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RamushT\Documents\Corporate - Services\0 - PRs To Be Actioned\1075711704 - PPE Real Estates - Khumbelo\"/>
    </mc:Choice>
  </mc:AlternateContent>
  <xr:revisionPtr revIDLastSave="0" documentId="13_ncr:1_{1A92DB10-C58D-482C-9F78-1AB09E4EF57F}" xr6:coauthVersionLast="47" xr6:coauthVersionMax="47" xr10:uidLastSave="{00000000-0000-0000-0000-000000000000}"/>
  <bookViews>
    <workbookView xWindow="-110" yWindow="-110" windowWidth="19420" windowHeight="10420" activeTab="1" xr2:uid="{C3E10BB5-4232-4056-AB09-AE743876A5F5}"/>
  </bookViews>
  <sheets>
    <sheet name="SUPPLY AND DELIVERY" sheetId="3" r:id="rId1"/>
    <sheet name="FINAL SUMMARY" sheetId="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s>
  <definedNames>
    <definedName name="\0" localSheetId="1">#REF!</definedName>
    <definedName name="\0">#REF!</definedName>
    <definedName name="\a" localSheetId="1">[1]Backup1!#REF!</definedName>
    <definedName name="\a">[1]Backup1!#REF!</definedName>
    <definedName name="\b" localSheetId="1">[1]Backup1!#REF!</definedName>
    <definedName name="\b">[1]Backup1!#REF!</definedName>
    <definedName name="\C" localSheetId="1">#REF!</definedName>
    <definedName name="\C">#REF!</definedName>
    <definedName name="\d" localSheetId="1">#REF!</definedName>
    <definedName name="\d">#REF!</definedName>
    <definedName name="\d1">'[2]WCS0337753 - COST NORM RECON'!$A$1</definedName>
    <definedName name="\E">#REF!</definedName>
    <definedName name="\F">#REF!</definedName>
    <definedName name="\G">#REF!</definedName>
    <definedName name="\H">#REF!</definedName>
    <definedName name="\K">#REF!</definedName>
    <definedName name="\p">[1]Backup1!#REF!</definedName>
    <definedName name="\YES">#REF!</definedName>
    <definedName name="______A69000">#REF!</definedName>
    <definedName name="______A80000">#REF!</definedName>
    <definedName name="_____A69000">#REF!</definedName>
    <definedName name="_____A80000">#REF!</definedName>
    <definedName name="____A69000">#REF!</definedName>
    <definedName name="____A80000">#REF!</definedName>
    <definedName name="___A69000">#REF!</definedName>
    <definedName name="___A80000">#REF!</definedName>
    <definedName name="___SEC1200">#REF!</definedName>
    <definedName name="__1">'[3]External works'!$B$56:$B$56</definedName>
    <definedName name="__123Graph_A" hidden="1">'[4]PHASE ONE'!#REF!</definedName>
    <definedName name="__123Graph_ACurrent" hidden="1">[5]INDEX!#REF!</definedName>
    <definedName name="__123Graph_B" hidden="1">'[4]PHASE ONE'!$D$71:$D$80</definedName>
    <definedName name="__123Graph_BCurrent" hidden="1">[5]INDEX!#REF!</definedName>
    <definedName name="__123Graph_C" hidden="1">'[4]PHASE ONE'!#REF!</definedName>
    <definedName name="__123Graph_CCurrent" hidden="1">[5]INDEX!#REF!</definedName>
    <definedName name="__123Graph_D" hidden="1">'[4]PHASE ONE'!$E$71:$E$80</definedName>
    <definedName name="__123Graph_DCurrent" hidden="1">[5]INDEX!#REF!</definedName>
    <definedName name="__123Graph_E" hidden="1">'[4]PHASE ONE'!#REF!</definedName>
    <definedName name="__123Graph_ECurrent" hidden="1">[5]INDEX!#REF!</definedName>
    <definedName name="__123Graph_F" hidden="1">'[4]PHASE ONE'!$F$71:$F$80</definedName>
    <definedName name="__123Graph_FCurrent" hidden="1">[5]INDEX!#REF!</definedName>
    <definedName name="__123Graph_X" hidden="1">'[4]PHASE ONE'!$C$71:$C$80</definedName>
    <definedName name="__20">'[3]External works'!$B$175:$B$175</definedName>
    <definedName name="__22">'[3]External works'!$B$182:$B$182</definedName>
    <definedName name="__5">'[3]External works'!$B$99:$B$99</definedName>
    <definedName name="__6">'[3]External works'!$B$118:$B$118</definedName>
    <definedName name="__A69000">#REF!</definedName>
    <definedName name="__A80000">#REF!</definedName>
    <definedName name="__BRN3">[1]Backup1!#REF!</definedName>
    <definedName name="__BRN4">[1]Backup1!#REF!</definedName>
    <definedName name="__BRN5">[1]Backup1!#REF!</definedName>
    <definedName name="__BRN6">[1]Backup1!#REF!</definedName>
    <definedName name="__BRN7">[1]Backup1!#REF!</definedName>
    <definedName name="__BRN71">[1]Backup1!#REF!</definedName>
    <definedName name="__KPA1">#REF!</definedName>
    <definedName name="__SEC1200">#REF!</definedName>
    <definedName name="_1">#REF!</definedName>
    <definedName name="_1.01">#REF!</definedName>
    <definedName name="_10">#REF!</definedName>
    <definedName name="_11">#REF!</definedName>
    <definedName name="_12">#REF!</definedName>
    <definedName name="_12__123Graph_B1_94" hidden="1">[6]PROGRESS!#REF!</definedName>
    <definedName name="_12__123raph_B1_94a" hidden="1">[6]PROGRESS!#REF!</definedName>
    <definedName name="_13">#REF!</definedName>
    <definedName name="_14">#REF!</definedName>
    <definedName name="_15">#REF!</definedName>
    <definedName name="_15__123Graph_BPROGRESS_4_95" hidden="1">[6]PROGRESS!#REF!</definedName>
    <definedName name="_16">#REF!</definedName>
    <definedName name="_17">#REF!</definedName>
    <definedName name="_18">#REF!</definedName>
    <definedName name="_18__123Graph_BTEM1_94" hidden="1">[6]PROGRESS!#REF!</definedName>
    <definedName name="_19">#REF!</definedName>
    <definedName name="_1ANNEXURE__A">#N/A</definedName>
    <definedName name="_2.03">#REF!</definedName>
    <definedName name="_21__123Graph_X1_94" hidden="1">[6]PROGRESS!#REF!</definedName>
    <definedName name="_22">[7]CostPlan!#REF!</definedName>
    <definedName name="_24__123Graph_XPROGRESS_4_95" hidden="1">[6]PROGRESS!#REF!</definedName>
    <definedName name="_27__123Graph_XTEM1_94" hidden="1">[6]PROGRESS!#REF!</definedName>
    <definedName name="_2ANNEXURE__B">#N/A</definedName>
    <definedName name="_3__123Graph_A1_94" hidden="1">[6]PROGRESS!#REF!</definedName>
    <definedName name="_5_1">'[8]External works111'!#REF!</definedName>
    <definedName name="_6__123Graph_APROGRESS_4_95" hidden="1">[6]PROGRESS!#REF!</definedName>
    <definedName name="_6_2">#REF!</definedName>
    <definedName name="_7">#REF!</definedName>
    <definedName name="_7_20">#N/A</definedName>
    <definedName name="_8">#REF!</definedName>
    <definedName name="_8_22">#N/A</definedName>
    <definedName name="_9">#REF!</definedName>
    <definedName name="_9__123Graph_ATEM1_94" hidden="1">[6]PROGRESS!#REF!</definedName>
    <definedName name="_A69000">#REF!</definedName>
    <definedName name="_A80000">#REF!</definedName>
    <definedName name="_ALL1">#REF!</definedName>
    <definedName name="_ALL2">#REF!</definedName>
    <definedName name="_ALL3">#REF!</definedName>
    <definedName name="_BRN1">[1]Backup1!$E$5</definedName>
    <definedName name="_BRN2">[1]Backup1!$L$5</definedName>
    <definedName name="_dia100">[9]RATES!$C$80</definedName>
    <definedName name="_dia50">[9]RATES!$C$81</definedName>
    <definedName name="_Fill" hidden="1">#REF!</definedName>
    <definedName name="_Key1" hidden="1">#REF!</definedName>
    <definedName name="_KPA1">#REF!</definedName>
    <definedName name="_LK1">'[10]SUPPLEMENTARY SHEETS'!#REF!</definedName>
    <definedName name="_LK10">'[10]SUPPLEMENTARY SHEETS'!#REF!</definedName>
    <definedName name="_LK11">'[10]SUPPLEMENTARY SHEETS'!#REF!</definedName>
    <definedName name="_LK12">'[10]SUPPLEMENTARY SHEETS'!#REF!</definedName>
    <definedName name="_LK13">'[10]SUPPLEMENTARY SHEETS'!#REF!</definedName>
    <definedName name="_LK14">'[10]SUPPLEMENTARY SHEETS'!#REF!</definedName>
    <definedName name="_LK15">'[10]SUPPLEMENTARY SHEETS'!#REF!</definedName>
    <definedName name="_LK17">'[10]SUPPLEMENTARY SHEETS'!#REF!</definedName>
    <definedName name="_LK2">'[10]SUPPLEMENTARY SHEETS'!#REF!</definedName>
    <definedName name="_LK20">'[10]SUPPLEMENTARY SHEETS'!#REF!</definedName>
    <definedName name="_LK21">'[10]SUPPLEMENTARY SHEETS'!#REF!</definedName>
    <definedName name="_LK22">'[10]SUPPLEMENTARY SHEETS'!#REF!</definedName>
    <definedName name="_lk3">'[10]SUPPLEMENTARY SHEETS'!#REF!</definedName>
    <definedName name="_LK4">'[10]SUPPLEMENTARY SHEETS'!#REF!</definedName>
    <definedName name="_LK5">'[10]SUPPLEMENTARY SHEETS'!#REF!</definedName>
    <definedName name="_LK6">'[10]SUPPLEMENTARY SHEETS'!#REF!</definedName>
    <definedName name="_LK7">'[10]SUPPLEMENTARY SHEETS'!#REF!</definedName>
    <definedName name="_LK8">'[10]SUPPLEMENTARY SHEETS'!#REF!</definedName>
    <definedName name="_LK9">'[10]SUPPLEMENTARY SHEETS'!#REF!</definedName>
    <definedName name="_LS1">#REF!</definedName>
    <definedName name="_LS10">#REF!</definedName>
    <definedName name="_LS11">#REF!</definedName>
    <definedName name="_LS12">#REF!</definedName>
    <definedName name="_LS13">#REF!</definedName>
    <definedName name="_LS14">#REF!</definedName>
    <definedName name="_LS15">#REF!</definedName>
    <definedName name="_LS17">#REF!</definedName>
    <definedName name="_LS2">#REF!</definedName>
    <definedName name="_LS20">#REF!</definedName>
    <definedName name="_LS21">#REF!</definedName>
    <definedName name="_LS22">#REF!</definedName>
    <definedName name="_LS3">#REF!</definedName>
    <definedName name="_LS4">#REF!</definedName>
    <definedName name="_LS5">#REF!</definedName>
    <definedName name="_LS6">#REF!</definedName>
    <definedName name="_LS7">#REF!</definedName>
    <definedName name="_LS8">#REF!</definedName>
    <definedName name="_LS9">#REF!</definedName>
    <definedName name="_Order1" hidden="1">255</definedName>
    <definedName name="_Order2" hidden="1">255</definedName>
    <definedName name="_Parse_In" hidden="1">#REF!</definedName>
    <definedName name="_Parse_Out" hidden="1">#REF!</definedName>
    <definedName name="_PR10">#REF!</definedName>
    <definedName name="_PR11">#REF!</definedName>
    <definedName name="_PR12">#REF!</definedName>
    <definedName name="_PR13">#REF!</definedName>
    <definedName name="_PR2">#REF!</definedName>
    <definedName name="_PR3">#REF!</definedName>
    <definedName name="_PR4">#REF!</definedName>
    <definedName name="_PR5">#REF!</definedName>
    <definedName name="_PR6">#REF!</definedName>
    <definedName name="_PR7">#REF!</definedName>
    <definedName name="_PR8">#REF!</definedName>
    <definedName name="_PR9">#REF!</definedName>
    <definedName name="_SEC1200">#REF!</definedName>
    <definedName name="_SEC1250">#REF!</definedName>
    <definedName name="_sec1300">#REF!</definedName>
    <definedName name="_Sort" hidden="1">#REF!</definedName>
    <definedName name="_SP2">#REF!</definedName>
    <definedName name="_sP29">#REF!</definedName>
    <definedName name="_SP3">#REF!</definedName>
    <definedName name="_sp30">#REF!</definedName>
    <definedName name="_SP31">#REF!</definedName>
    <definedName name="_SP32">#REF!</definedName>
    <definedName name="_SP33">#REF!</definedName>
    <definedName name="_SP34">#REF!</definedName>
    <definedName name="_SP35">#REF!</definedName>
    <definedName name="_SP36">#REF!</definedName>
    <definedName name="_SP4">#REF!</definedName>
    <definedName name="_SP5">#REF!</definedName>
    <definedName name="_SP6">#REF!</definedName>
    <definedName name="_SP7">#REF!</definedName>
    <definedName name="_SSP2">'[10]SUPPLEMENTARY SHEETS'!#REF!</definedName>
    <definedName name="_SSP3">'[10]SUPPLEMENTARY SHEETS'!#REF!</definedName>
    <definedName name="_SSP4">'[10]SUPPLEMENTARY SHEETS'!#REF!</definedName>
    <definedName name="_SSP5">'[10]SUPPLEMENTARY SHEETS'!#REF!</definedName>
    <definedName name="_SSP6">'[10]SUPPLEMENTARY SHEETS'!#REF!</definedName>
    <definedName name="_SSP7">'[10]SUPPLEMENTARY SHEETS'!#REF!</definedName>
    <definedName name="_SU29">'[10]SUPPLEMENTARY SHEETS'!#REF!</definedName>
    <definedName name="_SU30">'[10]SUPPLEMENTARY SHEETS'!#REF!</definedName>
    <definedName name="_SU31">'[10]SUPPLEMENTARY SHEETS'!#REF!</definedName>
    <definedName name="_SU32">'[10]SUPPLEMENTARY SHEETS'!#REF!</definedName>
    <definedName name="_SU33">'[10]SUPPLEMENTARY SHEETS'!#REF!</definedName>
    <definedName name="_SU34">'[10]SUPPLEMENTARY SHEETS'!#REF!</definedName>
    <definedName name="_SU35">'[10]SUPPLEMENTARY SHEETS'!#REF!</definedName>
    <definedName name="_SU36">'[10]SUPPLEMENTARY SHEETS'!#REF!</definedName>
    <definedName name="_SUMMARY_OF_COS">#REF!</definedName>
    <definedName name="_WBS1">#REF!</definedName>
    <definedName name="A">#REF!</definedName>
    <definedName name="A_Prelims">#REF!</definedName>
    <definedName name="AA">#REF!</definedName>
    <definedName name="AAA">#REF!</definedName>
    <definedName name="aaddd">[11]Lookup!$D$2</definedName>
    <definedName name="abc">'[12]Fire Water'!$C$17</definedName>
    <definedName name="abcdef">#N/A</definedName>
    <definedName name="abcdefg">#REF!</definedName>
    <definedName name="AC">#REF!</definedName>
    <definedName name="AccessDatabase" hidden="1">"C:\MSOffice\Templates\Cooling Load Analysis\Load Analysis Calcs (2E).mdb"</definedName>
    <definedName name="AContr">#REF!</definedName>
    <definedName name="AddressID">#REF!</definedName>
    <definedName name="ADK">#REF!</definedName>
    <definedName name="ADV._MKTG">#REF!</definedName>
    <definedName name="ADW">#REF!</definedName>
    <definedName name="AF">#REF!</definedName>
    <definedName name="AFG">#REF!</definedName>
    <definedName name="AGH">#REF!</definedName>
    <definedName name="AIRCONTENR">#REF!</definedName>
    <definedName name="AIRPACKAG">#REF!</definedName>
    <definedName name="AJK">#REF!</definedName>
    <definedName name="AKL">#REF!</definedName>
    <definedName name="al">#REF!</definedName>
    <definedName name="ALLDIMS">#REF!</definedName>
    <definedName name="ANAL">#REF!</definedName>
    <definedName name="ANM">ROW(#REF!)</definedName>
    <definedName name="ANNALYSIS">#REF!</definedName>
    <definedName name="ANNEX_B___C">#REF!</definedName>
    <definedName name="ANNEXURE__A_">#REF!</definedName>
    <definedName name="ANNEXURE__B_">#REF!</definedName>
    <definedName name="ANNUAL_EXPENDIT">#REF!</definedName>
    <definedName name="ap">#N/A</definedName>
    <definedName name="APPORT">OFFSET([13]SERVICES!$A$1,1,0,COUNTA([13]SERVICES!$A:$A)-1,COUNTA([13]SERVICES!$1:$1))</definedName>
    <definedName name="APPROP">OFFSET([13]SERVICES!$A$1,1,0,COUNTA([13]SERVICES!$A:$A)-1,COUNTA([13]SERVICES!$1:$1))</definedName>
    <definedName name="APPROP_LIST">OFFSET([13]SERVICES!$A$1,1,1,COUNTA([13]SERVICES!$A:$A)-1,1)</definedName>
    <definedName name="APPROVED_VAR">#REF!</definedName>
    <definedName name="APPVARIATIONS">#REF!</definedName>
    <definedName name="APROVED_VARIAT">#REF!</definedName>
    <definedName name="aq">ROW(#REF!)</definedName>
    <definedName name="aqwergfrewg">OFFSET([11]SourceLists!$M$2,0,0,COUNTA([11]SourceLists!$M$2:$M$65000),1)</definedName>
    <definedName name="area">'[14]Initial Data'!$G$23</definedName>
    <definedName name="areaex">'[3]External works'!$H$51:$H$51</definedName>
    <definedName name="as">#REF!</definedName>
    <definedName name="asd">[11]Source!$D$191</definedName>
    <definedName name="asdf">[12]PASSIVE!$C$13</definedName>
    <definedName name="ase">#REF!</definedName>
    <definedName name="ax">#REF!</definedName>
    <definedName name="az">#REF!</definedName>
    <definedName name="B">#REF!</definedName>
    <definedName name="B_42">'[15]TRADE SUMM Office'!#REF!</definedName>
    <definedName name="B_43">'[15]TRADE SUMM Office'!#REF!</definedName>
    <definedName name="B_44">'[15]TRADE SUMM Office'!#REF!</definedName>
    <definedName name="B_44.3">'[15]TRADE SUMM Office'!#REF!</definedName>
    <definedName name="B_441">'[15]TRADE SUMM Office'!#REF!</definedName>
    <definedName name="B_45">'[15]TRADE SUMM Office'!#REF!</definedName>
    <definedName name="B_46">'[15]TRADE SUMM Office'!#REF!</definedName>
    <definedName name="B_47">'[15]TRADE SUMM Office'!#REF!</definedName>
    <definedName name="B_48">'[15]TRADE SUMM Office'!#REF!</definedName>
    <definedName name="B_Alterations">#REF!</definedName>
    <definedName name="BACK">#REF!</definedName>
    <definedName name="BACKUP">[1]Backup1!$A$1:$O$84</definedName>
    <definedName name="Balustrading">[16]BOQ!$C$373</definedName>
    <definedName name="BASBF">#REF!</definedName>
    <definedName name="BASEX">#REF!</definedName>
    <definedName name="BASFORM">#REF!</definedName>
    <definedName name="BASIS">#REF!</definedName>
    <definedName name="BBBB">#REF!</definedName>
    <definedName name="BE">#REF!</definedName>
    <definedName name="BEC">#REF!</definedName>
    <definedName name="Beg_Bal">#REF!</definedName>
    <definedName name="bl">#REF!</definedName>
    <definedName name="BLDG_DEV._COST">#REF!</definedName>
    <definedName name="bnm">#N/A</definedName>
    <definedName name="bp">#REF!</definedName>
    <definedName name="BuildersWork">[16]BOQ!$C$430</definedName>
    <definedName name="BUILDERWORK">#REF!</definedName>
    <definedName name="C_">#REF!</definedName>
    <definedName name="C_Earthworks">#REF!</definedName>
    <definedName name="CAD">#REF!</definedName>
    <definedName name="Cadmesure">#REF!</definedName>
    <definedName name="CapitalValue">[17]Viability!$C$15</definedName>
    <definedName name="CapRate">[17]Data!$E$9</definedName>
    <definedName name="Carpentry">[16]BOQ!$C$332</definedName>
    <definedName name="CASH">#REF!</definedName>
    <definedName name="Cash_minimum">'[18]Cash Flow'!$D$4</definedName>
    <definedName name="CAT_BLD">OFFSET([13]CAT_BLDG!$A$1,1,0,COUNTA([13]CAT_BLDG!$A:$A)-1,COUNTA([13]CAT_BLDG!$1:$1))</definedName>
    <definedName name="CAT_BLD_LIST">OFFSET([13]CAT_BLDG!$A$1,1,1,COUNTA([13]CAT_BLDG!$A:$A)-1,1)</definedName>
    <definedName name="CAV">#REF!</definedName>
    <definedName name="CAWAY">#REF!</definedName>
    <definedName name="CCC">#REF!</definedName>
    <definedName name="Ceilings">[16]BOQ!$C$359</definedName>
    <definedName name="CERT_TO_DATE">#REF!</definedName>
    <definedName name="CFR">#REF!</definedName>
    <definedName name="cg">#REF!</definedName>
    <definedName name="changes">'[19]Cost Report'!#REF!</definedName>
    <definedName name="changes1">'[19]Cost Report'!#REF!</definedName>
    <definedName name="changes2">'[19]Cost Report'!#REF!</definedName>
    <definedName name="Check_FA">#REF!</definedName>
    <definedName name="Check1">#REF!</definedName>
    <definedName name="CJ">#REF!</definedName>
    <definedName name="CLEAR">#REF!</definedName>
    <definedName name="cn">#REF!</definedName>
    <definedName name="CoC">#REF!</definedName>
    <definedName name="CoCExistProp">#REF!</definedName>
    <definedName name="CoCRate">#REF!</definedName>
    <definedName name="CoCSpreadCategories">[17]Data!$G$62:$G$64</definedName>
    <definedName name="CoCTable">#REF!</definedName>
    <definedName name="Code">'[20]CASHFLOW CODES'!$A$11</definedName>
    <definedName name="COL">'[21]COSTPLAN TRAINING CENTRE'!#REF!</definedName>
    <definedName name="CommsDiscount">[17]LeasingFee!$B$12</definedName>
    <definedName name="CommsExistingTenants">[17]LeasingFee!$F$7</definedName>
    <definedName name="CommsMajors">[17]LeasingFee!$F$9</definedName>
    <definedName name="CommsNationals">[17]LeasingFee!$F$10</definedName>
    <definedName name="CON_CASH">#REF!</definedName>
    <definedName name="CON_PAGE">#REF!</definedName>
    <definedName name="CONC">'[8]External works111'!#REF!</definedName>
    <definedName name="CONCRETEDIMS">#REF!</definedName>
    <definedName name="ConstrAreaBldg">#REF!</definedName>
    <definedName name="ConstrAreaParking">#REF!</definedName>
    <definedName name="ConstrAreaTotal">#REF!</definedName>
    <definedName name="CONT">#REF!</definedName>
    <definedName name="Contents">#REF!</definedName>
    <definedName name="CONTINGENCY">#REF!</definedName>
    <definedName name="COPYRIGHT">#REF!</definedName>
    <definedName name="COST">[22]Elemsum!$M$197</definedName>
    <definedName name="costcodes">[23]CODEDEF!$A$4:$C$504</definedName>
    <definedName name="COSTPLAN">#REF!</definedName>
    <definedName name="COVER">#REF!</definedName>
    <definedName name="CP">#REF!</definedName>
    <definedName name="CPRES">[1]Backup1!$E$12:$E$81</definedName>
    <definedName name="CPREV">[1]Backup1!$F$12:$F$81</definedName>
    <definedName name="CTF">#REF!</definedName>
    <definedName name="CTS">#REF!</definedName>
    <definedName name="currency">'[14]Initial Data'!$G$19</definedName>
    <definedName name="CurrencySymbol">[24]Introduction!$J$42</definedName>
    <definedName name="CurrentNetIncome">[17]Data!$E$8</definedName>
    <definedName name="cv">#REF!</definedName>
    <definedName name="cVisAApp">#REF!</definedName>
    <definedName name="cVisAApp10">#REF!</definedName>
    <definedName name="cVisAApp11">#REF!</definedName>
    <definedName name="cVisAApp12">#REF!</definedName>
    <definedName name="cVisAApp13">#REF!</definedName>
    <definedName name="cVisAApp14">#REF!</definedName>
    <definedName name="cVisAApp15">#REF!</definedName>
    <definedName name="cVisAApp16">#REF!</definedName>
    <definedName name="cVisAApp17">#REF!</definedName>
    <definedName name="cVisAApp2">#REF!</definedName>
    <definedName name="cVisAApp3">#REF!</definedName>
    <definedName name="cVisAApp4">#REF!</definedName>
    <definedName name="cVisAApp5">#REF!</definedName>
    <definedName name="cVisAApp6">#REF!</definedName>
    <definedName name="cVisAApp7">#REF!</definedName>
    <definedName name="cVisAApp8">#REF!</definedName>
    <definedName name="cVisAApp9">#REF!</definedName>
    <definedName name="cVisAChk">#REF!</definedName>
    <definedName name="cVisAChk10">#REF!</definedName>
    <definedName name="cVisAChk11">#REF!</definedName>
    <definedName name="cVisAChk12">#REF!</definedName>
    <definedName name="cVisAChk13">#REF!</definedName>
    <definedName name="cVisAChk14">#REF!</definedName>
    <definedName name="cVisAChk15">#REF!</definedName>
    <definedName name="cVisAChk16">#REF!</definedName>
    <definedName name="cVisAChk17">#REF!</definedName>
    <definedName name="cVisAChk2">#REF!</definedName>
    <definedName name="cVisAChk3">#REF!</definedName>
    <definedName name="cVisAChk4">#REF!</definedName>
    <definedName name="cVisAChk5">#REF!</definedName>
    <definedName name="cVisAChk6">#REF!</definedName>
    <definedName name="cVisAChk7">#REF!</definedName>
    <definedName name="cVisAChk8">#REF!</definedName>
    <definedName name="cVisAChk9">#REF!</definedName>
    <definedName name="CVISASIG">#REF!</definedName>
    <definedName name="cVisASig10">#REF!</definedName>
    <definedName name="cVisASig11">#REF!</definedName>
    <definedName name="cVisASig12">#REF!</definedName>
    <definedName name="cVisASig13">#REF!</definedName>
    <definedName name="cVisASig14">#REF!</definedName>
    <definedName name="cVisASig15">#REF!</definedName>
    <definedName name="cVisASig16">#REF!</definedName>
    <definedName name="cVisASig17">#REF!</definedName>
    <definedName name="cVisASig2">#REF!</definedName>
    <definedName name="cVisASig3">#REF!</definedName>
    <definedName name="cVisASig4">#REF!</definedName>
    <definedName name="cVisASig5">#REF!</definedName>
    <definedName name="cVisASig6">#REF!</definedName>
    <definedName name="cVisASig7">#REF!</definedName>
    <definedName name="cVisASig8">#REF!</definedName>
    <definedName name="cVisASig9">#REF!</definedName>
    <definedName name="cVisAVer">#REF!</definedName>
    <definedName name="cVisAVer10">#REF!</definedName>
    <definedName name="cVisAVer11">#REF!</definedName>
    <definedName name="cVisAVer12">#REF!</definedName>
    <definedName name="cVisAVer13">#REF!</definedName>
    <definedName name="cVisAVer14">#REF!</definedName>
    <definedName name="cVisAVer15">#REF!</definedName>
    <definedName name="cVisAVer16">#REF!</definedName>
    <definedName name="cVisAVer17">#REF!</definedName>
    <definedName name="cVisAVer2">#REF!</definedName>
    <definedName name="cVisAVer3">#REF!</definedName>
    <definedName name="cVisAVer4">#REF!</definedName>
    <definedName name="cVisAVer5">#REF!</definedName>
    <definedName name="cVisAVer6">#REF!</definedName>
    <definedName name="cVisAVer7">#REF!</definedName>
    <definedName name="cVisAVer8">#REF!</definedName>
    <definedName name="cVisAVer9">#REF!</definedName>
    <definedName name="CWL">'[8]External works111'!#REF!</definedName>
    <definedName name="D">#REF!</definedName>
    <definedName name="D_Concrete">#REF!</definedName>
    <definedName name="D_Masonry">#REF!</definedName>
    <definedName name="D3509SSP4">'[10]SUPPLEMENTARY SHEETS'!#REF!</definedName>
    <definedName name="Data">#REF!</definedName>
    <definedName name="DATA1">[25]SSM!#REF!</definedName>
    <definedName name="DATA2">[25]SSM!#REF!</definedName>
    <definedName name="data64">[26]Invoice!$D$39</definedName>
    <definedName name="data8">#REF!</definedName>
    <definedName name="_xlnm.Database">#REF!</definedName>
    <definedName name="DataPage">[17]Data!$A$1</definedName>
    <definedName name="date_QA_approved">#REF!</definedName>
    <definedName name="Date_Range">[27]Date_Lup!$B$1:$L$65536</definedName>
    <definedName name="DateBaseCost">#REF!</definedName>
    <definedName name="DateBaseIncome">#REF!</definedName>
    <definedName name="DateBaseIncomeCurrent">#REF!</definedName>
    <definedName name="DateCompletion">#REF!</definedName>
    <definedName name="DateEstimate">#REF!</definedName>
    <definedName name="DateOpen">#REF!</definedName>
    <definedName name="DateOpenPh1">#REF!</definedName>
    <definedName name="DateReport">#REF!</definedName>
    <definedName name="DateStart">#REF!</definedName>
    <definedName name="DAVID">[28]VIABILITY!#REF!</definedName>
    <definedName name="db">#REF!</definedName>
    <definedName name="dcg">#REF!</definedName>
    <definedName name="dd">#REF!</definedName>
    <definedName name="DDD">#REF!</definedName>
    <definedName name="DealData">#REF!</definedName>
    <definedName name="DEL_FR_PRELIMS_DETAIL">'[29]FINREP 7'!$G$8,'[29]FINREP 7'!$B$7:$I$71,'[29]FINREP 7'!$M$7:$M$71</definedName>
    <definedName name="DEL_FR_SUMMERY">'[29]FINREP 7'!$D$20,'[29]FINREP 7'!$B$8:$H$8,'[29]FINREP 7'!$L$8,'[29]FINREP 7'!$B$21:$H$45,'[29]FINREP 7'!$G$18:$H$21,'[29]FINREP 7'!$L$18:$L$45,'[29]FINREP 7'!$C$55:$H$70,'[29]FINREP 7'!$L$54:$L$70</definedName>
    <definedName name="DEM">#REF!</definedName>
    <definedName name="DEV._COST">#REF!</definedName>
    <definedName name="DEV_CASH">#REF!</definedName>
    <definedName name="DevCosts">#REF!</definedName>
    <definedName name="DevelopmentCost">[17]Viability!$C$14</definedName>
    <definedName name="DevelopmentProfit">[17]Viability!$A$19</definedName>
    <definedName name="df" localSheetId="1">Scheduled_Payment+Extra_Payment</definedName>
    <definedName name="df">Scheduled_Payment+Extra_Payment</definedName>
    <definedName name="dflt1">'[30]Customize Your Statement'!$F$21</definedName>
    <definedName name="dflt2">'[30]Customize Your Statement'!$G$21</definedName>
    <definedName name="dflt3">#REF!</definedName>
    <definedName name="dflt4">#REF!</definedName>
    <definedName name="dflt5">#REF!</definedName>
    <definedName name="dflt6">#REF!</definedName>
    <definedName name="dflt7">#REF!</definedName>
    <definedName name="DGGGG">#REF!</definedName>
    <definedName name="DHKO">#REF!</definedName>
    <definedName name="Dir1Name">#REF!</definedName>
    <definedName name="Dir3Name">#REF!</definedName>
    <definedName name="Dir4Name">#REF!</definedName>
    <definedName name="do">#REF!</definedName>
    <definedName name="doc_number">#REF!</definedName>
    <definedName name="doubleb">[9]RATES!$C$52</definedName>
    <definedName name="DRUK">#REF!</definedName>
    <definedName name="dsaf">[12]Sprinklers!$C$5</definedName>
    <definedName name="DUPLEXPUMP">[9]RATES!$C$39</definedName>
    <definedName name="E">#REF!</definedName>
    <definedName name="e.11">'[14]Cost Plan'!$A$3826</definedName>
    <definedName name="e.12">'[14]Cost Plan'!$A$4454</definedName>
    <definedName name="e.13">'[14]Cost Plan'!$A$4719</definedName>
    <definedName name="e.14">'[14]Cost Plan'!$A$5120</definedName>
    <definedName name="e.23">'[14]Cost Plan'!$A$5688</definedName>
    <definedName name="e.3">'[14]Cost Plan'!$A$40</definedName>
    <definedName name="e.4">'[14]Cost Plan'!$A$49</definedName>
    <definedName name="e.5">'[14]Cost Plan'!$A$63</definedName>
    <definedName name="e.6">'[14]Cost Plan'!$A$70</definedName>
    <definedName name="e.7">'[14]Cost Plan'!$A$755</definedName>
    <definedName name="e.8">'[14]Cost Plan'!$A$931</definedName>
    <definedName name="E_Waterproofing">#REF!</definedName>
    <definedName name="Earthworks">[16]BOQ!$C$14</definedName>
    <definedName name="EC">#REF!</definedName>
    <definedName name="ECP">#REF!</definedName>
    <definedName name="ed" localSheetId="1">Scheduled_Payment+Extra_Payment</definedName>
    <definedName name="ed">Scheduled_Payment+Extra_Payment</definedName>
    <definedName name="EE" localSheetId="1">#REF!</definedName>
    <definedName name="EE">#REF!</definedName>
    <definedName name="EEEE" localSheetId="1">#REF!</definedName>
    <definedName name="EEEE">#REF!</definedName>
    <definedName name="eh" localSheetId="1">#REF!</definedName>
    <definedName name="eh">#REF!</definedName>
    <definedName name="EL">#REF!</definedName>
    <definedName name="Electrical">[16]BOQ!$C$396</definedName>
    <definedName name="Electronic">[16]BOQ!$C$398</definedName>
    <definedName name="End_Bal">'[31]Amortization Table'!$I$23:$I$382</definedName>
    <definedName name="EntityID">#REF!</definedName>
    <definedName name="er">#REF!</definedName>
    <definedName name="ERE">#REF!</definedName>
    <definedName name="EREE">'[32]LOAN AMORTIZATION SCHEDULE'!$F$18:$F$497</definedName>
    <definedName name="erf">#REF!</definedName>
    <definedName name="erk">#REF!</definedName>
    <definedName name="ERRG">#REF!</definedName>
    <definedName name="ESC">#REF!</definedName>
    <definedName name="ESCALATION">#REF!</definedName>
    <definedName name="EscIncNewRemainder">[17]Data!$E$28</definedName>
    <definedName name="EscIncNewYr1">[17]Data!$E$16</definedName>
    <definedName name="EscIncNewYr2">[17]Data!$E$19</definedName>
    <definedName name="EscIncNewYr3">[17]Data!$E$22</definedName>
    <definedName name="EscIncNewYr4">[17]Data!$E$25</definedName>
    <definedName name="EscOpexNewRemainder">[17]Data!$E$29</definedName>
    <definedName name="EscOpexNewYr1">[17]Data!$E$17</definedName>
    <definedName name="EscOpexNewYr2">[17]Data!$E$20</definedName>
    <definedName name="EscOpexNewYr3">[17]Data!$E$23</definedName>
    <definedName name="EscOpexNewYr4">[17]Data!$E$26</definedName>
    <definedName name="Evaluation">#REF!</definedName>
    <definedName name="EW">#REF!</definedName>
    <definedName name="EWS">#REF!</definedName>
    <definedName name="EXC">'[8]External works111'!#REF!</definedName>
    <definedName name="EXCAVS">#REF!</definedName>
    <definedName name="Excel_BuiltIn__FilterDatabase_15">"$'ESTIMATE SUMMARY'.$#REF!$#REF!:$#REF!$#REF!"</definedName>
    <definedName name="Excel_BuiltIn_Print_Area_10_1">"$#REF!.$A$1:$F$104"</definedName>
    <definedName name="Excel_BuiltIn_Print_Titles_10">"$#REF!.$A$1:$IV$4"</definedName>
    <definedName name="Excel_BuiltIn_Print_Titles_4">"$#REF!.$A$1:$IV$4"</definedName>
    <definedName name="EXCLUSIONS">#REF!</definedName>
    <definedName name="ExistingTenants">[17]LeasingFee!$B$7</definedName>
    <definedName name="EXP">#REF!</definedName>
    <definedName name="External">[16]BOQ!$C$416</definedName>
    <definedName name="extinguisher">[9]RATES!$C$31</definedName>
    <definedName name="Extra_Pay">#REF!</definedName>
    <definedName name="f">#REF!</definedName>
    <definedName name="fb">#N/A</definedName>
    <definedName name="FBORDER">#REF!</definedName>
    <definedName name="FC">#REF!</definedName>
    <definedName name="FCS">'[8]External works111'!#REF!</definedName>
    <definedName name="FEAT">'[21]COSTPLAN TRAINING CENTRE'!#REF!</definedName>
    <definedName name="fff">#REF!</definedName>
    <definedName name="FFFF">#REF!</definedName>
    <definedName name="fg">#N/A</definedName>
    <definedName name="fgb">#REF!</definedName>
    <definedName name="FGGH">#REF!</definedName>
    <definedName name="fgh">ROW(#REF!)</definedName>
    <definedName name="FGNMU">#REF!</definedName>
    <definedName name="fh">[9]RATES!$C$91</definedName>
    <definedName name="fhr">[9]RATES!$C$90</definedName>
    <definedName name="FILLSP">#REF!</definedName>
    <definedName name="FINANCE___GENER">#REF!</definedName>
    <definedName name="FINANCE_COST">#REF!</definedName>
    <definedName name="Fire">[16]BOQ!$C$408</definedName>
    <definedName name="firecurtain">[9]RATES!$C$50</definedName>
    <definedName name="FIREDIESEL">[9]RATES!$C$37</definedName>
    <definedName name="fireglass">[9]RATES!$C$49</definedName>
    <definedName name="FIREHOSETANK">[9]RATES!$C$38</definedName>
    <definedName name="FIRETANK">[9]RATES!$C$36</definedName>
    <definedName name="fk">#REF!</definedName>
    <definedName name="flat">#REF!</definedName>
    <definedName name="FLoorCov">[16]BOQ!$C$361</definedName>
    <definedName name="FLYSHEET">#REF!</definedName>
    <definedName name="FLYSHEET1">#REF!</definedName>
    <definedName name="FLYSHEET2">#REF!</definedName>
    <definedName name="FLYSHEET3">#N/A</definedName>
    <definedName name="FMWK">'[8]External works111'!#REF!</definedName>
    <definedName name="FORM">#REF!</definedName>
    <definedName name="FORM300">#REF!</definedName>
    <definedName name="format">#REF!</definedName>
    <definedName name="FORMBM">#REF!</definedName>
    <definedName name="FORMCM">#REF!</definedName>
    <definedName name="FOUNDATIONS">#REF!</definedName>
    <definedName name="FR">#REF!</definedName>
    <definedName name="FS">#REF!</definedName>
    <definedName name="FStopping">'[10]SUPPLEMENTARY SHEETS'!#REF!</definedName>
    <definedName name="fthy">#REF!</definedName>
    <definedName name="Full_Print">'[33]LOAN AMORTIZATION SCHEDULE'!$A$1:$J$497</definedName>
    <definedName name="G">#REF!</definedName>
    <definedName name="G_Ceilings">#REF!</definedName>
    <definedName name="GarageDoors">[16]BOQ!$C$375</definedName>
    <definedName name="gas">[9]RATES!$C$56</definedName>
    <definedName name="gb">#REF!</definedName>
    <definedName name="GBW">#REF!</definedName>
    <definedName name="gc">#REF!</definedName>
    <definedName name="GD">[34]data!$C$7</definedName>
    <definedName name="GEN">#REF!</definedName>
    <definedName name="GeneralNotes">[17]Notes!$A$1</definedName>
    <definedName name="GFM">#REF!</definedName>
    <definedName name="gfre">[35]ESTIMATE!$M$7:$IV$7623</definedName>
    <definedName name="GG">#REF!</definedName>
    <definedName name="GGGG">#REF!</definedName>
    <definedName name="gh">#REF!</definedName>
    <definedName name="GHHM">#REF!</definedName>
    <definedName name="GJLO">#REF!</definedName>
    <definedName name="gl">#REF!</definedName>
    <definedName name="Glazing">[16]BOQ!$C$410</definedName>
    <definedName name="gm">#REF!</definedName>
    <definedName name="Granite">[16]BOQ!$C$424</definedName>
    <definedName name="GS">#REF!</definedName>
    <definedName name="H">#REF!</definedName>
    <definedName name="H_FloorCov">#REF!</definedName>
    <definedName name="HBL">#REF!</definedName>
    <definedName name="HBW">'[8]External works111'!#REF!</definedName>
    <definedName name="head">[9]RATES!$C$9</definedName>
    <definedName name="HEADA">#REF!</definedName>
    <definedName name="HEADC">#REF!</definedName>
    <definedName name="HEADD">#REF!</definedName>
    <definedName name="HEADE">#REF!</definedName>
    <definedName name="HEADER">#REF!</definedName>
    <definedName name="HEADER_A">#REF!</definedName>
    <definedName name="HEADER_B">#REF!</definedName>
    <definedName name="HEADER_C">#REF!</definedName>
    <definedName name="HEADER_D">#REF!</definedName>
    <definedName name="Header_Row">ROW('[31]Amortization Table'!$A$22:$IV$22)</definedName>
    <definedName name="HEADER1">#REF!</definedName>
    <definedName name="HEADF">#REF!</definedName>
    <definedName name="Help">OFFSET([13]Help!$A$1,1,0,COUNTA([13]Help!$A:$A)-1,2)</definedName>
    <definedName name="Help_Items">OFFSET([13]Help!$A$1,1,1,COUNTA([13]Help!$A:$A)-1,1)</definedName>
    <definedName name="Help_List">OFFSET([13]Help!$A$1,1,0,COUNTA([13]Help!$A:$A)-1,1)</definedName>
    <definedName name="HHHH">#REF!</definedName>
    <definedName name="hj">#REF!</definedName>
    <definedName name="HJJ">#REF!</definedName>
    <definedName name="HoldingCost">[17]Data!$D$77</definedName>
    <definedName name="Hosereel">[9]RATES!$C$30</definedName>
    <definedName name="HT">#N/A</definedName>
    <definedName name="HTCAB">[36]!HTCAB</definedName>
    <definedName name="HTU">#REF!</definedName>
    <definedName name="HU">#REF!</definedName>
    <definedName name="hy">#REF!</definedName>
    <definedName name="hydrant">[9]RATES!$C$29</definedName>
    <definedName name="i">#REF!</definedName>
    <definedName name="I_Steel">#REF!</definedName>
    <definedName name="ICP">#REF!</definedName>
    <definedName name="ICV">[9]RATES!$C$10</definedName>
    <definedName name="iDocDDif">#REF!</definedName>
    <definedName name="iDocDDif10">#REF!</definedName>
    <definedName name="iDocDDif11">#REF!</definedName>
    <definedName name="iDocDDif12">#REF!</definedName>
    <definedName name="iDocDDif13">#REF!</definedName>
    <definedName name="iDocDDif14">#REF!</definedName>
    <definedName name="iDocDDif15">#REF!</definedName>
    <definedName name="iDocDDif16">#REF!</definedName>
    <definedName name="iDocDDif17">#REF!</definedName>
    <definedName name="iDocDDif2">#REF!</definedName>
    <definedName name="iDocDDif3">#REF!</definedName>
    <definedName name="iDocDDif4">#REF!</definedName>
    <definedName name="iDocDDif5">#REF!</definedName>
    <definedName name="iDocDDif6">#REF!</definedName>
    <definedName name="iDocDDif7">#REF!</definedName>
    <definedName name="iDocDDif8">#REF!</definedName>
    <definedName name="iDocDDif9">#REF!</definedName>
    <definedName name="iDocObjRev">#REF!</definedName>
    <definedName name="iDocObjRev10">#REF!</definedName>
    <definedName name="iDocObjRev11">#REF!</definedName>
    <definedName name="iDocObjRev12">#REF!</definedName>
    <definedName name="iDocObjRev13">#REF!</definedName>
    <definedName name="iDocObjRev14">#REF!</definedName>
    <definedName name="iDocObjRev15">#REF!</definedName>
    <definedName name="iDocObjRev16">#REF!</definedName>
    <definedName name="iDocObjRev17">#REF!</definedName>
    <definedName name="iDocObjRev2">#REF!</definedName>
    <definedName name="iDocObjRev3">#REF!</definedName>
    <definedName name="iDocObjRev4">#REF!</definedName>
    <definedName name="iDocObjRev5">#REF!</definedName>
    <definedName name="iDocObjRev6">#REF!</definedName>
    <definedName name="iDocObjRev7">#REF!</definedName>
    <definedName name="iDocObjRev8">#REF!</definedName>
    <definedName name="iDocObjRev9">#REF!</definedName>
    <definedName name="iDocRev">#REF!</definedName>
    <definedName name="iDocRev10">#REF!</definedName>
    <definedName name="iDocRev11">#REF!</definedName>
    <definedName name="iDocRev12">#REF!</definedName>
    <definedName name="iDocRev13">#REF!</definedName>
    <definedName name="iDocRev14">#REF!</definedName>
    <definedName name="iDocRev15">#REF!</definedName>
    <definedName name="iDocRev16">#REF!</definedName>
    <definedName name="iDocRev17">#REF!</definedName>
    <definedName name="iDocRev2">#REF!</definedName>
    <definedName name="iDocRev3">#REF!</definedName>
    <definedName name="iDocRev4">#REF!</definedName>
    <definedName name="iDocRev5">#REF!</definedName>
    <definedName name="iDocRev6">#REF!</definedName>
    <definedName name="iDocRev7">#REF!</definedName>
    <definedName name="iDocRev8">#REF!</definedName>
    <definedName name="iDocRev9">#REF!</definedName>
    <definedName name="III">#REF!</definedName>
    <definedName name="IIIII">#REF!</definedName>
    <definedName name="il">#REF!</definedName>
    <definedName name="ILLLL">#N/A</definedName>
    <definedName name="IMP">#REF!</definedName>
    <definedName name="IMPROVEMENTS">#REF!</definedName>
    <definedName name="INC._ESCAL_RATE">#REF!</definedName>
    <definedName name="INCBORD">#REF!</definedName>
    <definedName name="INCOME">#REF!</definedName>
    <definedName name="INCOME_M2_NO_1">#REF!</definedName>
    <definedName name="Income2">[35]ESTIMATE!$A$1:$M$615</definedName>
    <definedName name="IncomeEscalation">[17]Income!$C$7</definedName>
    <definedName name="IncomeIncremental">[17]Viability!$D$12</definedName>
    <definedName name="IncomeNew">[17]Income!$I$60</definedName>
    <definedName name="IncomeOld">[17]Data!$E$12</definedName>
    <definedName name="IncomeOverall">[17]Viability!$C$12</definedName>
    <definedName name="INDEX">#REF!</definedName>
    <definedName name="Indices">#REF!</definedName>
    <definedName name="Info">#REF!</definedName>
    <definedName name="INPUT_TYPES">[37]Settings!$B$169:$B$172</definedName>
    <definedName name="INSERTROW">#REF!</definedName>
    <definedName name="INSUM">#REF!</definedName>
    <definedName name="INSUPP">'[10]SUPPLEMENTARY SHEETS'!#REF!</definedName>
    <definedName name="Int">#REF!</definedName>
    <definedName name="INT._LAND">#REF!</definedName>
    <definedName name="interest">[38]NPV!$J$17</definedName>
    <definedName name="Interest_Rate">'[31]Amortization Table'!$D$7</definedName>
    <definedName name="io">#REF!</definedName>
    <definedName name="iol">#REF!</definedName>
    <definedName name="iop">#REF!</definedName>
    <definedName name="ip">#REF!</definedName>
    <definedName name="Ironomng">[16]BOQ!$C$363</definedName>
    <definedName name="ISWording1">[27]Source!$B$189</definedName>
    <definedName name="ISWording2">[27]Source!$D$189</definedName>
    <definedName name="ITEM_NOI2____DETAILS_OF_SAVINGS">'[39]FR-PROVSNL-SUM-DETAIL'!#REF!</definedName>
    <definedName name="Items_01">#REF!</definedName>
    <definedName name="ITEMS_F_C">#REF!</definedName>
    <definedName name="IUUU">#REF!</definedName>
    <definedName name="j">#REF!</definedName>
    <definedName name="J_Metalwork">#REF!</definedName>
    <definedName name="jeClientNumber">#REF!</definedName>
    <definedName name="jeProjectLocation">#REF!</definedName>
    <definedName name="jeProjectName">#REF!</definedName>
    <definedName name="jeProjectNumber">#REF!</definedName>
    <definedName name="jeSubProjectTitle">#REF!</definedName>
    <definedName name="jeTitle1">#REF!</definedName>
    <definedName name="jeTitle2">#REF!</definedName>
    <definedName name="jeTitle3">#REF!</definedName>
    <definedName name="jeTitle4">#REF!</definedName>
    <definedName name="jeTitle5">#REF!</definedName>
    <definedName name="jeTypTitle">#REF!</definedName>
    <definedName name="JJJJJ">#REF!</definedName>
    <definedName name="JKJJJJJJ">#REF!</definedName>
    <definedName name="jones">[40]GEN_INFO!$H$4</definedName>
    <definedName name="k">#REF!</definedName>
    <definedName name="K_Plastering">#REF!</definedName>
    <definedName name="kkkk">#REF!</definedName>
    <definedName name="kl">#REF!</definedName>
    <definedName name="KLOO">#REF!</definedName>
    <definedName name="km">#REF!</definedName>
    <definedName name="L">#REF!</definedName>
    <definedName name="L_Tiling">#REF!</definedName>
    <definedName name="LAND_">#REF!</definedName>
    <definedName name="LAND_COST">#REF!</definedName>
    <definedName name="Landscaping">[16]BOQ!$C$414</definedName>
    <definedName name="Last_Row" localSheetId="1">IF('FINAL SUMMARY'!Values_Entered,Header_Row+'FINAL SUMMARY'!Number_of_Payments,Header_Row)</definedName>
    <definedName name="Last_Row">IF(Values_Entered,Header_Row+Number_of_Payments,Header_Row)</definedName>
    <definedName name="LeaseComsAnalysis">[17]LeasingFee!$U$11:$AB$20</definedName>
    <definedName name="LeaseComsCalculator">[17]LeasingFee!$A$1</definedName>
    <definedName name="LeaseComsDiscounted">[17]LeasingFee!$C$43</definedName>
    <definedName name="LeaseComsFull">[17]LeasingFee!$C$41</definedName>
    <definedName name="LeaseComsIncomeOption">[17]LeasingFee!$V$9</definedName>
    <definedName name="LeaseLengthQuickCalc">[17]Income!$K$6</definedName>
    <definedName name="LG">[34]data!$C$9</definedName>
    <definedName name="LIBSUM">#REF!</definedName>
    <definedName name="LiftArc">[16]BOQ!$C$402</definedName>
    <definedName name="Lifts">[16]BOQ!$C$400</definedName>
    <definedName name="lk">#REF!</definedName>
    <definedName name="LK16.1">'[10]SUPPLEMENTARY SHEETS'!#REF!</definedName>
    <definedName name="LK16.10">'[10]SUPPLEMENTARY SHEETS'!#REF!</definedName>
    <definedName name="LK16.11">'[10]SUPPLEMENTARY SHEETS'!#REF!</definedName>
    <definedName name="LK16.12">'[10]SUPPLEMENTARY SHEETS'!#REF!</definedName>
    <definedName name="LK16.13">'[10]SUPPLEMENTARY SHEETS'!#REF!</definedName>
    <definedName name="LK16.14">'[10]SUPPLEMENTARY SHEETS'!#REF!</definedName>
    <definedName name="LK16.15">'[10]SUPPLEMENTARY SHEETS'!#REF!</definedName>
    <definedName name="LK16.16">'[10]SUPPLEMENTARY SHEETS'!#REF!</definedName>
    <definedName name="LK16.17">'[10]SUPPLEMENTARY SHEETS'!#REF!</definedName>
    <definedName name="LK16.18">'[10]SUPPLEMENTARY SHEETS'!#REF!</definedName>
    <definedName name="LK16.19">'[10]SUPPLEMENTARY SHEETS'!#REF!</definedName>
    <definedName name="LK16.2">'[10]SUPPLEMENTARY SHEETS'!#REF!</definedName>
    <definedName name="LK16.20">'[10]SUPPLEMENTARY SHEETS'!#REF!</definedName>
    <definedName name="LK16.21">'[10]SUPPLEMENTARY SHEETS'!#REF!</definedName>
    <definedName name="LK16.22">'[10]SUPPLEMENTARY SHEETS'!#REF!</definedName>
    <definedName name="LK16.23">'[10]SUPPLEMENTARY SHEETS'!#REF!</definedName>
    <definedName name="LK16.24">'[10]SUPPLEMENTARY SHEETS'!#REF!</definedName>
    <definedName name="LK16.25">'[10]SUPPLEMENTARY SHEETS'!#REF!</definedName>
    <definedName name="LK16.26">'[10]SUPPLEMENTARY SHEETS'!#REF!</definedName>
    <definedName name="LK16.27">'[10]SUPPLEMENTARY SHEETS'!#REF!</definedName>
    <definedName name="LK16.28">'[10]SUPPLEMENTARY SHEETS'!#REF!</definedName>
    <definedName name="LK16.29">'[10]SUPPLEMENTARY SHEETS'!#REF!</definedName>
    <definedName name="LK16.3">'[10]SUPPLEMENTARY SHEETS'!#REF!</definedName>
    <definedName name="LK16.30">'[10]SUPPLEMENTARY SHEETS'!#REF!</definedName>
    <definedName name="LK16.31">'[10]SUPPLEMENTARY SHEETS'!#REF!</definedName>
    <definedName name="LK16.32">'[10]SUPPLEMENTARY SHEETS'!#REF!</definedName>
    <definedName name="LK16.33">'[10]SUPPLEMENTARY SHEETS'!#REF!</definedName>
    <definedName name="LK16.34">'[10]SUPPLEMENTARY SHEETS'!#REF!</definedName>
    <definedName name="LK16.35">'[10]SUPPLEMENTARY SHEETS'!#REF!</definedName>
    <definedName name="LK16.36">'[10]SUPPLEMENTARY SHEETS'!#REF!</definedName>
    <definedName name="LK16.37">'[10]SUPPLEMENTARY SHEETS'!#REF!</definedName>
    <definedName name="LK16.38">'[10]SUPPLEMENTARY SHEETS'!#REF!</definedName>
    <definedName name="LK16.39">'[10]SUPPLEMENTARY SHEETS'!#REF!</definedName>
    <definedName name="LK16.4">'[10]SUPPLEMENTARY SHEETS'!#REF!</definedName>
    <definedName name="LK16.40">'[10]SUPPLEMENTARY SHEETS'!#REF!</definedName>
    <definedName name="LK16.41">'[10]SUPPLEMENTARY SHEETS'!#REF!</definedName>
    <definedName name="LK16.42">'[10]SUPPLEMENTARY SHEETS'!#REF!</definedName>
    <definedName name="LK16.43">'[10]SUPPLEMENTARY SHEETS'!#REF!</definedName>
    <definedName name="LK16.44">'[10]SUPPLEMENTARY SHEETS'!#REF!</definedName>
    <definedName name="LK16.45">'[10]SUPPLEMENTARY SHEETS'!#REF!</definedName>
    <definedName name="LK16.46">'[10]SUPPLEMENTARY SHEETS'!#REF!</definedName>
    <definedName name="LK16.47">'[10]SUPPLEMENTARY SHEETS'!#REF!</definedName>
    <definedName name="LK16.48">'[10]SUPPLEMENTARY SHEETS'!#REF!</definedName>
    <definedName name="LK16.49">'[10]SUPPLEMENTARY SHEETS'!#REF!</definedName>
    <definedName name="LK16.5">'[10]SUPPLEMENTARY SHEETS'!#REF!</definedName>
    <definedName name="LK16.50">'[10]SUPPLEMENTARY SHEETS'!#REF!</definedName>
    <definedName name="LK16.6">'[10]SUPPLEMENTARY SHEETS'!#REF!</definedName>
    <definedName name="LK16.7">'[10]SUPPLEMENTARY SHEETS'!#REF!</definedName>
    <definedName name="LK16.8">'[10]SUPPLEMENTARY SHEETS'!#REF!</definedName>
    <definedName name="LK16.9">'[10]SUPPLEMENTARY SHEETS'!#REF!</definedName>
    <definedName name="LK18.1">'[10]SUPPLEMENTARY SHEETS'!#REF!</definedName>
    <definedName name="LK18.2">'[10]SUPPLEMENTARY SHEETS'!#REF!</definedName>
    <definedName name="LK18.3">'[10]SUPPLEMENTARY SHEETS'!#REF!</definedName>
    <definedName name="LK18.4">'[10]SUPPLEMENTARY SHEETS'!#REF!</definedName>
    <definedName name="LK18.5">'[10]SUPPLEMENTARY SHEETS'!#REF!</definedName>
    <definedName name="LK18.6">'[10]SUPPLEMENTARY SHEETS'!#REF!</definedName>
    <definedName name="LK18.7">'[10]SUPPLEMENTARY SHEETS'!#REF!</definedName>
    <definedName name="LKJ" localSheetId="1">DATE(YEAR(ADK),MONTH(ADK)+Payment_Number,DAY(ADK))</definedName>
    <definedName name="LKJ">DATE(YEAR(ADK),MONTH(ADK)+Payment_Number,DAY(ADK))</definedName>
    <definedName name="LL" localSheetId="1">[1]Backup1!#REF!</definedName>
    <definedName name="LL">[1]Backup1!#REF!</definedName>
    <definedName name="llll" localSheetId="1">#REF!</definedName>
    <definedName name="llll">#REF!</definedName>
    <definedName name="lllll" localSheetId="1">#REF!</definedName>
    <definedName name="lllll">#REF!</definedName>
    <definedName name="lo">'[32]LOAN AMORTIZATION SCHEDULE'!$D$7</definedName>
    <definedName name="LOAD">'[8]External works111'!#REF!</definedName>
    <definedName name="Loan_Amount">'[31]Amortization Table'!$D$6</definedName>
    <definedName name="Loan_Start">'[31]Amortization Table'!$D$10</definedName>
    <definedName name="Loan_Years">'[31]Amortization Table'!$D$8</definedName>
    <definedName name="LOOP">#REF!</definedName>
    <definedName name="LP">'[8]External works111'!#REF!</definedName>
    <definedName name="LS16.1">#REF!</definedName>
    <definedName name="LS16.10">#REF!</definedName>
    <definedName name="LS16.11">#REF!</definedName>
    <definedName name="LS16.12">#REF!</definedName>
    <definedName name="LS16.13">#REF!</definedName>
    <definedName name="LS16.14">#REF!</definedName>
    <definedName name="LS16.15">#REF!</definedName>
    <definedName name="LS16.16">#REF!</definedName>
    <definedName name="LS16.17">#REF!</definedName>
    <definedName name="LS16.18">#REF!</definedName>
    <definedName name="LS16.19">#REF!</definedName>
    <definedName name="LS16.2">#REF!</definedName>
    <definedName name="LS16.20">#REF!</definedName>
    <definedName name="LS16.21">#REF!</definedName>
    <definedName name="LS16.22">#REF!</definedName>
    <definedName name="LS16.23">#REF!</definedName>
    <definedName name="LS16.24">#REF!</definedName>
    <definedName name="LS16.25">#REF!</definedName>
    <definedName name="LS16.26">#REF!</definedName>
    <definedName name="LS16.27">#REF!</definedName>
    <definedName name="LS16.28">#REF!</definedName>
    <definedName name="LS16.29">#REF!</definedName>
    <definedName name="LS16.3">#REF!</definedName>
    <definedName name="LS16.30">#REF!</definedName>
    <definedName name="LS16.31">#REF!</definedName>
    <definedName name="LS16.32">#REF!</definedName>
    <definedName name="LS16.33">#REF!</definedName>
    <definedName name="LS16.34">#REF!</definedName>
    <definedName name="LS16.35">#REF!</definedName>
    <definedName name="LS16.36">#REF!</definedName>
    <definedName name="LS16.37">#REF!</definedName>
    <definedName name="LS16.38">#REF!</definedName>
    <definedName name="LS16.39">#REF!</definedName>
    <definedName name="LS16.4">#REF!</definedName>
    <definedName name="LS16.40">#REF!</definedName>
    <definedName name="LS16.41">#REF!</definedName>
    <definedName name="LS16.42">#REF!</definedName>
    <definedName name="LS16.43">#REF!</definedName>
    <definedName name="LS16.44">#REF!</definedName>
    <definedName name="LS16.45">#REF!</definedName>
    <definedName name="LS16.46">#REF!</definedName>
    <definedName name="LS16.47">#REF!</definedName>
    <definedName name="LS16.48">#REF!</definedName>
    <definedName name="LS16.49">#REF!</definedName>
    <definedName name="LS16.5">#REF!</definedName>
    <definedName name="LS16.50">#REF!</definedName>
    <definedName name="LS16.6">#REF!</definedName>
    <definedName name="LS16.7">#REF!</definedName>
    <definedName name="LS16.8">#REF!</definedName>
    <definedName name="LS16.9">#REF!</definedName>
    <definedName name="LS18.1">#REF!</definedName>
    <definedName name="LS18.2">#REF!</definedName>
    <definedName name="LS18.3">#REF!</definedName>
    <definedName name="LS18.4">#REF!</definedName>
    <definedName name="LS18.5">#REF!</definedName>
    <definedName name="LS18.6">#REF!</definedName>
    <definedName name="LS18.7">#REF!</definedName>
    <definedName name="M">#REF!</definedName>
    <definedName name="M_Paintwork">#REF!</definedName>
    <definedName name="MAC">#REF!</definedName>
    <definedName name="MACROS">#REF!</definedName>
    <definedName name="main100">[9]RATES!$C$34</definedName>
    <definedName name="main50">[9]RATES!$C$35</definedName>
    <definedName name="major">[41]CAPEX!#REF!</definedName>
    <definedName name="MAKEBILLPAGE" localSheetId="1">#REF!</definedName>
    <definedName name="MAKEBILLPAGE">#REF!</definedName>
    <definedName name="MarketValue">[17]Data!$E$7</definedName>
    <definedName name="Markup">'[14]Initial Data'!$G$20</definedName>
    <definedName name="MASONRYDIMS">#REF!</definedName>
    <definedName name="Materials">[16]BOQ!$C$433</definedName>
    <definedName name="MATERIALS_ON_SITE">'[39]FR-SUMMERY'!#REF!</definedName>
    <definedName name="Max" localSheetId="1">#REF!</definedName>
    <definedName name="Max">#REF!</definedName>
    <definedName name="MaxExposure" localSheetId="1">#REF!</definedName>
    <definedName name="MaxExposure">#REF!</definedName>
    <definedName name="MC" localSheetId="1">#REF!</definedName>
    <definedName name="MC">#REF!</definedName>
    <definedName name="MCtrades">#N/A</definedName>
    <definedName name="MEch">#REF!</definedName>
    <definedName name="Mechanical">[16]BOQ!$C$404</definedName>
    <definedName name="MENU">#REF!</definedName>
    <definedName name="MESH193">#REF!</definedName>
    <definedName name="Metalwork">[16]BOQ!$C$367</definedName>
    <definedName name="mk">#REF!</definedName>
    <definedName name="mmmm">#REF!</definedName>
    <definedName name="MMPA15">#REF!</definedName>
    <definedName name="mmqs">[1]Backup1!#REF!</definedName>
    <definedName name="mn">#REF!</definedName>
    <definedName name="MNNN">#REF!</definedName>
    <definedName name="MOVETITLE">#REF!</definedName>
    <definedName name="mp">#REF!</definedName>
    <definedName name="MTNCE.ESCL_RATE">#REF!</definedName>
    <definedName name="MW">#REF!</definedName>
    <definedName name="MWS">#REF!</definedName>
    <definedName name="n">#REF!</definedName>
    <definedName name="N_ExternalWork">#REF!</definedName>
    <definedName name="NetIncomeExist">[17]Viability!$B$12</definedName>
    <definedName name="NetIncomeIncremental">[17]Viability!$D$12</definedName>
    <definedName name="NetIncomeNew">[17]Viability!$C$12</definedName>
    <definedName name="NEWBILLSHEET">#REF!</definedName>
    <definedName name="Nicol">#REF!</definedName>
    <definedName name="nm">#REF!</definedName>
    <definedName name="NNNNN">#REF!</definedName>
    <definedName name="nO">ROW(#REF!)</definedName>
    <definedName name="NOTES">#REF!</definedName>
    <definedName name="NOTES2">#REF!</definedName>
    <definedName name="NRF">'[32]LOAN AMORTIZATION SCHEDULE'!$J$5</definedName>
    <definedName name="Num_Pmt_Per_Year">#REF!</definedName>
    <definedName name="Number_of_Payments" localSheetId="1">MATCH(0.01,End_Bal,-1)+1</definedName>
    <definedName name="Number_of_Payments">MATCH(0.01,End_Bal,-1)+1</definedName>
    <definedName name="O">#REF!</definedName>
    <definedName name="OBW">'[8]External works111'!#REF!</definedName>
    <definedName name="Offer_Status">#REF!</definedName>
    <definedName name="OfferStatus">#REF!</definedName>
    <definedName name="OIU">#REF!</definedName>
    <definedName name="OJHGG">#REF!</definedName>
    <definedName name="ol">#REF!</definedName>
    <definedName name="OME">#REF!</definedName>
    <definedName name="OOOOO">#REF!</definedName>
    <definedName name="op">#REF!</definedName>
    <definedName name="OpCostRate">[17]Income!$N$60</definedName>
    <definedName name="OpCosts">[17]Income!$I$57</definedName>
    <definedName name="OpCostsDetail">#REF!</definedName>
    <definedName name="OpCostsEscalation">[17]Income!$C$8</definedName>
    <definedName name="OpCostsTotal">#REF!</definedName>
    <definedName name="OpCostsTotalBuilding">#REF!</definedName>
    <definedName name="Open">#REF!</definedName>
    <definedName name="OperatingLevy">#REF!</definedName>
    <definedName name="opl">#REF!</definedName>
    <definedName name="OpLevyCurrent">#REF!</definedName>
    <definedName name="OPS_DIRECTOR">[37]MAINLIST!#REF!</definedName>
    <definedName name="OptOpcost1LinkedCell">[17]Income!$K$58</definedName>
    <definedName name="OptOpcost2LinkedCell">[17]Income!$K$60</definedName>
    <definedName name="OptOpcost3LinkedCell">[17]Income!$K$61</definedName>
    <definedName name="ORG_CODES">[37]Settings!$D$128:$D$151</definedName>
    <definedName name="P">#REF!</definedName>
    <definedName name="PA">'[8]External works111'!#REF!</definedName>
    <definedName name="PAA">#REF!</definedName>
    <definedName name="PACKSTATUS">#REF!</definedName>
    <definedName name="PAMI">#REF!</definedName>
    <definedName name="PARAMETERS">#REF!</definedName>
    <definedName name="PAVE">#N/A</definedName>
    <definedName name="Pay_Date">#REF!</definedName>
    <definedName name="Pay_Num">#REF!</definedName>
    <definedName name="PAYJSDBJHS">'[32]LOAN AMORTIZATION SCHEDULE'!$A$18:$A$497</definedName>
    <definedName name="Payment_Date" localSheetId="1">DATE(YEAR(Loan_Start),MONTH(Loan_Start)+Payment_Number,DAY(Loan_Start))</definedName>
    <definedName name="Payment_Date">DATE(YEAR(Loan_Start),MONTH(Loan_Start)+Payment_Number,DAY(Loan_Start))</definedName>
    <definedName name="PC" localSheetId="1">#REF!</definedName>
    <definedName name="PC">#REF!</definedName>
    <definedName name="pcHANGES" localSheetId="1">#REF!</definedName>
    <definedName name="pcHANGES">#REF!</definedName>
    <definedName name="PD" localSheetId="1">#REF!</definedName>
    <definedName name="PD">#REF!</definedName>
    <definedName name="PercentageMajors">[17]LeasingFee!$B$9</definedName>
    <definedName name="PercentageNationals">[17]LeasingFee!$B$10</definedName>
    <definedName name="PERIOD">[42]Viability!$H$343</definedName>
    <definedName name="PeriodNumber">[27]Lookup!$D$2</definedName>
    <definedName name="pgone" localSheetId="1">#REF!</definedName>
    <definedName name="pgone">#REF!</definedName>
    <definedName name="pgtwo" localSheetId="1">#REF!</definedName>
    <definedName name="pgtwo">#REF!</definedName>
    <definedName name="PH" localSheetId="1">#REF!</definedName>
    <definedName name="PH">#REF!</definedName>
    <definedName name="PIRANA">[9]RATES!$C$43</definedName>
    <definedName name="PL">'[8]External works111'!#REF!</definedName>
    <definedName name="PLAN_FEES">#REF!</definedName>
    <definedName name="PLL">#REF!</definedName>
    <definedName name="Plumbing">#REF!</definedName>
    <definedName name="pm">#REF!</definedName>
    <definedName name="PMTNO">#REF!</definedName>
    <definedName name="pmtno1">#REF!</definedName>
    <definedName name="po">#REF!</definedName>
    <definedName name="POII">#REF!</definedName>
    <definedName name="POLL">ROW(#REF!)</definedName>
    <definedName name="POLY">#REF!</definedName>
    <definedName name="Pools">[16]BOQ!$C$420</definedName>
    <definedName name="PostTen">[16]BOQ!$C$330</definedName>
    <definedName name="PPPPP">#REF!</definedName>
    <definedName name="PPSNo">#REF!</definedName>
    <definedName name="PRELIM">#REF!</definedName>
    <definedName name="PRES">[1]Backup1!$K$12:$K$79</definedName>
    <definedName name="PREV">[1]Backup1!$Q$12:$Q$79</definedName>
    <definedName name="pri">#REF!</definedName>
    <definedName name="Princ">#REF!</definedName>
    <definedName name="print">[43]Estimate!$A$1:$M$1962</definedName>
    <definedName name="_xlnm.Print_Area" localSheetId="1">'FINAL SUMMARY'!$A$1:$F$64</definedName>
    <definedName name="_xlnm.Print_Area" localSheetId="0">'SUPPLY AND DELIVERY'!$A$1:$F$908</definedName>
    <definedName name="_xlnm.Print_Area">#REF!</definedName>
    <definedName name="PRINT_area_M" localSheetId="1">#REF!</definedName>
    <definedName name="PRINT_area_M">#REF!</definedName>
    <definedName name="Print_Area_MI" localSheetId="1">#REF!</definedName>
    <definedName name="Print_Area_MI">#REF!</definedName>
    <definedName name="Print_Area_MI_12">"$#REF!.$A$2:$M$487"</definedName>
    <definedName name="Print_Area_MI_15">#REF!</definedName>
    <definedName name="Print_Area_MI_18">"$#REF!.$A$1:$N$465"</definedName>
    <definedName name="Print_Area_MI_2">"$#REF!.$A$2:$M$487"</definedName>
    <definedName name="Print_Area_MI_3">"$#REF!.$A$2:$M$487"</definedName>
    <definedName name="Print_Area_MI_38">"$#REF!.$A$2:$L$37"</definedName>
    <definedName name="Print_Area_MI_4">"$#REF!.$A$2:$M$487"</definedName>
    <definedName name="Print_Area_MI_5">"$#REF!.$A$2:$M$487"</definedName>
    <definedName name="Print_Area_MI_6">"$#REF!.$A$2:$M$487"</definedName>
    <definedName name="Print_Area_MI_7">"$#REF!.$A$2:$M$487"</definedName>
    <definedName name="Print_Area_MI_8">"$#REF!.$A$2:$M$487"</definedName>
    <definedName name="Print_Area_MI1">[44]ESTIMATE!$A$1:$M$613</definedName>
    <definedName name="Print_Area_Reset" localSheetId="1">OFFSET(Full_Print,0,0,'FINAL SUMMARY'!Last_Row)</definedName>
    <definedName name="Print_Area_Reset">OFFSET(Full_Print,0,0,Last_Row)</definedName>
    <definedName name="_xlnm.Print_Titles">#N/A</definedName>
    <definedName name="Print_Titles_MI" localSheetId="1">#REF!</definedName>
    <definedName name="Print_Titles_MI">#REF!</definedName>
    <definedName name="PRINT1" localSheetId="1">#REF!</definedName>
    <definedName name="PRINT1">#REF!</definedName>
    <definedName name="PRINTALL">#REF!</definedName>
    <definedName name="PrintProposal">[45]!PrintProposal</definedName>
    <definedName name="Prints" localSheetId="1">#REF!</definedName>
    <definedName name="Prints">#REF!</definedName>
    <definedName name="PRO" localSheetId="1">#REF!</definedName>
    <definedName name="PRO">#REF!</definedName>
    <definedName name="Prof" localSheetId="1">#REF!</definedName>
    <definedName name="Prof">#REF!</definedName>
    <definedName name="Prof_fees">#REF!</definedName>
    <definedName name="Prof_fees_12">"$#REF!.$F$31"</definedName>
    <definedName name="Prof_fees_18">"$#REF!.$F$36"</definedName>
    <definedName name="Prof_fees_2">"$#REF!.$F$31"</definedName>
    <definedName name="Prof_fees_38">"$#REF!.$F$34"</definedName>
    <definedName name="Prof_fees_4">"$#REF!.$F$31"</definedName>
    <definedName name="Prof_fees_5">"$#REF!.$F$31"</definedName>
    <definedName name="Prof_fees_6">"$#REF!.$F$31"</definedName>
    <definedName name="Prof_fees_7">"$#REF!.$F$31"</definedName>
    <definedName name="Prof_fees_8">"$#REF!.$F$31"</definedName>
    <definedName name="Prof_Fees1">#REF!</definedName>
    <definedName name="Profees">'[46]Storage Units'!$F$48</definedName>
    <definedName name="Profit">[16]BOQ!$C$431</definedName>
    <definedName name="Project">#REF!</definedName>
    <definedName name="Property">#REF!</definedName>
    <definedName name="pumppipe">[9]RATES!$C$25</definedName>
    <definedName name="PURCHASER">#REF!</definedName>
    <definedName name="PVA">'[8]External works111'!#REF!</definedName>
    <definedName name="PW">#REF!</definedName>
    <definedName name="q">#REF!</definedName>
    <definedName name="qa">#REF!</definedName>
    <definedName name="QAS">#REF!</definedName>
    <definedName name="QASA">#REF!</definedName>
    <definedName name="QAZ">#N/A</definedName>
    <definedName name="QBM">ROW(#REF!)</definedName>
    <definedName name="qc">#REF!</definedName>
    <definedName name="qd">ROW(#REF!)</definedName>
    <definedName name="QDF">#REF!</definedName>
    <definedName name="QDG">#REF!</definedName>
    <definedName name="qe">#REF!</definedName>
    <definedName name="QER" localSheetId="1">Scheduled_Payment+Extra_Payment</definedName>
    <definedName name="QER">Scheduled_Payment+Extra_Payment</definedName>
    <definedName name="QERMO" localSheetId="1">#REF!</definedName>
    <definedName name="QERMO">#REF!</definedName>
    <definedName name="QERTYU" localSheetId="1">#REF!</definedName>
    <definedName name="QERTYU">#REF!</definedName>
    <definedName name="qf" localSheetId="1">#REF!</definedName>
    <definedName name="qf">#REF!</definedName>
    <definedName name="QFG">#REF!</definedName>
    <definedName name="QGH">#REF!</definedName>
    <definedName name="QGHNM">#N/A</definedName>
    <definedName name="QGHY">#REF!</definedName>
    <definedName name="QHJ">#REF!</definedName>
    <definedName name="QIO">#REF!</definedName>
    <definedName name="ql">#REF!</definedName>
    <definedName name="QMIOL">#REF!</definedName>
    <definedName name="QMLO" localSheetId="1">OFFSET(QDG,0,0,QGHNM)</definedName>
    <definedName name="QMLO">OFFSET(QDG,0,0,QGHNM)</definedName>
    <definedName name="QNM" localSheetId="1">#REF!</definedName>
    <definedName name="QNM">#REF!</definedName>
    <definedName name="qp" localSheetId="1">#REF!</definedName>
    <definedName name="qp">#REF!</definedName>
    <definedName name="QQA">#REF!</definedName>
    <definedName name="qqqq" localSheetId="1" hidden="1">[6]PROGRESS!#REF!</definedName>
    <definedName name="qqqq" hidden="1">[6]PROGRESS!#REF!</definedName>
    <definedName name="qr" localSheetId="1">#REF!</definedName>
    <definedName name="qr">#REF!</definedName>
    <definedName name="QRTU" localSheetId="1">#REF!</definedName>
    <definedName name="QRTU">#REF!</definedName>
    <definedName name="QS" localSheetId="1">'[8]External works111'!#REF!</definedName>
    <definedName name="QS">'[8]External works111'!#REF!</definedName>
    <definedName name="qsd" localSheetId="1">#REF!</definedName>
    <definedName name="qsd">#REF!</definedName>
    <definedName name="QSREP_ALT_PRINT" localSheetId="1">#REF!</definedName>
    <definedName name="QSREP_ALT_PRINT">#REF!</definedName>
    <definedName name="QSREPORT" localSheetId="1">#REF!</definedName>
    <definedName name="QSREPORT">#REF!</definedName>
    <definedName name="qt">#REF!</definedName>
    <definedName name="QTH">#REF!</definedName>
    <definedName name="QTY">#REF!</definedName>
    <definedName name="qu">#REF!</definedName>
    <definedName name="QUALIFICATIONS">#REF!</definedName>
    <definedName name="QUI">#REF!</definedName>
    <definedName name="QUK">#REF!</definedName>
    <definedName name="QVB">#REF!</definedName>
    <definedName name="qw">#REF!</definedName>
    <definedName name="QWE">#REF!</definedName>
    <definedName name="QWEF">#REF!</definedName>
    <definedName name="QWER">#REF!</definedName>
    <definedName name="QWQEW">#REF!</definedName>
    <definedName name="QWQWE">#REF!</definedName>
    <definedName name="qx">#REF!</definedName>
    <definedName name="QXC" localSheetId="1">DATE(YEAR(ADK),MONTH(ADK)+Payment_Number,DAY(ADK))</definedName>
    <definedName name="QXC">DATE(YEAR(ADK),MONTH(ADK)+Payment_Number,DAY(ADK))</definedName>
    <definedName name="QYU" localSheetId="1">#REF!</definedName>
    <definedName name="QYU">#REF!</definedName>
    <definedName name="QYUI" localSheetId="1">#REF!</definedName>
    <definedName name="QYUI">#REF!</definedName>
    <definedName name="qz" localSheetId="1">#REF!</definedName>
    <definedName name="qz">#REF!</definedName>
    <definedName name="RAExisting">[17]Data!$E$10</definedName>
    <definedName name="RANew">[17]Income!$N$62</definedName>
    <definedName name="RANGE1">#REF!</definedName>
    <definedName name="RANGE10">#REF!</definedName>
    <definedName name="RANGE11">#REF!</definedName>
    <definedName name="RANGE2">#REF!</definedName>
    <definedName name="RANGE3">#REF!</definedName>
    <definedName name="RANGE4">#REF!</definedName>
    <definedName name="RANGE5">#REF!</definedName>
    <definedName name="RANGE6">#REF!</definedName>
    <definedName name="RANGE7">#REF!</definedName>
    <definedName name="RANGE8">#REF!</definedName>
    <definedName name="RANGE9">#REF!</definedName>
    <definedName name="RAOpCosts">#REF!</definedName>
    <definedName name="rate">'[14]Initial Data'!$H$22</definedName>
    <definedName name="Rateschedule">#REF!</definedName>
    <definedName name="RCOV">#REF!</definedName>
    <definedName name="re">#REF!</definedName>
    <definedName name="REBAR">#REF!</definedName>
    <definedName name="REF">#REF!</definedName>
    <definedName name="Regname1">[27]Source!$B$11</definedName>
    <definedName name="RegName2">[27]Source!$D$11</definedName>
    <definedName name="RegNo">[47]Source!$B$12</definedName>
    <definedName name="RegPhyAdd1" localSheetId="1">#REF!</definedName>
    <definedName name="RegPhyAdd1">#REF!</definedName>
    <definedName name="RegPhyAdd2" localSheetId="1">#REF!</definedName>
    <definedName name="RegPhyAdd2">#REF!</definedName>
    <definedName name="RegPhyAdd3" localSheetId="1">#REF!</definedName>
    <definedName name="RegPhyAdd3">#REF!</definedName>
    <definedName name="RegPhyAdd4">#REF!</definedName>
    <definedName name="RegPhyAdd5">#REF!</definedName>
    <definedName name="REINF">'[8]External works111'!#REF!</definedName>
    <definedName name="REINFTENR">#REF!</definedName>
    <definedName name="remrad">[9]RATES!$C$73</definedName>
    <definedName name="RENE">#REF!</definedName>
    <definedName name="RepDate1">[27]Source!$B$191</definedName>
    <definedName name="RepDate2">[27]Source!$D$191</definedName>
    <definedName name="Residual_Value">'[48]Bond Land'!$G$6</definedName>
    <definedName name="RESLAND" localSheetId="1">#REF!</definedName>
    <definedName name="RESLAND">#REF!</definedName>
    <definedName name="REST" localSheetId="1">#REF!</definedName>
    <definedName name="REST">#REF!</definedName>
    <definedName name="RESUPP" localSheetId="1">'[10]SUPPLEMENTARY SHEETS'!#REF!</definedName>
    <definedName name="RESUPP">'[10]SUPPLEMENTARY SHEETS'!#REF!</definedName>
    <definedName name="Revolving">[16]BOQ!$C$412</definedName>
    <definedName name="rft" localSheetId="1">DATE(YEAR(ax),MONTH(ax)+Payment_Number,DAY(ax))</definedName>
    <definedName name="rft">DATE(YEAR(ax),MONTH(ax)+Payment_Number,DAY(ax))</definedName>
    <definedName name="rgh" localSheetId="1">#REF!</definedName>
    <definedName name="rgh">#REF!</definedName>
    <definedName name="rgt" localSheetId="1">#REF!</definedName>
    <definedName name="rgt">#REF!</definedName>
    <definedName name="RISUM" localSheetId="1">#REF!</definedName>
    <definedName name="RISUM">#REF!</definedName>
    <definedName name="RMPA20">#REF!</definedName>
    <definedName name="RMPA25">#REF!</definedName>
    <definedName name="RMPA30">#REF!</definedName>
    <definedName name="RMPA35">#REF!</definedName>
    <definedName name="RMPA40">#REF!</definedName>
    <definedName name="ROAD">'[8]External works111'!#REF!</definedName>
    <definedName name="ROC">'[8]External works111'!#REF!</definedName>
    <definedName name="ROCK">#REF!</definedName>
    <definedName name="RRRR">#N/A</definedName>
    <definedName name="rt">#REF!</definedName>
    <definedName name="rty">#REF!</definedName>
    <definedName name="S">[49]PROG_DATA!$B$4</definedName>
    <definedName name="sa">#N/A</definedName>
    <definedName name="SavingP3">'[10]SUPPLEMENTARY SHEETS'!#REF!</definedName>
    <definedName name="SAW">#REF!</definedName>
    <definedName name="SBalustrade">'[16]Val breakdown'!$C$27</definedName>
    <definedName name="SBuilderWork">'[16]Val breakdown'!$C$50</definedName>
    <definedName name="SBW" localSheetId="1">#REF!</definedName>
    <definedName name="SBW">#REF!</definedName>
    <definedName name="SCALE2">[13]SCALE2!$A$2:$C$14</definedName>
    <definedName name="SCARE" localSheetId="1">#REF!</definedName>
    <definedName name="SCARE">#REF!</definedName>
    <definedName name="SCARIFY" localSheetId="1">#REF!</definedName>
    <definedName name="SCARIFY">#REF!</definedName>
    <definedName name="SCarpentry">'[16]Val breakdown'!$C$21</definedName>
    <definedName name="SCeilings">'[16]Val breakdown'!$C$22</definedName>
    <definedName name="SCH_A" localSheetId="1">#REF!</definedName>
    <definedName name="SCH_A">#REF!</definedName>
    <definedName name="SCH_B" localSheetId="1">#REF!</definedName>
    <definedName name="SCH_B">#REF!</definedName>
    <definedName name="SCH_B1" localSheetId="1">#REF!</definedName>
    <definedName name="SCH_B1">#REF!</definedName>
    <definedName name="SCH_B2">#REF!</definedName>
    <definedName name="SCH_B3">#REF!</definedName>
    <definedName name="SCH_B4">#REF!</definedName>
    <definedName name="SCH_B5">#REF!</definedName>
    <definedName name="SCH_C">'[50]Sch B'!#REF!</definedName>
    <definedName name="SCH_D" localSheetId="1">#REF!</definedName>
    <definedName name="SCH_D">#REF!</definedName>
    <definedName name="SCH_F" localSheetId="1">#REF!</definedName>
    <definedName name="SCH_F">#REF!</definedName>
    <definedName name="Sched_Pay" localSheetId="1">#REF!</definedName>
    <definedName name="Sched_Pay">#REF!</definedName>
    <definedName name="SCHEDA">#REF!</definedName>
    <definedName name="SCHEDULE_F">#REF!</definedName>
    <definedName name="SCHEDULE_H">#REF!</definedName>
    <definedName name="Scheduled_Extra_Payments">#REF!</definedName>
    <definedName name="Scheduled_Interest_Rate">#REF!</definedName>
    <definedName name="Scheduled_Monthly_Payment">#REF!</definedName>
    <definedName name="scheduleH">#REF!</definedName>
    <definedName name="Scheme">#REF!</definedName>
    <definedName name="SConc">'[16]Val breakdown'!$C$13</definedName>
    <definedName name="sd">#N/A</definedName>
    <definedName name="sdc">#REF!</definedName>
    <definedName name="SDrainage">'[16]Val breakdown'!$C$16</definedName>
    <definedName name="SEarthworks">'[16]Val breakdown'!$C$12</definedName>
    <definedName name="Security" localSheetId="1">#REF!</definedName>
    <definedName name="Security">#REF!</definedName>
    <definedName name="SecurityAdj" localSheetId="1">#REF!</definedName>
    <definedName name="SecurityAdj">#REF!</definedName>
    <definedName name="SElectrical">'[16]Val breakdown'!$C$32</definedName>
    <definedName name="SElectronic">'[16]Val breakdown'!$C$33</definedName>
    <definedName name="sencount" hidden="1">1</definedName>
    <definedName name="SERVICES">OFFSET([13]SERVICES!$A$1,1,0,COUNTA([13]SERVICES!$A:$A)-1,COUNTA([13]SERVICES!$1:$1))</definedName>
    <definedName name="SERVICES_LIST">OFFSET([13]SERVICES!$A$1,1,1,COUNTA([13]SERVICES!$A:$A)-1,1)</definedName>
    <definedName name="SERVICES1">OFFSET([51]SERVICES!$A$1,1,0,COUNTA([51]SERVICES!$A:$A)-1,COUNTA([51]SERVICES!$1:$1))</definedName>
    <definedName name="SETWIDTHS" localSheetId="1">#REF!</definedName>
    <definedName name="SETWIDTHS">#REF!</definedName>
    <definedName name="SExternal">'[16]Val breakdown'!$C$42</definedName>
    <definedName name="SF" localSheetId="1">#REF!</definedName>
    <definedName name="SF">#REF!</definedName>
    <definedName name="SFire">'[16]Val breakdown'!$C$38</definedName>
    <definedName name="SFireStop" localSheetId="1">#REF!</definedName>
    <definedName name="SFireStop">#REF!</definedName>
    <definedName name="SFloorCov">'[16]Val breakdown'!$C$23</definedName>
    <definedName name="SG" localSheetId="1">#REF!</definedName>
    <definedName name="SG">#REF!</definedName>
    <definedName name="SGarage">'[16]Val breakdown'!$C$28</definedName>
    <definedName name="SGlazing">'[16]Val breakdown'!$C$39</definedName>
    <definedName name="SGRAN" localSheetId="1">#REF!</definedName>
    <definedName name="SGRAN">#REF!</definedName>
    <definedName name="Showers">[16]BOQ!$C$394</definedName>
    <definedName name="Signage">[16]BOQ!$C$418</definedName>
    <definedName name="singleb">[9]RATES!$C$51</definedName>
    <definedName name="SIronmong">'[16]Val breakdown'!$C$24</definedName>
    <definedName name="SITE_DEV._COST" localSheetId="1">#REF!</definedName>
    <definedName name="SITE_DEV._COST">#REF!</definedName>
    <definedName name="SJ" localSheetId="1">#REF!</definedName>
    <definedName name="SJ">#REF!</definedName>
    <definedName name="sjj" localSheetId="1">#REF!</definedName>
    <definedName name="sjj">#REF!</definedName>
    <definedName name="SL">#REF!</definedName>
    <definedName name="SLandscaping">'[16]Val breakdown'!$C$41</definedName>
    <definedName name="SLDir" localSheetId="1">#REF!</definedName>
    <definedName name="SLDir">#REF!</definedName>
    <definedName name="SLiftArc">'[16]Val breakdown'!$C$35</definedName>
    <definedName name="SLifts">'[16]Val breakdown'!$C$34</definedName>
    <definedName name="SM" localSheetId="1">#REF!</definedName>
    <definedName name="SM">#REF!</definedName>
    <definedName name="SMasonry">'[16]Val breakdown'!$C$14</definedName>
    <definedName name="SMaterials">'[16]Val breakdown'!$C$53</definedName>
    <definedName name="SMech">'[16]Val breakdown'!$C$36</definedName>
    <definedName name="SMEtalwork">'[16]Val breakdown'!$C$26</definedName>
    <definedName name="SMOKEVENT">[9]RATES!$C$44</definedName>
    <definedName name="So">#REF!</definedName>
    <definedName name="SP">#REF!</definedName>
    <definedName name="SPainting">'[16]Val breakdown'!$C$18</definedName>
    <definedName name="SPD" localSheetId="1">#REF!</definedName>
    <definedName name="SPD">#REF!</definedName>
    <definedName name="SPECFIN" localSheetId="1">#REF!</definedName>
    <definedName name="SPECFIN">#REF!</definedName>
    <definedName name="SpecialJoinery">[16]BOQ!$C$422</definedName>
    <definedName name="SPlastering">'[16]Val breakdown'!$C$17</definedName>
    <definedName name="SPlumbing">'[16]Val breakdown'!$C$30</definedName>
    <definedName name="SPools">'[16]Val breakdown'!$C$44</definedName>
    <definedName name="Sports" localSheetId="1">#REF!</definedName>
    <definedName name="Sports">#REF!</definedName>
    <definedName name="SPostTen">'[16]Val breakdown'!$C$20</definedName>
    <definedName name="SPrelims">'[16]Val breakdown'!$C$10</definedName>
    <definedName name="SPRINKDIESEL">[9]RATES!$C$16</definedName>
    <definedName name="SPRINKELEC">[9]RATES!$C$20</definedName>
    <definedName name="SPRINKJOCKEY">[9]RATES!$C$24</definedName>
    <definedName name="sprinkler">[9]RATES!$C$8</definedName>
    <definedName name="sprinkrate">[9]RATES!$C$82</definedName>
    <definedName name="SPRINKTANK">[9]RATES!$C$12</definedName>
    <definedName name="SProfit">'[16]Val breakdown'!$C$51</definedName>
    <definedName name="SRevolving">'[16]Val breakdown'!$C$40</definedName>
    <definedName name="SRollerShutterDoors" localSheetId="1">#REF!</definedName>
    <definedName name="SRollerShutterDoors">#REF!</definedName>
    <definedName name="SS" localSheetId="1">'[8]External works111'!#REF!</definedName>
    <definedName name="SS">'[8]External works111'!#REF!</definedName>
    <definedName name="SSD" localSheetId="1">#REF!</definedName>
    <definedName name="SSD">#REF!</definedName>
    <definedName name="SShowers">'[16]Val breakdown'!$C$31</definedName>
    <definedName name="SSignage">'[16]Val breakdown'!$C$43</definedName>
    <definedName name="SSpecial">'[16]Val breakdown'!$C$45</definedName>
    <definedName name="SSS">'[8]External works111'!#REF!</definedName>
    <definedName name="SSSS">#REF!</definedName>
    <definedName name="sssss">#REF!</definedName>
    <definedName name="SST">#REF!</definedName>
    <definedName name="SSteel">'[16]Val breakdown'!$C$25</definedName>
    <definedName name="SSundryMet" localSheetId="1">#REF!</definedName>
    <definedName name="SSundryMet">#REF!</definedName>
    <definedName name="STA" localSheetId="1">#REF!</definedName>
    <definedName name="STA">#REF!</definedName>
    <definedName name="STAIR" localSheetId="1">'[21]COSTPLAN TRAINING CENTRE'!#REF!</definedName>
    <definedName name="STAIR">'[21]COSTPLAN TRAINING CENTRE'!#REF!</definedName>
    <definedName name="STARTUP" localSheetId="1">#REF!</definedName>
    <definedName name="STARTUP">#REF!</definedName>
    <definedName name="STATEMENT_3" localSheetId="1" hidden="1">[6]PROGRESS!#REF!</definedName>
    <definedName name="STATEMENT_3" hidden="1">[6]PROGRESS!#REF!</definedName>
    <definedName name="Steel">[16]BOQ!$C$365</definedName>
    <definedName name="STiling">'[16]Val breakdown'!$C$29</definedName>
    <definedName name="STRIP" localSheetId="1">#REF!</definedName>
    <definedName name="STRIP">#REF!</definedName>
    <definedName name="STRUCT" localSheetId="1">'[21]COSTPLAN TRAINING CENTRE'!#REF!</definedName>
    <definedName name="STRUCT">'[21]COSTPLAN TRAINING CENTRE'!#REF!</definedName>
    <definedName name="StSt" localSheetId="1">#REF!</definedName>
    <definedName name="StSt">#REF!</definedName>
    <definedName name="Subcontracts">#N/A</definedName>
    <definedName name="Subs">#N/A</definedName>
    <definedName name="SUBTOTAL" localSheetId="1">#REF!</definedName>
    <definedName name="SUBTOTAL">#REF!</definedName>
    <definedName name="SUBTOTALS" localSheetId="1">#REF!</definedName>
    <definedName name="SUBTOTALS">#REF!</definedName>
    <definedName name="SUBTOTALS_12">"$#REF!.$M$8:$IV$8108"</definedName>
    <definedName name="SUBTOTALS_15">#REF!</definedName>
    <definedName name="SUBTOTALS_18">"$#REF!.$N$7:$IV$8093"</definedName>
    <definedName name="SUBTOTALS_2">"$#REF!.$M$8:$IV$8108"</definedName>
    <definedName name="SUBTOTALS_3">"$#REF!.$M$8:$IV$8108"</definedName>
    <definedName name="SUBTOTALS_38">"$#REF!.$M$8:$IV$7374"</definedName>
    <definedName name="SUBTOTALS_4">"$#REF!.$M$8:$IV$8108"</definedName>
    <definedName name="SUBTOTALS_5">"$#REF!.$M$8:$IV$8108"</definedName>
    <definedName name="SUBTOTALS_6">"$#REF!.$M$8:$IV$8108"</definedName>
    <definedName name="SUBTOTALS_7">"$#REF!.$M$8:$IV$8108"</definedName>
    <definedName name="SUBTOTALS_8">"$#REF!.$M$8:$IV$8108"</definedName>
    <definedName name="subtotals1">#REF!</definedName>
    <definedName name="SUMM">#REF!</definedName>
    <definedName name="SUMMARY">#REF!</definedName>
    <definedName name="SUMOC">#REF!</definedName>
    <definedName name="SumTP">#REF!</definedName>
    <definedName name="SumVent">#REF!</definedName>
    <definedName name="SUPCARE">'[10]SUPPLEMENTARY SHEETS'!#REF!</definedName>
    <definedName name="SUPGRAN">'[10]SUPPLEMENTARY SHEETS'!#REF!</definedName>
    <definedName name="SuppSundryMet">'[10]SUPPLEMENTARY SHEETS'!#REF!</definedName>
    <definedName name="SUPPta">'[10]SUPPLEMENTARY SHEETS'!#REF!</definedName>
    <definedName name="SuppTP">'[10]SUPPLEMENTARY SHEETS'!#REF!</definedName>
    <definedName name="SuppVent">'[10]SUPPLEMENTARY SHEETS'!#REF!</definedName>
    <definedName name="SupRSD">'[10]SUPPLEMENTARY SHEETS'!#REF!</definedName>
    <definedName name="SVentilation">'[16]Val breakdown'!$C$37</definedName>
    <definedName name="SWaterproofing">'[16]Val breakdown'!$C$15</definedName>
    <definedName name="T" localSheetId="1">#REF!</definedName>
    <definedName name="T">#REF!</definedName>
    <definedName name="TA" localSheetId="1">#REF!</definedName>
    <definedName name="TA">#REF!</definedName>
    <definedName name="TABELA" localSheetId="1">#REF!</definedName>
    <definedName name="TABELA">#REF!</definedName>
    <definedName name="TABELB">#REF!</definedName>
    <definedName name="TABELC">#REF!</definedName>
    <definedName name="TABELD">#REF!</definedName>
    <definedName name="TCC">#REF!</definedName>
    <definedName name="TD">[34]data!$C$8</definedName>
    <definedName name="TENREP">#REF!</definedName>
    <definedName name="TENREPORT">#REF!</definedName>
    <definedName name="test">#REF!</definedName>
    <definedName name="TESTHKEY">[25]SSM!#REF!</definedName>
    <definedName name="TESTVKEY">[25]SSM!#REF!</definedName>
    <definedName name="th">#REF!</definedName>
    <definedName name="THMO">ROW(#REF!)</definedName>
    <definedName name="thy">#REF!</definedName>
    <definedName name="thys">[40]ANNEX_A!$J$23</definedName>
    <definedName name="Tiling">[16]BOQ!$C$377</definedName>
    <definedName name="TJMO">#REF!</definedName>
    <definedName name="tm">#REF!</definedName>
    <definedName name="TO">#REF!</definedName>
    <definedName name="toets">#REF!</definedName>
    <definedName name="toets2">#REF!</definedName>
    <definedName name="toets2land">#REF!</definedName>
    <definedName name="TOT">#REF!</definedName>
    <definedName name="TOTAL">#REF!</definedName>
    <definedName name="Total_Interest">#REF!</definedName>
    <definedName name="Total_Pay">#REF!</definedName>
    <definedName name="Total_Payment" localSheetId="1">Scheduled_Payment+Extra_Payment</definedName>
    <definedName name="Total_Payment">Scheduled_Payment+Extra_Payment</definedName>
    <definedName name="TOTALCOST" localSheetId="1">#REF!</definedName>
    <definedName name="TOTALCOST">#REF!</definedName>
    <definedName name="TOTALITEM" localSheetId="1">#REF!</definedName>
    <definedName name="TOTALITEM">#REF!</definedName>
    <definedName name="tp" localSheetId="1">#REF!</definedName>
    <definedName name="tp">#REF!</definedName>
    <definedName name="tr">#REF!</definedName>
    <definedName name="Trades">#N/A</definedName>
    <definedName name="TRANSFER">#REF!</definedName>
    <definedName name="TRANSFER_10">"$BASEMENT.$#REF!$#REF!"</definedName>
    <definedName name="TRANSFER_12">"$#REF!.$#REF!$#REF!"</definedName>
    <definedName name="TRANSFER_13">"$'BASEMENT_ Vault _ Extraction_ '.$#REF!$#REF!"</definedName>
    <definedName name="TRANSFER_15">"$'ESTIMATE SUMMARY'.$#REF!$#REF!"</definedName>
    <definedName name="TRANSFER_16">"$'GROUND _ FIRST FLOOR'.$#REF!$#REF!"</definedName>
    <definedName name="TRANSFER_18">"$#REF!.$#REF!$#REF!"</definedName>
    <definedName name="TRANSFER_19">"$'SECOND FLOOR'.$#REF!$#REF!"</definedName>
    <definedName name="TRANSFER_2">"$#REF!.$#REF!$#REF!"</definedName>
    <definedName name="TRANSFER_21">"$'THIRD FLOOR'.$#REF!$#REF!"</definedName>
    <definedName name="TRANSFER_23">"$'FOURTH FLOOR _Offices_'.$#REF!$#REF!"</definedName>
    <definedName name="TRANSFER_25">"$'FOURTH FLOOR _Hotel rooms_'.$#REF!$#REF!"</definedName>
    <definedName name="TRANSFER_27">"$'FIFTH FLOOR'.$#REF!$#REF!"</definedName>
    <definedName name="TRANSFER_29">"$'SIXTH FLOOR _ ROOF'.$#REF!$#REF!"</definedName>
    <definedName name="TRANSFER_3">"$#REF!.$#REF!$#REF!"</definedName>
    <definedName name="TRANSFER_32">"$'_FACADE _ RETICULATION'.$#REF!$#REF!"</definedName>
    <definedName name="TRANSFER_34">"$'EXTERNAL WORKS'.$#REF!$#REF!"</definedName>
    <definedName name="TRANSFER_36">"$'EXTERNAL WORKS _Access roads_'.$#REF!$#REF!"</definedName>
    <definedName name="TRANSFER_38">"$#REF!.$#REF!$#REF!"</definedName>
    <definedName name="TRANSFER_4">"$#REF!.$#REF!$#REF!"</definedName>
    <definedName name="TRANSFER_5">"$#REF!.$#REF!$#REF!"</definedName>
    <definedName name="TRANSFER_6">"$#REF!.$#REF!$#REF!"</definedName>
    <definedName name="TRANSFER_7">"$#REF!.$#REF!$#REF!"</definedName>
    <definedName name="TRANSFER_8">"$#REF!.$#REF!$#REF!"</definedName>
    <definedName name="TRANSFER1">#REF!</definedName>
    <definedName name="TRANSFERS">#REF!</definedName>
    <definedName name="trench">[9]RATES!$C$28</definedName>
    <definedName name="try">#REF!</definedName>
    <definedName name="ts">#REF!</definedName>
    <definedName name="TT">#REF!</definedName>
    <definedName name="TTT">#REF!</definedName>
    <definedName name="TTTT">#REF!</definedName>
    <definedName name="ty">#REF!</definedName>
    <definedName name="TYJK">#REF!</definedName>
    <definedName name="tyu">#REF!</definedName>
    <definedName name="TYUMM">#REF!</definedName>
    <definedName name="U">#REF!</definedName>
    <definedName name="ui">#REF!</definedName>
    <definedName name="uio">#REF!</definedName>
    <definedName name="UIOL" localSheetId="1">Scheduled_Payment+Extra_Payment</definedName>
    <definedName name="UIOL">Scheduled_Payment+Extra_Payment</definedName>
    <definedName name="UKLO" localSheetId="1">#REF!</definedName>
    <definedName name="UKLO">#REF!</definedName>
    <definedName name="UMMM" localSheetId="1">OFFSET(QDG,0,0,QGHNM)</definedName>
    <definedName name="UMMM">OFFSET(QDG,0,0,QGHNM)</definedName>
    <definedName name="up">#N/A</definedName>
    <definedName name="USB" localSheetId="1">#REF!</definedName>
    <definedName name="USB">#REF!</definedName>
    <definedName name="UUUU" localSheetId="1">#REF!</definedName>
    <definedName name="UUUU">#REF!</definedName>
    <definedName name="uy">#N/A</definedName>
    <definedName name="UYIOL" localSheetId="1">#REF!</definedName>
    <definedName name="UYIOL">#REF!</definedName>
    <definedName name="UYYTT" localSheetId="1">OFFSET(QDG,0,0,[0]!sa)</definedName>
    <definedName name="UYYTT">OFFSET(QDG,0,0,[0]!sa)</definedName>
    <definedName name="v" localSheetId="1">#REF!</definedName>
    <definedName name="v">#REF!</definedName>
    <definedName name="VacancyRemainingYrs">[17]Data!$E$36</definedName>
    <definedName name="VacancyYr1">[17]Data!$E$31</definedName>
    <definedName name="VacancyYr2">[17]Data!$E$32</definedName>
    <definedName name="VacancyYr3">[17]Data!$E$33</definedName>
    <definedName name="VacancyYr4">[17]Data!$E$34</definedName>
    <definedName name="VacancyYr5">[17]Data!$E$35</definedName>
    <definedName name="value" localSheetId="1">IF(Loan_Amount*Interest_Rate*Loan_Years*Loan_Start&gt;0,1,0)</definedName>
    <definedName name="value">IF(Loan_Amount*Interest_Rate*Loan_Years*Loan_Start&gt;0,1,0)</definedName>
    <definedName name="Values_Entered" localSheetId="1">IF(Loan_Amount*Interest_Rate*Loan_Years*Loan_Start&gt;0,1,0)</definedName>
    <definedName name="Values_Entered">IF(Loan_Amount*Interest_Rate*Loan_Years*Loan_Start&gt;0,1,0)</definedName>
    <definedName name="VAN" localSheetId="1">'[21]COSTPLAN TRAINING CENTRE'!#REF!</definedName>
    <definedName name="VAN">'[21]COSTPLAN TRAINING CENTRE'!#REF!</definedName>
    <definedName name="VARIATIONS" localSheetId="1">#REF!</definedName>
    <definedName name="VARIATIONS">#REF!</definedName>
    <definedName name="VBNM" localSheetId="1">#REF!</definedName>
    <definedName name="VBNM">#REF!</definedName>
    <definedName name="Ventilation">[16]BOQ!$C$406</definedName>
    <definedName name="vg">#REF!</definedName>
    <definedName name="Viability">[17]Viability!$A$1</definedName>
    <definedName name="ViabilityYear">[17]Viability!$B$6</definedName>
    <definedName name="ViabilityYearChoice">[17]Data!$A$86</definedName>
    <definedName name="ViabilityYearEnd">[17]Data!$B$40</definedName>
    <definedName name="ViabilityYearLastDay">[17]Data!$F$15</definedName>
    <definedName name="ViabilityYearOptions">[17]Data!$A$82:$A$84</definedName>
    <definedName name="ViabilityYearStart">[17]Data!$B$39</definedName>
    <definedName name="ViabilityYearType">[17]Data!$A$87</definedName>
    <definedName name="vital5">#REF!</definedName>
    <definedName name="vj">#REF!</definedName>
    <definedName name="VO">#REF!</definedName>
    <definedName name="VOLT">[34]data!$C$5</definedName>
    <definedName name="W">#REF!</definedName>
    <definedName name="WatFeat">#REF!</definedName>
    <definedName name="WatFeatSupp">'[10]SUPPLEMENTARY SHEETS'!#REF!</definedName>
    <definedName name="we" hidden="1">[5]INDEX!#REF!</definedName>
    <definedName name="wed">#N/A</definedName>
    <definedName name="wer" localSheetId="1">Scheduled_Payment+Extra_Payment</definedName>
    <definedName name="wer">Scheduled_Payment+Extra_Payment</definedName>
    <definedName name="WF" localSheetId="1">#REF!</definedName>
    <definedName name="WF">#REF!</definedName>
    <definedName name="wfRevisionCode" localSheetId="1">#REF!</definedName>
    <definedName name="wfRevisionCode">#REF!</definedName>
    <definedName name="wfRevisionDate_Text" localSheetId="1">#REF!</definedName>
    <definedName name="wfRevisionDate_Text">#REF!</definedName>
    <definedName name="wg">#REF!</definedName>
    <definedName name="wm">#REF!</definedName>
    <definedName name="workings">#REF!</definedName>
    <definedName name="wr">#N/A</definedName>
    <definedName name="wrn.Print._.Output." localSheetId="1" hidden="1">{#N/A,#N/A,FALSE,"OUTPUT SHEET "}</definedName>
    <definedName name="wrn.Print._.Output." hidden="1">{#N/A,#N/A,FALSE,"OUTPUT SHEET "}</definedName>
    <definedName name="WSPACE">#REF!</definedName>
    <definedName name="WSW" localSheetId="1">IF(Loan_Amount*Interest_Rate*lo*Loan_Start&gt;0,1,0)</definedName>
    <definedName name="WSW">IF(Loan_Amount*Interest_Rate*lo*Loan_Start&gt;0,1,0)</definedName>
    <definedName name="ww" localSheetId="1">#REF!</definedName>
    <definedName name="ww">#REF!</definedName>
    <definedName name="WWEEEE" localSheetId="1">#REF!</definedName>
    <definedName name="WWEEEE">#REF!</definedName>
    <definedName name="www" localSheetId="1">#REF!</definedName>
    <definedName name="www">#REF!</definedName>
    <definedName name="WWWW" localSheetId="1" hidden="1">[5]INDEX!#REF!</definedName>
    <definedName name="WWWW" hidden="1">[5]INDEX!#REF!</definedName>
    <definedName name="wwwww" localSheetId="1">#REF!</definedName>
    <definedName name="wwwww">#REF!</definedName>
    <definedName name="wwwwwwww" localSheetId="1">#REF!</definedName>
    <definedName name="wwwwwwww">#REF!</definedName>
    <definedName name="x">#REF!</definedName>
    <definedName name="XBXB" localSheetId="1">MATCH(0.01,End_Bal,-1)+1</definedName>
    <definedName name="XBXB">MATCH(0.01,End_Bal,-1)+1</definedName>
    <definedName name="Y">#REF!</definedName>
    <definedName name="yellow" hidden="1">'[4]PHASE ONE'!#REF!</definedName>
    <definedName name="yes">#REF!</definedName>
    <definedName name="YHJM">#REF!</definedName>
    <definedName name="yi">#N/A</definedName>
    <definedName name="Yield_Exist">[17]Viability!$B$16</definedName>
    <definedName name="Yield_Incremental">[17]Viability!$D$16</definedName>
    <definedName name="Yield_Initial">[17]Viability!$C$16</definedName>
    <definedName name="YieldSummary">[17]Yields!$A$1</definedName>
    <definedName name="YIOPL" localSheetId="1">#REF!</definedName>
    <definedName name="YIOPL">#REF!</definedName>
    <definedName name="yt" localSheetId="1" hidden="1">[5]INDEX!#REF!</definedName>
    <definedName name="yt" hidden="1">[5]INDEX!#REF!</definedName>
    <definedName name="yu" localSheetId="1">#REF!</definedName>
    <definedName name="yu">#REF!</definedName>
    <definedName name="YUML" localSheetId="1">MATCH(0.01,'FINAL SUMMARY'!QYU,-1)+1</definedName>
    <definedName name="YUML">MATCH(0.01,QYU,-1)+1</definedName>
    <definedName name="YUUKK">#REF!</definedName>
    <definedName name="YUUU">#REF!</definedName>
    <definedName name="yy" hidden="1">[6]PROGRESS!#REF!</definedName>
    <definedName name="YYYY">#REF!</definedName>
    <definedName name="YYYYY">#REF!</definedName>
    <definedName name="z">#REF!</definedName>
    <definedName name="ZBHU">#REF!</definedName>
    <definedName name="ZBN">#REF!</definedName>
    <definedName name="ZC">#REF!</definedName>
    <definedName name="ZCV">#REF!</definedName>
    <definedName name="ZONEVALVE">[9]RATES!$C$11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06" i="3" l="1"/>
  <c r="F672" i="3" l="1"/>
  <c r="F674" i="3"/>
  <c r="F676" i="3"/>
  <c r="F678" i="3"/>
  <c r="F680" i="3"/>
  <c r="F682" i="3"/>
  <c r="F896" i="3"/>
  <c r="F874" i="3"/>
  <c r="F872" i="3"/>
  <c r="F870" i="3"/>
  <c r="F868" i="3"/>
  <c r="F866" i="3"/>
  <c r="F864" i="3"/>
  <c r="F862" i="3"/>
  <c r="F860" i="3"/>
  <c r="F849" i="3"/>
  <c r="F851" i="3"/>
  <c r="F853" i="3"/>
  <c r="F833" i="3"/>
  <c r="F835" i="3"/>
  <c r="F837" i="3"/>
  <c r="F839" i="3"/>
  <c r="F841" i="3"/>
  <c r="F843" i="3"/>
  <c r="F845" i="3"/>
  <c r="F847" i="3"/>
  <c r="F831" i="3"/>
  <c r="F829" i="3"/>
  <c r="F827" i="3"/>
  <c r="F825" i="3"/>
  <c r="F823" i="3"/>
  <c r="F821" i="3"/>
  <c r="F819" i="3"/>
  <c r="F817" i="3"/>
  <c r="F815" i="3"/>
  <c r="F813" i="3"/>
  <c r="F811" i="3"/>
  <c r="F809" i="3"/>
  <c r="F803" i="3"/>
  <c r="F801" i="3"/>
  <c r="F799" i="3"/>
  <c r="F797" i="3"/>
  <c r="F795" i="3"/>
  <c r="F793" i="3"/>
  <c r="F791" i="3"/>
  <c r="F631" i="3"/>
  <c r="D505" i="3"/>
  <c r="F505" i="3" s="1"/>
  <c r="D507" i="3"/>
  <c r="F507" i="3" s="1"/>
  <c r="D499" i="3"/>
  <c r="F499" i="3" s="1"/>
  <c r="D149" i="3"/>
  <c r="F149" i="3" s="1"/>
  <c r="D147" i="3"/>
  <c r="F147" i="3" s="1"/>
  <c r="D145" i="3"/>
  <c r="F145" i="3" s="1"/>
  <c r="D151" i="3"/>
  <c r="F151" i="3" s="1"/>
  <c r="D46" i="3"/>
  <c r="F48" i="3"/>
  <c r="F721" i="3"/>
  <c r="A48" i="3"/>
  <c r="A50" i="3" s="1"/>
  <c r="A52" i="3" s="1"/>
  <c r="A54" i="3" s="1"/>
  <c r="A60" i="3" s="1"/>
  <c r="A65" i="3" s="1"/>
  <c r="A71" i="3" s="1"/>
  <c r="A73" i="3" s="1"/>
  <c r="A75" i="3" s="1"/>
  <c r="A77" i="3" s="1"/>
  <c r="A79" i="3" s="1"/>
  <c r="A81" i="3" s="1"/>
  <c r="A83" i="3" s="1"/>
  <c r="A85" i="3" s="1"/>
  <c r="A87" i="3" s="1"/>
  <c r="A89" i="3" s="1"/>
  <c r="A91" i="3" s="1"/>
  <c r="A93" i="3" s="1"/>
  <c r="A95" i="3" s="1"/>
  <c r="A97" i="3" s="1"/>
  <c r="A99" i="3" s="1"/>
  <c r="A101" i="3" s="1"/>
  <c r="A103" i="3" s="1"/>
  <c r="A105" i="3" s="1"/>
  <c r="A107" i="3" s="1"/>
  <c r="A109" i="3" s="1"/>
  <c r="A111" i="3" s="1"/>
  <c r="A113" i="3" s="1"/>
  <c r="A115" i="3" s="1"/>
  <c r="A117" i="3" s="1"/>
  <c r="A119" i="3" s="1"/>
  <c r="A121" i="3" s="1"/>
  <c r="A123" i="3" s="1"/>
  <c r="A125" i="3" s="1"/>
  <c r="A127" i="3" s="1"/>
  <c r="A129" i="3" s="1"/>
  <c r="A131" i="3" s="1"/>
  <c r="A133" i="3" s="1"/>
  <c r="A139" i="3" s="1"/>
  <c r="F746" i="3"/>
  <c r="F660" i="3"/>
  <c r="F662" i="3"/>
  <c r="F664" i="3"/>
  <c r="F666" i="3"/>
  <c r="F668" i="3"/>
  <c r="F658" i="3"/>
  <c r="F902" i="3"/>
  <c r="F904" i="3"/>
  <c r="F900" i="3"/>
  <c r="F316" i="3"/>
  <c r="F314" i="3"/>
  <c r="F312" i="3"/>
  <c r="F310" i="3"/>
  <c r="F308" i="3"/>
  <c r="F306" i="3"/>
  <c r="F300" i="3"/>
  <c r="F298" i="3"/>
  <c r="F296" i="3"/>
  <c r="F294" i="3"/>
  <c r="F292" i="3"/>
  <c r="F290" i="3"/>
  <c r="F288" i="3"/>
  <c r="F286" i="3"/>
  <c r="F284" i="3"/>
  <c r="F282" i="3"/>
  <c r="F651" i="3"/>
  <c r="F649" i="3"/>
  <c r="F647" i="3"/>
  <c r="F645" i="3"/>
  <c r="F643" i="3"/>
  <c r="F635" i="3"/>
  <c r="F633" i="3"/>
  <c r="F629" i="3"/>
  <c r="F627" i="3"/>
  <c r="F618" i="3"/>
  <c r="F616" i="3"/>
  <c r="F614" i="3"/>
  <c r="F612" i="3"/>
  <c r="F610" i="3"/>
  <c r="F606" i="3"/>
  <c r="F604" i="3"/>
  <c r="F602" i="3"/>
  <c r="F600" i="3"/>
  <c r="F598" i="3"/>
  <c r="F590" i="3"/>
  <c r="F588" i="3"/>
  <c r="F586" i="3"/>
  <c r="F584" i="3"/>
  <c r="F582" i="3"/>
  <c r="F580" i="3"/>
  <c r="F578" i="3"/>
  <c r="F576" i="3"/>
  <c r="F574" i="3"/>
  <c r="F572" i="3"/>
  <c r="F563" i="3"/>
  <c r="F561" i="3"/>
  <c r="F559" i="3"/>
  <c r="F557" i="3"/>
  <c r="F555" i="3"/>
  <c r="F553" i="3"/>
  <c r="F551" i="3"/>
  <c r="F549" i="3"/>
  <c r="F547" i="3"/>
  <c r="F545" i="3"/>
  <c r="F543" i="3"/>
  <c r="F539" i="3"/>
  <c r="F537" i="3"/>
  <c r="F535" i="3"/>
  <c r="F533" i="3"/>
  <c r="F531" i="3"/>
  <c r="F529" i="3"/>
  <c r="F527" i="3"/>
  <c r="F525" i="3"/>
  <c r="F523" i="3"/>
  <c r="F521" i="3"/>
  <c r="F519" i="3"/>
  <c r="F515" i="3"/>
  <c r="F513" i="3"/>
  <c r="F511" i="3"/>
  <c r="F509" i="3"/>
  <c r="F503" i="3"/>
  <c r="F501" i="3"/>
  <c r="F497" i="3"/>
  <c r="F484" i="3"/>
  <c r="F482" i="3"/>
  <c r="F480" i="3"/>
  <c r="F478" i="3"/>
  <c r="F476" i="3"/>
  <c r="F474" i="3"/>
  <c r="F461" i="3"/>
  <c r="F459" i="3"/>
  <c r="F457" i="3"/>
  <c r="F455" i="3"/>
  <c r="F453" i="3"/>
  <c r="F451" i="3"/>
  <c r="F438" i="3"/>
  <c r="F436" i="3"/>
  <c r="F434" i="3"/>
  <c r="F432" i="3"/>
  <c r="F430" i="3"/>
  <c r="F428" i="3"/>
  <c r="F415" i="3"/>
  <c r="F413" i="3"/>
  <c r="F411" i="3"/>
  <c r="F409" i="3"/>
  <c r="F407" i="3"/>
  <c r="F405" i="3"/>
  <c r="F392" i="3"/>
  <c r="F384" i="3"/>
  <c r="F390" i="3"/>
  <c r="F388" i="3"/>
  <c r="F386" i="3"/>
  <c r="F382" i="3"/>
  <c r="F369" i="3"/>
  <c r="F367" i="3"/>
  <c r="F365" i="3"/>
  <c r="F363" i="3"/>
  <c r="F361" i="3"/>
  <c r="F359" i="3"/>
  <c r="F348" i="3"/>
  <c r="F346" i="3"/>
  <c r="F342" i="3"/>
  <c r="F340" i="3"/>
  <c r="F259" i="3"/>
  <c r="F257" i="3"/>
  <c r="F255" i="3"/>
  <c r="F253" i="3"/>
  <c r="F251" i="3"/>
  <c r="F249" i="3"/>
  <c r="F245" i="3"/>
  <c r="F241" i="3"/>
  <c r="F239" i="3"/>
  <c r="F237" i="3"/>
  <c r="F235" i="3"/>
  <c r="F233" i="3"/>
  <c r="F231" i="3"/>
  <c r="F229" i="3"/>
  <c r="F227" i="3"/>
  <c r="F225" i="3"/>
  <c r="F223" i="3"/>
  <c r="F205" i="3"/>
  <c r="F203" i="3"/>
  <c r="F201" i="3"/>
  <c r="F199" i="3"/>
  <c r="F197" i="3"/>
  <c r="F181" i="3"/>
  <c r="F179" i="3"/>
  <c r="F153" i="3"/>
  <c r="F143" i="3"/>
  <c r="F141" i="3"/>
  <c r="F123" i="3"/>
  <c r="F121" i="3"/>
  <c r="F119" i="3"/>
  <c r="F117" i="3"/>
  <c r="F115" i="3"/>
  <c r="F113" i="3"/>
  <c r="F111" i="3"/>
  <c r="F109" i="3"/>
  <c r="F107" i="3"/>
  <c r="F73" i="3"/>
  <c r="F75" i="3"/>
  <c r="F77" i="3"/>
  <c r="F79" i="3"/>
  <c r="F81" i="3"/>
  <c r="F83" i="3"/>
  <c r="F85" i="3"/>
  <c r="F50" i="3"/>
  <c r="F52" i="3"/>
  <c r="A141" i="3" l="1"/>
  <c r="A143" i="3" s="1"/>
  <c r="A145" i="3" s="1"/>
  <c r="A147" i="3" s="1"/>
  <c r="A149" i="3" s="1"/>
  <c r="A151" i="3" s="1"/>
  <c r="A153" i="3" s="1"/>
  <c r="A155" i="3" s="1"/>
  <c r="A157" i="3" s="1"/>
  <c r="A159" i="3" s="1"/>
  <c r="A161" i="3" s="1"/>
  <c r="A163" i="3" s="1"/>
  <c r="A165" i="3" s="1"/>
  <c r="A167" i="3" s="1"/>
  <c r="A169" i="3" s="1"/>
  <c r="A171" i="3" s="1"/>
  <c r="A177" i="3" l="1"/>
  <c r="A179" i="3" s="1"/>
  <c r="A181" i="3" s="1"/>
  <c r="A183" i="3" s="1"/>
  <c r="A185" i="3" s="1"/>
  <c r="A187" i="3" s="1"/>
  <c r="A189" i="3" s="1"/>
  <c r="A191" i="3" s="1"/>
  <c r="A197" i="3" s="1"/>
  <c r="A199" i="3" s="1"/>
  <c r="A201" i="3" s="1"/>
  <c r="A203" i="3" s="1"/>
  <c r="A205" i="3" s="1"/>
  <c r="A207" i="3" s="1"/>
  <c r="A209" i="3" s="1"/>
  <c r="A211" i="3" s="1"/>
  <c r="A213" i="3" s="1"/>
  <c r="A215" i="3" s="1"/>
  <c r="A223" i="3" s="1"/>
  <c r="A225" i="3" s="1"/>
  <c r="A227" i="3" s="1"/>
  <c r="A229" i="3" s="1"/>
  <c r="A231" i="3" s="1"/>
  <c r="A233" i="3" s="1"/>
  <c r="A235" i="3" s="1"/>
  <c r="A237" i="3" s="1"/>
  <c r="A239" i="3" s="1"/>
  <c r="A241" i="3" s="1"/>
  <c r="A243" i="3" s="1"/>
  <c r="A245" i="3" s="1"/>
  <c r="A247" i="3" s="1"/>
  <c r="F894" i="3"/>
  <c r="F890" i="3"/>
  <c r="F880" i="3"/>
  <c r="F882" i="3"/>
  <c r="F884" i="3"/>
  <c r="F886" i="3"/>
  <c r="F878" i="3"/>
  <c r="F858" i="3"/>
  <c r="F807" i="3"/>
  <c r="F756" i="3"/>
  <c r="A249" i="3" l="1"/>
  <c r="A251" i="3" s="1"/>
  <c r="A253" i="3" s="1"/>
  <c r="A255" i="3" s="1"/>
  <c r="A257" i="3" s="1"/>
  <c r="A259" i="3" s="1"/>
  <c r="A261" i="3" s="1"/>
  <c r="A263" i="3" s="1"/>
  <c r="A265" i="3" s="1"/>
  <c r="A267" i="3" s="1"/>
  <c r="A269" i="3" s="1"/>
  <c r="A271" i="3" s="1"/>
  <c r="A273" i="3" s="1"/>
  <c r="A280" i="3" s="1"/>
  <c r="A282" i="3" s="1"/>
  <c r="A284" i="3" s="1"/>
  <c r="A286" i="3" s="1"/>
  <c r="A288" i="3" s="1"/>
  <c r="A290" i="3" s="1"/>
  <c r="A292" i="3" s="1"/>
  <c r="A294" i="3" s="1"/>
  <c r="A296" i="3" s="1"/>
  <c r="A298" i="3" s="1"/>
  <c r="A300" i="3" s="1"/>
  <c r="A302" i="3" s="1"/>
  <c r="F789" i="3"/>
  <c r="F783" i="3"/>
  <c r="F781" i="3"/>
  <c r="F779" i="3"/>
  <c r="F777" i="3"/>
  <c r="F774" i="3"/>
  <c r="F766" i="3"/>
  <c r="F770" i="3"/>
  <c r="F760" i="3"/>
  <c r="F752" i="3"/>
  <c r="F742" i="3"/>
  <c r="F738" i="3"/>
  <c r="F732" i="3"/>
  <c r="F727" i="3"/>
  <c r="F723" i="3"/>
  <c r="F719" i="3"/>
  <c r="F715" i="3"/>
  <c r="F707" i="3"/>
  <c r="F711" i="3"/>
  <c r="F350" i="3"/>
  <c r="F344" i="3"/>
  <c r="F338" i="3"/>
  <c r="F330" i="3"/>
  <c r="F328" i="3"/>
  <c r="F326" i="3"/>
  <c r="F324" i="3"/>
  <c r="F322" i="3"/>
  <c r="F320" i="3"/>
  <c r="F318" i="3"/>
  <c r="F304" i="3"/>
  <c r="F703" i="3"/>
  <c r="F488" i="3"/>
  <c r="F486" i="3"/>
  <c r="F472" i="3"/>
  <c r="F465" i="3"/>
  <c r="F463" i="3"/>
  <c r="F449" i="3"/>
  <c r="F442" i="3"/>
  <c r="F440" i="3"/>
  <c r="F426" i="3"/>
  <c r="F419" i="3"/>
  <c r="F417" i="3"/>
  <c r="F403" i="3"/>
  <c r="F396" i="3"/>
  <c r="F394" i="3"/>
  <c r="F380" i="3"/>
  <c r="F373" i="3"/>
  <c r="F371" i="3"/>
  <c r="F302" i="3"/>
  <c r="F280" i="3"/>
  <c r="F273" i="3"/>
  <c r="F271" i="3"/>
  <c r="F269" i="3"/>
  <c r="F267" i="3"/>
  <c r="F263" i="3"/>
  <c r="F265" i="3"/>
  <c r="F261" i="3"/>
  <c r="F699" i="3"/>
  <c r="F693" i="3"/>
  <c r="F691" i="3"/>
  <c r="F689" i="3"/>
  <c r="F641" i="3"/>
  <c r="F625" i="3"/>
  <c r="F608" i="3"/>
  <c r="F596" i="3"/>
  <c r="F570" i="3"/>
  <c r="F541" i="3"/>
  <c r="F517" i="3"/>
  <c r="F495" i="3"/>
  <c r="F357" i="3"/>
  <c r="F247" i="3"/>
  <c r="F243" i="3"/>
  <c r="F215" i="3"/>
  <c r="F213" i="3"/>
  <c r="F46" i="3"/>
  <c r="F54" i="3"/>
  <c r="F60" i="3"/>
  <c r="F65" i="3"/>
  <c r="F87" i="3"/>
  <c r="F89" i="3"/>
  <c r="F91" i="3"/>
  <c r="F93" i="3"/>
  <c r="F95" i="3"/>
  <c r="F97" i="3"/>
  <c r="F99" i="3"/>
  <c r="F101" i="3"/>
  <c r="F103" i="3"/>
  <c r="F71" i="3"/>
  <c r="F125" i="3"/>
  <c r="F127" i="3"/>
  <c r="F129" i="3"/>
  <c r="F131" i="3"/>
  <c r="F133" i="3"/>
  <c r="F105" i="3"/>
  <c r="F155" i="3"/>
  <c r="F157" i="3"/>
  <c r="F159" i="3"/>
  <c r="F161" i="3"/>
  <c r="F163" i="3"/>
  <c r="F165" i="3"/>
  <c r="F167" i="3"/>
  <c r="F169" i="3"/>
  <c r="F171" i="3"/>
  <c r="F139" i="3"/>
  <c r="F183" i="3"/>
  <c r="F185" i="3"/>
  <c r="F187" i="3"/>
  <c r="F189" i="3"/>
  <c r="F191" i="3"/>
  <c r="F177" i="3"/>
  <c r="F207" i="3"/>
  <c r="F209" i="3"/>
  <c r="F211" i="3"/>
  <c r="F908" i="3" l="1"/>
  <c r="A304" i="3"/>
  <c r="A306" i="3" s="1"/>
  <c r="A308" i="3" s="1"/>
  <c r="A310" i="3" s="1"/>
  <c r="A312" i="3" s="1"/>
  <c r="A314" i="3" s="1"/>
  <c r="A316" i="3" s="1"/>
  <c r="A318" i="3" s="1"/>
  <c r="A320" i="3" s="1"/>
  <c r="A322" i="3" s="1"/>
  <c r="A324" i="3" s="1"/>
  <c r="A326" i="3" s="1"/>
  <c r="A328" i="3" s="1"/>
  <c r="A330" i="3" s="1"/>
  <c r="A338" i="3" s="1"/>
  <c r="A340" i="3" s="1"/>
  <c r="A342" i="3" s="1"/>
  <c r="A344" i="3" s="1"/>
  <c r="A346" i="3" s="1"/>
  <c r="A348" i="3" s="1"/>
  <c r="A350" i="3" s="1"/>
  <c r="F4" i="8" l="1"/>
  <c r="F7" i="8" s="1"/>
  <c r="F11" i="8" s="1"/>
  <c r="F63" i="8" s="1"/>
  <c r="A357" i="3"/>
  <c r="A359" i="3" s="1"/>
  <c r="A361" i="3" s="1"/>
  <c r="A363" i="3" s="1"/>
  <c r="A365" i="3" s="1"/>
  <c r="A367" i="3" s="1"/>
  <c r="A369" i="3" s="1"/>
  <c r="A371" i="3" s="1"/>
  <c r="A373" i="3" s="1"/>
  <c r="A380" i="3" l="1"/>
  <c r="A382" i="3" s="1"/>
  <c r="A384" i="3" s="1"/>
  <c r="A386" i="3" s="1"/>
  <c r="A388" i="3" s="1"/>
  <c r="A390" i="3" s="1"/>
  <c r="A392" i="3" s="1"/>
  <c r="A394" i="3" s="1"/>
  <c r="A396" i="3" s="1"/>
  <c r="A403" i="3" l="1"/>
  <c r="A405" i="3" s="1"/>
  <c r="A407" i="3" s="1"/>
  <c r="A409" i="3" s="1"/>
  <c r="A411" i="3" s="1"/>
  <c r="A413" i="3" s="1"/>
  <c r="A415" i="3" s="1"/>
  <c r="A417" i="3" s="1"/>
  <c r="A419" i="3" s="1"/>
  <c r="A426" i="3" l="1"/>
  <c r="A428" i="3" s="1"/>
  <c r="A430" i="3" s="1"/>
  <c r="A432" i="3" s="1"/>
  <c r="A434" i="3" s="1"/>
  <c r="A436" i="3" s="1"/>
  <c r="A438" i="3" s="1"/>
  <c r="A440" i="3" s="1"/>
  <c r="A442" i="3" s="1"/>
  <c r="A449" i="3" l="1"/>
  <c r="A451" i="3" s="1"/>
  <c r="A453" i="3" s="1"/>
  <c r="A455" i="3" s="1"/>
  <c r="A457" i="3" s="1"/>
  <c r="A459" i="3" s="1"/>
  <c r="A461" i="3" s="1"/>
  <c r="A463" i="3" s="1"/>
  <c r="A465" i="3" s="1"/>
  <c r="A467" i="3" s="1"/>
  <c r="A472" i="3" s="1"/>
  <c r="A474" i="3" s="1"/>
  <c r="A476" i="3" s="1"/>
  <c r="A478" i="3" s="1"/>
  <c r="A480" i="3" s="1"/>
  <c r="A482" i="3" s="1"/>
  <c r="A484" i="3" s="1"/>
  <c r="A486" i="3" s="1"/>
  <c r="A488" i="3" s="1"/>
  <c r="A495" i="3" l="1"/>
  <c r="A497" i="3" s="1"/>
  <c r="A499" i="3" s="1"/>
  <c r="A501" i="3" s="1"/>
  <c r="A503" i="3" s="1"/>
  <c r="A505" i="3" s="1"/>
  <c r="A507" i="3" s="1"/>
  <c r="A509" i="3" s="1"/>
  <c r="A511" i="3" s="1"/>
  <c r="A513" i="3" s="1"/>
  <c r="A515" i="3" s="1"/>
  <c r="A517" i="3" s="1"/>
  <c r="A519" i="3" s="1"/>
  <c r="A521" i="3" s="1"/>
  <c r="A523" i="3" s="1"/>
  <c r="A525" i="3" s="1"/>
  <c r="A527" i="3" s="1"/>
  <c r="A529" i="3" s="1"/>
  <c r="A531" i="3" s="1"/>
  <c r="A533" i="3" s="1"/>
  <c r="A535" i="3" s="1"/>
  <c r="A537" i="3" s="1"/>
  <c r="A539" i="3" s="1"/>
  <c r="A541" i="3" s="1"/>
  <c r="A543" i="3" s="1"/>
  <c r="A545" i="3" s="1"/>
  <c r="A547" i="3" s="1"/>
  <c r="A549" i="3" s="1"/>
  <c r="A551" i="3" s="1"/>
  <c r="A553" i="3" s="1"/>
  <c r="A555" i="3" s="1"/>
  <c r="A557" i="3" s="1"/>
  <c r="A559" i="3" s="1"/>
  <c r="A561" i="3" s="1"/>
  <c r="A563" i="3" s="1"/>
  <c r="A570" i="3" l="1"/>
  <c r="A572" i="3" s="1"/>
  <c r="A574" i="3" s="1"/>
  <c r="A576" i="3" s="1"/>
  <c r="A578" i="3" s="1"/>
  <c r="A580" i="3" s="1"/>
  <c r="A582" i="3" s="1"/>
  <c r="A584" i="3" s="1"/>
  <c r="A586" i="3" s="1"/>
  <c r="A588" i="3" s="1"/>
  <c r="A590" i="3" s="1"/>
  <c r="A596" i="3" l="1"/>
  <c r="A598" i="3" s="1"/>
  <c r="A600" i="3" s="1"/>
  <c r="A602" i="3" s="1"/>
  <c r="A604" i="3" s="1"/>
  <c r="A606" i="3" s="1"/>
  <c r="A608" i="3" s="1"/>
  <c r="A610" i="3" s="1"/>
  <c r="A612" i="3" s="1"/>
  <c r="A614" i="3" s="1"/>
  <c r="A616" i="3" s="1"/>
  <c r="A618" i="3" s="1"/>
  <c r="A625" i="3" l="1"/>
  <c r="A627" i="3" s="1"/>
  <c r="A629" i="3" s="1"/>
  <c r="A631" i="3" s="1"/>
  <c r="A633" i="3" s="1"/>
  <c r="A635" i="3" s="1"/>
  <c r="A641" i="3" s="1"/>
  <c r="A643" i="3" s="1"/>
  <c r="A645" i="3" s="1"/>
  <c r="A647" i="3" s="1"/>
  <c r="A649" i="3" s="1"/>
  <c r="A651" i="3" s="1"/>
  <c r="A658" i="3" l="1"/>
  <c r="A660" i="3" s="1"/>
  <c r="A662" i="3" s="1"/>
  <c r="A664" i="3" s="1"/>
  <c r="A666" i="3" s="1"/>
  <c r="A668" i="3" s="1"/>
  <c r="A672" i="3" s="1"/>
  <c r="A674" i="3" s="1"/>
  <c r="A676" i="3" s="1"/>
  <c r="A678" i="3" s="1"/>
  <c r="A680" i="3" s="1"/>
  <c r="A682" i="3" s="1"/>
  <c r="A689" i="3" s="1"/>
  <c r="A691" i="3" l="1"/>
  <c r="A693" i="3" s="1"/>
  <c r="A699" i="3" l="1"/>
  <c r="A703" i="3" s="1"/>
  <c r="A707" i="3" s="1"/>
  <c r="A711" i="3" s="1"/>
  <c r="A715" i="3" s="1"/>
  <c r="A719" i="3" l="1"/>
  <c r="A721" i="3" s="1"/>
  <c r="A723" i="3" s="1"/>
  <c r="A727" i="3" s="1"/>
  <c r="A732" i="3" s="1"/>
  <c r="A738" i="3" s="1"/>
  <c r="A742" i="3" s="1"/>
  <c r="A746" i="3" s="1"/>
  <c r="A752" i="3" s="1"/>
  <c r="A756" i="3" s="1"/>
  <c r="A760" i="3" s="1"/>
  <c r="A766" i="3" s="1"/>
  <c r="A770" i="3" s="1"/>
  <c r="A774" i="3" s="1"/>
  <c r="A777" i="3" s="1"/>
  <c r="A779" i="3" s="1"/>
  <c r="A781" i="3" s="1"/>
  <c r="A783" i="3" s="1"/>
  <c r="A789" i="3" s="1"/>
  <c r="A791" i="3" l="1"/>
  <c r="A807" i="3" l="1"/>
  <c r="A809" i="3" s="1"/>
  <c r="A811" i="3" s="1"/>
  <c r="A813" i="3" s="1"/>
  <c r="A815" i="3" s="1"/>
  <c r="A817" i="3" s="1"/>
  <c r="A819" i="3" s="1"/>
  <c r="A821" i="3" s="1"/>
  <c r="A823" i="3" s="1"/>
  <c r="A825" i="3" s="1"/>
  <c r="A827" i="3" s="1"/>
  <c r="A829" i="3" s="1"/>
  <c r="A831" i="3" s="1"/>
  <c r="A833" i="3" s="1"/>
  <c r="A835" i="3" s="1"/>
  <c r="A837" i="3" s="1"/>
  <c r="A839" i="3" s="1"/>
  <c r="A841" i="3" s="1"/>
  <c r="A843" i="3" s="1"/>
  <c r="A845" i="3" s="1"/>
  <c r="A847" i="3" s="1"/>
  <c r="A849" i="3" s="1"/>
  <c r="A851" i="3" s="1"/>
  <c r="A853" i="3" s="1"/>
  <c r="A858" i="3" s="1"/>
  <c r="A860" i="3" s="1"/>
  <c r="A862" i="3" s="1"/>
  <c r="A864" i="3" s="1"/>
  <c r="A866" i="3" s="1"/>
  <c r="A868" i="3" s="1"/>
  <c r="A870" i="3" s="1"/>
  <c r="A872" i="3" s="1"/>
  <c r="A874" i="3" s="1"/>
  <c r="A878" i="3" s="1"/>
  <c r="A880" i="3" s="1"/>
  <c r="A882" i="3" s="1"/>
  <c r="A884" i="3" s="1"/>
  <c r="A886" i="3" s="1"/>
  <c r="A890" i="3" s="1"/>
  <c r="A894" i="3" s="1"/>
  <c r="A896" i="3" s="1"/>
  <c r="A900" i="3" s="1"/>
  <c r="A902" i="3" s="1"/>
  <c r="A904" i="3" s="1"/>
  <c r="A906" i="3" s="1"/>
  <c r="A793" i="3"/>
  <c r="A795" i="3" s="1"/>
  <c r="A797" i="3" s="1"/>
  <c r="A799" i="3" s="1"/>
  <c r="A801" i="3" s="1"/>
  <c r="A803" i="3" s="1"/>
</calcChain>
</file>

<file path=xl/sharedStrings.xml><?xml version="1.0" encoding="utf-8"?>
<sst xmlns="http://schemas.openxmlformats.org/spreadsheetml/2006/main" count="835" uniqueCount="476">
  <si>
    <t xml:space="preserve"> </t>
  </si>
  <si>
    <t>ITEM NO</t>
  </si>
  <si>
    <t>DESCRIPTION</t>
  </si>
  <si>
    <t>UNIT</t>
  </si>
  <si>
    <t>AMOUNT</t>
  </si>
  <si>
    <t>each</t>
  </si>
  <si>
    <t>Item</t>
  </si>
  <si>
    <t>SOFT BUSH HATS</t>
  </si>
  <si>
    <t xml:space="preserve">QUANTITY </t>
  </si>
  <si>
    <t xml:space="preserve">RATE </t>
  </si>
  <si>
    <t>SAFETY HAT BRIM</t>
  </si>
  <si>
    <t>HAIR NET</t>
  </si>
  <si>
    <t>TROUSERS</t>
  </si>
  <si>
    <t>DUST COAT</t>
  </si>
  <si>
    <t>BILL NO. 1</t>
  </si>
  <si>
    <t xml:space="preserve"> Note</t>
  </si>
  <si>
    <t>with priced contract where the prices are derived from a list of items of goods and services.</t>
  </si>
  <si>
    <t xml:space="preserve">With amendments  April 2013 in Conjuction with the contract </t>
  </si>
  <si>
    <t>Data is taken to be incorporated herein</t>
  </si>
  <si>
    <t xml:space="preserve">II)The tenderer is deemed to have taken cognisence of the </t>
  </si>
  <si>
    <t>Above mentioned document for the full intent and meaning of each clause .These clauses are referred to by clause number and heading only</t>
  </si>
  <si>
    <t>III) Where standard clauses or Schedule of options are not applicable to this contract such modifications ,corrections or supplements as are necesssary are given under each relevent clause.</t>
  </si>
  <si>
    <t>Core Clauses</t>
  </si>
  <si>
    <t>Clause 11</t>
  </si>
  <si>
    <t>Clause 11.2 (11) The prices are the amount stated in the price column of the price schedule. Where a quantity is stated for an item in the price schedule, the price is calculated by multiplying the quantity by the rate.</t>
  </si>
  <si>
    <t>Clause 11.2 (12) The price list is the price list unless later changed in accordance with this contract.</t>
  </si>
  <si>
    <t>R</t>
  </si>
  <si>
    <t>LONG SLEEVE SHIRTS</t>
  </si>
  <si>
    <t>SHORT SLEEVE SHIRTS</t>
  </si>
  <si>
    <t>RAINWEAR</t>
  </si>
  <si>
    <t>EVACUATION VESTS</t>
  </si>
  <si>
    <t>FIRST AID VEST</t>
  </si>
  <si>
    <t>FIRE PROTECTION VESTS</t>
  </si>
  <si>
    <t>ecah</t>
  </si>
  <si>
    <t>EMPLOYEE AT WORK VESTS</t>
  </si>
  <si>
    <t>TRANSPORTER VEST</t>
  </si>
  <si>
    <t>MANAGEMENT VEST</t>
  </si>
  <si>
    <t>SAFETY BOOTS</t>
  </si>
  <si>
    <t>GUMBOOTS</t>
  </si>
  <si>
    <t>SOCKS</t>
  </si>
  <si>
    <t>GLOVES</t>
  </si>
  <si>
    <t>EYE PROTECTION</t>
  </si>
  <si>
    <t>HEARING PROTECTION</t>
  </si>
  <si>
    <t>MASK PROTECTION</t>
  </si>
  <si>
    <t>SUN PROTECTION AND REPELLENTS</t>
  </si>
  <si>
    <t>PERSONAL PROTECTIVE EQUIPMENT</t>
  </si>
  <si>
    <t>Supply and delivery of technical personal protective equipment(PPE) and uniform on an as and when required basis for Eskom Real Estate sites for the period of three (3) years.</t>
  </si>
  <si>
    <t>The Supplier shall ensure that all safety regulations and measures are applied and enforced during the execution of the contract.</t>
  </si>
  <si>
    <t>I) The NEC 3 Supply Contract</t>
  </si>
  <si>
    <t xml:space="preserve">All PPE must be suitable and fit for purpose. It must be kept in good condition and be in good working order. </t>
  </si>
  <si>
    <t>Garments shall be cut and made following the standard of the prescribed specifications and shall be free from defect that affect their appearance or may affect their serviceabilty (or both) and free from marks, spots and stains incurred during the manufacturing process.</t>
  </si>
  <si>
    <t>Long-sleeved shirts shall have a cuff- 65 mm wide set-in long sleeve with two knife pleats separate the cuff with button closure of non-conductive buttons. Sleeve opening bound with binding.</t>
  </si>
  <si>
    <t>The material shall be pre-shrunk 100 % woven cotton fabric in accordance with SANS 1387-4, material type D59, and flame retardant, class C category 1.</t>
  </si>
  <si>
    <t>The material shall be pre-shrunk 100 % woven cotton fabric in accordance with SANS 1387-4, material type D59, and flame-retardant class C category 1.</t>
  </si>
  <si>
    <t>Hair Nets shall be made of pre-shrunk 100% soft woven cotton fabric in accordance with SANS 1387-4, Material Type D59, flame retardant SANS 1423-1 class C category 1.</t>
  </si>
  <si>
    <t>Long pants shall comply with the size specification in SANS 434 (refer to the trousers for the two-piece Personal Protective Clothing).</t>
  </si>
  <si>
    <t>OPERATING JACKETS (FLAME)</t>
  </si>
  <si>
    <t xml:space="preserve">Navy blue Operating utility jacket size:117cm </t>
  </si>
  <si>
    <t xml:space="preserve">Operating jackets shall comply with the size specification in SANS 434 </t>
  </si>
  <si>
    <t>Navy blue Operating utility jacket size:122cm</t>
  </si>
  <si>
    <t>Navy blue Operating utility jacket size:127cm</t>
  </si>
  <si>
    <t xml:space="preserve">Navy blue Operating utility jacket size:132cm </t>
  </si>
  <si>
    <t xml:space="preserve">Navy blue Operating utility jacket size:137cm </t>
  </si>
  <si>
    <t xml:space="preserve">Navy blue Operating utility jacket size:142cm </t>
  </si>
  <si>
    <t xml:space="preserve">Navy blue Operating utility jacket size:147cm </t>
  </si>
  <si>
    <t xml:space="preserve">Navy blue Operating utility jacket size:152cm </t>
  </si>
  <si>
    <t xml:space="preserve">Navy blue Operating utility jacket size:157cm </t>
  </si>
  <si>
    <t>THERMAL JACKETS</t>
  </si>
  <si>
    <t>Jackets shall be insulated with pre-shrunk hollow cotton fibre 135 g/m2 which is made of non-flammable material, the inner material shall be a tartan lining, 100% cotton of a darkish colour, with the outer covering be pre-shrunk 100% soft woven fabric in accordance with SANS 1387-4, Material Type D59, flame retardant. (SANS 1423-1), class C category 1.</t>
  </si>
  <si>
    <t xml:space="preserve">Thermal utility jacket size: XL 117cm </t>
  </si>
  <si>
    <t xml:space="preserve">Thermal utility jacket size: XXL 122cm </t>
  </si>
  <si>
    <t xml:space="preserve">Thermal utility jacket size: XXXL </t>
  </si>
  <si>
    <t xml:space="preserve">Thermal utility jacket size: 4XL </t>
  </si>
  <si>
    <t xml:space="preserve">Thermal utility jacket size: 5XL </t>
  </si>
  <si>
    <t>The dust coat length shall be ¾. Buttons acceptable four-hole, dyed plastics buttons that comply with the requirements of SANS 1457.</t>
  </si>
  <si>
    <t xml:space="preserve">Cotton Dust coat, size: 112cm </t>
  </si>
  <si>
    <t xml:space="preserve">Cotton Dust coat, size: 117cm </t>
  </si>
  <si>
    <t xml:space="preserve">Cotton Dust coat, size: 122cm </t>
  </si>
  <si>
    <t xml:space="preserve">Cotton Dust coat, size: 127cm </t>
  </si>
  <si>
    <t>All shirts must be of T006 satin weave 100% cotton fabric as per Annex C and treated with a flame-retardant finish that complies with SANS 1423-1, class C category 1.</t>
  </si>
  <si>
    <t>The shirt shall be corporate colour (Grey). (CKS 129-188c).</t>
  </si>
  <si>
    <t>Long sleeve women's shirt sizes: 117cm</t>
  </si>
  <si>
    <t xml:space="preserve">Long sleeve women's shirt sizes: 122cm </t>
  </si>
  <si>
    <t>Long sleeve women's shirt sizes: 127cm</t>
  </si>
  <si>
    <t>Long sleeve women's shirt sizes: 132cm</t>
  </si>
  <si>
    <t>Long sleeve women's shirt sizes: 137cm</t>
  </si>
  <si>
    <t>Long sleeve women's shirt sizes: 142cm</t>
  </si>
  <si>
    <t xml:space="preserve">Short sleeve women's shirt sizes: 117cm </t>
  </si>
  <si>
    <t xml:space="preserve">Short sleeve women's shirt sizes: 122cm </t>
  </si>
  <si>
    <t xml:space="preserve">Short sleeve women's shirt sizes: 127cm </t>
  </si>
  <si>
    <t xml:space="preserve">Short sleeve women's shirt sizes: 132cm </t>
  </si>
  <si>
    <t xml:space="preserve">Short sleeve women's shirt sizes: 137cm </t>
  </si>
  <si>
    <t xml:space="preserve">Short sleeve women's shirt sizes: 142cm </t>
  </si>
  <si>
    <t xml:space="preserve">Short sleeve women's shirt sizes: 147cm </t>
  </si>
  <si>
    <t>The fabric for the jacket and trousers shall be a minimum of 180 grams per square meter with the face side 100% polyester, plain weave with 170 threads per square inch and coated with a water-resistant coating.</t>
  </si>
  <si>
    <t>The "under" side to be laminated with PVC coating. Seams strength to be 50kPa, (converts to 50kN/m²). The lining to be 80% polyester and 20% cotton. All sizing benchmark to SANS 434 see size chart Annexure E for rain wear and chemical chart specification.</t>
  </si>
  <si>
    <t>The rain jacket shall have a nylon spiral zip and a closed fly front secured by non-conductive press-studs and shall comply with SANS 1822 type 5(auto lock alloy sliders).</t>
  </si>
  <si>
    <t>Evacuation vests shall comply with SANS 50471: High-visibility warning clothing for professional use.</t>
  </si>
  <si>
    <t>The vests/bibs design shall comply with Figure A3 on Annexure A of SANS 50471</t>
  </si>
  <si>
    <t>The vests/bibs design shall comply with Figure A3 on Annexure A of SANS 50471 except for employees at work A.4 design.</t>
  </si>
  <si>
    <t xml:space="preserve">Nylon high visibility evacuation vest size: 6XL </t>
  </si>
  <si>
    <t xml:space="preserve">Nylon high visibility evacuation vest size: 5XL </t>
  </si>
  <si>
    <t xml:space="preserve">Nylon high visibility first aid vest size: 5XL </t>
  </si>
  <si>
    <t xml:space="preserve">Nylon high visibility first aid vest size: 6XL </t>
  </si>
  <si>
    <t xml:space="preserve">Nylon high visibility fire protection vest size: 5XL </t>
  </si>
  <si>
    <t xml:space="preserve">Nylon high visibility fire protection vest size: 6XL </t>
  </si>
  <si>
    <t xml:space="preserve">Nylon high visibility employee at work vest size: 5XL </t>
  </si>
  <si>
    <t xml:space="preserve">Nylon high visibility employee at work vest size: 6XL </t>
  </si>
  <si>
    <t xml:space="preserve">Nylon high visibility transporter vest size: 5XL </t>
  </si>
  <si>
    <t xml:space="preserve">Nylon high visibility transporter vest size: 6XL </t>
  </si>
  <si>
    <t>Nylon high visibility management vest size: 5XL</t>
  </si>
  <si>
    <t>Nylon high visibility management vest size: 6XL</t>
  </si>
  <si>
    <t>Toe construction type: steel or carbon fibre; tread surface type sole rubber or polyurethane or combination of both and shall have minimum oil and resistance of 4, slip resistant of 3, water resistance of 3, heat resistance of 4, abrasion resistance of 4 and with penetration resistant insert</t>
  </si>
  <si>
    <t>Item to be marked with SABS SANS 20345: mark of approval.</t>
  </si>
  <si>
    <t>Gumboots shall be preferably made of solid rubber or combination of PU/rubber and shall be black in colour with a protective toe cap.</t>
  </si>
  <si>
    <t>Gumboots shall comply with SANS 20345.</t>
  </si>
  <si>
    <t xml:space="preserve">Non-conductive, anti-static and Anti-Bacterial socks shall be made from between 72%-75% Cotton, 20%-26% Poly, 2-5%% Silver Fibre. </t>
  </si>
  <si>
    <t>Lightweight, cut-resistant, micro-foam nitrile coated glove. EN388 minimum level 3 cut resistance. This glove shall be used in activities where the risk of being cut high.</t>
  </si>
  <si>
    <t>CUT RESISTANNT GLOVES</t>
  </si>
  <si>
    <t>GENERAL PURPOSE GLOVES</t>
  </si>
  <si>
    <t>preferably dark grey or black. Shall be rated EN 388-4131; Shall have full coating colour: black or grey; palm: 1 mm; This is a general-purpose glove used for these application’s: maintenance; logistics and warehousing; using tools and instruments.</t>
  </si>
  <si>
    <t>CHEMICAL GLOVES</t>
  </si>
  <si>
    <t>The chemical protective glove shall be type 5 and be aqueous solutions of acids, acid salts, alkalis, alkaline salts, aromatic hydrocarbons, alcohols, ethers, ketones, and organic acids resistant; material shall be butyl rubber II R coated; colour: preferably black; cuff type: rolled end; cuff length: 150 mm; specification: EN 388 / EN 374: 2003.</t>
  </si>
  <si>
    <t>HARD HATS (INDUSTRIAL HELMET)</t>
  </si>
  <si>
    <t>The hard hat shall bear the SABS mark and in accordance with SANS 1397.</t>
  </si>
  <si>
    <t>Have an adjustable three-point webbing chin strap in accordance with SANS 1397: Section 3.8.</t>
  </si>
  <si>
    <t xml:space="preserve">Three point height safety helmet </t>
  </si>
  <si>
    <t xml:space="preserve">Rectangle vinyl sticker for safety helmet as per clients specification and approval </t>
  </si>
  <si>
    <t xml:space="preserve">Three - point chin black strap for a helmet </t>
  </si>
  <si>
    <t>ADDITIONAL ITEMS</t>
  </si>
  <si>
    <t>Lens and frame colour clear, lens tint clear and coating uncoated, temple style semi-dropped, brow protection both with side shield and vents, nose bridge nonslip and compliance to CE-EN-166 and ANSI Z87.1.</t>
  </si>
  <si>
    <t>Colour green frame colour black and lens tint welding shade 5.0. Lens coating, hard coat, and adjustable drop temple also temple style drop with adjustable length and with universal nose bridge to compliance to ANSI Z87.1.</t>
  </si>
  <si>
    <t>Temple style drop with adjustable lengths; soft self-fitting rubber nose bridge, super coat protection with anti-fog, anti-scratch, anti-static, and UV 100% ultraviolet protection (Amber 99% UV) comply to ANZI z87.1 and CE-EN 166; meet traffic signal colour recognition requirements of ANSI Z80.3.</t>
  </si>
  <si>
    <t>Impact splash dust and mist resistant moulded lens and anti-fog coating to ANSI D3 D4. frame colour smoke, lens tint clear and coating anti fog anti scratch, temple style wider adjustable fabric strap with “d” slides comply to ANZIz87.1and CE-EN 166.g.</t>
  </si>
  <si>
    <t>Colour black, Elastic slip-on construction, Adjustable length</t>
  </si>
  <si>
    <t>Frame colour shall be preferably black; lens tint shall be 1) Indoor-outdoor, 2) clear and 3) amber lens coating hard coat.</t>
  </si>
  <si>
    <t>Must be foam padded, Nylon eyewear case, Zipper closure with belt clip colour black to fit all spectacles</t>
  </si>
  <si>
    <t>The face shield shall provide protection against cutting and grinding material.</t>
  </si>
  <si>
    <t>The shield shall be made of a transparent material and which material shall be made of Polycarbonate Grade 1 impact, that is, it shall resist the frontal impact of a 6 mm steel ball travelling at a velocity of 120 m/s.</t>
  </si>
  <si>
    <t>Soft Ear Plug protector, hearing: type: Uni-fit disposable foam earplug; soft tapered slow expanding polyurethane foam; tapered with longer thinner tip; corded PVC cord colour orange 32 NRR ANSI 37 SNR CE protection level 96-106 dB</t>
  </si>
  <si>
    <t>Earplug re-usable corded woven nylon with carrying case and chain contoured 3 or 4 flange ultra-soft polymer design; universal size self-contour to fit any ear canal; non allergenic polymer material; 25 NRR ANSI and 26 SNR CE protection level 92-102 decibels(dB)</t>
  </si>
  <si>
    <t>Earmuff high performance smart fold out design dielectric construction; multi position use without support; self-aligning suspension; soft pliable super seal ear cushions for long lasting and resistant against body oil and sweat colour black/red comply to CE SNR 30 NRR 28.</t>
  </si>
  <si>
    <t xml:space="preserve">High performance earmuff hearing earplug protector </t>
  </si>
  <si>
    <t>Disposable particulate mask for protection against solid and non-volatile liquid particles only; EN 149:2001 +A1 2009 FFP2 NR D CE 0086.</t>
  </si>
  <si>
    <t>Disposable particulate mask for protection against solid and non-volatile liquid particles only; EN 149:2001 +A1 2009 FFP3 NR D CE 0086.</t>
  </si>
  <si>
    <t>Sunscreen products shall be in accordance with SANS 1557. This code specifies requirements for sunscreen products suitable for tropical use for the protection of human skin against the adverse effects of solar UV rays.</t>
  </si>
  <si>
    <t>Form gel stick: odour perfumed; colour opaque, translucent light green; PH 8.9 to 9.0; solubility miscible in water; storage below 25 °C; and away from sunlight, conforms to Medicines Control Counsel (MCC) of South Africa – Act 101 of 1965 Registration no: l686. ( mosquito insects).</t>
  </si>
  <si>
    <t xml:space="preserve">150ml SPF40+ UV sunblock cream (sunscreen) </t>
  </si>
  <si>
    <t>Bayticol Aerosol Spray; Insecticide fabric spray that kills ticks and prevent tick bites on humans; composition Flumenthrin (pyrethroid) 2g/kg; Net Contents 240ml; Used as a fabric spray to prevent tick bites; flammable; Supply with Material Safety Data Sheet(MSDS).</t>
  </si>
  <si>
    <t xml:space="preserve">30ml insect gel repellent </t>
  </si>
  <si>
    <t xml:space="preserve">240ml Aerosol fabric insecticide repellent </t>
  </si>
  <si>
    <t>The barrier creams shall meet the relevant requirements for barrier creams suitable for protection of the skin against acids, alkalis, oils, and solvents. It also lays down requirements for homogeneity, wash ability, odour, stability, application, pH value, and penetrability to challenging solutions and occurrence of fungal and bacterial growth.</t>
  </si>
  <si>
    <t xml:space="preserve">Skin protection cream 500ml tub </t>
  </si>
  <si>
    <t>Solvgard barrier cream against solvents 500ml tub with dispensing pump</t>
  </si>
  <si>
    <t>Skin barrier cream against acids and alkalis 500ml tub without dispensing pump</t>
  </si>
  <si>
    <t xml:space="preserve"> Foot care cream 500ml tub with dispensing pump.</t>
  </si>
  <si>
    <t>JACKET</t>
  </si>
  <si>
    <t>HIKING BOOTS/SHOES</t>
  </si>
  <si>
    <t>REFLECTIVE JACKET</t>
  </si>
  <si>
    <t>MEDICAL EQUIPMENT</t>
  </si>
  <si>
    <t>Medical bag with contents regulation 3 complete</t>
  </si>
  <si>
    <t>Medical bag  regulation 7 complete</t>
  </si>
  <si>
    <t>SAFETY HARNESS</t>
  </si>
  <si>
    <t>Heavy duty stretcher PARA 37C with signage</t>
  </si>
  <si>
    <t>Factory metal medical box  regulation 7 complete with signage</t>
  </si>
  <si>
    <t>Universal general purpose spill kit 250L with contents with signage</t>
  </si>
  <si>
    <t>BEANIES AND GLOVES</t>
  </si>
  <si>
    <t>Working on heights safety harness as per SANS 50361, 50358 standards</t>
  </si>
  <si>
    <t>Navy blue poly fleece beanie and gloves to be branded as per Eskom standards</t>
  </si>
  <si>
    <t>The Supplier is to ensure that all personal protective equipment (PPE) supplied is compliant to Eskom's PPE specifications and Standards and branded accordingly.</t>
  </si>
  <si>
    <t>SECTION 2</t>
  </si>
  <si>
    <t>PROVISIONAL</t>
  </si>
  <si>
    <t>SUMMARY</t>
  </si>
  <si>
    <t>Page</t>
  </si>
  <si>
    <t>Sub-total</t>
  </si>
  <si>
    <t>Value Added Tax</t>
  </si>
  <si>
    <t>Allow 15 per cent (%) of the above sub-total for Value Added  Tax</t>
  </si>
  <si>
    <t>TOTAL CARRIED TO FINAL SUMMARY</t>
  </si>
  <si>
    <t>CARRIED TO FORM OF OFFER</t>
  </si>
  <si>
    <t>Reference is made to the Eskom PPE specifications of the contract data for detailed scope of works.</t>
  </si>
  <si>
    <t>TRANSPORT</t>
  </si>
  <si>
    <t>Delivery fee to Eskom Academy of Learning</t>
  </si>
  <si>
    <t>Delivery to Eskom Research and Innovation Centre</t>
  </si>
  <si>
    <t>Km</t>
  </si>
  <si>
    <t>Delivery fee to Eskom Megawatt Park</t>
  </si>
  <si>
    <t>Samples of materials</t>
  </si>
  <si>
    <t xml:space="preserve">The Servive provider shall furnish samples of materials and specimens of finishes as may be called for by the Eskom ERE (Gauteng) Official for his approval. </t>
  </si>
  <si>
    <t xml:space="preserve">Navy blue Men long trousers, size:117cm </t>
  </si>
  <si>
    <t xml:space="preserve">Navy blue Men long trousers, size:122cm </t>
  </si>
  <si>
    <t xml:space="preserve">Navy blue Men long trousers, size:127cm </t>
  </si>
  <si>
    <t>Navy blue Men long trousers, size:132cm</t>
  </si>
  <si>
    <t xml:space="preserve">Navy blue Men long trousers, size:137cm </t>
  </si>
  <si>
    <t xml:space="preserve">Navy blue Men long trousers, size:142cm </t>
  </si>
  <si>
    <t xml:space="preserve">Navy blue Men long trousers, size:147cm </t>
  </si>
  <si>
    <t xml:space="preserve">Navy blue Men long trousers, size:152cm </t>
  </si>
  <si>
    <t>Navy blue Men long trousers, size:157cm</t>
  </si>
  <si>
    <t xml:space="preserve">Navy blue Ladies long trousers, size:117cm </t>
  </si>
  <si>
    <t xml:space="preserve">Navy blue Ladies long trousers, size:122cm </t>
  </si>
  <si>
    <t xml:space="preserve">Navy blue Ladies long trousers, size:127cm </t>
  </si>
  <si>
    <t xml:space="preserve">Navy blue Ladies long trousers, size:132cm </t>
  </si>
  <si>
    <t xml:space="preserve">Navy blue Ladies long trousers, size:137cm </t>
  </si>
  <si>
    <t>Visor sun brim for safety hat.</t>
  </si>
  <si>
    <t>Amber protective safety spectacles.</t>
  </si>
  <si>
    <t>Green drop gas welding safety spectacles.</t>
  </si>
  <si>
    <t>Clear standard  visitors safety spectacles.</t>
  </si>
  <si>
    <t>Clear mist industrial dust goggles.</t>
  </si>
  <si>
    <t>48mm clear wrap around safety spectacles.</t>
  </si>
  <si>
    <t>Indoor/Outdoor variable safety spectacles.</t>
  </si>
  <si>
    <t>Nylon adjustable cord safety glass.</t>
  </si>
  <si>
    <t>100mm width X 170mm length X 90mm height eyewear case.</t>
  </si>
  <si>
    <t>Grinding/Cutting safety equipment shield.</t>
  </si>
  <si>
    <t xml:space="preserve"> SUPPLY AND DELIVERY</t>
  </si>
  <si>
    <t>ITEM</t>
  </si>
  <si>
    <t>Navy blue soft bush hat -S</t>
  </si>
  <si>
    <t>Navy blue soft bush hat - M</t>
  </si>
  <si>
    <t>Navy blue soft bush hat- L</t>
  </si>
  <si>
    <t>Navy blue soft bush hat -XL</t>
  </si>
  <si>
    <t xml:space="preserve">Navy blue soft bush hat -XXL </t>
  </si>
  <si>
    <t xml:space="preserve">Navy blue Men long trousers, sizes: 82cm </t>
  </si>
  <si>
    <t>Navy blue Men long trousers, sizes:77cm</t>
  </si>
  <si>
    <t xml:space="preserve">Navy blue Men long trousers, sizes: 87cm </t>
  </si>
  <si>
    <t xml:space="preserve">Navy blue Men long trousers, sizes:92cm </t>
  </si>
  <si>
    <t xml:space="preserve">Navy blue Men long trousers, sizes: 97cm </t>
  </si>
  <si>
    <t xml:space="preserve">Navy blue Men long trousers, sizes:102cm </t>
  </si>
  <si>
    <t xml:space="preserve">Navy blue Men long trousers, sizes: 112cm </t>
  </si>
  <si>
    <t xml:space="preserve">Navy blue Men long trousers, sizes: 107cm </t>
  </si>
  <si>
    <t xml:space="preserve">Navy blue Ladies long trousers, sizes:67cm </t>
  </si>
  <si>
    <t xml:space="preserve">Navy blue Ladies long trousers, sizes: 72cm </t>
  </si>
  <si>
    <t xml:space="preserve">Navy blue Ladies long trousers, sizes: 77cm </t>
  </si>
  <si>
    <t xml:space="preserve">Navy blue Ladies long trousers, sizes: 82cm </t>
  </si>
  <si>
    <t xml:space="preserve">Navy blue Ladies long trousers, sizes: 87cm </t>
  </si>
  <si>
    <t xml:space="preserve">Navy blue Ladies long trousers, sizes: 92cm </t>
  </si>
  <si>
    <t xml:space="preserve">Navy blue Ladies long trousers, sizes: 97cm </t>
  </si>
  <si>
    <t xml:space="preserve">Navy blue Ladies long trousers, sizes:102cm </t>
  </si>
  <si>
    <t xml:space="preserve">Navy blue Ladies long trousers, sizes: 107cm </t>
  </si>
  <si>
    <t xml:space="preserve">Navy blue Ladies long trousers, sizes:112cm </t>
  </si>
  <si>
    <t xml:space="preserve">Thermal utility jacket size: S 87cm </t>
  </si>
  <si>
    <t xml:space="preserve">Thermal utility jacket size: M 97cm </t>
  </si>
  <si>
    <t xml:space="preserve">Thermal utility jacket size:  L 107cm </t>
  </si>
  <si>
    <t xml:space="preserve">Long sleeve women's shirt sizes: 77cm </t>
  </si>
  <si>
    <t xml:space="preserve">Long sleeve women's shirt sizes:  82cm </t>
  </si>
  <si>
    <t xml:space="preserve">Long sleeve women's shirt sizes: 87cm </t>
  </si>
  <si>
    <t xml:space="preserve">Long sleeve women's shirt sizes: 92cm </t>
  </si>
  <si>
    <t xml:space="preserve">Long sleeve women's shirt sizes: 97cm </t>
  </si>
  <si>
    <t xml:space="preserve">Long sleeve women's shirt sizes: 102cm </t>
  </si>
  <si>
    <t xml:space="preserve">Long sleeve women's shirt sizes: 112cm </t>
  </si>
  <si>
    <t xml:space="preserve">Navy blue 2 piece suit size: S </t>
  </si>
  <si>
    <t>Navy blue 2 piece suit size: M</t>
  </si>
  <si>
    <t>Navy blue 2 piece suit size:  L</t>
  </si>
  <si>
    <t>Navy blue 2 piece suit size: 2XL</t>
  </si>
  <si>
    <t>Navy blue 2 piece suit size: 3XL</t>
  </si>
  <si>
    <t xml:space="preserve">Navy blue 2 piece suit size: 4XL </t>
  </si>
  <si>
    <t xml:space="preserve">Navy blue 2 piece suit size: XL </t>
  </si>
  <si>
    <t>Nylon high visibility evacuation vest sizes: S</t>
  </si>
  <si>
    <t xml:space="preserve">Nylon high visibility evacuation vest sizes: M </t>
  </si>
  <si>
    <t>Nylon high visibility evacuation vest sizes: L</t>
  </si>
  <si>
    <t>Nylon high visibility evacuation vest sizes:  XL</t>
  </si>
  <si>
    <t>Nylon high visibility evacuation vest sizes: XXL</t>
  </si>
  <si>
    <t>Nylon high visibility evacuation vest sizes:  XXXL</t>
  </si>
  <si>
    <t>Nylon high visibility evacuation vest sizes:  4XL</t>
  </si>
  <si>
    <t>Nylon high visibility fist aid vest sizes: M</t>
  </si>
  <si>
    <t>Nylon high visibility fist aid vest sizes: S</t>
  </si>
  <si>
    <t>Nylon high visibility fist aid vest sizes: L</t>
  </si>
  <si>
    <t>Nylon high visibility fist aid vest sizes:  XL</t>
  </si>
  <si>
    <t>Nylon high visibility fist aid vest sizes:  XXL</t>
  </si>
  <si>
    <t xml:space="preserve">Nylon high visibility fist aid vest sizes:  4XL </t>
  </si>
  <si>
    <t xml:space="preserve">Nylon high visibility fist aid vest sizes: XXXL </t>
  </si>
  <si>
    <t xml:space="preserve">Nylon high visibility fire protection vest sizes: S </t>
  </si>
  <si>
    <t xml:space="preserve">Nylon high visibility fire protection vest sizes: M </t>
  </si>
  <si>
    <t xml:space="preserve">Nylon high visibility fire protection vest sizes: L </t>
  </si>
  <si>
    <t>Nylon high visibility fire protection vest sizes: XL</t>
  </si>
  <si>
    <t xml:space="preserve">Nylon high visibility fire protection vest sizes: XXL </t>
  </si>
  <si>
    <t>Nylon high visibility fire protection vest sizes: XXXL</t>
  </si>
  <si>
    <t xml:space="preserve">Nylon high visibility fire protection vest sizes:  4XL </t>
  </si>
  <si>
    <t>Nylon high visibility employee at work vest sizes:  4XL</t>
  </si>
  <si>
    <t>Nylon high visibility employee at work vest sizes: XXXL</t>
  </si>
  <si>
    <t>Nylon high visibility employee at work vest sizes:  XXL</t>
  </si>
  <si>
    <t>Nylon high visibility employee at work vest sizes: XL</t>
  </si>
  <si>
    <t>Nylon high visibility employee at work vest sizes:  L</t>
  </si>
  <si>
    <t>Nylon high visibility employee at work vest sizes: M</t>
  </si>
  <si>
    <t>Nylon high visibility employee at work vest sizes: S</t>
  </si>
  <si>
    <t>Nylon high visibility transporter vest sizes: S</t>
  </si>
  <si>
    <t>Nylon high visibility transporter vest sizes: M</t>
  </si>
  <si>
    <t>Nylon high visibility transporter vest sizes: L</t>
  </si>
  <si>
    <t>Nylon high visibility transporter vest sizes: XL</t>
  </si>
  <si>
    <t>Nylon high visibility transporter vest sizes:  XXL</t>
  </si>
  <si>
    <t>Nylon high visibility transporter vest sizes:  XXXL</t>
  </si>
  <si>
    <t>Nylon high visibility transporter vest sizes:  4XL</t>
  </si>
  <si>
    <t>Nylon high visibility management vest sizes: S</t>
  </si>
  <si>
    <t xml:space="preserve">Nylon high visibility management vest sizes: M </t>
  </si>
  <si>
    <t>Nylon high visibility management vest sizes: L</t>
  </si>
  <si>
    <t xml:space="preserve">Nylon high visibility management vest sizes: XL </t>
  </si>
  <si>
    <t>Nylon high visibility management vest sizes:  XXL</t>
  </si>
  <si>
    <t>Nylon high visibility management vest sizes: XXXL</t>
  </si>
  <si>
    <t xml:space="preserve">Nylon high visibility management vest sizes: 4XL </t>
  </si>
  <si>
    <t>Chelsea carbon fibre steel safet boots sizes: 3</t>
  </si>
  <si>
    <t>Chelsea carbon fibre steel safet boots sizes: 2</t>
  </si>
  <si>
    <t>Chelsea carbon fibre steel safet boots sizes: 4</t>
  </si>
  <si>
    <t>Chelsea carbon fibre steel safet boots sizes: 5</t>
  </si>
  <si>
    <t>Chelsea carbon fibre steel safet boots sizes: 6</t>
  </si>
  <si>
    <t>Chelsea carbon fibre steel safet boots sizes:  7</t>
  </si>
  <si>
    <t>Chelsea carbon fibre steel safet boots sizes: 8</t>
  </si>
  <si>
    <t>Chelsea carbon fibre steel safet boots sizes:  9</t>
  </si>
  <si>
    <t>Chelsea carbon fibre steel safet boots sizes: 10</t>
  </si>
  <si>
    <t>Chelsea carbon fibre steel safet boots sizes:  11</t>
  </si>
  <si>
    <t>Chelsea carbon fibre steel safet boots sizes:  12</t>
  </si>
  <si>
    <t xml:space="preserve">Lace up carbon fibre steel safety shoes (unisex) sizes:  13 </t>
  </si>
  <si>
    <t xml:space="preserve">Lace up carbon fibre steel safety shoes (unisex) sizes: 2 </t>
  </si>
  <si>
    <t>Lace up carbon fibre steel safety shoes (unisex) sizes:  3</t>
  </si>
  <si>
    <t>Lace up carbon fibre steel safety shoes (unisex) sizes: 4</t>
  </si>
  <si>
    <t>Lace up carbon fibre steel safety shoes (unisex) sizes:  6</t>
  </si>
  <si>
    <t>Lace up carbon fibre steel safety shoes (unisex) sizes:  7</t>
  </si>
  <si>
    <t>Lace up carbon fibre steel safety shoes (unisex) sizes:  8</t>
  </si>
  <si>
    <t>Lace up carbon fibre steel safety shoes (unisex) sizes: 9</t>
  </si>
  <si>
    <t>Lace up carbon fibre steel safety shoes (unisex) sizes: 10</t>
  </si>
  <si>
    <t xml:space="preserve">Lace up carbon fibre steel safety shoes (unisex) sizes:  11 </t>
  </si>
  <si>
    <t>Lace up carbon fibre steel safety shoes (unisex) sizes: 12</t>
  </si>
  <si>
    <t>Lace up carbon fibre steel safety shoes (unisex) sizes: 5</t>
  </si>
  <si>
    <t>Leather (laced) carbon fibre steel safety boots sizes: 2</t>
  </si>
  <si>
    <t>Leather (laced) carbon fibre steel safety boots sizes: 3</t>
  </si>
  <si>
    <t>Leather (laced) carbon fibre steel safety boots sizes:  4</t>
  </si>
  <si>
    <t>Leather (laced) carbon fibre steel safety boots sizes:  5</t>
  </si>
  <si>
    <t>Leather (laced) carbon fibre steel safety boots sizes:  6</t>
  </si>
  <si>
    <t>Leather (laced) carbon fibre steel safety boots sizes: 7</t>
  </si>
  <si>
    <t xml:space="preserve">Leather (laced) carbon fibre steel safety boots sizes:  8 </t>
  </si>
  <si>
    <t>Leather (laced) carbon fibre steel safety boots sizes:  9</t>
  </si>
  <si>
    <t>Leather (laced) carbon fibre steel safety boots sizes: 10</t>
  </si>
  <si>
    <t>Leather (laced) carbon fibre steel safety boots sizes: 11</t>
  </si>
  <si>
    <t>Leather (laced) carbon fibre steel safety boots sizes:  12</t>
  </si>
  <si>
    <t xml:space="preserve">Leather (laced) carbon fibre steel safety boots sizes: 13 </t>
  </si>
  <si>
    <t>Black knee high steel safety gumboots sizes: 3</t>
  </si>
  <si>
    <t>Black knee high steel safety gumboots sizes: 4</t>
  </si>
  <si>
    <t>Black knee high steel safety gumboots sizes:  5</t>
  </si>
  <si>
    <t>Black knee high steel safety gumboots sizes: 6</t>
  </si>
  <si>
    <t>Black knee high steel safety gumboots sizes: 9</t>
  </si>
  <si>
    <t>Black knee high steel safety gumboots sizes: 10</t>
  </si>
  <si>
    <t>Black knee high steel safety gumboots sizes:  12</t>
  </si>
  <si>
    <t>Black knee high steel safety gumboots sizes:  7</t>
  </si>
  <si>
    <t>Black knee high steel safety gumboots sizes: 8</t>
  </si>
  <si>
    <t>Black knee high steel safety gumboots sizes:  11</t>
  </si>
  <si>
    <t>Black knee high steel safety gumboots sizes: 13</t>
  </si>
  <si>
    <t>Navy blue cotton ankle length socks sizes: S</t>
  </si>
  <si>
    <t>Navy blue cotton ankle length socks sizes: M</t>
  </si>
  <si>
    <t>Navy blue cotton ankle length socks sizes: L</t>
  </si>
  <si>
    <t>Navy blue cotton ankle length socks sizes: XL</t>
  </si>
  <si>
    <t>Navy blue cotton ankle length socks sizes: XXL</t>
  </si>
  <si>
    <t>Navy blue cotton ankle length socks sizes: XXXL</t>
  </si>
  <si>
    <t>Navy blue cotton calf length (knee length) socks sizes: S</t>
  </si>
  <si>
    <t>Navy blue cotton calf length (knee length) socks sizes: M</t>
  </si>
  <si>
    <t>Navy blue cotton calf length (knee length) socks sizes: L</t>
  </si>
  <si>
    <t>Navy blue cotton calf length (knee length) socks sizes: XL</t>
  </si>
  <si>
    <t>Navy blue cotton calf length (knee length) socks sizes:  XXL</t>
  </si>
  <si>
    <t xml:space="preserve">Navy blue cotton calf length (knee length) socks sizes: XXXL </t>
  </si>
  <si>
    <t>25cm cut resistant 34-450  gloves sizes: 6</t>
  </si>
  <si>
    <t>25cm cut resistant 34-450  gloves sizes:  7</t>
  </si>
  <si>
    <t>25cm cut resistant 34-450  gloves sizes:  8</t>
  </si>
  <si>
    <t>25cm cut resistant 34-450  gloves sizes: 9</t>
  </si>
  <si>
    <t>25cm cut resistant 34-450  gloves sizes: 10</t>
  </si>
  <si>
    <t>25cm cut resistant 34-450  gloves sizes:  11</t>
  </si>
  <si>
    <t>34-876  general handling gloves sizes: 6</t>
  </si>
  <si>
    <t>34-876  general handling gloves sizes: 7</t>
  </si>
  <si>
    <t>34-876  general handling gloves sizes: 8</t>
  </si>
  <si>
    <t>34-876  general handling gloves sizes: 9</t>
  </si>
  <si>
    <t>34-876  general handling gloves sizes: 10</t>
  </si>
  <si>
    <t>34-876  general handling gloves sizes: 11</t>
  </si>
  <si>
    <t xml:space="preserve"> Chemical gloves sizes: 6</t>
  </si>
  <si>
    <t xml:space="preserve"> Chemical gloves sizes:  7</t>
  </si>
  <si>
    <t xml:space="preserve"> Chemical gloves sizes: 8</t>
  </si>
  <si>
    <t xml:space="preserve"> Chemical gloves sizes: 9</t>
  </si>
  <si>
    <t xml:space="preserve"> Chemical gloves sizes: 10</t>
  </si>
  <si>
    <t xml:space="preserve"> Chemical gloves sizes: 11</t>
  </si>
  <si>
    <t>Short sleeve women's shirt sizes: 77cm</t>
  </si>
  <si>
    <t>Short sleeve women's shirt sizes: 82cm</t>
  </si>
  <si>
    <t>Short sleeve women's shirt sizes: 87cm</t>
  </si>
  <si>
    <t>Short sleeve women's shirt sizes: 92cm</t>
  </si>
  <si>
    <t>Short sleeve women's shirt sizes:  107cm</t>
  </si>
  <si>
    <t>Short sleeve women's shirt sizes:  102cm</t>
  </si>
  <si>
    <t>Short sleeve women's shirt sizes: 112cm</t>
  </si>
  <si>
    <t>320mm hair net MTRL cotton 280mm 5 boxes (100 pieces) for 3 years</t>
  </si>
  <si>
    <t>Long sleeve men's cotton shirt sizes: S chest 116cm</t>
  </si>
  <si>
    <t>Long sleeve men's cotton shirt sizes: XS 112cm</t>
  </si>
  <si>
    <t xml:space="preserve">Long sleeve men's cotton shirt sizes: M120cm </t>
  </si>
  <si>
    <t xml:space="preserve">Long sleeve men's cotton shirt sizes: L  124cm </t>
  </si>
  <si>
    <t>Long sleeve men's cotton shirt sizes: XL 128cm</t>
  </si>
  <si>
    <t>Long sleeve men's cotton shirt sizes:  XXl 132cm</t>
  </si>
  <si>
    <t xml:space="preserve">Long sleeve men's cotton shirt sizes: XXL 136 cm </t>
  </si>
  <si>
    <t>Long sleeve men's cotton shirt sizes:  XXXXL 140 cm</t>
  </si>
  <si>
    <t>Long sleeve men's cotton shirt sizes:  XXXXXL 144 cm</t>
  </si>
  <si>
    <t>Long sleeve men's cotton shirt sizes: XXXXXXL 148 cm</t>
  </si>
  <si>
    <t>Long sleeve men's cotton shirt sizes: XXXXXXXL 152cm</t>
  </si>
  <si>
    <t>Long sleeve men's cotton shirt sizes: XXXXXXXXL 156 cm</t>
  </si>
  <si>
    <t xml:space="preserve"> Long sleeve women's shirt sizes: 147cm </t>
  </si>
  <si>
    <t>Short sleeve men's cotton shirt sizes: XS 112cm</t>
  </si>
  <si>
    <t>Short sleeve men's cotton shirt sizes:  S 116 cm</t>
  </si>
  <si>
    <t>Short sleeve men's cotton shirt sizes: M 120 cm</t>
  </si>
  <si>
    <t>Short sleeve men's cotton shirt sizes:  L 124 cm</t>
  </si>
  <si>
    <t>Short sleeve men's cotton shirt sizes: XL 128 cm</t>
  </si>
  <si>
    <t>Short sleeve men's cotton shirt sizes:  XXL 132 cm</t>
  </si>
  <si>
    <t>Short sleeve men's cotton shirt sizes:  XXXL 136 cm</t>
  </si>
  <si>
    <t xml:space="preserve">Short sleeve men's cotton shirt sizes: XXXXL 140 cm </t>
  </si>
  <si>
    <t>Short sleeve men's cotton shirt sizes: XXXXXL 144 cm</t>
  </si>
  <si>
    <t>Short sleeve men's cotton shirt sizes:  XXXXXXL 148 cm</t>
  </si>
  <si>
    <t>Short sleeve men's cotton shirt sizes:  XXXXXXXL 152 cm</t>
  </si>
  <si>
    <t>Short sleeve men's cotton shirt sizes: XXXXXXXXL 156 cm</t>
  </si>
  <si>
    <t>Disposable  FFP 2 with valve respirator mask 50 boxes</t>
  </si>
  <si>
    <t>Disposable  FFP 2 without valve respirator mask  5 boxes</t>
  </si>
  <si>
    <t>Disposable  FFP 3 with valve respirator mask 5 boxes</t>
  </si>
  <si>
    <t>Navy blue quilted taffeta padding  polyester jacket with 100% lining sizes: 5XL for both males and females to be branded as per Eskom standards.</t>
  </si>
  <si>
    <t>Navy blue quilted taffeta padding  polyester jacket with 100% lining sizes: 4XL for both males and females to be branded as per Eskom standards.</t>
  </si>
  <si>
    <t>Navy blue quilted taffeta padding  polyester jacket with 100% lining sizes: 3XL for both males and females to be branded as per Eskom standards.</t>
  </si>
  <si>
    <t>Navy blue quilted taffeta padding  polyester jacket with 100% lining sizes: 2XL for both males and females to be branded as per Eskom standards.</t>
  </si>
  <si>
    <t>Navy blue quilted taffeta padding  polyester jacket with 100% lining sizes: XL for both males and females to be branded as per Eskom standards.</t>
  </si>
  <si>
    <t>Navy blue quilted taffeta padding  polyester jacket with 100% lining sizes: L for both males and females to be branded as per Eskom standards.</t>
  </si>
  <si>
    <t>Navy blue quilted taffeta padding  polyester jacket with 100% lining sizes: M for both males and females to be branded as per Eskom standards.</t>
  </si>
  <si>
    <t>Navy blue quilted taffeta padding  polyester jacket with 100% lining sizes: S for both males and females to be branded as per Eskom standards.</t>
  </si>
  <si>
    <t>Men's hiking boots Size 2</t>
  </si>
  <si>
    <t>Men's hiking boots Size 3</t>
  </si>
  <si>
    <t>Men's hiking boots Size 4</t>
  </si>
  <si>
    <t>Men's hiking boots Size 5</t>
  </si>
  <si>
    <t>Men's hiking boots Size 6</t>
  </si>
  <si>
    <t>Men's hiking boots Size 7</t>
  </si>
  <si>
    <t>Men's hiking boots Size 8</t>
  </si>
  <si>
    <t>Men's hiking boots Size 9</t>
  </si>
  <si>
    <t>Men's hiking boots Size 10</t>
  </si>
  <si>
    <t>Men's hiking boots Size 11</t>
  </si>
  <si>
    <t>Men's hiking boots Size 12</t>
  </si>
  <si>
    <t>Men's hiking boots Size 13</t>
  </si>
  <si>
    <t>Ladie's hiking shoes Size 2</t>
  </si>
  <si>
    <t>Ladie's hiking shoes Size 3</t>
  </si>
  <si>
    <t>Ladie's hiking shoes Size 4</t>
  </si>
  <si>
    <t>Ladie's hiking shoes Size 5</t>
  </si>
  <si>
    <t>Ladie's hiking shoes Size 6</t>
  </si>
  <si>
    <t>Ladie's hiking shoes Size 7</t>
  </si>
  <si>
    <t>Ladie's hiking shoes Size 8</t>
  </si>
  <si>
    <t>Ladie's hiking shoes Size 9</t>
  </si>
  <si>
    <t>Ladie's hiking shoes Size 10</t>
  </si>
  <si>
    <t>Ladie's hiking shoes Size 11</t>
  </si>
  <si>
    <t>Ladie's hiking shoes Size 12</t>
  </si>
  <si>
    <t>Ladie's hiking shoes Size 13</t>
  </si>
  <si>
    <t>Reflective jacket with removable sleeves to be branded as per Eskom standards size S</t>
  </si>
  <si>
    <t>Reflective jacket with removable sleeves to be branded as per Eskom standards size M</t>
  </si>
  <si>
    <t>Reflective jacket with removable sleeves to be branded as per Eskom standards size L</t>
  </si>
  <si>
    <t>Reflective jacket with removable sleeves to be branded as per Eskom standards size XL</t>
  </si>
  <si>
    <t>Reflective jacket with removable sleeves to be branded as per Eskom standards size XXL</t>
  </si>
  <si>
    <t>Reflective jacket with removable sleeves to be branded as per Eskom standards size XXXL</t>
  </si>
  <si>
    <t>Reflective jacket with removable sleeves to be branded as per Eskom standards size XXXXL</t>
  </si>
  <si>
    <t>Reflective jacket with removable sleeves to be branded as per Eskom standards size XXXXXL</t>
  </si>
  <si>
    <t>Reflective jacket with removable sleeves to be branded as per Eskom standards size XXXXXXL</t>
  </si>
  <si>
    <t>Courier Services to ERE national sites per KG</t>
  </si>
  <si>
    <t>KG</t>
  </si>
  <si>
    <t xml:space="preserve">Navy blue Operating utility jacket sizes:82cm </t>
  </si>
  <si>
    <t xml:space="preserve">Navy blue Operating  utility jacket sizes:77cm </t>
  </si>
  <si>
    <t xml:space="preserve">Navy blue Operating utility jacket sizes: 87cm </t>
  </si>
  <si>
    <t xml:space="preserve">Navy blue Operating  utility jacket sizes: 92cm </t>
  </si>
  <si>
    <t xml:space="preserve">Navy blue Operating  utility jacket sizes:97cm </t>
  </si>
  <si>
    <t xml:space="preserve">Navy blue Operating utility  jacket sizes: 102cm </t>
  </si>
  <si>
    <t xml:space="preserve">Navy blue Operating utility jacket sizes: 107cm </t>
  </si>
  <si>
    <t xml:space="preserve">Navy blue Operating  utility jacket sizes:112cm </t>
  </si>
  <si>
    <t xml:space="preserve"> Cotton dust coat, sizes: 82cm </t>
  </si>
  <si>
    <t xml:space="preserve"> Cotton dust coat, sizes:  87cm </t>
  </si>
  <si>
    <t xml:space="preserve">Cotton dust coat, sizes: 92,cm </t>
  </si>
  <si>
    <t xml:space="preserve"> Cotton dust coat, sizes: 97cm </t>
  </si>
  <si>
    <t xml:space="preserve">Cotton dust coat, sizes: 102cm </t>
  </si>
  <si>
    <t xml:space="preserve">Cotton dust coat, sizes: 107cm </t>
  </si>
  <si>
    <t>Pig skin gloves Size 6</t>
  </si>
  <si>
    <t>Pig skin gloves Size 7</t>
  </si>
  <si>
    <t>Pig skin gloves Size 8</t>
  </si>
  <si>
    <t>Pig skin gloves Size 9</t>
  </si>
  <si>
    <t>Pig skin gloves Size 10</t>
  </si>
  <si>
    <t>Pig skin gloves Size 11</t>
  </si>
  <si>
    <t>TIG welding glove pig skin garment closing method : elesticated colour beige cuff type TIG welding and electrical</t>
  </si>
  <si>
    <t>Full length welding apron garment size width 24 x length 42 leather cowhide with adjustable neck strap</t>
  </si>
  <si>
    <t xml:space="preserve"> Hearing earplug protector 20 boxes</t>
  </si>
  <si>
    <t xml:space="preserve">96-106DB Hearing earplug protector </t>
  </si>
  <si>
    <t xml:space="preserve">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</si>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</sst>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5" formatCode="_ * #,##0.00_ ;_ * \-#,##0.00_ ;_ * &quot;-&quot;??_ ;_ @_ "/>
    <numFmt numFmtId="166" formatCode="General_)"/>
  </numFmts>
  <fonts count="30" x14ac:knownFonts="1">
    <font>
      <sz val="11"/>
      <color theme="1"/>
      <name val="Calibri"/>
      <family val="2"/>
      <scheme val="minor"/>
    </font>
    <font>
      <b/>
      <sz val="11"/>
      <color theme="1"/>
      <name val="Calibri"/>
      <family val="2"/>
      <scheme val="minor"/>
    </font>
    <font>
      <b/>
      <sz val="14"/>
      <color theme="1"/>
      <name val="Calibri"/>
      <family val="2"/>
      <scheme val="minor"/>
    </font>
    <font>
      <sz val="11"/>
      <color theme="1"/>
      <name val="Calibri"/>
      <family val="2"/>
      <scheme val="minor"/>
    </font>
    <font>
      <sz val="11"/>
      <color rgb="FFFF0000"/>
      <name val="Calibri"/>
      <family val="2"/>
      <scheme val="minor"/>
    </font>
    <font>
      <b/>
      <sz val="12"/>
      <color theme="1"/>
      <name val="Calibri"/>
      <family val="2"/>
      <scheme val="minor"/>
    </font>
    <font>
      <b/>
      <u/>
      <sz val="11"/>
      <color theme="1"/>
      <name val="Calibri"/>
      <family val="2"/>
      <scheme val="minor"/>
    </font>
    <font>
      <sz val="10"/>
      <name val="Arial"/>
      <family val="2"/>
    </font>
    <font>
      <sz val="11"/>
      <name val="Calibri"/>
      <family val="2"/>
      <scheme val="minor"/>
    </font>
    <font>
      <sz val="14"/>
      <color theme="1"/>
      <name val="Calibri"/>
      <family val="2"/>
      <scheme val="minor"/>
    </font>
    <font>
      <b/>
      <sz val="16"/>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name val="Tms Rmn"/>
    </font>
    <font>
      <sz val="8"/>
      <name val="Calibri"/>
      <family val="2"/>
      <scheme val="minor"/>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0000"/>
        <bgColor indexed="64"/>
      </patternFill>
    </fill>
  </fills>
  <borders count="30">
    <border>
      <left/>
      <right/>
      <top/>
      <bottom/>
      <diagonal/>
    </border>
    <border>
      <left style="thin">
        <color indexed="64"/>
      </left>
      <right style="thin">
        <color indexed="64"/>
      </right>
      <top/>
      <bottom style="thin">
        <color indexed="64"/>
      </bottom>
      <diagonal/>
    </border>
    <border>
      <left/>
      <right/>
      <top/>
      <bottom style="thin">
        <color indexed="64"/>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style="double">
        <color auto="1"/>
      </left>
      <right style="thin">
        <color auto="1"/>
      </right>
      <top/>
      <bottom style="thin">
        <color indexed="64"/>
      </bottom>
      <diagonal/>
    </border>
    <border>
      <left/>
      <right style="thin">
        <color auto="1"/>
      </right>
      <top/>
      <bottom/>
      <diagonal/>
    </border>
    <border>
      <left style="double">
        <color auto="1"/>
      </left>
      <right style="thin">
        <color auto="1"/>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bottom/>
      <diagonal/>
    </border>
    <border>
      <left/>
      <right/>
      <top style="thin">
        <color indexed="64"/>
      </top>
      <bottom style="thin">
        <color indexed="64"/>
      </bottom>
      <diagonal/>
    </border>
    <border>
      <left style="double">
        <color auto="1"/>
      </left>
      <right style="thin">
        <color indexed="64"/>
      </right>
      <top style="thin">
        <color indexed="64"/>
      </top>
      <bottom style="thin">
        <color indexed="64"/>
      </bottom>
      <diagonal/>
    </border>
    <border>
      <left style="double">
        <color auto="1"/>
      </left>
      <right style="thin">
        <color indexed="64"/>
      </right>
      <top style="thin">
        <color indexed="64"/>
      </top>
      <bottom style="double">
        <color indexed="64"/>
      </bottom>
      <diagonal/>
    </border>
    <border>
      <left style="medium">
        <color auto="1"/>
      </left>
      <right style="medium">
        <color indexed="64"/>
      </right>
      <top style="thin">
        <color indexed="64"/>
      </top>
      <bottom style="medium">
        <color auto="1"/>
      </bottom>
      <diagonal/>
    </border>
  </borders>
  <cellStyleXfs count="69">
    <xf numFmtId="0" fontId="0" fillId="0" borderId="0"/>
    <xf numFmtId="43" fontId="3" fillId="0" borderId="0" applyFont="0" applyFill="0" applyBorder="0" applyAlignment="0" applyProtection="0"/>
    <xf numFmtId="0" fontId="3" fillId="0" borderId="0"/>
    <xf numFmtId="0" fontId="7" fillId="0" borderId="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5" borderId="0" applyNumberFormat="0" applyBorder="0" applyAlignment="0" applyProtection="0"/>
    <xf numFmtId="0" fontId="11" fillId="8" borderId="0" applyNumberFormat="0" applyBorder="0" applyAlignment="0" applyProtection="0"/>
    <xf numFmtId="0" fontId="11" fillId="11" borderId="0" applyNumberFormat="0" applyBorder="0" applyAlignment="0" applyProtection="0"/>
    <xf numFmtId="0" fontId="12" fillId="12"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9" borderId="0" applyNumberFormat="0" applyBorder="0" applyAlignment="0" applyProtection="0"/>
    <xf numFmtId="0" fontId="13" fillId="3" borderId="0" applyNumberFormat="0" applyBorder="0" applyAlignment="0" applyProtection="0"/>
    <xf numFmtId="0" fontId="14" fillId="20" borderId="10" applyNumberFormat="0" applyAlignment="0" applyProtection="0"/>
    <xf numFmtId="0" fontId="15" fillId="21" borderId="11" applyNumberFormat="0" applyAlignment="0" applyProtection="0"/>
    <xf numFmtId="165" fontId="7"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0" fontId="16" fillId="0" borderId="0" applyNumberFormat="0" applyFill="0" applyBorder="0" applyAlignment="0" applyProtection="0"/>
    <xf numFmtId="2" fontId="7" fillId="0" borderId="0" applyFont="0" applyFill="0" applyBorder="0" applyAlignment="0" applyProtection="0"/>
    <xf numFmtId="0" fontId="17" fillId="4" borderId="0" applyNumberFormat="0" applyBorder="0" applyAlignment="0" applyProtection="0"/>
    <xf numFmtId="0" fontId="18" fillId="0" borderId="12" applyNumberFormat="0" applyFill="0" applyAlignment="0" applyProtection="0"/>
    <xf numFmtId="0" fontId="19" fillId="0" borderId="13" applyNumberFormat="0" applyFill="0" applyAlignment="0" applyProtection="0"/>
    <xf numFmtId="0" fontId="20" fillId="0" borderId="14" applyNumberFormat="0" applyFill="0" applyAlignment="0" applyProtection="0"/>
    <xf numFmtId="0" fontId="20" fillId="0" borderId="0" applyNumberFormat="0" applyFill="0" applyBorder="0" applyAlignment="0" applyProtection="0"/>
    <xf numFmtId="0" fontId="21" fillId="7" borderId="10" applyNumberFormat="0" applyAlignment="0" applyProtection="0"/>
    <xf numFmtId="0" fontId="22" fillId="0" borderId="15" applyNumberFormat="0" applyFill="0" applyAlignment="0" applyProtection="0"/>
    <xf numFmtId="0" fontId="23" fillId="22" borderId="0" applyNumberFormat="0" applyBorder="0" applyAlignment="0" applyProtection="0"/>
    <xf numFmtId="0" fontId="7" fillId="0" borderId="0"/>
    <xf numFmtId="0" fontId="7" fillId="0" borderId="0"/>
    <xf numFmtId="0" fontId="3" fillId="0" borderId="0"/>
    <xf numFmtId="0" fontId="3" fillId="0" borderId="0"/>
    <xf numFmtId="0" fontId="3" fillId="0" borderId="0"/>
    <xf numFmtId="166" fontId="28" fillId="0" borderId="0"/>
    <xf numFmtId="0" fontId="11" fillId="0" borderId="0"/>
    <xf numFmtId="0" fontId="7" fillId="0" borderId="0"/>
    <xf numFmtId="0" fontId="7" fillId="0" borderId="0"/>
    <xf numFmtId="0" fontId="7" fillId="0" borderId="0"/>
    <xf numFmtId="0" fontId="11" fillId="23" borderId="16" applyNumberFormat="0" applyFont="0" applyAlignment="0" applyProtection="0"/>
    <xf numFmtId="0" fontId="24" fillId="20" borderId="17" applyNumberFormat="0" applyAlignment="0" applyProtection="0"/>
    <xf numFmtId="9" fontId="7" fillId="0" borderId="0" applyFont="0" applyFill="0" applyBorder="0" applyAlignment="0" applyProtection="0"/>
    <xf numFmtId="9" fontId="11" fillId="0" borderId="0" applyFont="0" applyFill="0" applyBorder="0" applyAlignment="0" applyProtection="0"/>
    <xf numFmtId="9" fontId="7" fillId="0" borderId="0" applyFont="0" applyFill="0" applyBorder="0" applyAlignment="0" applyProtection="0"/>
    <xf numFmtId="0" fontId="25" fillId="0" borderId="0" applyNumberFormat="0" applyFill="0" applyBorder="0" applyAlignment="0" applyProtection="0"/>
    <xf numFmtId="0" fontId="26" fillId="0" borderId="18" applyNumberFormat="0" applyFill="0" applyAlignment="0" applyProtection="0"/>
    <xf numFmtId="0" fontId="27" fillId="0" borderId="0" applyNumberFormat="0" applyFill="0" applyBorder="0" applyAlignment="0" applyProtection="0"/>
    <xf numFmtId="0" fontId="14" fillId="20" borderId="21" applyNumberFormat="0" applyAlignment="0" applyProtection="0"/>
    <xf numFmtId="0" fontId="21" fillId="7" borderId="21" applyNumberFormat="0" applyAlignment="0" applyProtection="0"/>
    <xf numFmtId="0" fontId="11" fillId="23" borderId="22" applyNumberFormat="0" applyFont="0" applyAlignment="0" applyProtection="0"/>
    <xf numFmtId="0" fontId="24" fillId="20" borderId="23" applyNumberFormat="0" applyAlignment="0" applyProtection="0"/>
    <xf numFmtId="0" fontId="26" fillId="0" borderId="24" applyNumberFormat="0" applyFill="0" applyAlignment="0" applyProtection="0"/>
    <xf numFmtId="43" fontId="3" fillId="0" borderId="0" applyFont="0" applyFill="0" applyBorder="0" applyAlignment="0" applyProtection="0"/>
  </cellStyleXfs>
  <cellXfs count="68">
    <xf numFmtId="0" fontId="0" fillId="0" borderId="0" xfId="0"/>
    <xf numFmtId="0" fontId="0" fillId="0" borderId="3" xfId="0" applyBorder="1"/>
    <xf numFmtId="0" fontId="1" fillId="0" borderId="0" xfId="0" applyFont="1" applyAlignment="1">
      <alignment wrapText="1"/>
    </xf>
    <xf numFmtId="0" fontId="1" fillId="0" borderId="0" xfId="0" applyFont="1"/>
    <xf numFmtId="43" fontId="0" fillId="0" borderId="0" xfId="0" applyNumberFormat="1"/>
    <xf numFmtId="0" fontId="1" fillId="0" borderId="3" xfId="0" applyFont="1" applyBorder="1"/>
    <xf numFmtId="0" fontId="0" fillId="0" borderId="3" xfId="0" applyBorder="1" applyAlignment="1">
      <alignment wrapText="1"/>
    </xf>
    <xf numFmtId="0" fontId="1" fillId="0" borderId="3" xfId="0" applyFont="1" applyBorder="1" applyAlignment="1">
      <alignment horizontal="right"/>
    </xf>
    <xf numFmtId="0" fontId="1" fillId="0" borderId="4" xfId="0" applyFont="1" applyBorder="1" applyAlignment="1">
      <alignment wrapText="1"/>
    </xf>
    <xf numFmtId="0" fontId="1" fillId="0" borderId="4" xfId="0" applyFont="1" applyBorder="1" applyAlignment="1">
      <alignment horizontal="center" wrapText="1"/>
    </xf>
    <xf numFmtId="0" fontId="4" fillId="0" borderId="3" xfId="0" applyFont="1" applyBorder="1" applyAlignment="1">
      <alignment wrapText="1"/>
    </xf>
    <xf numFmtId="0" fontId="6" fillId="0" borderId="3" xfId="0" applyFont="1" applyBorder="1"/>
    <xf numFmtId="44" fontId="1" fillId="0" borderId="4" xfId="1" applyNumberFormat="1" applyFont="1" applyBorder="1" applyAlignment="1">
      <alignment wrapText="1"/>
    </xf>
    <xf numFmtId="44" fontId="1" fillId="0" borderId="4" xfId="0" applyNumberFormat="1" applyFont="1" applyBorder="1" applyAlignment="1">
      <alignment wrapText="1"/>
    </xf>
    <xf numFmtId="44" fontId="1" fillId="0" borderId="3" xfId="1" applyNumberFormat="1" applyFont="1" applyBorder="1"/>
    <xf numFmtId="44" fontId="1" fillId="0" borderId="3" xfId="0" applyNumberFormat="1" applyFont="1" applyBorder="1"/>
    <xf numFmtId="44" fontId="0" fillId="0" borderId="3" xfId="1" applyNumberFormat="1" applyFont="1" applyBorder="1"/>
    <xf numFmtId="44" fontId="0" fillId="0" borderId="3" xfId="0" applyNumberFormat="1" applyBorder="1"/>
    <xf numFmtId="0" fontId="6" fillId="0" borderId="3" xfId="0" applyFont="1" applyBorder="1" applyAlignment="1">
      <alignment wrapText="1"/>
    </xf>
    <xf numFmtId="0" fontId="8" fillId="0" borderId="3" xfId="0" applyFont="1" applyBorder="1" applyAlignment="1">
      <alignment wrapText="1"/>
    </xf>
    <xf numFmtId="0" fontId="1" fillId="0" borderId="3" xfId="0" applyFont="1" applyBorder="1" applyAlignment="1">
      <alignment wrapText="1"/>
    </xf>
    <xf numFmtId="0" fontId="4" fillId="0" borderId="0" xfId="0" applyFont="1"/>
    <xf numFmtId="0" fontId="9" fillId="0" borderId="0" xfId="0" applyFont="1"/>
    <xf numFmtId="43" fontId="9" fillId="0" borderId="9" xfId="1" applyFont="1" applyBorder="1"/>
    <xf numFmtId="43" fontId="2" fillId="0" borderId="9" xfId="1" applyFont="1" applyBorder="1"/>
    <xf numFmtId="22" fontId="9" fillId="0" borderId="0" xfId="0" applyNumberFormat="1" applyFont="1"/>
    <xf numFmtId="0" fontId="9" fillId="0" borderId="2" xfId="0" applyFont="1" applyBorder="1"/>
    <xf numFmtId="0" fontId="9" fillId="0" borderId="1" xfId="0" applyFont="1" applyBorder="1"/>
    <xf numFmtId="43" fontId="9" fillId="0" borderId="7" xfId="1" applyFont="1" applyBorder="1"/>
    <xf numFmtId="43" fontId="9" fillId="0" borderId="8" xfId="1" applyFont="1" applyBorder="1"/>
    <xf numFmtId="43" fontId="2" fillId="0" borderId="27" xfId="1" applyFont="1" applyBorder="1"/>
    <xf numFmtId="0" fontId="2" fillId="0" borderId="26" xfId="0" applyFont="1" applyBorder="1"/>
    <xf numFmtId="0" fontId="2" fillId="0" borderId="20" xfId="0" applyFont="1" applyBorder="1"/>
    <xf numFmtId="0" fontId="2" fillId="0" borderId="20" xfId="0" applyFont="1" applyBorder="1" applyAlignment="1">
      <alignment horizontal="center"/>
    </xf>
    <xf numFmtId="38" fontId="2" fillId="0" borderId="20" xfId="0" applyNumberFormat="1" applyFont="1" applyBorder="1" applyAlignment="1">
      <alignment vertical="top"/>
    </xf>
    <xf numFmtId="44" fontId="0" fillId="0" borderId="4" xfId="0" applyNumberFormat="1" applyBorder="1"/>
    <xf numFmtId="44" fontId="0" fillId="0" borderId="4" xfId="1" applyNumberFormat="1" applyFont="1" applyBorder="1"/>
    <xf numFmtId="0" fontId="0" fillId="0" borderId="4" xfId="0" applyBorder="1" applyAlignment="1">
      <alignment horizontal="center"/>
    </xf>
    <xf numFmtId="0" fontId="0" fillId="0" borderId="4" xfId="0" applyBorder="1"/>
    <xf numFmtId="0" fontId="1" fillId="0" borderId="4" xfId="0" applyFont="1" applyBorder="1"/>
    <xf numFmtId="44" fontId="0" fillId="0" borderId="19" xfId="0" applyNumberFormat="1" applyBorder="1"/>
    <xf numFmtId="44" fontId="0" fillId="0" borderId="19" xfId="1" applyNumberFormat="1" applyFont="1" applyBorder="1"/>
    <xf numFmtId="0" fontId="0" fillId="0" borderId="19" xfId="0" applyBorder="1"/>
    <xf numFmtId="0" fontId="0" fillId="0" borderId="19" xfId="0" applyBorder="1" applyAlignment="1">
      <alignment horizontal="center"/>
    </xf>
    <xf numFmtId="0" fontId="1" fillId="0" borderId="19" xfId="0" applyFont="1" applyBorder="1"/>
    <xf numFmtId="0" fontId="2" fillId="0" borderId="2" xfId="0" applyFont="1" applyBorder="1"/>
    <xf numFmtId="0" fontId="2" fillId="0" borderId="25" xfId="0" applyFont="1" applyBorder="1"/>
    <xf numFmtId="38" fontId="2" fillId="0" borderId="25" xfId="0" applyNumberFormat="1" applyFont="1" applyBorder="1" applyAlignment="1">
      <alignment vertical="top"/>
    </xf>
    <xf numFmtId="0" fontId="2" fillId="0" borderId="25" xfId="0" applyFont="1" applyBorder="1" applyAlignment="1">
      <alignment horizontal="right"/>
    </xf>
    <xf numFmtId="0" fontId="10" fillId="0" borderId="25" xfId="0" applyFont="1" applyBorder="1"/>
    <xf numFmtId="0" fontId="9" fillId="0" borderId="25" xfId="0" applyFont="1" applyBorder="1" applyAlignment="1">
      <alignment wrapText="1"/>
    </xf>
    <xf numFmtId="0" fontId="9" fillId="0" borderId="25" xfId="0" applyFont="1" applyBorder="1"/>
    <xf numFmtId="0" fontId="9" fillId="0" borderId="25" xfId="0" applyFont="1" applyBorder="1" applyAlignment="1">
      <alignment horizontal="center"/>
    </xf>
    <xf numFmtId="38" fontId="9" fillId="0" borderId="25" xfId="0" applyNumberFormat="1" applyFont="1" applyBorder="1" applyAlignment="1">
      <alignment vertical="top"/>
    </xf>
    <xf numFmtId="0" fontId="2" fillId="0" borderId="0" xfId="0" applyFont="1" applyAlignment="1">
      <alignment horizontal="right"/>
    </xf>
    <xf numFmtId="0" fontId="0" fillId="0" borderId="3" xfId="0" applyBorder="1" applyAlignment="1">
      <alignment horizontal="center"/>
    </xf>
    <xf numFmtId="0" fontId="1" fillId="0" borderId="3" xfId="0" applyFont="1" applyBorder="1" applyAlignment="1">
      <alignment horizontal="center"/>
    </xf>
    <xf numFmtId="44" fontId="0" fillId="0" borderId="3" xfId="68" applyNumberFormat="1" applyFont="1" applyBorder="1"/>
    <xf numFmtId="44" fontId="0" fillId="0" borderId="3" xfId="1" applyNumberFormat="1" applyFont="1" applyFill="1" applyBorder="1"/>
    <xf numFmtId="0" fontId="0" fillId="24" borderId="0" xfId="0" applyFill="1"/>
    <xf numFmtId="43" fontId="2" fillId="0" borderId="28" xfId="1" applyFont="1" applyBorder="1"/>
    <xf numFmtId="0" fontId="0" fillId="0" borderId="19" xfId="0" applyBorder="1" applyAlignment="1">
      <alignment wrapText="1"/>
    </xf>
    <xf numFmtId="0" fontId="0" fillId="0" borderId="4" xfId="0" applyBorder="1" applyAlignment="1">
      <alignment wrapText="1"/>
    </xf>
    <xf numFmtId="0" fontId="1" fillId="0" borderId="4" xfId="0" applyFont="1" applyBorder="1" applyAlignment="1">
      <alignment horizontal="right"/>
    </xf>
    <xf numFmtId="44" fontId="1" fillId="0" borderId="29" xfId="0" applyNumberFormat="1" applyFont="1" applyBorder="1"/>
    <xf numFmtId="0" fontId="5" fillId="0" borderId="6"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cellXfs>
  <cellStyles count="69">
    <cellStyle name="20% - Accent1 2" xfId="4" xr:uid="{54441F28-D26C-413E-BC66-AE8194E7AE6C}"/>
    <cellStyle name="20% - Accent2 2" xfId="5" xr:uid="{9C74D4FD-BB0F-4827-A282-AE45D5CEF6BD}"/>
    <cellStyle name="20% - Accent3 2" xfId="6" xr:uid="{E28DB5C7-8C2D-4935-AB21-B4C0D63FBABF}"/>
    <cellStyle name="20% - Accent4 2" xfId="7" xr:uid="{0F1547D9-D904-4EF5-8AD3-B081C52FC685}"/>
    <cellStyle name="20% - Accent5 2" xfId="8" xr:uid="{4510535D-CA58-4C70-BB42-2D65755053D3}"/>
    <cellStyle name="20% - Accent6 2" xfId="9" xr:uid="{38962B3B-A133-40A5-AA1B-D7F1F379F216}"/>
    <cellStyle name="40% - Accent1 2" xfId="10" xr:uid="{7E425EA4-D1CE-40DA-A6D0-5738C14F9547}"/>
    <cellStyle name="40% - Accent2 2" xfId="11" xr:uid="{4831F348-2491-43E7-80F5-AD796D5388ED}"/>
    <cellStyle name="40% - Accent3 2" xfId="12" xr:uid="{0CED6669-4792-4964-AE12-9B07A5C7C94E}"/>
    <cellStyle name="40% - Accent4 2" xfId="13" xr:uid="{86B89BD7-6DD9-4F8C-A45D-A383CDFBEA77}"/>
    <cellStyle name="40% - Accent5 2" xfId="14" xr:uid="{6878CE78-8BE4-4B13-BD51-89A8A07C8F3D}"/>
    <cellStyle name="40% - Accent6 2" xfId="15" xr:uid="{E379E769-66DD-4A17-BDD3-E2B35FE68608}"/>
    <cellStyle name="60% - Accent1 2" xfId="16" xr:uid="{65548676-2078-44F9-9D61-634F4C095EFD}"/>
    <cellStyle name="60% - Accent2 2" xfId="17" xr:uid="{67D1C2FF-C6CC-46A2-86EE-008A0E5C8E06}"/>
    <cellStyle name="60% - Accent3 2" xfId="18" xr:uid="{35014B52-746B-454C-802E-44BA55688049}"/>
    <cellStyle name="60% - Accent4 2" xfId="19" xr:uid="{74A714E0-D2F2-42DF-A00A-18B5AE7AFC67}"/>
    <cellStyle name="60% - Accent5 2" xfId="20" xr:uid="{0E126AB1-3FD8-4725-80F7-D9FCAEC264B3}"/>
    <cellStyle name="60% - Accent6 2" xfId="21" xr:uid="{A1F616B1-6900-43F1-BDF4-4C9B77898C96}"/>
    <cellStyle name="Accent1 2" xfId="22" xr:uid="{E671FE9E-A246-48A7-AC00-40FD3CF46245}"/>
    <cellStyle name="Accent2 2" xfId="23" xr:uid="{E90CABE6-9AAC-426A-9798-70416753E0AD}"/>
    <cellStyle name="Accent3 2" xfId="24" xr:uid="{F5EF2C58-1AD6-4A93-82A0-2DBD1779DB21}"/>
    <cellStyle name="Accent4 2" xfId="25" xr:uid="{A2BAC126-3B2C-4F4D-ADF1-D4C524560F1A}"/>
    <cellStyle name="Accent5 2" xfId="26" xr:uid="{8B5EF06F-128F-4D41-846C-3C4533DB76FF}"/>
    <cellStyle name="Accent6 2" xfId="27" xr:uid="{B3B1B03A-A7B9-4001-A77B-D64AEC64119E}"/>
    <cellStyle name="Bad 2" xfId="28" xr:uid="{91BBB552-3304-4E73-A5DD-9962209A04C5}"/>
    <cellStyle name="Calculation 2" xfId="29" xr:uid="{4AD5D981-D31E-4BE9-9C42-F7867BDB5447}"/>
    <cellStyle name="Calculation 3" xfId="63" xr:uid="{C54E1B05-1B6B-4D48-B8F9-1156CB0B95A3}"/>
    <cellStyle name="Check Cell 2" xfId="30" xr:uid="{CEC81953-7ED0-429B-9316-1410403E9297}"/>
    <cellStyle name="Comma" xfId="1" builtinId="3"/>
    <cellStyle name="Comma 2" xfId="32" xr:uid="{EFB74C59-E18F-4CA7-8E60-45F91DD36984}"/>
    <cellStyle name="Comma 3" xfId="33" xr:uid="{177651B5-34A7-4D8D-8164-CA06B6539147}"/>
    <cellStyle name="Comma 3 2" xfId="34" xr:uid="{F0BEDB5A-E7D4-4435-B976-9520CF885286}"/>
    <cellStyle name="Comma 4" xfId="31" xr:uid="{B19BC4CF-D394-436A-A7AD-8E5941334FB1}"/>
    <cellStyle name="Comma 5" xfId="68" xr:uid="{819DDB50-1758-456E-923A-02F2C63B9FC8}"/>
    <cellStyle name="Explanatory Text 2" xfId="35" xr:uid="{E1661FE4-AC53-48A2-997B-8A1A4C6C9C88}"/>
    <cellStyle name="Fixed" xfId="36" xr:uid="{D6CDB09E-7A97-4C21-8EC3-B61E92062522}"/>
    <cellStyle name="Good 2" xfId="37" xr:uid="{57174CA7-E5CB-4929-AE39-13168FB0B504}"/>
    <cellStyle name="Heading 1 2" xfId="38" xr:uid="{B15051E9-CA76-4114-B424-5C1BF68AFA36}"/>
    <cellStyle name="Heading 2 2" xfId="39" xr:uid="{CEE9A2E5-4A50-4DF4-B432-CBA4A7053789}"/>
    <cellStyle name="Heading 3 2" xfId="40" xr:uid="{D3F539B8-B04E-46E1-AA9E-81F8E6BF1561}"/>
    <cellStyle name="Heading 4 2" xfId="41" xr:uid="{54A4F2BA-5F03-4694-B919-6CE64EB902EB}"/>
    <cellStyle name="Input 2" xfId="42" xr:uid="{D3F100B7-BBE9-4E89-B5DE-C338FDA84485}"/>
    <cellStyle name="Input 3" xfId="64" xr:uid="{45D83CF0-51A9-4170-9BE1-A99B43E882ED}"/>
    <cellStyle name="Linked Cell 2" xfId="43" xr:uid="{B549F973-6E80-4298-9EBB-92EFEB8F7F3B}"/>
    <cellStyle name="Neutral 2" xfId="44" xr:uid="{F554C9D6-3AA2-45AA-9E21-34F3B36467CA}"/>
    <cellStyle name="Normal" xfId="0" builtinId="0"/>
    <cellStyle name="Normal 2" xfId="45" xr:uid="{FAE6D7E2-F94B-4E51-9A1C-0A07F234860C}"/>
    <cellStyle name="Normal 2 2" xfId="3" xr:uid="{B73F0FB5-6F3C-4E7A-BCAD-378CFAC2A65F}"/>
    <cellStyle name="Normal 2 4" xfId="46" xr:uid="{F5435458-52BB-4B86-B9A7-6AF4D271F68D}"/>
    <cellStyle name="Normal 267" xfId="47" xr:uid="{CA9F5545-3EF6-4E51-AD8C-D06A377849D6}"/>
    <cellStyle name="Normal 3" xfId="48" xr:uid="{B864CED2-2BC5-45A9-829A-A28F1BB6FD45}"/>
    <cellStyle name="Normal 4" xfId="49" xr:uid="{9691254F-B7E8-47BA-9C30-319EDD458F2A}"/>
    <cellStyle name="Normal 4 3" xfId="2" xr:uid="{783436D5-D80F-4E50-ADE7-F3A362B79808}"/>
    <cellStyle name="Normal 4 4" xfId="50" xr:uid="{A36FF370-DA80-4864-85CD-96E63B1F04F6}"/>
    <cellStyle name="Normal 4_7GB BOQ Rev3" xfId="51" xr:uid="{F39C627A-108C-4295-A3C8-DEF4B1394D91}"/>
    <cellStyle name="Normal 5" xfId="52" xr:uid="{275F203A-9AFD-4077-82BB-824D09BFD64A}"/>
    <cellStyle name="Normal 5 2" xfId="53" xr:uid="{6817E22A-85E0-42F4-8167-4A28EB2127C0}"/>
    <cellStyle name="Normal 5_7GB BOQ Rev3" xfId="54" xr:uid="{B13CE540-16F0-44AC-9512-A2B6EEC3CD3D}"/>
    <cellStyle name="Note 2" xfId="55" xr:uid="{8C6CC0A0-DCC8-47C2-B4C6-BB4DBCC8FE5B}"/>
    <cellStyle name="Note 3" xfId="65" xr:uid="{2B52591C-F2B3-4810-8327-2641F0D5F3B7}"/>
    <cellStyle name="Output 2" xfId="56" xr:uid="{09D36BB6-6773-4B42-8E06-14E0A74A2A30}"/>
    <cellStyle name="Output 3" xfId="66" xr:uid="{8FE233AA-57E9-45E1-9D4D-73C367BCB5B6}"/>
    <cellStyle name="Percent 2" xfId="58" xr:uid="{2DD65103-A017-4B02-9169-0297BA9310EC}"/>
    <cellStyle name="Percent 2 2" xfId="59" xr:uid="{734D849F-A6AD-4461-8890-278E05D3F23D}"/>
    <cellStyle name="Percent 3" xfId="57" xr:uid="{BB2F82D8-A48F-4ED8-8223-A7F584E1C454}"/>
    <cellStyle name="Title 2" xfId="60" xr:uid="{DC343B89-C866-40A8-88BB-D8CBAEF5BEBB}"/>
    <cellStyle name="Total 2" xfId="61" xr:uid="{68E83939-03D2-42BE-A555-591BC5F03894}"/>
    <cellStyle name="Total 3" xfId="67" xr:uid="{95CECBC3-194C-48C8-AD6F-8145EE95318E}"/>
    <cellStyle name="Warning Text 2" xfId="62" xr:uid="{CA6F2DCF-194F-40FB-BB32-1C732D521F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26" Type="http://schemas.openxmlformats.org/officeDocument/2006/relationships/externalLink" Target="externalLinks/externalLink24.xml"/><Relationship Id="rId39" Type="http://schemas.openxmlformats.org/officeDocument/2006/relationships/externalLink" Target="externalLinks/externalLink37.xml"/><Relationship Id="rId21" Type="http://schemas.openxmlformats.org/officeDocument/2006/relationships/externalLink" Target="externalLinks/externalLink19.xml"/><Relationship Id="rId34" Type="http://schemas.openxmlformats.org/officeDocument/2006/relationships/externalLink" Target="externalLinks/externalLink32.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50" Type="http://schemas.openxmlformats.org/officeDocument/2006/relationships/externalLink" Target="externalLinks/externalLink48.xml"/><Relationship Id="rId55" Type="http://schemas.openxmlformats.org/officeDocument/2006/relationships/styles" Target="styles.xml"/><Relationship Id="rId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14.xml"/><Relationship Id="rId29" Type="http://schemas.openxmlformats.org/officeDocument/2006/relationships/externalLink" Target="externalLinks/externalLink27.xml"/><Relationship Id="rId11" Type="http://schemas.openxmlformats.org/officeDocument/2006/relationships/externalLink" Target="externalLinks/externalLink9.xml"/><Relationship Id="rId24" Type="http://schemas.openxmlformats.org/officeDocument/2006/relationships/externalLink" Target="externalLinks/externalLink22.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53" Type="http://schemas.openxmlformats.org/officeDocument/2006/relationships/externalLink" Target="externalLinks/externalLink51.xml"/><Relationship Id="rId58" Type="http://schemas.openxmlformats.org/officeDocument/2006/relationships/customXml" Target="../customXml/item1.xml"/><Relationship Id="rId5" Type="http://schemas.openxmlformats.org/officeDocument/2006/relationships/externalLink" Target="externalLinks/externalLink3.xml"/><Relationship Id="rId19" Type="http://schemas.openxmlformats.org/officeDocument/2006/relationships/externalLink" Target="externalLinks/externalLink17.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56" Type="http://schemas.openxmlformats.org/officeDocument/2006/relationships/sharedStrings" Target="sharedStrings.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3" Type="http://schemas.openxmlformats.org/officeDocument/2006/relationships/externalLink" Target="externalLinks/externalLink1.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5" Type="http://schemas.openxmlformats.org/officeDocument/2006/relationships/externalLink" Target="externalLinks/externalLink23.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46" Type="http://schemas.openxmlformats.org/officeDocument/2006/relationships/externalLink" Target="externalLinks/externalLink44.xml"/><Relationship Id="rId59" Type="http://schemas.openxmlformats.org/officeDocument/2006/relationships/customXml" Target="../customXml/item2.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4.xml"/><Relationship Id="rId15" Type="http://schemas.openxmlformats.org/officeDocument/2006/relationships/externalLink" Target="externalLinks/externalLink13.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36" Type="http://schemas.openxmlformats.org/officeDocument/2006/relationships/externalLink" Target="externalLinks/externalLink34.xml"/><Relationship Id="rId49" Type="http://schemas.openxmlformats.org/officeDocument/2006/relationships/externalLink" Target="externalLinks/externalLink47.xml"/><Relationship Id="rId57" Type="http://schemas.openxmlformats.org/officeDocument/2006/relationships/calcChain" Target="calcChain.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44" Type="http://schemas.openxmlformats.org/officeDocument/2006/relationships/externalLink" Target="externalLinks/externalLink42.xml"/><Relationship Id="rId52" Type="http://schemas.openxmlformats.org/officeDocument/2006/relationships/externalLink" Target="externalLinks/externalLink50.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DOCUME~1\SIZAKELE\LOCALS~1\Temp\Temporary%20Directory%2043%20for%20BACK-UP%2022-06-07.zip\BACK-UP%2027-06-07\IDT%20NELSPRUIT\IDT%20PAYMENT%20CERT\DITHAMAGA%20%20PRIMARY%20SCHOO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takgalang1-my.sharepoint.com/Documents%20and%20Settings/User/Local%20Settings/Temporary%20Internet%20Files/OLK30/Police%20Station%20-%20Elemental%20Sketch%20Plan%20Estimates-Combined%20(Revised%20April%20200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Z:\Gauteng\Windybrow\Windybrow%20Arts%20&amp;%20Culture%20Center%20-Order%20of%20Magnitude%20Ph%202\Order%20of%20Magnitude%20Estimate%20Rev.02%20200617\Windybrow%20Arts%20&amp;%20Culture%20Ph%202%20-Order%20of%20Magnitude%20Estimate%20Rev.02%20210617-%20%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My%20Documents\Estimates%20for%20new%20development\Bus%20Factory%20Africa\CASH%20FLOW%20rev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R:\Documents%20and%20Settings\moonsamyt\Local%20Settings\Temporary%20Internet%20Files\Content.Outlook\CJLVUCK1\COST%20REPORT%20NO%201-%20duduz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takgalang1-my.sharepoint.com/Server-11/LAGAUT/admin/370%20civil/A097/00/R/p/Turn%20Key%20Project%20Progress%20Summary(MASTER).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Jhbsvr\data\PROJECTS\CR411%20Centurion%20Aerospace%20Village\Paramount\1\CAV%20Paramount%20Cost%20plan.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Jhbsvr\data\PROJECTS\CR%20667%20Nyamunda%202%20School\Cost%20plan1%20for%20Nyamunda%202%20Schoo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s://takgalang1-my.sharepoint.com/Documents%20and%20Settings/ZAKR00916/My%20Documents/FINANCIAL/BUDGETS/WSP%20Budget%20and%20Fees/57%20Victoria%20Road%20-%20FIRE%20BUDGET%20-%20REV%200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2.%20Projects\2006\3247-CT06-36%20Palm%20Springs\P.%20POST%20CONTRACT\P.01%20Financial%20Reviews\Cost%20Report%20No.20\Palm%20Springs_Cost%20Report%20No.20.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takgalang1-my.sharepoint.com/Users/moshupi/AppData/Roaming/Microsoft/Excel/AFS%20Template%20(version%201).xlsb"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takgalang1-my.sharepoint.com/Documents%20and%20Settings/ZAPH00016/Local%20Settings/Temporary%20Internet%20Files/Content.Outlook/U4OVGRI5/KEMPINSKI%20FIRE%20BUDGET%20Rev%200.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s://takgalang1-my.sharepoint.com/Users/Taki/Documents/Takgalang/taki@takgalang.co.za/Proposal%20Docs/PRASA/NSIP%207%20Stations%20-%20Aug%2013.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R:\Users\siva.CRANEQS\AppData\Local\Microsoft\Windows\Temporary%20Internet%20Files\Content.Outlook\90BXP31V\cost%20plan%20-%20total%20area%20S9R0.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ileserver\Johannesburg\Projects\2007\4003-J07-62%20MT%20Meru%20Hotel\E.%20ESTIMATING%20&amp;%20COST%20ADVISE\E.1%20Estimates\US$%20based%20Estimate%2018Sep07%20Rev%20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W:\P.%20POST%20CONTRACT\P.2%20Valuations\P.2.2%20DLFL%20Valuation\Valuation%20no.%201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Documents%20and%20Settings\Themba.Moyo\Desktop\River%20Walk%20Financial%20Feasibility%20-%20Rev%20Option%20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https://takgalang1-my.sharepoint.com/Users/Nhalalala/Desktop/QS%20Firm%20Desktop/Talani%20-%2025%20May%202009%20new%20version.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M:\Documents%20and%20Settings\Peter\My%20Documents\PROJECTS\BTRIKAM%20ARCH\Bbta0002%20(ACSA%20Sniffer%20Dog)\Cost%20Reports\REPORT\CostReport%202(Contr).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F:\Projects\2005\2632-CT05-38%20Mooirivier%20Mall\E.%20ESTIMATING%20&amp;%20COST%20ADVISE\E.2%20Viabilities\Viability%20No.%208\Viability%20(CJB%20-%20NEDBANK)%20R8C.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R:\Users\muzenda.solo\Documents\Muzenda%20-%20PC\Desktop\North%20West%20Cluster\Documents\Cost%20plan%20for%20North%20West%20Cluster%20Cost%20Exercise.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A:\D971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https://takgalang1-my.sharepoint.com/Users/Selemela/Documents/06.0%20Capire%20Software%20Solutions/WEB%20QS/Cost%20Reports/2010%2004%20April%20Cost%20Report%20Rev%20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Documents%20and%20Settings\Trevor%20Munian\Local%20Settings\Temporary%20Internet%20Files\OLK5A\My%20Personal%20Files\Business%20Models\FinancialMetrics9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takgalang1-my.sharepoint.com/Users/vishnu.gounden/AppData/Local/Microsoft/Windows/Temporary%20Internet%20Files/Content.Outlook/J23FJYQU/Copy%20of%20Copy%20of%20Standards.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INVOICE1"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https://takgalang1-my.sharepoint.com/Users/moshupi/Dropbox/Startupbiz/Useful%20info/AFS%20Template.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L:\JOBS\KRAAIFON\ESTIMATE\BOOK-4.XLW"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Nadia\c\WORK\Yolande\Algemeen\Rudi%20model%20fin%20rep.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Expense%20Statement1"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R:\Documents%20and%20Settings\bzu0512\Local%20Settings\Temporary%20Internet%20Files\Content.Outlook\NAKUUFSL\SCC%20Post%20office%20rentalization%20exercise.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Users\trevor\AppData\Local\Microsoft\Windows\Temporary%20Internet%20Files\Content.Outlook\57E6KK5P\Preliminary%20Cost%20Plan%20No%20%202%20-%20Revision%200%201%20-%2023%20August%20201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Documents%20and%20Settings\Azhar.Osman\Local%20Settings\Temporary%20Internet%20Files\Content.Outlook\AS2HPATN\Preliminary%20Cost%20Plan%20No%20%202%20-%20Revision%200%201%20-%2023%20August%20201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tccad1\cadvol3\PROJECT\HMH\DEPT_USE\EL\CALCUL\CAB_HL_6.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Ctserver\Company\Projects\2004\2028%20-%20CT04%20-%2010%20-34%20St%20Georges%20Mall\E.%20ESTIMATING%20&amp;%20COST%20ADVISE\E.1%20Estimates\34%20St%20Georges%20Mall%20Rev%2015_Revised%2011_12%20floor_exter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G:\My%20Documents\RG.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ttps://takgalang1-my.sharepoint.com/Anita/mEINE/Director/GIBB%20COncerns/Bridge%20City/Financial/J28028B%20J-App%20FINAL%20ag.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E:\Documents%20and%20Settings\User\My%20Documents\Feasibilty%20Study%20Model%20-%20CB%2011.06.200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Rudi\work\Work-Rudi\RUDI-ALL\Uniwest\FIN_REP\FINREPs14srt1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A:\FOURWAY1.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Sjk\c\JOBS\CL95-13\COST-REP\VIA25-11.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G:\work\Marketing\Viability%20Template.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Z:\Active%20Projects\RNA02%20-%20FS%20Government%20Building\1.Estimates\DLFL%20-%20STELLENBOSCH\Kingswood\Estimate%20-%20Type%20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F:\Projects\2004\2028%20-%20CT04%20-%2010%20-34%20St%20Georges%20Mall\E.%20ESTIMATING%20&amp;%20COST%20ADVICE\E.2%20Viabilities\St%20Georges%20Mall%20Rev%2010.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https://takgalang1-my.sharepoint.com/Users/Taki/Documents/Takgalang/taki@takgalang.co.za/TAKGALANG%20CONSULTING/Eskom/Bethal%20&amp;%20Machadodorp%20Summary.xlsx"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Ctserver\Company\Projects\2002\1331-CT02-188%20Sunningdale%20Lifestyle%20Centre\4%20POST%20CONTRACT%20ADMIN%20&amp;%20FA\P%2001%20Financial%20Reviews\FR05.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G:\Users\moshupi\Dropbox\Startupbiz\CUASA\CUSA%20AFS.xlsx"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Cclass\usershared\WINDOWS\TEMP\Property1.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tccad1\cadvol3\PROJECT\SIL\DEPT_USE\EL\CAL\CABSIZE.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R:\Users\steven.CRANEQS\AppData\Local\Microsoft\Windows\Temporary%20Internet%20Files\Content.Outlook\C5LS0D44\SCR%20RM%20QSR%201%20R1%20(2).xlsm"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https://takgalang1-my.sharepoint.com/Users/Taki/Documents/Takgalang/taki@takgalang.co.za/TAKGALANG%20CONSULTING/Randfontein%20LM/Tax%20Invoice%20No%204%20re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ess Pay. Cert."/>
      <sheetName val="Backup1"/>
      <sheetName val="VO"/>
      <sheetName val="Prof. Fees"/>
    </sheetNames>
    <sheetDataSet>
      <sheetData sheetId="0" refreshError="1"/>
      <sheetData sheetId="1">
        <row r="3">
          <cell r="A3" t="str">
            <v xml:space="preserve"> THE CONSTRUCTION OF 8 TOILETS AND RAMPS</v>
          </cell>
        </row>
        <row r="4">
          <cell r="A4" t="str">
            <v xml:space="preserve">SIKHUTSELE PRIMARY SCHOOL </v>
          </cell>
        </row>
        <row r="5">
          <cell r="E5" t="str">
            <v>VALUATION FOR CERTIFICATE NO. 1 (23/10/2006)</v>
          </cell>
          <cell r="L5" t="str">
            <v>BUDGET CONTROL REPORT NO. 1 (23/10/2006)</v>
          </cell>
        </row>
        <row r="7">
          <cell r="E7" t="str">
            <v>A</v>
          </cell>
          <cell r="F7" t="str">
            <v>B</v>
          </cell>
          <cell r="G7" t="str">
            <v>A - B = C</v>
          </cell>
          <cell r="H7" t="str">
            <v>D</v>
          </cell>
          <cell r="I7" t="str">
            <v>E</v>
          </cell>
          <cell r="K7" t="str">
            <v>F</v>
          </cell>
          <cell r="L7" t="str">
            <v>E + F = G</v>
          </cell>
          <cell r="M7" t="str">
            <v>G - D = H</v>
          </cell>
          <cell r="N7" t="str">
            <v>F - Prev. F</v>
          </cell>
        </row>
        <row r="9">
          <cell r="H9" t="str">
            <v>LEDGER</v>
          </cell>
          <cell r="L9" t="str">
            <v>FINAL</v>
          </cell>
        </row>
        <row r="10">
          <cell r="A10" t="str">
            <v>EST</v>
          </cell>
          <cell r="B10" t="str">
            <v>JOB</v>
          </cell>
          <cell r="C10" t="str">
            <v>ITEM</v>
          </cell>
          <cell r="E10" t="str">
            <v>TOTAL</v>
          </cell>
          <cell r="G10" t="str">
            <v>BALANCE</v>
          </cell>
          <cell r="H10" t="str">
            <v>TOTAL</v>
          </cell>
          <cell r="I10" t="str">
            <v>TENDER</v>
          </cell>
          <cell r="K10" t="str">
            <v>TOTAL</v>
          </cell>
          <cell r="L10" t="str">
            <v>COST</v>
          </cell>
          <cell r="M10" t="str">
            <v>BALANCE TO</v>
          </cell>
          <cell r="N10" t="str">
            <v>THIS MONTH'S</v>
          </cell>
        </row>
        <row r="11">
          <cell r="A11" t="str">
            <v>NO.</v>
          </cell>
          <cell r="B11" t="str">
            <v>NO.</v>
          </cell>
          <cell r="C11" t="str">
            <v>NO.</v>
          </cell>
          <cell r="D11" t="str">
            <v>DESCRIPTION</v>
          </cell>
          <cell r="E11" t="str">
            <v>TO DATE</v>
          </cell>
          <cell r="F11" t="str">
            <v>PREVIOUS</v>
          </cell>
          <cell r="G11" t="str">
            <v>NOW DUE</v>
          </cell>
          <cell r="H11" t="str">
            <v>TO DATE</v>
          </cell>
          <cell r="I11" t="str">
            <v>AMOUNT</v>
          </cell>
          <cell r="K11" t="str">
            <v>ADJUSTMENTS</v>
          </cell>
          <cell r="L11" t="str">
            <v>FORECAST</v>
          </cell>
          <cell r="M11" t="str">
            <v>COMPLETE</v>
          </cell>
          <cell r="N11" t="str">
            <v>ADJUSTMENT</v>
          </cell>
          <cell r="O11" t="str">
            <v>REMARKS</v>
          </cell>
        </row>
        <row r="13">
          <cell r="D13" t="str">
            <v>P&amp;G Fixed</v>
          </cell>
          <cell r="E13">
            <v>0</v>
          </cell>
          <cell r="F13">
            <v>0</v>
          </cell>
          <cell r="G13">
            <v>0</v>
          </cell>
          <cell r="H13">
            <v>0</v>
          </cell>
          <cell r="I13">
            <v>0</v>
          </cell>
          <cell r="K13">
            <v>0</v>
          </cell>
          <cell r="L13">
            <v>0</v>
          </cell>
          <cell r="M13">
            <v>0</v>
          </cell>
          <cell r="N13">
            <v>0</v>
          </cell>
          <cell r="Q13">
            <v>0</v>
          </cell>
        </row>
        <row r="14">
          <cell r="A14" t="str">
            <v>f</v>
          </cell>
        </row>
        <row r="15">
          <cell r="D15" t="str">
            <v>P&amp;G Value</v>
          </cell>
          <cell r="E15">
            <v>0</v>
          </cell>
          <cell r="F15">
            <v>0</v>
          </cell>
          <cell r="G15">
            <v>0</v>
          </cell>
          <cell r="H15">
            <v>0</v>
          </cell>
          <cell r="I15">
            <v>0</v>
          </cell>
          <cell r="K15">
            <v>0</v>
          </cell>
          <cell r="L15">
            <v>0</v>
          </cell>
          <cell r="M15">
            <v>0</v>
          </cell>
          <cell r="N15">
            <v>0</v>
          </cell>
          <cell r="Q15">
            <v>0</v>
          </cell>
        </row>
        <row r="17">
          <cell r="D17" t="str">
            <v>P&amp;G Time</v>
          </cell>
          <cell r="E17">
            <v>0</v>
          </cell>
          <cell r="F17">
            <v>0</v>
          </cell>
          <cell r="G17">
            <v>0</v>
          </cell>
          <cell r="H17">
            <v>0</v>
          </cell>
          <cell r="I17">
            <v>0</v>
          </cell>
          <cell r="K17">
            <v>0</v>
          </cell>
          <cell r="L17">
            <v>0</v>
          </cell>
          <cell r="M17">
            <v>0</v>
          </cell>
          <cell r="N17">
            <v>0</v>
          </cell>
          <cell r="Q17">
            <v>0</v>
          </cell>
        </row>
        <row r="19">
          <cell r="D19" t="str">
            <v>THREE TOILETS</v>
          </cell>
        </row>
        <row r="21">
          <cell r="C21">
            <v>1</v>
          </cell>
          <cell r="D21" t="str">
            <v>Foundations</v>
          </cell>
          <cell r="E21">
            <v>7496</v>
          </cell>
          <cell r="F21">
            <v>0</v>
          </cell>
          <cell r="G21">
            <v>7496</v>
          </cell>
          <cell r="H21">
            <v>7496</v>
          </cell>
          <cell r="I21">
            <v>22954</v>
          </cell>
          <cell r="J21">
            <v>9.2302125759696069E-2</v>
          </cell>
          <cell r="K21">
            <v>0</v>
          </cell>
          <cell r="L21">
            <v>22954</v>
          </cell>
          <cell r="M21">
            <v>15458</v>
          </cell>
          <cell r="N21">
            <v>0</v>
          </cell>
          <cell r="Q21">
            <v>0</v>
          </cell>
        </row>
        <row r="23">
          <cell r="C23">
            <v>2</v>
          </cell>
          <cell r="D23" t="str">
            <v>Concrete, Formwork &amp; Reinforcement</v>
          </cell>
          <cell r="E23">
            <v>2162.4</v>
          </cell>
          <cell r="F23">
            <v>0</v>
          </cell>
          <cell r="G23">
            <v>2162.4</v>
          </cell>
          <cell r="H23">
            <v>2162.4</v>
          </cell>
          <cell r="I23">
            <v>9887</v>
          </cell>
          <cell r="J23">
            <v>3.9757389447857241E-2</v>
          </cell>
          <cell r="K23">
            <v>0</v>
          </cell>
          <cell r="L23">
            <v>9887</v>
          </cell>
          <cell r="M23">
            <v>7724.6</v>
          </cell>
          <cell r="N23">
            <v>0</v>
          </cell>
          <cell r="Q23">
            <v>0</v>
          </cell>
        </row>
        <row r="25">
          <cell r="C25">
            <v>3</v>
          </cell>
          <cell r="D25" t="str">
            <v>Mansonry</v>
          </cell>
          <cell r="E25">
            <v>10039.6</v>
          </cell>
          <cell r="F25">
            <v>0</v>
          </cell>
          <cell r="G25">
            <v>10039.6</v>
          </cell>
          <cell r="H25">
            <v>10039.6</v>
          </cell>
          <cell r="I25">
            <v>36761</v>
          </cell>
          <cell r="J25">
            <v>0.14782253398327905</v>
          </cell>
          <cell r="K25">
            <v>0</v>
          </cell>
          <cell r="L25">
            <v>36761</v>
          </cell>
          <cell r="M25">
            <v>26721.4</v>
          </cell>
          <cell r="N25">
            <v>0</v>
          </cell>
          <cell r="Q25">
            <v>0</v>
          </cell>
        </row>
        <row r="27">
          <cell r="C27">
            <v>4</v>
          </cell>
          <cell r="D27" t="str">
            <v>Waterproofing</v>
          </cell>
          <cell r="E27">
            <v>103.5</v>
          </cell>
          <cell r="F27">
            <v>0</v>
          </cell>
          <cell r="G27">
            <v>103.5</v>
          </cell>
          <cell r="H27">
            <v>103.5</v>
          </cell>
          <cell r="I27">
            <v>944</v>
          </cell>
          <cell r="J27">
            <v>3.7959922766033411E-3</v>
          </cell>
          <cell r="K27">
            <v>0</v>
          </cell>
          <cell r="L27">
            <v>944</v>
          </cell>
          <cell r="M27">
            <v>840.5</v>
          </cell>
          <cell r="N27">
            <v>0</v>
          </cell>
          <cell r="Q27">
            <v>0</v>
          </cell>
        </row>
        <row r="29">
          <cell r="C29">
            <v>5</v>
          </cell>
          <cell r="D29" t="str">
            <v>Roof Covering</v>
          </cell>
          <cell r="E29">
            <v>0</v>
          </cell>
          <cell r="F29">
            <v>0</v>
          </cell>
          <cell r="G29">
            <v>0</v>
          </cell>
          <cell r="H29">
            <v>0</v>
          </cell>
          <cell r="I29">
            <v>7090</v>
          </cell>
          <cell r="J29">
            <v>2.8510153857116194E-2</v>
          </cell>
          <cell r="K29">
            <v>0</v>
          </cell>
          <cell r="L29">
            <v>7090</v>
          </cell>
          <cell r="M29">
            <v>7090</v>
          </cell>
          <cell r="N29">
            <v>0</v>
          </cell>
          <cell r="Q29">
            <v>0</v>
          </cell>
        </row>
        <row r="31">
          <cell r="C31">
            <v>6</v>
          </cell>
          <cell r="D31" t="str">
            <v>Carpentry &amp; Joinery</v>
          </cell>
          <cell r="E31">
            <v>0</v>
          </cell>
          <cell r="F31">
            <v>0</v>
          </cell>
          <cell r="G31">
            <v>0</v>
          </cell>
          <cell r="H31">
            <v>0</v>
          </cell>
          <cell r="I31">
            <v>18110</v>
          </cell>
          <cell r="J31">
            <v>7.2823538272549268E-2</v>
          </cell>
          <cell r="K31">
            <v>0</v>
          </cell>
          <cell r="L31">
            <v>18110</v>
          </cell>
          <cell r="M31">
            <v>18110</v>
          </cell>
          <cell r="N31">
            <v>0</v>
          </cell>
          <cell r="Q31">
            <v>0</v>
          </cell>
        </row>
        <row r="33">
          <cell r="C33">
            <v>7</v>
          </cell>
          <cell r="D33" t="str">
            <v>Ceilings, Partitions &amp; Access Flooring</v>
          </cell>
          <cell r="E33">
            <v>0</v>
          </cell>
          <cell r="F33">
            <v>0</v>
          </cell>
          <cell r="G33">
            <v>0</v>
          </cell>
          <cell r="H33">
            <v>0</v>
          </cell>
          <cell r="I33">
            <v>3566</v>
          </cell>
          <cell r="J33">
            <v>1.4339521671999485E-2</v>
          </cell>
          <cell r="K33">
            <v>0</v>
          </cell>
          <cell r="L33">
            <v>3566</v>
          </cell>
          <cell r="M33">
            <v>3566</v>
          </cell>
          <cell r="N33">
            <v>0</v>
          </cell>
          <cell r="Q33">
            <v>0</v>
          </cell>
        </row>
        <row r="35">
          <cell r="C35">
            <v>8</v>
          </cell>
          <cell r="D35" t="str">
            <v>Floor Coverings</v>
          </cell>
          <cell r="E35">
            <v>0</v>
          </cell>
          <cell r="F35">
            <v>0</v>
          </cell>
          <cell r="G35">
            <v>0</v>
          </cell>
          <cell r="H35">
            <v>0</v>
          </cell>
          <cell r="I35">
            <v>0</v>
          </cell>
          <cell r="J35">
            <v>0</v>
          </cell>
          <cell r="K35">
            <v>0</v>
          </cell>
          <cell r="L35">
            <v>0</v>
          </cell>
          <cell r="M35">
            <v>0</v>
          </cell>
          <cell r="N35">
            <v>0</v>
          </cell>
          <cell r="Q35">
            <v>0</v>
          </cell>
        </row>
        <row r="37">
          <cell r="C37">
            <v>9</v>
          </cell>
          <cell r="D37" t="str">
            <v>Ironmongery</v>
          </cell>
          <cell r="E37">
            <v>0</v>
          </cell>
          <cell r="F37">
            <v>0</v>
          </cell>
          <cell r="G37">
            <v>0</v>
          </cell>
          <cell r="H37">
            <v>0</v>
          </cell>
          <cell r="I37">
            <v>2991</v>
          </cell>
          <cell r="J37">
            <v>1.2027344173009102E-2</v>
          </cell>
          <cell r="K37">
            <v>0</v>
          </cell>
          <cell r="L37">
            <v>2991</v>
          </cell>
          <cell r="M37">
            <v>2991</v>
          </cell>
          <cell r="N37">
            <v>0</v>
          </cell>
          <cell r="Q37">
            <v>0</v>
          </cell>
        </row>
        <row r="39">
          <cell r="C39">
            <v>10</v>
          </cell>
          <cell r="D39" t="str">
            <v>Metalwork</v>
          </cell>
          <cell r="E39">
            <v>4981</v>
          </cell>
          <cell r="F39">
            <v>0</v>
          </cell>
          <cell r="G39">
            <v>4981</v>
          </cell>
          <cell r="H39">
            <v>4981</v>
          </cell>
          <cell r="I39">
            <v>11127.33</v>
          </cell>
          <cell r="J39">
            <v>4.4744977477983741E-2</v>
          </cell>
          <cell r="K39">
            <v>0</v>
          </cell>
          <cell r="L39">
            <v>11127.33</v>
          </cell>
          <cell r="M39">
            <v>6146.33</v>
          </cell>
          <cell r="N39">
            <v>0</v>
          </cell>
          <cell r="Q39">
            <v>0</v>
          </cell>
        </row>
        <row r="41">
          <cell r="C41">
            <v>11</v>
          </cell>
          <cell r="D41" t="str">
            <v>Plastering</v>
          </cell>
          <cell r="E41">
            <v>1978</v>
          </cell>
          <cell r="F41">
            <v>0</v>
          </cell>
          <cell r="G41">
            <v>1978</v>
          </cell>
          <cell r="H41">
            <v>1978</v>
          </cell>
          <cell r="I41">
            <v>3261</v>
          </cell>
          <cell r="J41">
            <v>1.3113062302969804E-2</v>
          </cell>
          <cell r="K41">
            <v>0</v>
          </cell>
          <cell r="L41">
            <v>3261</v>
          </cell>
          <cell r="M41">
            <v>1283</v>
          </cell>
          <cell r="N41">
            <v>0</v>
          </cell>
          <cell r="Q41">
            <v>0</v>
          </cell>
        </row>
        <row r="43">
          <cell r="C43">
            <v>12</v>
          </cell>
          <cell r="D43" t="str">
            <v>Tiling</v>
          </cell>
          <cell r="E43">
            <v>0</v>
          </cell>
          <cell r="F43">
            <v>0</v>
          </cell>
          <cell r="G43">
            <v>0</v>
          </cell>
          <cell r="H43">
            <v>0</v>
          </cell>
          <cell r="I43">
            <v>6024</v>
          </cell>
          <cell r="K43">
            <v>0</v>
          </cell>
          <cell r="L43">
            <v>6024</v>
          </cell>
          <cell r="M43">
            <v>6024</v>
          </cell>
          <cell r="N43">
            <v>0</v>
          </cell>
        </row>
        <row r="45">
          <cell r="C45">
            <v>13</v>
          </cell>
          <cell r="D45" t="str">
            <v>Plumbing &amp; Drainage</v>
          </cell>
          <cell r="E45">
            <v>0</v>
          </cell>
          <cell r="F45">
            <v>0</v>
          </cell>
          <cell r="G45">
            <v>0</v>
          </cell>
          <cell r="H45">
            <v>0</v>
          </cell>
          <cell r="I45">
            <v>16318</v>
          </cell>
          <cell r="J45">
            <v>6.5617586832217495E-2</v>
          </cell>
          <cell r="K45">
            <v>0</v>
          </cell>
          <cell r="L45">
            <v>16318</v>
          </cell>
          <cell r="M45">
            <v>16318</v>
          </cell>
          <cell r="N45">
            <v>0</v>
          </cell>
          <cell r="O45" t="str">
            <v>Reduced Scope</v>
          </cell>
          <cell r="Q45">
            <v>0</v>
          </cell>
        </row>
        <row r="47">
          <cell r="C47">
            <v>14</v>
          </cell>
          <cell r="D47" t="str">
            <v>Electrical Work</v>
          </cell>
          <cell r="E47">
            <v>0</v>
          </cell>
          <cell r="F47">
            <v>0</v>
          </cell>
          <cell r="G47">
            <v>0</v>
          </cell>
          <cell r="H47">
            <v>0</v>
          </cell>
          <cell r="I47">
            <v>0</v>
          </cell>
          <cell r="J47">
            <v>0</v>
          </cell>
          <cell r="K47">
            <v>0</v>
          </cell>
          <cell r="L47">
            <v>0</v>
          </cell>
          <cell r="M47">
            <v>0</v>
          </cell>
          <cell r="N47">
            <v>0</v>
          </cell>
          <cell r="Q47">
            <v>0</v>
          </cell>
        </row>
        <row r="49">
          <cell r="C49">
            <v>15</v>
          </cell>
          <cell r="D49" t="str">
            <v>Glazing</v>
          </cell>
          <cell r="E49">
            <v>0</v>
          </cell>
          <cell r="F49">
            <v>0</v>
          </cell>
          <cell r="G49">
            <v>0</v>
          </cell>
          <cell r="H49">
            <v>0</v>
          </cell>
          <cell r="I49">
            <v>1060</v>
          </cell>
          <cell r="J49">
            <v>4.2624489546605315E-3</v>
          </cell>
          <cell r="K49">
            <v>0</v>
          </cell>
          <cell r="L49">
            <v>1060</v>
          </cell>
          <cell r="M49">
            <v>1060</v>
          </cell>
          <cell r="N49">
            <v>0</v>
          </cell>
          <cell r="Q49">
            <v>0</v>
          </cell>
        </row>
        <row r="51">
          <cell r="C51">
            <v>16</v>
          </cell>
          <cell r="D51" t="str">
            <v>Paintwork</v>
          </cell>
          <cell r="E51">
            <v>0</v>
          </cell>
          <cell r="F51">
            <v>0</v>
          </cell>
          <cell r="G51">
            <v>0</v>
          </cell>
          <cell r="H51">
            <v>0</v>
          </cell>
          <cell r="I51">
            <v>5980</v>
          </cell>
          <cell r="J51">
            <v>2.4046645989499977E-2</v>
          </cell>
          <cell r="K51">
            <v>0</v>
          </cell>
          <cell r="L51">
            <v>5980</v>
          </cell>
          <cell r="M51">
            <v>5980</v>
          </cell>
          <cell r="N51">
            <v>0</v>
          </cell>
          <cell r="Q51">
            <v>0</v>
          </cell>
        </row>
        <row r="53">
          <cell r="C53">
            <v>17</v>
          </cell>
          <cell r="D53" t="str">
            <v>Provisisional sum</v>
          </cell>
          <cell r="E53">
            <v>0</v>
          </cell>
          <cell r="F53">
            <v>0</v>
          </cell>
          <cell r="G53">
            <v>0</v>
          </cell>
          <cell r="H53">
            <v>0</v>
          </cell>
          <cell r="I53">
            <v>70200</v>
          </cell>
          <cell r="K53">
            <v>0</v>
          </cell>
          <cell r="L53">
            <v>70200</v>
          </cell>
          <cell r="M53">
            <v>70200</v>
          </cell>
          <cell r="N53">
            <v>0</v>
          </cell>
        </row>
        <row r="57">
          <cell r="D57" t="str">
            <v>EXTERNAL WORK</v>
          </cell>
        </row>
        <row r="59">
          <cell r="C59">
            <v>1</v>
          </cell>
          <cell r="D59" t="str">
            <v>STORMWATER ,SOIL DRAINAGE &amp; WATER SUPPLY</v>
          </cell>
          <cell r="E59">
            <v>0</v>
          </cell>
          <cell r="F59">
            <v>0</v>
          </cell>
          <cell r="G59">
            <v>0</v>
          </cell>
          <cell r="H59">
            <v>0</v>
          </cell>
          <cell r="I59">
            <v>12410</v>
          </cell>
        </row>
        <row r="61">
          <cell r="C61">
            <v>2</v>
          </cell>
          <cell r="D61" t="str">
            <v>CONTIGENCY</v>
          </cell>
          <cell r="E61">
            <v>0</v>
          </cell>
          <cell r="F61">
            <v>0</v>
          </cell>
          <cell r="G61">
            <v>0</v>
          </cell>
          <cell r="H61">
            <v>0</v>
          </cell>
          <cell r="I61">
            <v>10000</v>
          </cell>
          <cell r="J61">
            <v>4.0211782591137085E-2</v>
          </cell>
          <cell r="K61">
            <v>0</v>
          </cell>
          <cell r="L61">
            <v>10000</v>
          </cell>
          <cell r="M61">
            <v>10000</v>
          </cell>
          <cell r="N61">
            <v>0</v>
          </cell>
        </row>
        <row r="63">
          <cell r="D63" t="str">
            <v>CONTINGENCIES</v>
          </cell>
        </row>
        <row r="65">
          <cell r="C65">
            <v>10</v>
          </cell>
          <cell r="D65" t="str">
            <v>Project Contingencies</v>
          </cell>
          <cell r="E65">
            <v>0</v>
          </cell>
          <cell r="F65">
            <v>0</v>
          </cell>
          <cell r="G65">
            <v>0</v>
          </cell>
          <cell r="H65">
            <v>0</v>
          </cell>
          <cell r="I65">
            <v>10000</v>
          </cell>
          <cell r="K65">
            <v>3000</v>
          </cell>
          <cell r="L65">
            <v>7000</v>
          </cell>
          <cell r="M65">
            <v>7000</v>
          </cell>
          <cell r="N65">
            <v>3000</v>
          </cell>
          <cell r="O65" t="str">
            <v>Reduced Scope</v>
          </cell>
          <cell r="Q65">
            <v>0</v>
          </cell>
        </row>
        <row r="68">
          <cell r="D68" t="str">
            <v>SUB-TOTAL WORK DONE : R</v>
          </cell>
          <cell r="E68">
            <v>26760.5</v>
          </cell>
          <cell r="F68">
            <v>0</v>
          </cell>
          <cell r="G68">
            <v>26760.5</v>
          </cell>
          <cell r="H68">
            <v>26760.5</v>
          </cell>
          <cell r="I68">
            <v>248683.33000000002</v>
          </cell>
          <cell r="J68" t="e">
            <v>#REF!</v>
          </cell>
          <cell r="K68">
            <v>3000</v>
          </cell>
          <cell r="L68">
            <v>233273.33000000002</v>
          </cell>
          <cell r="M68">
            <v>206512.83000000002</v>
          </cell>
          <cell r="N68">
            <v>3000</v>
          </cell>
          <cell r="Q68">
            <v>0</v>
          </cell>
        </row>
        <row r="70">
          <cell r="D70" t="str">
            <v>ADD : MATERIALS ON SITE   : R</v>
          </cell>
          <cell r="E70">
            <v>0</v>
          </cell>
          <cell r="F70">
            <v>0</v>
          </cell>
          <cell r="G70">
            <v>0</v>
          </cell>
          <cell r="H70">
            <v>0</v>
          </cell>
        </row>
        <row r="73">
          <cell r="D73" t="str">
            <v>SUB-TOTAL : R</v>
          </cell>
          <cell r="E73">
            <v>26760.5</v>
          </cell>
          <cell r="F73">
            <v>0</v>
          </cell>
          <cell r="G73">
            <v>26760.5</v>
          </cell>
          <cell r="H73">
            <v>26760.5</v>
          </cell>
        </row>
        <row r="75">
          <cell r="D75" t="str">
            <v>LESS : RETENTION (10%) (Max. R 12434.17) : R</v>
          </cell>
          <cell r="E75">
            <v>2676.05</v>
          </cell>
          <cell r="F75">
            <v>0</v>
          </cell>
          <cell r="G75">
            <v>2676.05</v>
          </cell>
          <cell r="H75">
            <v>2676.05</v>
          </cell>
        </row>
        <row r="78">
          <cell r="D78" t="str">
            <v>SUB-TOTAL : R</v>
          </cell>
          <cell r="E78">
            <v>24084.45</v>
          </cell>
          <cell r="F78">
            <v>0</v>
          </cell>
          <cell r="G78">
            <v>24084.45</v>
          </cell>
          <cell r="H78">
            <v>24084.45</v>
          </cell>
        </row>
        <row r="80">
          <cell r="D80" t="str">
            <v>ADD : VALUE ADDED TAX (14%) : R</v>
          </cell>
          <cell r="E80">
            <v>3371.82</v>
          </cell>
          <cell r="F80">
            <v>0</v>
          </cell>
          <cell r="G80">
            <v>3371.82</v>
          </cell>
          <cell r="H80">
            <v>3371.82</v>
          </cell>
        </row>
        <row r="83">
          <cell r="D83" t="str">
            <v>TOTAL : R</v>
          </cell>
          <cell r="E83">
            <v>27456.27</v>
          </cell>
          <cell r="F83">
            <v>0</v>
          </cell>
          <cell r="G83">
            <v>27456.27</v>
          </cell>
          <cell r="H83">
            <v>27456.27</v>
          </cell>
        </row>
      </sheetData>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al"/>
      <sheetName val="Executive Summary"/>
      <sheetName val="Elemental Estimate Summary"/>
      <sheetName val="WCS0337753 - COST NORM RECON"/>
      <sheetName val="Dube2 Norm2 - 18052006"/>
      <sheetName val="Latest Norm Document - May 2006"/>
      <sheetName val="Revised Norm Document"/>
      <sheetName val="BER 14 APRIL 2007"/>
      <sheetName val="BER 11 JAN 2006"/>
      <sheetName val="Police Station"/>
      <sheetName val="Bachelor Units"/>
      <sheetName val="Married Quarters"/>
    </sheetNames>
    <sheetDataSet>
      <sheetData sheetId="0"/>
      <sheetData sheetId="1"/>
      <sheetData sheetId="2"/>
      <sheetData sheetId="3">
        <row r="1">
          <cell r="A1" t="str">
            <v>{DRUK}</v>
          </cell>
        </row>
      </sheetData>
      <sheetData sheetId="4"/>
      <sheetData sheetId="5"/>
      <sheetData sheetId="6"/>
      <sheetData sheetId="7"/>
      <sheetData sheetId="8"/>
      <sheetData sheetId="9"/>
      <sheetData sheetId="10"/>
      <sheetData sheetId="1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feas"/>
      <sheetName val="Intial Data"/>
      <sheetName val="Smry Ph 2 &amp; 3 "/>
      <sheetName val="Smry Ph 2 Only   "/>
      <sheetName val="Comparison"/>
      <sheetName val="CostPlan-East 1 Wing"/>
      <sheetName val="Smry Ph 2 Arts Ce Excl.Basement"/>
      <sheetName val="Phase 2- Arts Centre &amp; Basement"/>
      <sheetName val="Phase 3- Mixed Use Blocks"/>
      <sheetName val="Phase 2- Arts Centre Only"/>
      <sheetName val="External works Art Center Only"/>
      <sheetName val="External works"/>
      <sheetName val="Notes &amp; Assumptions"/>
      <sheetName val="Calculations"/>
      <sheetName val="Calculations Excl. Bsmt"/>
    </sheetNames>
    <sheetDataSet>
      <sheetData sheetId="0"/>
      <sheetData sheetId="1"/>
      <sheetData sheetId="2"/>
      <sheetData sheetId="3"/>
      <sheetData sheetId="4"/>
      <sheetData sheetId="5"/>
      <sheetData sheetId="6"/>
      <sheetData sheetId="7">
        <row r="436">
          <cell r="C436">
            <v>7</v>
          </cell>
        </row>
      </sheetData>
      <sheetData sheetId="8"/>
      <sheetData sheetId="9"/>
      <sheetData sheetId="10"/>
      <sheetData sheetId="11">
        <row r="51">
          <cell r="H51">
            <v>4348</v>
          </cell>
        </row>
        <row r="56">
          <cell r="B56">
            <v>1</v>
          </cell>
        </row>
        <row r="99">
          <cell r="B99">
            <v>4</v>
          </cell>
        </row>
        <row r="118">
          <cell r="B118">
            <v>7</v>
          </cell>
        </row>
        <row r="175">
          <cell r="B175">
            <v>12</v>
          </cell>
        </row>
        <row r="182">
          <cell r="B182">
            <v>13</v>
          </cell>
        </row>
      </sheetData>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SE ONE"/>
      <sheetName val="PHASE TWO"/>
    </sheetNames>
    <sheetDataSet>
      <sheetData sheetId="0">
        <row r="71">
          <cell r="C71">
            <v>0</v>
          </cell>
          <cell r="D71">
            <v>0</v>
          </cell>
          <cell r="E71">
            <v>0</v>
          </cell>
          <cell r="F71">
            <v>0</v>
          </cell>
        </row>
        <row r="72">
          <cell r="C72">
            <v>1</v>
          </cell>
          <cell r="D72">
            <v>169874.09826416074</v>
          </cell>
          <cell r="E72">
            <v>318724.40099317901</v>
          </cell>
          <cell r="F72">
            <v>607995.6514749577</v>
          </cell>
        </row>
        <row r="73">
          <cell r="C73">
            <v>2</v>
          </cell>
          <cell r="D73">
            <v>555907.36813247448</v>
          </cell>
          <cell r="E73">
            <v>847748.81640638388</v>
          </cell>
          <cell r="F73">
            <v>1320889.8781300406</v>
          </cell>
        </row>
        <row r="74">
          <cell r="C74">
            <v>3</v>
          </cell>
          <cell r="D74">
            <v>1096767.8958789024</v>
          </cell>
          <cell r="E74">
            <v>1483343.5401854562</v>
          </cell>
          <cell r="F74">
            <v>2051574.1087322936</v>
          </cell>
        </row>
        <row r="75">
          <cell r="C75">
            <v>4</v>
          </cell>
          <cell r="D75">
            <v>1755420.2471250768</v>
          </cell>
          <cell r="E75">
            <v>2182556.4785221126</v>
          </cell>
          <cell r="F75">
            <v>2772266.515781078</v>
          </cell>
        </row>
        <row r="76">
          <cell r="C76">
            <v>5</v>
          </cell>
          <cell r="D76">
            <v>2499926.9652125924</v>
          </cell>
          <cell r="E76">
            <v>2914798.2196310009</v>
          </cell>
          <cell r="F76">
            <v>3464140.5164601221</v>
          </cell>
        </row>
        <row r="77">
          <cell r="C77">
            <v>6</v>
          </cell>
          <cell r="D77">
            <v>3297905.6387653258</v>
          </cell>
          <cell r="E77">
            <v>3652595.0974365533</v>
          </cell>
          <cell r="F77">
            <v>4109981.9944260055</v>
          </cell>
        </row>
        <row r="78">
          <cell r="C78">
            <v>7</v>
          </cell>
          <cell r="D78">
            <v>4111409.0597768631</v>
          </cell>
          <cell r="E78">
            <v>4365870.7439076323</v>
          </cell>
          <cell r="F78">
            <v>4689872.659356025</v>
          </cell>
        </row>
        <row r="79">
          <cell r="C79">
            <v>8</v>
          </cell>
          <cell r="D79">
            <v>4885922.5976549154</v>
          </cell>
          <cell r="E79">
            <v>5012319.2932413667</v>
          </cell>
          <cell r="F79">
            <v>5173824.5783552118</v>
          </cell>
        </row>
        <row r="80">
          <cell r="C80">
            <v>9</v>
          </cell>
          <cell r="D80">
            <v>5479323</v>
          </cell>
          <cell r="E80">
            <v>5479323</v>
          </cell>
          <cell r="F80">
            <v>5479323</v>
          </cell>
        </row>
      </sheetData>
      <sheetData sheetId="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SCHEDULE A"/>
      <sheetName val="SCHEDULE B"/>
      <sheetName val="SCHEDULE C"/>
      <sheetName val="GEN COST"/>
      <sheetName val="Current"/>
    </sheetNames>
    <sheetDataSet>
      <sheetData sheetId="0"/>
      <sheetData sheetId="1"/>
      <sheetData sheetId="2"/>
      <sheetData sheetId="3" refreshError="1"/>
      <sheetData sheetId="4"/>
      <sheetData sheetId="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ES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tial data"/>
      <sheetName val="Areas"/>
      <sheetName val="Summary"/>
      <sheetName val="CostPlan"/>
      <sheetName val="Welcome"/>
    </sheetNames>
    <sheetDataSet>
      <sheetData sheetId="0" refreshError="1"/>
      <sheetData sheetId="1" refreshError="1"/>
      <sheetData sheetId="2" refreshError="1"/>
      <sheetData sheetId="3" refreshError="1"/>
      <sheetData sheetId="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COSTPLAN"/>
      <sheetName val="BULK EARTHWORKS"/>
      <sheetName val="EXTERNAL WORKS"/>
      <sheetName val="Sheet1"/>
      <sheetName val="External works111"/>
    </sheetNames>
    <sheetDataSet>
      <sheetData sheetId="0" refreshError="1"/>
      <sheetData sheetId="1"/>
      <sheetData sheetId="2"/>
      <sheetData sheetId="3"/>
      <sheetData sheetId="4" refreshError="1"/>
      <sheetData sheetId="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EAS SCHEDULE"/>
      <sheetName val="REQUIREMENTS"/>
      <sheetName val="RATES"/>
      <sheetName val="Detection"/>
      <sheetName val="Signage"/>
      <sheetName val="Gas"/>
      <sheetName val="Fire Budget"/>
      <sheetName val="Fees"/>
    </sheetNames>
    <sheetDataSet>
      <sheetData sheetId="0" refreshError="1"/>
      <sheetData sheetId="1" refreshError="1"/>
      <sheetData sheetId="2" refreshError="1">
        <row r="8">
          <cell r="C8">
            <v>500</v>
          </cell>
        </row>
        <row r="9">
          <cell r="C9">
            <v>1100</v>
          </cell>
        </row>
        <row r="10">
          <cell r="C10">
            <v>30000</v>
          </cell>
        </row>
        <row r="11">
          <cell r="C11">
            <v>6500</v>
          </cell>
        </row>
        <row r="12">
          <cell r="C12">
            <v>350000</v>
          </cell>
        </row>
        <row r="16">
          <cell r="C16">
            <v>350000</v>
          </cell>
        </row>
        <row r="20">
          <cell r="C20">
            <v>180000</v>
          </cell>
        </row>
        <row r="24">
          <cell r="C24">
            <v>25000</v>
          </cell>
        </row>
        <row r="25">
          <cell r="C25">
            <v>140000</v>
          </cell>
        </row>
        <row r="28">
          <cell r="C28">
            <v>250</v>
          </cell>
        </row>
        <row r="29">
          <cell r="C29">
            <v>2500</v>
          </cell>
        </row>
        <row r="30">
          <cell r="C30">
            <v>2600</v>
          </cell>
        </row>
        <row r="31">
          <cell r="C31">
            <v>350</v>
          </cell>
        </row>
        <row r="34">
          <cell r="C34">
            <v>450</v>
          </cell>
        </row>
        <row r="35">
          <cell r="C35">
            <v>120</v>
          </cell>
        </row>
        <row r="36">
          <cell r="C36">
            <v>250000</v>
          </cell>
        </row>
        <row r="37">
          <cell r="C37">
            <v>120000</v>
          </cell>
        </row>
        <row r="38">
          <cell r="C38">
            <v>35000</v>
          </cell>
        </row>
        <row r="39">
          <cell r="C39">
            <v>60000</v>
          </cell>
        </row>
        <row r="43">
          <cell r="C43">
            <v>90000</v>
          </cell>
        </row>
        <row r="44">
          <cell r="C44">
            <v>11000</v>
          </cell>
        </row>
        <row r="49">
          <cell r="C49">
            <v>3500</v>
          </cell>
        </row>
        <row r="50">
          <cell r="C50">
            <v>1666.6666666666667</v>
          </cell>
        </row>
        <row r="51">
          <cell r="C51">
            <v>8000</v>
          </cell>
        </row>
        <row r="52">
          <cell r="C52">
            <v>13000</v>
          </cell>
        </row>
        <row r="56">
          <cell r="C56">
            <v>33000</v>
          </cell>
        </row>
        <row r="73">
          <cell r="C73">
            <v>30000</v>
          </cell>
        </row>
        <row r="80">
          <cell r="C80">
            <v>20</v>
          </cell>
        </row>
        <row r="81">
          <cell r="C81">
            <v>30</v>
          </cell>
        </row>
        <row r="82">
          <cell r="C82">
            <v>8</v>
          </cell>
        </row>
        <row r="90">
          <cell r="C90">
            <v>500</v>
          </cell>
        </row>
        <row r="91">
          <cell r="C91">
            <v>1000</v>
          </cell>
        </row>
      </sheetData>
      <sheetData sheetId="3" refreshError="1"/>
      <sheetData sheetId="4" refreshError="1"/>
      <sheetData sheetId="5" refreshError="1"/>
      <sheetData sheetId="6" refreshError="1"/>
      <sheetData sheetId="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QC"/>
      <sheetName val="CONTENTS"/>
      <sheetName val="PROF TEAM"/>
      <sheetName val="NOTES"/>
      <sheetName val="EXCLUSIONS"/>
      <sheetName val="AREA SUMMARY"/>
      <sheetName val="VARIATIONS"/>
      <sheetName val="PURCHASER RECOVERIES"/>
      <sheetName val="SYNOPSIS"/>
      <sheetName val="TRADE SUMMARY"/>
      <sheetName val="SUPPLEMENTARY SHEETS"/>
      <sheetName val="Payment per Block"/>
      <sheetName val="Sheet1"/>
      <sheetName val="Constr C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arameters"/>
      <sheetName val="Detailed_TB"/>
      <sheetName val="PivDet"/>
      <sheetName val="Periods"/>
      <sheetName val="CostCode"/>
      <sheetName val="Date_Lup"/>
      <sheetName val="LookupGAAP"/>
      <sheetName val="Lookup"/>
      <sheetName val="Pivot"/>
      <sheetName val="Source"/>
      <sheetName val="SourceLists"/>
      <sheetName val="Cover"/>
      <sheetName val="Co info"/>
      <sheetName val="Index"/>
      <sheetName val="Auditor's report"/>
      <sheetName val="Emphasis of matter"/>
      <sheetName val="Limitation of scope"/>
      <sheetName val="Disagreement"/>
      <sheetName val="Limited scope"/>
      <sheetName val="Disagreement_adverse opinion"/>
      <sheetName val="Directors"/>
      <sheetName val="St of Fin Pos"/>
      <sheetName val="St of Comp Inc"/>
      <sheetName val="Cons IS_RE"/>
      <sheetName val="Shareholders Funds"/>
      <sheetName val="St of Cash flows"/>
      <sheetName val="Cash flow calculations"/>
      <sheetName val="Acc Policies"/>
      <sheetName val="Notes"/>
      <sheetName val="St Inc Det"/>
      <sheetName val="Manufac"/>
      <sheetName val="Tax Calc"/>
      <sheetName val="OpBal"/>
      <sheetName val="Balancing"/>
      <sheetName val="Co_info2"/>
      <sheetName val="Auditor's_report2"/>
      <sheetName val="Emphasis_of_matter2"/>
      <sheetName val="Limitation_of_scope2"/>
      <sheetName val="Limited_scope2"/>
      <sheetName val="Disagreement_adverse_opinion2"/>
      <sheetName val="St_of_Fin_Pos2"/>
      <sheetName val="St_of_Comp_Inc2"/>
      <sheetName val="Cons_IS_RE2"/>
      <sheetName val="Shareholders_Funds2"/>
      <sheetName val="St_of_Cash_flows2"/>
      <sheetName val="Cash_flow_calculations2"/>
      <sheetName val="Acc_Policies2"/>
      <sheetName val="St_Inc_Det2"/>
      <sheetName val="Tax_Calc2"/>
      <sheetName val="Co_info"/>
      <sheetName val="Auditor's_report"/>
      <sheetName val="Emphasis_of_matter"/>
      <sheetName val="Limitation_of_scope"/>
      <sheetName val="Limited_scope"/>
      <sheetName val="Disagreement_adverse_opinion"/>
      <sheetName val="St_of_Fin_Pos"/>
      <sheetName val="St_of_Comp_Inc"/>
      <sheetName val="Cons_IS_RE"/>
      <sheetName val="Shareholders_Funds"/>
      <sheetName val="St_of_Cash_flows"/>
      <sheetName val="Cash_flow_calculations"/>
      <sheetName val="Acc_Policies"/>
      <sheetName val="St_Inc_Det"/>
      <sheetName val="Tax_Calc"/>
      <sheetName val="Co_info1"/>
      <sheetName val="Auditor's_report1"/>
      <sheetName val="Emphasis_of_matter1"/>
      <sheetName val="Limitation_of_scope1"/>
      <sheetName val="Limited_scope1"/>
      <sheetName val="Disagreement_adverse_opinion1"/>
      <sheetName val="St_of_Fin_Pos1"/>
      <sheetName val="St_of_Comp_Inc1"/>
      <sheetName val="Cons_IS_RE1"/>
      <sheetName val="Shareholders_Funds1"/>
      <sheetName val="St_of_Cash_flows1"/>
      <sheetName val="Cash_flow_calculations1"/>
      <sheetName val="Acc_Policies1"/>
      <sheetName val="St_Inc_Det1"/>
      <sheetName val="Tax_Calc1"/>
      <sheetName val="Co_info3"/>
      <sheetName val="Auditor's_report3"/>
      <sheetName val="Emphasis_of_matter3"/>
      <sheetName val="Limitation_of_scope3"/>
      <sheetName val="Limited_scope3"/>
      <sheetName val="Disagreement_adverse_opinion3"/>
      <sheetName val="St_of_Fin_Pos3"/>
      <sheetName val="St_of_Comp_Inc3"/>
      <sheetName val="Cons_IS_RE3"/>
      <sheetName val="Shareholders_Funds3"/>
      <sheetName val="St_of_Cash_flows3"/>
      <sheetName val="Cash_flow_calculations3"/>
      <sheetName val="Acc_Policies3"/>
      <sheetName val="St_Inc_Det3"/>
      <sheetName val="Tax_Calc3"/>
      <sheetName val="Co_info5"/>
      <sheetName val="Auditor's_report5"/>
      <sheetName val="Emphasis_of_matter5"/>
      <sheetName val="Limitation_of_scope5"/>
      <sheetName val="Limited_scope5"/>
      <sheetName val="Disagreement_adverse_opinion5"/>
      <sheetName val="St_of_Fin_Pos5"/>
      <sheetName val="St_of_Comp_Inc5"/>
      <sheetName val="Cons_IS_RE5"/>
      <sheetName val="Shareholders_Funds5"/>
      <sheetName val="St_of_Cash_flows5"/>
      <sheetName val="Cash_flow_calculations5"/>
      <sheetName val="Acc_Policies5"/>
      <sheetName val="St_Inc_Det5"/>
      <sheetName val="Tax_Calc5"/>
      <sheetName val="Co_info4"/>
      <sheetName val="Auditor's_report4"/>
      <sheetName val="Emphasis_of_matter4"/>
      <sheetName val="Limitation_of_scope4"/>
      <sheetName val="Limited_scope4"/>
      <sheetName val="Disagreement_adverse_opinion4"/>
      <sheetName val="St_of_Fin_Pos4"/>
      <sheetName val="St_of_Comp_Inc4"/>
      <sheetName val="Cons_IS_RE4"/>
      <sheetName val="Shareholders_Funds4"/>
      <sheetName val="St_of_Cash_flows4"/>
      <sheetName val="Cash_flow_calculations4"/>
      <sheetName val="Acc_Policies4"/>
      <sheetName val="St_Inc_Det4"/>
      <sheetName val="Tax_Calc4"/>
      <sheetName val="Co_info6"/>
      <sheetName val="Auditor's_report6"/>
      <sheetName val="Emphasis_of_matter6"/>
      <sheetName val="Limitation_of_scope6"/>
      <sheetName val="Limited_scope6"/>
      <sheetName val="Disagreement_adverse_opinion6"/>
      <sheetName val="St_of_Fin_Pos6"/>
      <sheetName val="St_of_Comp_Inc6"/>
      <sheetName val="Cons_IS_RE6"/>
      <sheetName val="Shareholders_Funds6"/>
      <sheetName val="St_of_Cash_flows6"/>
      <sheetName val="Cash_flow_calculations6"/>
      <sheetName val="Acc_Policies6"/>
      <sheetName val="St_Inc_Det6"/>
      <sheetName val="Tax_Calc6"/>
      <sheetName val="Co_info7"/>
      <sheetName val="Auditor's_report7"/>
      <sheetName val="Emphasis_of_matter7"/>
      <sheetName val="Limitation_of_scope7"/>
      <sheetName val="Limited_scope7"/>
      <sheetName val="Disagreement_adverse_opinion7"/>
      <sheetName val="St_of_Fin_Pos7"/>
      <sheetName val="St_of_Comp_Inc7"/>
      <sheetName val="Cons_IS_RE7"/>
      <sheetName val="Shareholders_Funds7"/>
      <sheetName val="St_of_Cash_flows7"/>
      <sheetName val="Cash_flow_calculations7"/>
      <sheetName val="Acc_Policies7"/>
      <sheetName val="St_Inc_Det7"/>
      <sheetName val="Tax_Calc7"/>
      <sheetName val="Co_info8"/>
      <sheetName val="Auditor's_report8"/>
      <sheetName val="Emphasis_of_matter8"/>
      <sheetName val="Limitation_of_scope8"/>
      <sheetName val="Limited_scope8"/>
      <sheetName val="Disagreement_adverse_opinion8"/>
      <sheetName val="St_of_Fin_Pos8"/>
      <sheetName val="St_of_Comp_Inc8"/>
      <sheetName val="Cons_IS_RE8"/>
      <sheetName val="Shareholders_Funds8"/>
      <sheetName val="St_of_Cash_flows8"/>
      <sheetName val="Cash_flow_calculations8"/>
      <sheetName val="Acc_Policies8"/>
      <sheetName val="St_Inc_Det8"/>
      <sheetName val="Tax_Calc8"/>
    </sheetNames>
    <sheetDataSet>
      <sheetData sheetId="0"/>
      <sheetData sheetId="1"/>
      <sheetData sheetId="2"/>
      <sheetData sheetId="3"/>
      <sheetData sheetId="4"/>
      <sheetData sheetId="5"/>
      <sheetData sheetId="6"/>
      <sheetData sheetId="7"/>
      <sheetData sheetId="8">
        <row r="2">
          <cell r="D2">
            <v>12</v>
          </cell>
        </row>
      </sheetData>
      <sheetData sheetId="9"/>
      <sheetData sheetId="10">
        <row r="189">
          <cell r="B189" t="str">
            <v>for the period ending</v>
          </cell>
        </row>
      </sheetData>
      <sheetData sheetId="11">
        <row r="2">
          <cell r="M2" t="str">
            <v>for the period ended</v>
          </cell>
        </row>
        <row r="3">
          <cell r="M3" t="str">
            <v>for the period ending</v>
          </cell>
        </row>
        <row r="4">
          <cell r="M4" t="str">
            <v>for the year ended</v>
          </cell>
        </row>
        <row r="5">
          <cell r="M5" t="str">
            <v>for the year ending</v>
          </cell>
        </row>
        <row r="6">
          <cell r="M6" t="str">
            <v>For the period ended</v>
          </cell>
        </row>
        <row r="7">
          <cell r="M7" t="str">
            <v>For the period ending</v>
          </cell>
        </row>
        <row r="8">
          <cell r="M8" t="str">
            <v>For the year ended</v>
          </cell>
        </row>
        <row r="9">
          <cell r="M9" t="str">
            <v>for the year ending</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EAS SCHEDULE"/>
      <sheetName val="REQUIREMENTS"/>
      <sheetName val="Fire Water"/>
      <sheetName val="Detection"/>
      <sheetName val="Sprinklers"/>
      <sheetName val="Special Risk Foam System"/>
      <sheetName val="Gas"/>
      <sheetName val="Signage"/>
      <sheetName val="PASSIVE"/>
      <sheetName val="Fire Budget Summary"/>
      <sheetName val="February 2010"/>
      <sheetName val="February 2010 - Discount"/>
      <sheetName val="Reference"/>
      <sheetName val="Summary"/>
    </sheetNames>
    <sheetDataSet>
      <sheetData sheetId="0"/>
      <sheetData sheetId="1"/>
      <sheetData sheetId="2">
        <row r="17">
          <cell r="C17">
            <v>60000</v>
          </cell>
        </row>
      </sheetData>
      <sheetData sheetId="3"/>
      <sheetData sheetId="4">
        <row r="5">
          <cell r="C5">
            <v>650</v>
          </cell>
        </row>
      </sheetData>
      <sheetData sheetId="5"/>
      <sheetData sheetId="6"/>
      <sheetData sheetId="7"/>
      <sheetData sheetId="8">
        <row r="13">
          <cell r="C13">
            <v>8000</v>
          </cell>
        </row>
      </sheetData>
      <sheetData sheetId="9"/>
      <sheetData sheetId="10"/>
      <sheetData sheetId="11"/>
      <sheetData sheetId="12"/>
      <sheetData sheetId="1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go"/>
      <sheetName val="QSMultiCat"/>
      <sheetName val="QSSingleCat"/>
      <sheetName val="Schedule 2"/>
      <sheetName val="Schedule 3"/>
      <sheetName val="Summary"/>
      <sheetName val="Birchleigh"/>
      <sheetName val="Benoni"/>
      <sheetName val="Van Riebeeck"/>
      <sheetName val="New Era"/>
      <sheetName val="Katlehong"/>
      <sheetName val="Lindela"/>
      <sheetName val="Pilot"/>
      <sheetName val="Help"/>
      <sheetName val="CAT_BLDG"/>
      <sheetName val="SERVICES"/>
      <sheetName val="Sheet2"/>
      <sheetName val="SCALE2"/>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A1" t="str">
            <v>HEAD</v>
          </cell>
        </row>
        <row r="2">
          <cell r="A2" t="str">
            <v xml:space="preserve"> 1. Check the Fee Scale applicable to your appointment</v>
          </cell>
        </row>
        <row r="3">
          <cell r="A3" t="str">
            <v xml:space="preserve"> 2. Begin here</v>
          </cell>
        </row>
        <row r="4">
          <cell r="A4" t="str">
            <v xml:space="preserve"> 3. Using the forms manually (TOFF2003.xls)</v>
          </cell>
        </row>
        <row r="5">
          <cell r="A5" t="str">
            <v xml:space="preserve"> 4. Using the forms manually (TOFB2003.xls)</v>
          </cell>
        </row>
        <row r="6">
          <cell r="A6" t="str">
            <v xml:space="preserve"> 5. Installing an Add-In &amp; Get the latest!</v>
          </cell>
        </row>
        <row r="7">
          <cell r="A7" t="str">
            <v xml:space="preserve"> 6. Menu item: XtraTools</v>
          </cell>
        </row>
        <row r="8">
          <cell r="A8" t="str">
            <v xml:space="preserve"> 7. Toolbars (Read the ToolTips)</v>
          </cell>
        </row>
        <row r="9">
          <cell r="A9" t="str">
            <v xml:space="preserve"> 8. Toolbars (Repositioning)</v>
          </cell>
        </row>
        <row r="10">
          <cell r="A10" t="str">
            <v xml:space="preserve"> 9.  Blue text &amp; Clearing the data</v>
          </cell>
        </row>
        <row r="11">
          <cell r="A11" t="str">
            <v>10. Changing the Appropriate %</v>
          </cell>
        </row>
        <row r="12">
          <cell r="A12" t="str">
            <v xml:space="preserve">11. Fee scale, and data sheets </v>
          </cell>
        </row>
        <row r="13">
          <cell r="A13" t="str">
            <v>12.  Hide unwanted rows</v>
          </cell>
        </row>
        <row r="14">
          <cell r="A14" t="str">
            <v>13. Writing the summary</v>
          </cell>
        </row>
        <row r="15">
          <cell r="A15" t="str">
            <v>About the format</v>
          </cell>
        </row>
        <row r="16">
          <cell r="A16" t="str">
            <v>About the format, A</v>
          </cell>
        </row>
        <row r="17">
          <cell r="A17" t="str">
            <v>About the format, B</v>
          </cell>
        </row>
        <row r="18">
          <cell r="A18" t="str">
            <v>About the format, C</v>
          </cell>
        </row>
        <row r="19">
          <cell r="A19" t="str">
            <v>About the format, C Contd</v>
          </cell>
        </row>
        <row r="20">
          <cell r="A20" t="str">
            <v>About the format, D</v>
          </cell>
        </row>
        <row r="21">
          <cell r="A21" t="str">
            <v>About the format, E</v>
          </cell>
        </row>
        <row r="22">
          <cell r="A22" t="str">
            <v>Apportionment of Fees, Codes</v>
          </cell>
        </row>
        <row r="23">
          <cell r="A23" t="str">
            <v>Apportionment of Fees, Data</v>
          </cell>
        </row>
        <row r="24">
          <cell r="A24" t="str">
            <v>Apportionment of Fees, Table</v>
          </cell>
        </row>
        <row r="25">
          <cell r="A25" t="str">
            <v>Disbursements, Fees</v>
          </cell>
        </row>
        <row r="26">
          <cell r="A26" t="str">
            <v>Disbursements, Forms</v>
          </cell>
        </row>
        <row r="27">
          <cell r="A27" t="str">
            <v>Excessive variations</v>
          </cell>
        </row>
        <row r="28">
          <cell r="A28" t="str">
            <v>Multi-procurement contract</v>
          </cell>
        </row>
        <row r="29">
          <cell r="A29" t="str">
            <v>Replications, Measured differences</v>
          </cell>
        </row>
        <row r="30">
          <cell r="A30" t="str">
            <v>Replications, Minor differences</v>
          </cell>
        </row>
        <row r="31">
          <cell r="A31" t="str">
            <v>Start</v>
          </cell>
        </row>
        <row r="32">
          <cell r="A32" t="str">
            <v>Summary (1)</v>
          </cell>
        </row>
        <row r="33">
          <cell r="A33" t="str">
            <v>Summary (2)</v>
          </cell>
        </row>
        <row r="34">
          <cell r="A34" t="str">
            <v>Tables</v>
          </cell>
        </row>
        <row r="35">
          <cell r="A35" t="str">
            <v>Tables, Edit</v>
          </cell>
        </row>
        <row r="36">
          <cell r="A36" t="str">
            <v>VAT, No</v>
          </cell>
        </row>
        <row r="37">
          <cell r="A37" t="str">
            <v>Version 2.9</v>
          </cell>
        </row>
        <row r="38">
          <cell r="A38" t="str">
            <v>Version 2.10</v>
          </cell>
        </row>
        <row r="39">
          <cell r="A39" t="str">
            <v>Version 2.11</v>
          </cell>
        </row>
        <row r="40">
          <cell r="A40" t="str">
            <v>Version 3.1</v>
          </cell>
        </row>
      </sheetData>
      <sheetData sheetId="14">
        <row r="1">
          <cell r="A1" t="str">
            <v>B00</v>
          </cell>
          <cell r="B1" t="str">
            <v>BUILDING SERVICES</v>
          </cell>
          <cell r="C1" t="str">
            <v>Bills of quantites</v>
          </cell>
          <cell r="D1" t="str">
            <v>Simplified bills</v>
          </cell>
          <cell r="E1" t="str">
            <v>Performance-based</v>
          </cell>
          <cell r="F1" t="str">
            <v>Without bills</v>
          </cell>
          <cell r="G1" t="str">
            <v>Builders' quantities</v>
          </cell>
          <cell r="H1" t="str">
            <v>Payment valuations</v>
          </cell>
          <cell r="I1" t="str">
            <v>Cost plus</v>
          </cell>
        </row>
        <row r="2">
          <cell r="A2" t="str">
            <v>B01</v>
          </cell>
        </row>
        <row r="3">
          <cell r="A3" t="str">
            <v>B02</v>
          </cell>
        </row>
        <row r="4">
          <cell r="A4" t="str">
            <v>B03</v>
          </cell>
        </row>
        <row r="5">
          <cell r="A5" t="str">
            <v>B08</v>
          </cell>
        </row>
        <row r="6">
          <cell r="A6" t="str">
            <v>B09</v>
          </cell>
        </row>
        <row r="7">
          <cell r="A7" t="str">
            <v>B10</v>
          </cell>
        </row>
        <row r="8">
          <cell r="A8" t="str">
            <v>E00</v>
          </cell>
        </row>
        <row r="9">
          <cell r="A9" t="str">
            <v>E01</v>
          </cell>
        </row>
        <row r="10">
          <cell r="A10" t="str">
            <v>E02</v>
          </cell>
        </row>
        <row r="11">
          <cell r="A11" t="str">
            <v>E03</v>
          </cell>
        </row>
        <row r="12">
          <cell r="A12" t="str">
            <v>E04</v>
          </cell>
        </row>
        <row r="13">
          <cell r="A13" t="str">
            <v>E05</v>
          </cell>
        </row>
        <row r="14">
          <cell r="A14" t="str">
            <v>E06</v>
          </cell>
        </row>
        <row r="15">
          <cell r="A15" t="str">
            <v>E07</v>
          </cell>
        </row>
        <row r="16">
          <cell r="A16" t="str">
            <v>E08</v>
          </cell>
        </row>
        <row r="17">
          <cell r="A17" t="str">
            <v>E09</v>
          </cell>
        </row>
        <row r="18">
          <cell r="A18" t="str">
            <v>M00</v>
          </cell>
        </row>
        <row r="19">
          <cell r="A19" t="str">
            <v>M01</v>
          </cell>
        </row>
        <row r="20">
          <cell r="A20" t="str">
            <v>M02</v>
          </cell>
        </row>
        <row r="21">
          <cell r="A21" t="str">
            <v>M03</v>
          </cell>
        </row>
        <row r="22">
          <cell r="A22" t="str">
            <v>M04</v>
          </cell>
        </row>
        <row r="23">
          <cell r="A23" t="str">
            <v>M05</v>
          </cell>
        </row>
        <row r="24">
          <cell r="A24" t="str">
            <v>M06</v>
          </cell>
        </row>
        <row r="25">
          <cell r="A25" t="str">
            <v>M07</v>
          </cell>
        </row>
        <row r="26">
          <cell r="A26" t="str">
            <v>M08</v>
          </cell>
        </row>
        <row r="27">
          <cell r="A27" t="str">
            <v>O00</v>
          </cell>
        </row>
        <row r="28">
          <cell r="A28" t="str">
            <v>O01</v>
          </cell>
        </row>
        <row r="29">
          <cell r="A29" t="str">
            <v>O02</v>
          </cell>
        </row>
        <row r="30">
          <cell r="A30" t="str">
            <v>O03</v>
          </cell>
        </row>
        <row r="31">
          <cell r="A31" t="str">
            <v>O04</v>
          </cell>
        </row>
        <row r="32">
          <cell r="A32" t="str">
            <v>O05</v>
          </cell>
        </row>
        <row r="33">
          <cell r="A33" t="str">
            <v>O06</v>
          </cell>
        </row>
        <row r="34">
          <cell r="A34" t="str">
            <v>O07</v>
          </cell>
        </row>
        <row r="35">
          <cell r="A35" t="str">
            <v>O08</v>
          </cell>
        </row>
        <row r="36">
          <cell r="A36" t="str">
            <v>X00</v>
          </cell>
        </row>
      </sheetData>
      <sheetData sheetId="15">
        <row r="1">
          <cell r="A1" t="str">
            <v>B00</v>
          </cell>
          <cell r="B1" t="str">
            <v>Describe service</v>
          </cell>
          <cell r="C1" t="str">
            <v>A</v>
          </cell>
          <cell r="D1" t="str">
            <v>B</v>
          </cell>
          <cell r="E1" t="str">
            <v>C</v>
          </cell>
          <cell r="F1" t="str">
            <v>D</v>
          </cell>
          <cell r="G1" t="str">
            <v>Col ref</v>
          </cell>
          <cell r="H1" t="str">
            <v>TOT</v>
          </cell>
        </row>
        <row r="2">
          <cell r="A2" t="str">
            <v>B1B</v>
          </cell>
        </row>
        <row r="3">
          <cell r="A3" t="str">
            <v>B1P</v>
          </cell>
        </row>
        <row r="4">
          <cell r="A4" t="str">
            <v>B1R</v>
          </cell>
        </row>
        <row r="5">
          <cell r="A5" t="str">
            <v>B2B</v>
          </cell>
        </row>
        <row r="6">
          <cell r="A6" t="str">
            <v>B2P</v>
          </cell>
        </row>
        <row r="7">
          <cell r="A7" t="str">
            <v>B2R</v>
          </cell>
        </row>
        <row r="8">
          <cell r="A8" t="str">
            <v>B3B</v>
          </cell>
        </row>
        <row r="9">
          <cell r="A9" t="str">
            <v>B3P</v>
          </cell>
        </row>
        <row r="10">
          <cell r="A10" t="str">
            <v>B3R</v>
          </cell>
        </row>
        <row r="11">
          <cell r="A11" t="str">
            <v>B4</v>
          </cell>
        </row>
        <row r="12">
          <cell r="A12" t="str">
            <v>B5</v>
          </cell>
        </row>
        <row r="13">
          <cell r="A13" t="str">
            <v>B6</v>
          </cell>
        </row>
        <row r="14">
          <cell r="A14" t="str">
            <v>B7</v>
          </cell>
        </row>
        <row r="15">
          <cell r="A15" t="str">
            <v>BM</v>
          </cell>
        </row>
        <row r="16">
          <cell r="A16" t="str">
            <v>BR</v>
          </cell>
        </row>
        <row r="17">
          <cell r="A17" t="str">
            <v>E00</v>
          </cell>
        </row>
        <row r="18">
          <cell r="A18" t="str">
            <v>E1B</v>
          </cell>
        </row>
        <row r="19">
          <cell r="A19" t="str">
            <v>E1P</v>
          </cell>
        </row>
        <row r="20">
          <cell r="A20" t="str">
            <v>E1R</v>
          </cell>
        </row>
        <row r="21">
          <cell r="A21" t="str">
            <v>E2</v>
          </cell>
        </row>
        <row r="22">
          <cell r="A22" t="str">
            <v>E3</v>
          </cell>
        </row>
        <row r="23">
          <cell r="A23" t="str">
            <v>E4</v>
          </cell>
        </row>
        <row r="24">
          <cell r="A24" t="str">
            <v>ER</v>
          </cell>
        </row>
        <row r="25">
          <cell r="A25" t="str">
            <v>M00</v>
          </cell>
        </row>
        <row r="26">
          <cell r="A26" t="str">
            <v>M21</v>
          </cell>
        </row>
        <row r="27">
          <cell r="A27" t="str">
            <v>M22</v>
          </cell>
        </row>
        <row r="28">
          <cell r="A28" t="str">
            <v>M41</v>
          </cell>
        </row>
        <row r="29">
          <cell r="A29" t="str">
            <v>M42</v>
          </cell>
        </row>
        <row r="30">
          <cell r="A30" t="str">
            <v>M51</v>
          </cell>
        </row>
        <row r="31">
          <cell r="A31" t="str">
            <v>M52</v>
          </cell>
        </row>
        <row r="32">
          <cell r="A32" t="str">
            <v>M61</v>
          </cell>
        </row>
        <row r="33">
          <cell r="A33" t="str">
            <v>M62</v>
          </cell>
        </row>
        <row r="34">
          <cell r="A34" t="str">
            <v>M71</v>
          </cell>
        </row>
        <row r="35">
          <cell r="A35" t="str">
            <v>M72</v>
          </cell>
        </row>
        <row r="36">
          <cell r="A36" t="str">
            <v>M81</v>
          </cell>
        </row>
        <row r="37">
          <cell r="A37" t="str">
            <v>M82</v>
          </cell>
        </row>
        <row r="38">
          <cell r="A38" t="str">
            <v>O1N</v>
          </cell>
        </row>
        <row r="39">
          <cell r="A39" t="str">
            <v>O2S</v>
          </cell>
        </row>
        <row r="40">
          <cell r="A40" t="str">
            <v>O4T</v>
          </cell>
        </row>
        <row r="41">
          <cell r="A41" t="str">
            <v>XX</v>
          </cell>
        </row>
        <row r="42">
          <cell r="A42" t="str">
            <v>YY</v>
          </cell>
        </row>
        <row r="43">
          <cell r="A43" t="str">
            <v>ZZ</v>
          </cell>
        </row>
      </sheetData>
      <sheetData sheetId="16"/>
      <sheetData sheetId="17">
        <row r="2">
          <cell r="A2">
            <v>0</v>
          </cell>
          <cell r="B2">
            <v>1430</v>
          </cell>
          <cell r="C2">
            <v>8.25</v>
          </cell>
        </row>
        <row r="3">
          <cell r="A3">
            <v>250000</v>
          </cell>
          <cell r="B3">
            <v>22055</v>
          </cell>
          <cell r="C3">
            <v>5.83</v>
          </cell>
        </row>
        <row r="4">
          <cell r="A4">
            <v>500000</v>
          </cell>
          <cell r="B4">
            <v>36630</v>
          </cell>
          <cell r="C4">
            <v>5.17</v>
          </cell>
        </row>
        <row r="5">
          <cell r="A5">
            <v>1000000</v>
          </cell>
          <cell r="B5">
            <v>62480</v>
          </cell>
          <cell r="C5">
            <v>5.0599999999999996</v>
          </cell>
        </row>
        <row r="6">
          <cell r="A6">
            <v>2000000</v>
          </cell>
          <cell r="B6">
            <v>113080</v>
          </cell>
          <cell r="C6">
            <v>4.95</v>
          </cell>
        </row>
        <row r="7">
          <cell r="A7">
            <v>4000000</v>
          </cell>
          <cell r="B7">
            <v>212000</v>
          </cell>
          <cell r="C7">
            <v>4.4000000000000004</v>
          </cell>
        </row>
        <row r="8">
          <cell r="A8">
            <v>8000000</v>
          </cell>
          <cell r="B8">
            <v>388000</v>
          </cell>
          <cell r="C8">
            <v>4.1500000000000004</v>
          </cell>
        </row>
        <row r="9">
          <cell r="A9">
            <v>16000000</v>
          </cell>
          <cell r="B9">
            <v>720000</v>
          </cell>
          <cell r="C9">
            <v>3.69</v>
          </cell>
        </row>
        <row r="10">
          <cell r="A10">
            <v>32000000</v>
          </cell>
          <cell r="B10">
            <v>1310000</v>
          </cell>
          <cell r="C10">
            <v>3.44</v>
          </cell>
        </row>
        <row r="11">
          <cell r="A11">
            <v>64000000</v>
          </cell>
          <cell r="B11">
            <v>2410000</v>
          </cell>
          <cell r="C11">
            <v>3.38</v>
          </cell>
        </row>
        <row r="12">
          <cell r="A12">
            <v>128000000</v>
          </cell>
          <cell r="B12">
            <v>4570000</v>
          </cell>
          <cell r="C12">
            <v>2.87</v>
          </cell>
        </row>
        <row r="13">
          <cell r="A13">
            <v>256000000</v>
          </cell>
          <cell r="B13">
            <v>8245000</v>
          </cell>
          <cell r="C13">
            <v>2.64</v>
          </cell>
        </row>
        <row r="14">
          <cell r="A14">
            <v>9999999999</v>
          </cell>
          <cell r="B14">
            <v>8245000</v>
          </cell>
          <cell r="C14">
            <v>2.64</v>
          </cell>
        </row>
      </sheetData>
      <sheetData sheetId="1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tial Data"/>
      <sheetName val="Executive Summary"/>
      <sheetName val="Area Summary"/>
      <sheetName val="Area Schedule"/>
      <sheetName val="Info Schedule"/>
      <sheetName val="Cost Plan"/>
      <sheetName val="Package Split"/>
    </sheetNames>
    <sheetDataSet>
      <sheetData sheetId="0">
        <row r="19">
          <cell r="G19" t="str">
            <v>R</v>
          </cell>
        </row>
        <row r="20">
          <cell r="G20">
            <v>0.05</v>
          </cell>
        </row>
        <row r="22">
          <cell r="H22">
            <v>1</v>
          </cell>
        </row>
        <row r="23">
          <cell r="G23">
            <v>42906</v>
          </cell>
        </row>
      </sheetData>
      <sheetData sheetId="1"/>
      <sheetData sheetId="2"/>
      <sheetData sheetId="3"/>
      <sheetData sheetId="4"/>
      <sheetData sheetId="5">
        <row r="40">
          <cell r="A40">
            <v>3</v>
          </cell>
        </row>
        <row r="49">
          <cell r="A49">
            <v>4</v>
          </cell>
        </row>
        <row r="63">
          <cell r="A63">
            <v>5</v>
          </cell>
        </row>
        <row r="70">
          <cell r="A70">
            <v>6</v>
          </cell>
        </row>
        <row r="755">
          <cell r="A755">
            <v>7</v>
          </cell>
        </row>
        <row r="931">
          <cell r="A931">
            <v>8</v>
          </cell>
        </row>
        <row r="3826">
          <cell r="A3826">
            <v>11</v>
          </cell>
        </row>
        <row r="4454">
          <cell r="A4454">
            <v>12</v>
          </cell>
        </row>
        <row r="4719">
          <cell r="A4719">
            <v>13</v>
          </cell>
        </row>
        <row r="5120">
          <cell r="A5120">
            <v>14</v>
          </cell>
        </row>
        <row r="5688">
          <cell r="A5688">
            <v>23</v>
          </cell>
        </row>
      </sheetData>
      <sheetData sheetId="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STRUCTIONS"/>
      <sheetName val="Executive Summary"/>
      <sheetName val="ElemSumm 300beds +500pax Conf"/>
      <sheetName val="ElemSumm (Exist Hotel)"/>
      <sheetName val="QC"/>
      <sheetName val="Contents"/>
      <sheetName val="Basis"/>
      <sheetName val="Assumptions"/>
      <sheetName val="Exclusions"/>
      <sheetName val="Areas"/>
      <sheetName val="ExecSumm"/>
      <sheetName val="ElemSumm (All)"/>
      <sheetName val="4003-J07-61_CA"/>
      <sheetName val="Fly&quot;a&quot;"/>
      <sheetName val="Fly&quot;b&quot;"/>
      <sheetName val="ElemSumm VIP 102 Rooms"/>
      <sheetName val="ElemSumm VIP 206 Rooms"/>
      <sheetName val="Fly&quot;c&quot;"/>
      <sheetName val="ElemSumm (confr) 500pax"/>
      <sheetName val="ElemSumm (confr) 1000pax"/>
      <sheetName val="EXECSUMM Office"/>
      <sheetName val="TRADE SUMM Office"/>
      <sheetName val="BOQ"/>
      <sheetName val="WOW"/>
      <sheetName val="SERVICES"/>
      <sheetName val="ELITE"/>
      <sheetName val="MAGNET"/>
      <sheetName val="SUNDRIES"/>
      <sheetName val="SIGNAG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tter"/>
      <sheetName val="Valuation"/>
      <sheetName val="Statement"/>
      <sheetName val="Certificate"/>
      <sheetName val="Recovery"/>
      <sheetName val="Val breakdown"/>
      <sheetName val="BOQ"/>
      <sheetName val="Variations"/>
      <sheetName val="Sheet1"/>
      <sheetName val="CASH FLOW"/>
      <sheetName val="CASH FLOW (2)"/>
    </sheetNames>
    <sheetDataSet>
      <sheetData sheetId="0" refreshError="1"/>
      <sheetData sheetId="1" refreshError="1"/>
      <sheetData sheetId="2" refreshError="1"/>
      <sheetData sheetId="3" refreshError="1"/>
      <sheetData sheetId="4" refreshError="1"/>
      <sheetData sheetId="5" refreshError="1">
        <row r="10">
          <cell r="C10" t="str">
            <v xml:space="preserve">Preliminaries  </v>
          </cell>
        </row>
        <row r="12">
          <cell r="C12" t="str">
            <v>Earthworks</v>
          </cell>
        </row>
        <row r="13">
          <cell r="C13" t="str">
            <v>Concrete, Formwork &amp; Reinforcement</v>
          </cell>
        </row>
        <row r="14">
          <cell r="C14" t="str">
            <v>Masonry</v>
          </cell>
        </row>
        <row r="15">
          <cell r="C15" t="str">
            <v>Waterproofing</v>
          </cell>
        </row>
        <row r="16">
          <cell r="C16" t="str">
            <v>Drainage</v>
          </cell>
        </row>
        <row r="17">
          <cell r="C17" t="str">
            <v>Plastering</v>
          </cell>
        </row>
        <row r="18">
          <cell r="C18" t="str">
            <v>Painting</v>
          </cell>
        </row>
        <row r="20">
          <cell r="C20" t="str">
            <v>Post-Tensioning (Freyssinet PostTen)</v>
          </cell>
        </row>
        <row r="21">
          <cell r="C21" t="str">
            <v>Carpentry &amp; Joinery (Domestic)</v>
          </cell>
        </row>
        <row r="22">
          <cell r="C22" t="str">
            <v>Ceilings (Ceilings &amp; Partition Concepts)</v>
          </cell>
        </row>
        <row r="23">
          <cell r="C23" t="str">
            <v>Floor Coverings (Carpet City)</v>
          </cell>
        </row>
        <row r="24">
          <cell r="C24" t="str">
            <v xml:space="preserve">IRONMONGERY </v>
          </cell>
        </row>
        <row r="25">
          <cell r="C25" t="str">
            <v>Structural Steel (Kilpin Engineering)</v>
          </cell>
        </row>
        <row r="26">
          <cell r="C26" t="str">
            <v>Metalwork (Kilpin Engineering)</v>
          </cell>
        </row>
        <row r="27">
          <cell r="C27" t="str">
            <v>Balustrading (Grandi Manufacturing)</v>
          </cell>
        </row>
        <row r="28">
          <cell r="C28" t="str">
            <v>Garage Doors (Hydro Doors)</v>
          </cell>
        </row>
        <row r="29">
          <cell r="C29" t="str">
            <v>Tiling (MIG Tiling)</v>
          </cell>
        </row>
        <row r="30">
          <cell r="C30" t="str">
            <v>Plumbing &amp; Drainage (RMI Plumbing)</v>
          </cell>
        </row>
        <row r="31">
          <cell r="C31" t="str">
            <v xml:space="preserve">SHOWER ENCLOSURES </v>
          </cell>
        </row>
        <row r="32">
          <cell r="C32" t="str">
            <v>Electrical Installation (ERC)</v>
          </cell>
        </row>
        <row r="33">
          <cell r="C33" t="str">
            <v>ELECTRONIC SYSTEMS</v>
          </cell>
        </row>
        <row r="34">
          <cell r="C34" t="str">
            <v>Lifts (Kone)</v>
          </cell>
        </row>
        <row r="35">
          <cell r="C35" t="str">
            <v xml:space="preserve">LIFT ARCHITRAVES </v>
          </cell>
        </row>
        <row r="36">
          <cell r="C36" t="str">
            <v>Mechanical Installation (Mistral Refrigeration)</v>
          </cell>
        </row>
        <row r="37">
          <cell r="C37" t="str">
            <v xml:space="preserve">Ventilation (Embassy Air Conditioning) </v>
          </cell>
        </row>
        <row r="38">
          <cell r="C38" t="str">
            <v xml:space="preserve">Fire Detection &amp; Protection (Fire Control Systems) </v>
          </cell>
        </row>
        <row r="39">
          <cell r="C39" t="str">
            <v>Glazing (Mazor)</v>
          </cell>
        </row>
        <row r="40">
          <cell r="C40" t="str">
            <v xml:space="preserve">REVOLVING DOOR </v>
          </cell>
        </row>
        <row r="41">
          <cell r="C41" t="str">
            <v xml:space="preserve">LANDSCAPING </v>
          </cell>
        </row>
        <row r="42">
          <cell r="C42" t="str">
            <v>External Works (Domestic)</v>
          </cell>
        </row>
        <row r="43">
          <cell r="C43" t="str">
            <v xml:space="preserve">SIGNAGE </v>
          </cell>
        </row>
        <row r="44">
          <cell r="C44" t="str">
            <v>Swimming Pools (Sundance Maintenance)</v>
          </cell>
        </row>
        <row r="45">
          <cell r="C45" t="str">
            <v>Special Joinery (Careline)</v>
          </cell>
        </row>
        <row r="50">
          <cell r="C50" t="str">
            <v>SUNDRY BUILDER'S WORK ON SELECTED</v>
          </cell>
        </row>
        <row r="51">
          <cell r="C51" t="str">
            <v>MARK-UP</v>
          </cell>
        </row>
        <row r="53">
          <cell r="C53" t="str">
            <v>Materials On Site</v>
          </cell>
        </row>
      </sheetData>
      <sheetData sheetId="6" refreshError="1">
        <row r="14">
          <cell r="C14" t="str">
            <v xml:space="preserve">EARTHWORKS </v>
          </cell>
        </row>
        <row r="330">
          <cell r="C330" t="str">
            <v>Post-Tensioning (Freyssinet PostTen)</v>
          </cell>
        </row>
        <row r="332">
          <cell r="C332" t="str">
            <v>Carpentry &amp; Joinery (Domestic)</v>
          </cell>
        </row>
        <row r="359">
          <cell r="C359" t="str">
            <v>Ceilings (Ceilings &amp; Partition Concepts)</v>
          </cell>
        </row>
        <row r="361">
          <cell r="C361" t="str">
            <v>Floor Coverings (Carpet City)</v>
          </cell>
        </row>
        <row r="363">
          <cell r="C363" t="str">
            <v xml:space="preserve">IRONMONGERY </v>
          </cell>
        </row>
        <row r="365">
          <cell r="C365" t="str">
            <v>Structural Steel (Kilpin Engineering)</v>
          </cell>
        </row>
        <row r="367">
          <cell r="C367" t="str">
            <v>Metalwork (Kilpin Engineering)</v>
          </cell>
        </row>
        <row r="373">
          <cell r="C373" t="str">
            <v>Balustrading (Grandi Manufacturing)</v>
          </cell>
        </row>
        <row r="375">
          <cell r="C375" t="str">
            <v>Garage Doors (Hydro Doors)</v>
          </cell>
        </row>
        <row r="377">
          <cell r="C377" t="str">
            <v>Tiling (MIG Tiling)</v>
          </cell>
        </row>
        <row r="394">
          <cell r="C394" t="str">
            <v xml:space="preserve">SHOWER ENCLOSURES </v>
          </cell>
        </row>
        <row r="396">
          <cell r="C396" t="str">
            <v>Electrical Installation (ERC)</v>
          </cell>
        </row>
        <row r="398">
          <cell r="C398" t="str">
            <v>ELECTRONIC SYSTEMS</v>
          </cell>
        </row>
        <row r="400">
          <cell r="C400" t="str">
            <v>Lifts (Kone)</v>
          </cell>
        </row>
        <row r="402">
          <cell r="C402" t="str">
            <v xml:space="preserve">LIFT ARCHITRAVES </v>
          </cell>
        </row>
        <row r="404">
          <cell r="C404" t="str">
            <v>Mechanical Installation (Mistral Refrigeration)</v>
          </cell>
        </row>
        <row r="406">
          <cell r="C406" t="str">
            <v xml:space="preserve">Ventilation (Embassy Air Conditioning) </v>
          </cell>
        </row>
        <row r="408">
          <cell r="C408" t="str">
            <v xml:space="preserve">Fire Detection &amp; Protection (Fire Control Systems) </v>
          </cell>
        </row>
        <row r="410">
          <cell r="C410" t="str">
            <v>Glazing (Mazor)</v>
          </cell>
        </row>
        <row r="412">
          <cell r="C412" t="str">
            <v xml:space="preserve">REVOLVING DOOR </v>
          </cell>
        </row>
        <row r="414">
          <cell r="C414" t="str">
            <v xml:space="preserve">LANDSCAPING </v>
          </cell>
        </row>
        <row r="416">
          <cell r="C416" t="str">
            <v>External Works (Domestic)</v>
          </cell>
        </row>
        <row r="418">
          <cell r="C418" t="str">
            <v xml:space="preserve">SIGNAGE </v>
          </cell>
        </row>
        <row r="420">
          <cell r="C420" t="str">
            <v>Swimming Pools (Sundance Maintenance)</v>
          </cell>
        </row>
        <row r="422">
          <cell r="C422" t="str">
            <v>Special Joinery (Careline)</v>
          </cell>
        </row>
        <row r="424">
          <cell r="C424" t="str">
            <v>Granite (Global Granite &amp; Marble)</v>
          </cell>
        </row>
        <row r="430">
          <cell r="C430" t="str">
            <v>SUNDRY BUILDER'S WORK ON SELECTED</v>
          </cell>
        </row>
        <row r="431">
          <cell r="C431" t="str">
            <v>Profit &amp; Attendance</v>
          </cell>
        </row>
        <row r="433">
          <cell r="C433" t="str">
            <v>Materials on site</v>
          </cell>
        </row>
      </sheetData>
      <sheetData sheetId="7" refreshError="1"/>
      <sheetData sheetId="8" refreshError="1"/>
      <sheetData sheetId="9" refreshError="1"/>
      <sheetData sheetId="1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Data"/>
      <sheetName val="ExecSum"/>
      <sheetName val="RentalAnalysis"/>
      <sheetName val="New Works"/>
      <sheetName val="Refurb"/>
      <sheetName val="Incidental Works"/>
      <sheetName val="Notes"/>
      <sheetName val="CapexAnalysis"/>
      <sheetName val="Yields"/>
      <sheetName val="Viability"/>
      <sheetName val="Income Hatla"/>
      <sheetName val="Amortisation"/>
      <sheetName val="Income Patty"/>
      <sheetName val="Income"/>
      <sheetName val="Income-After Refurb"/>
      <sheetName val="Income-Existing"/>
      <sheetName val="Cash Flow"/>
      <sheetName val="LeasingFee"/>
      <sheetName val="Tiger Wheels Tires"/>
      <sheetName val="Fruit &amp; Veg City"/>
      <sheetName val="FEES"/>
      <sheetName val="Programme"/>
    </sheetNames>
    <sheetDataSet>
      <sheetData sheetId="0" refreshError="1"/>
      <sheetData sheetId="1" refreshError="1">
        <row r="1">
          <cell r="A1" t="str">
            <v>RIVER WALK SHOPPING CENTRE - POTCHEFSTROOM</v>
          </cell>
        </row>
        <row r="7">
          <cell r="E7">
            <v>0</v>
          </cell>
        </row>
        <row r="8">
          <cell r="E8">
            <v>0</v>
          </cell>
        </row>
        <row r="9">
          <cell r="E9">
            <v>0.11</v>
          </cell>
        </row>
        <row r="10">
          <cell r="E10">
            <v>0</v>
          </cell>
        </row>
        <row r="12">
          <cell r="E12">
            <v>0</v>
          </cell>
        </row>
        <row r="16">
          <cell r="E16">
            <v>0.1</v>
          </cell>
        </row>
        <row r="17">
          <cell r="E17">
            <v>0.08</v>
          </cell>
        </row>
        <row r="19">
          <cell r="E19">
            <v>0.1</v>
          </cell>
        </row>
        <row r="20">
          <cell r="E20">
            <v>0.08</v>
          </cell>
        </row>
        <row r="22">
          <cell r="E22">
            <v>0.1</v>
          </cell>
        </row>
        <row r="23">
          <cell r="E23">
            <v>0.08</v>
          </cell>
        </row>
        <row r="25">
          <cell r="E25">
            <v>0.1</v>
          </cell>
        </row>
        <row r="26">
          <cell r="E26">
            <v>0.08</v>
          </cell>
        </row>
        <row r="28">
          <cell r="E28">
            <v>0.1</v>
          </cell>
        </row>
        <row r="29">
          <cell r="E29">
            <v>0.08</v>
          </cell>
        </row>
        <row r="31">
          <cell r="E31">
            <v>0</v>
          </cell>
        </row>
        <row r="32">
          <cell r="E32">
            <v>0</v>
          </cell>
        </row>
        <row r="33">
          <cell r="E33">
            <v>0</v>
          </cell>
        </row>
        <row r="34">
          <cell r="E34">
            <v>0</v>
          </cell>
        </row>
        <row r="35">
          <cell r="E35">
            <v>0</v>
          </cell>
        </row>
        <row r="36">
          <cell r="E36">
            <v>0</v>
          </cell>
        </row>
        <row r="39">
          <cell r="B39">
            <v>40238</v>
          </cell>
        </row>
        <row r="40">
          <cell r="B40">
            <v>40602</v>
          </cell>
        </row>
        <row r="62">
          <cell r="G62" t="str">
            <v>Spread</v>
          </cell>
        </row>
        <row r="63">
          <cell r="G63" t="str">
            <v>Immediate</v>
          </cell>
        </row>
        <row r="64">
          <cell r="G64" t="str">
            <v>None</v>
          </cell>
        </row>
        <row r="77">
          <cell r="D77" t="e">
            <v>#REF!</v>
          </cell>
        </row>
        <row r="82">
          <cell r="A82" t="str">
            <v>Actual dates</v>
          </cell>
        </row>
        <row r="83">
          <cell r="A83" t="str">
            <v>From 1st day of current month</v>
          </cell>
        </row>
        <row r="84">
          <cell r="A84" t="str">
            <v>From 1st day of next month</v>
          </cell>
        </row>
        <row r="86">
          <cell r="A86" t="str">
            <v>From 1st day of current month</v>
          </cell>
        </row>
        <row r="87">
          <cell r="A87">
            <v>2</v>
          </cell>
        </row>
      </sheetData>
      <sheetData sheetId="2" refreshError="1"/>
      <sheetData sheetId="3" refreshError="1"/>
      <sheetData sheetId="4" refreshError="1"/>
      <sheetData sheetId="5" refreshError="1"/>
      <sheetData sheetId="6" refreshError="1"/>
      <sheetData sheetId="7" refreshError="1">
        <row r="1">
          <cell r="A1" t="str">
            <v>RIVER WALK SHOPPING CENTRE - Potchefstroom</v>
          </cell>
        </row>
      </sheetData>
      <sheetData sheetId="8" refreshError="1"/>
      <sheetData sheetId="9" refreshError="1">
        <row r="1">
          <cell r="A1" t="str">
            <v>RIVER WALK SHOPPING CENTRE - Potchefstroom</v>
          </cell>
        </row>
      </sheetData>
      <sheetData sheetId="10" refreshError="1">
        <row r="1">
          <cell r="A1" t="str">
            <v>RIVER WALK SHOPPING CENTRE - Potchefstroom</v>
          </cell>
        </row>
        <row r="6">
          <cell r="B6" t="str">
            <v>1 March 2010 to 28 February 2011</v>
          </cell>
        </row>
        <row r="12">
          <cell r="B12">
            <v>0</v>
          </cell>
          <cell r="C12">
            <v>21246000</v>
          </cell>
          <cell r="D12">
            <v>21246000</v>
          </cell>
        </row>
        <row r="14">
          <cell r="C14">
            <v>21000</v>
          </cell>
        </row>
        <row r="15">
          <cell r="C15">
            <v>21000</v>
          </cell>
        </row>
        <row r="16">
          <cell r="B16">
            <v>0</v>
          </cell>
          <cell r="C16">
            <v>1011.7140000000001</v>
          </cell>
          <cell r="D16">
            <v>1011.7140000000001</v>
          </cell>
        </row>
        <row r="19">
          <cell r="A19" t="str">
            <v>DEVELOPMENT PROFIT</v>
          </cell>
        </row>
      </sheetData>
      <sheetData sheetId="11" refreshError="1"/>
      <sheetData sheetId="12" refreshError="1"/>
      <sheetData sheetId="13" refreshError="1"/>
      <sheetData sheetId="14" refreshError="1">
        <row r="1">
          <cell r="A1" t="str">
            <v>RIVER WALK SHOPPING CENTRE - Potchefstroom</v>
          </cell>
        </row>
        <row r="6">
          <cell r="K6" t="str">
            <v>Length of new leases</v>
          </cell>
        </row>
        <row r="7">
          <cell r="C7">
            <v>0.1</v>
          </cell>
        </row>
        <row r="8">
          <cell r="C8">
            <v>0.08</v>
          </cell>
        </row>
        <row r="57">
          <cell r="I57">
            <v>-5617008</v>
          </cell>
        </row>
        <row r="58">
          <cell r="K58" t="b">
            <v>0</v>
          </cell>
        </row>
        <row r="60">
          <cell r="I60">
            <v>21246382</v>
          </cell>
          <cell r="K60" t="b">
            <v>1</v>
          </cell>
          <cell r="N60">
            <v>19</v>
          </cell>
        </row>
        <row r="61">
          <cell r="K61" t="b">
            <v>0</v>
          </cell>
        </row>
        <row r="62">
          <cell r="N62">
            <v>24546</v>
          </cell>
        </row>
      </sheetData>
      <sheetData sheetId="15" refreshError="1"/>
      <sheetData sheetId="16" refreshError="1"/>
      <sheetData sheetId="17" refreshError="1"/>
      <sheetData sheetId="18" refreshError="1">
        <row r="1">
          <cell r="A1" t="str">
            <v>RIVER WALK SHOPPING CENTRE - Potchefstroom</v>
          </cell>
        </row>
        <row r="7">
          <cell r="B7">
            <v>0</v>
          </cell>
          <cell r="F7">
            <v>1</v>
          </cell>
        </row>
        <row r="9">
          <cell r="B9">
            <v>0</v>
          </cell>
          <cell r="F9">
            <v>1</v>
          </cell>
        </row>
        <row r="10">
          <cell r="B10">
            <v>0</v>
          </cell>
          <cell r="F10">
            <v>1</v>
          </cell>
        </row>
        <row r="12">
          <cell r="B12">
            <v>0</v>
          </cell>
        </row>
        <row r="41">
          <cell r="C41">
            <v>5240061.99</v>
          </cell>
        </row>
        <row r="43">
          <cell r="C43">
            <v>5240061.99</v>
          </cell>
        </row>
      </sheetData>
      <sheetData sheetId="19" refreshError="1"/>
      <sheetData sheetId="20" refreshError="1"/>
      <sheetData sheetId="21" refreshError="1"/>
      <sheetData sheetId="2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
      <sheetName val="Fees - Gazzeted 2009"/>
      <sheetName val="Cash Flow"/>
      <sheetName val="Directorships"/>
    </sheetNames>
    <sheetDataSet>
      <sheetData sheetId="0"/>
      <sheetData sheetId="1"/>
      <sheetData sheetId="2"/>
      <sheetData sheetId="3"/>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Project Info(2)"/>
      <sheetName val="Project Info."/>
      <sheetName val="Summary (2)"/>
      <sheetName val="Summary "/>
      <sheetName val="Consideration(2)"/>
      <sheetName val="Consideration"/>
      <sheetName val="Cost Report(2)"/>
      <sheetName val="Cost Report"/>
      <sheetName val="Summary Changes (2)"/>
      <sheetName val="Changes"/>
      <sheetName val="Approved V.O.(2)"/>
      <sheetName val="Approved V.O."/>
      <sheetName val="Contingency Allow(2)"/>
      <sheetName val="Contingency"/>
    </sheetNames>
    <sheetDataSet>
      <sheetData sheetId="0"/>
      <sheetData sheetId="1"/>
      <sheetData sheetId="2"/>
      <sheetData sheetId="3"/>
      <sheetData sheetId="4"/>
      <sheetData sheetId="5"/>
      <sheetData sheetId="6"/>
      <sheetData sheetId="7"/>
      <sheetData sheetId="8">
        <row r="3">
          <cell r="C3" t="str">
            <v>SNIFFER DOG FACILITY</v>
          </cell>
        </row>
      </sheetData>
      <sheetData sheetId="9"/>
      <sheetData sheetId="10"/>
      <sheetData sheetId="11"/>
      <sheetData sheetId="12"/>
      <sheetData sheetId="13"/>
      <sheetData sheetId="1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EXURES"/>
      <sheetName val="COVER"/>
      <sheetName val="QC (VIAB)"/>
      <sheetName val="NOTES"/>
      <sheetName val="PROJECT SPEC"/>
      <sheetName val="ASSUMPTIONS"/>
      <sheetName val="EXCLUSIONS"/>
      <sheetName val="LAND"/>
      <sheetName val="AREAS"/>
      <sheetName val="CAPEX (CJB)"/>
      <sheetName val="FORECAST CAPEX CASHFLOW"/>
      <sheetName val="RENTAL INCOME"/>
      <sheetName val="Income &amp; Expenses"/>
      <sheetName val="QC (EST)"/>
      <sheetName val="Constr CF"/>
      <sheetName val="ESTIMATE SUMMARY"/>
      <sheetName val="BULK EARTHWORKS"/>
      <sheetName val="SITE PREP (HOTEL)"/>
      <sheetName val="BULK SERVICES"/>
      <sheetName val="EXTERNAL WORKS"/>
      <sheetName val="EXTERNAL ROADWORKS"/>
      <sheetName val="ROAD BRIDGE"/>
      <sheetName val="PEDESTRIAN BRIDGE"/>
      <sheetName val="OPEN PARKING"/>
      <sheetName val="RECEIVING YARDS"/>
      <sheetName val="COVERED PARKING"/>
      <sheetName val="SIDEWALKS"/>
      <sheetName val="SIDEWALKS (OUTSIDE BOUNDARY)"/>
      <sheetName val="COVERED WALKWAYS"/>
      <sheetName val="RETAIL"/>
      <sheetName val="MALL BRIDGE SLAB"/>
      <sheetName val="CINEMA SHELL"/>
      <sheetName val="RATES"/>
      <sheetName val="CASHFLOW CODES"/>
      <sheetName val="STEEL"/>
      <sheetName val="BOQ SUMMARY"/>
      <sheetName val="MEASUREMENTS"/>
      <sheetName val="INCOME (RENTAL)"/>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row r="11">
          <cell r="A11" t="str">
            <v>Code</v>
          </cell>
        </row>
      </sheetData>
      <sheetData sheetId="34"/>
      <sheetData sheetId="35"/>
      <sheetData sheetId="36"/>
      <sheetData sheetId="37"/>
      <sheetData sheetId="3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Fly 7"/>
      <sheetName val="Summary"/>
      <sheetName val="COSTPLAN"/>
      <sheetName val="Fly 2"/>
      <sheetName val="COSTPLAN OFFICES OPS- 2"/>
      <sheetName val="Fly 3"/>
      <sheetName val="COSTPLAN TRAINING CENTRE"/>
      <sheetName val="Fly 4"/>
      <sheetName val="COSTPLAN WORKSHOP"/>
      <sheetName val="Fly 5"/>
      <sheetName val="COSTPLAN SUBSTATION"/>
      <sheetName val="Fly 6"/>
      <sheetName val="BULK EARTHWORKS"/>
      <sheetName val="EXTERNAL WORK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lemsum"/>
      <sheetName val="Rates"/>
      <sheetName val="SUMMARY"/>
      <sheetName val="ANNEX_H.1"/>
    </sheetNames>
    <sheetDataSet>
      <sheetData sheetId="0" refreshError="1">
        <row r="197">
          <cell r="M197">
            <v>0</v>
          </cell>
        </row>
      </sheetData>
      <sheetData sheetId="1"/>
      <sheetData sheetId="2"/>
      <sheetData sheetId="3"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Summary"/>
      <sheetName val="JT Ross Summary"/>
      <sheetName val="Allow Cost Comparison"/>
      <sheetName val="JV Cnt Forecast"/>
      <sheetName val="JT Ross Cnt Forecast"/>
      <sheetName val="Contingency"/>
      <sheetName val="Cert Collection"/>
      <sheetName val="P&amp;G"/>
      <sheetName val="ICT"/>
      <sheetName val="Provisions"/>
      <sheetName val="CCS Import"/>
      <sheetName val="Backup"/>
      <sheetName val="SubReconLO"/>
      <sheetName val="SubReconDom"/>
      <sheetName val="SubReconSel"/>
      <sheetName val="Cost Accruel"/>
      <sheetName val="Shutter"/>
      <sheetName val="Site Estab"/>
      <sheetName val="Small Tool"/>
      <sheetName val="Conf Check"/>
      <sheetName val="Cumm P&amp;G"/>
      <sheetName val="CODED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ow r="6">
          <cell r="A6" t="str">
            <v>MATERIAL</v>
          </cell>
          <cell r="B6" t="str">
            <v>EARTHWORKS</v>
          </cell>
          <cell r="C6" t="str">
            <v>1A</v>
          </cell>
        </row>
        <row r="7">
          <cell r="A7" t="str">
            <v>1A001a</v>
          </cell>
          <cell r="B7" t="str">
            <v>EARTHWORKS - Imported Fill</v>
          </cell>
        </row>
        <row r="9">
          <cell r="A9" t="str">
            <v>MATERIAL</v>
          </cell>
          <cell r="B9" t="str">
            <v>CONCRETE</v>
          </cell>
          <cell r="C9" t="str">
            <v>1B</v>
          </cell>
        </row>
        <row r="10">
          <cell r="A10" t="str">
            <v>1B001a</v>
          </cell>
          <cell r="B10" t="str">
            <v>CONCRETE - 10 mpa</v>
          </cell>
        </row>
        <row r="11">
          <cell r="A11" t="str">
            <v>1B002A</v>
          </cell>
          <cell r="B11" t="str">
            <v>CONCRETE - 15 mpa</v>
          </cell>
        </row>
        <row r="12">
          <cell r="A12" t="str">
            <v>1B003A</v>
          </cell>
          <cell r="B12" t="str">
            <v>CONCRETE - 20 mpa</v>
          </cell>
        </row>
        <row r="13">
          <cell r="A13" t="str">
            <v>1B004A</v>
          </cell>
          <cell r="B13" t="str">
            <v>CONCRETE - 25 mpa</v>
          </cell>
        </row>
        <row r="14">
          <cell r="A14" t="str">
            <v>1B005A</v>
          </cell>
          <cell r="B14" t="str">
            <v>CONCRETE - 30 mpa</v>
          </cell>
        </row>
        <row r="15">
          <cell r="A15" t="str">
            <v>1B006A</v>
          </cell>
          <cell r="B15" t="str">
            <v>CONCRETE - 35 mpa</v>
          </cell>
        </row>
        <row r="16">
          <cell r="A16" t="str">
            <v>1B007A</v>
          </cell>
          <cell r="B16" t="str">
            <v>CONCRETE - 40 mpa</v>
          </cell>
        </row>
        <row r="18">
          <cell r="A18" t="str">
            <v>MATERIAL</v>
          </cell>
          <cell r="B18" t="str">
            <v>CONCRETE SUNDRIES</v>
          </cell>
          <cell r="C18" t="str">
            <v>1C</v>
          </cell>
        </row>
        <row r="19">
          <cell r="A19" t="str">
            <v>1C001A</v>
          </cell>
          <cell r="B19" t="str">
            <v>CONC SUNDRIES - Epoxies etc</v>
          </cell>
        </row>
        <row r="20">
          <cell r="A20" t="str">
            <v>1C002A</v>
          </cell>
          <cell r="B20" t="str">
            <v>CONC SUNDRIES - Pump Charges</v>
          </cell>
        </row>
        <row r="21">
          <cell r="A21" t="str">
            <v>1C003A</v>
          </cell>
          <cell r="B21" t="str">
            <v>CONC SUNDRIES - Concrete Additives</v>
          </cell>
        </row>
        <row r="22">
          <cell r="A22" t="str">
            <v>1C004A</v>
          </cell>
          <cell r="B22" t="str">
            <v>CONC SUNDRIES - Polystyrene</v>
          </cell>
        </row>
        <row r="24">
          <cell r="A24" t="str">
            <v>MATERIAL</v>
          </cell>
          <cell r="B24" t="str">
            <v>CEMENT</v>
          </cell>
          <cell r="C24" t="str">
            <v>1D</v>
          </cell>
        </row>
        <row r="25">
          <cell r="A25" t="str">
            <v>1D001A</v>
          </cell>
          <cell r="B25" t="str">
            <v>CEMENT - Bulk</v>
          </cell>
        </row>
        <row r="26">
          <cell r="A26" t="str">
            <v>1D002A</v>
          </cell>
          <cell r="B26" t="str">
            <v>CEMENT - Pockets</v>
          </cell>
        </row>
        <row r="28">
          <cell r="A28" t="str">
            <v>MATERIAL</v>
          </cell>
          <cell r="B28" t="str">
            <v>SAND</v>
          </cell>
          <cell r="C28" t="str">
            <v>1E</v>
          </cell>
        </row>
        <row r="29">
          <cell r="A29" t="str">
            <v>1E001A</v>
          </cell>
          <cell r="B29" t="str">
            <v>SAND - River</v>
          </cell>
        </row>
        <row r="30">
          <cell r="A30" t="str">
            <v>1E002A</v>
          </cell>
          <cell r="B30" t="str">
            <v>SAND - Building</v>
          </cell>
        </row>
        <row r="31">
          <cell r="A31" t="str">
            <v>1E003A</v>
          </cell>
          <cell r="B31" t="str">
            <v>SAND - Plaster</v>
          </cell>
        </row>
        <row r="33">
          <cell r="A33" t="str">
            <v>MATERIAL</v>
          </cell>
          <cell r="B33" t="str">
            <v>STONE</v>
          </cell>
          <cell r="C33" t="str">
            <v>1F</v>
          </cell>
        </row>
        <row r="34">
          <cell r="A34" t="str">
            <v>1F001A</v>
          </cell>
          <cell r="B34" t="str">
            <v>STONE - 6mm</v>
          </cell>
        </row>
        <row r="35">
          <cell r="A35" t="str">
            <v>1F002A</v>
          </cell>
          <cell r="B35" t="str">
            <v>STONE - 13mm</v>
          </cell>
        </row>
        <row r="36">
          <cell r="A36" t="str">
            <v>1F003A</v>
          </cell>
          <cell r="B36" t="str">
            <v>STONE - 19mm</v>
          </cell>
        </row>
        <row r="37">
          <cell r="A37" t="str">
            <v>1F004A</v>
          </cell>
          <cell r="B37" t="str">
            <v>STONE - 26mm</v>
          </cell>
        </row>
        <row r="39">
          <cell r="A39" t="str">
            <v>MATERIAL</v>
          </cell>
          <cell r="B39" t="str">
            <v>REINFORCING STEEL</v>
          </cell>
          <cell r="C39" t="str">
            <v>1G</v>
          </cell>
        </row>
        <row r="40">
          <cell r="A40" t="str">
            <v>1G001A</v>
          </cell>
          <cell r="B40" t="str">
            <v>REIN STEEL - Bars</v>
          </cell>
        </row>
        <row r="41">
          <cell r="A41" t="str">
            <v>1G002A</v>
          </cell>
          <cell r="B41" t="str">
            <v>REIN STEEL - Mesh</v>
          </cell>
        </row>
        <row r="42">
          <cell r="A42" t="str">
            <v>1G003A</v>
          </cell>
          <cell r="B42" t="str">
            <v>REIN STEEL - Blocks, spacers etc</v>
          </cell>
        </row>
        <row r="44">
          <cell r="A44" t="str">
            <v>MATERIAL</v>
          </cell>
          <cell r="B44" t="str">
            <v>MASONARY</v>
          </cell>
          <cell r="C44" t="str">
            <v>1H</v>
          </cell>
        </row>
        <row r="45">
          <cell r="A45" t="str">
            <v>1H001A</v>
          </cell>
          <cell r="B45" t="str">
            <v>BRICKS - Face bricks</v>
          </cell>
        </row>
        <row r="46">
          <cell r="A46" t="str">
            <v>1H002A</v>
          </cell>
          <cell r="B46" t="str">
            <v>BRICKS - Stock</v>
          </cell>
        </row>
        <row r="47">
          <cell r="A47" t="str">
            <v>1H003A</v>
          </cell>
          <cell r="B47" t="str">
            <v>BRICKS - Maxi 90</v>
          </cell>
        </row>
        <row r="48">
          <cell r="A48" t="str">
            <v>1H004A</v>
          </cell>
          <cell r="B48" t="str">
            <v>BRICKS - Maxi 140</v>
          </cell>
        </row>
        <row r="49">
          <cell r="A49" t="str">
            <v>1H005A</v>
          </cell>
          <cell r="B49" t="str">
            <v>BRICKS - Block 90</v>
          </cell>
        </row>
        <row r="50">
          <cell r="A50" t="str">
            <v>1H006A</v>
          </cell>
          <cell r="B50" t="str">
            <v>BRICKS - Block 190</v>
          </cell>
        </row>
        <row r="51">
          <cell r="A51" t="str">
            <v>1H007A</v>
          </cell>
          <cell r="B51" t="str">
            <v>BRICKS - Special bricks</v>
          </cell>
        </row>
        <row r="53">
          <cell r="A53" t="str">
            <v>MATERIAL</v>
          </cell>
          <cell r="B53" t="str">
            <v>MASONARY SUNDRIES</v>
          </cell>
          <cell r="C53" t="str">
            <v>1I</v>
          </cell>
        </row>
        <row r="54">
          <cell r="A54" t="str">
            <v>1I001A</v>
          </cell>
          <cell r="B54" t="str">
            <v>BRICK SUNDRY - Brick ties</v>
          </cell>
        </row>
        <row r="55">
          <cell r="A55" t="str">
            <v>1I002A</v>
          </cell>
          <cell r="B55" t="str">
            <v>BRICK SUNDRY - Brickforce</v>
          </cell>
        </row>
        <row r="56">
          <cell r="A56" t="str">
            <v>1I003A</v>
          </cell>
          <cell r="B56" t="str">
            <v>BRICK SUNDRY - Softboard</v>
          </cell>
        </row>
        <row r="57">
          <cell r="A57" t="str">
            <v>1I004A</v>
          </cell>
          <cell r="B57" t="str">
            <v>BRICK SUNDRY - Hoop iron</v>
          </cell>
        </row>
        <row r="58">
          <cell r="A58" t="str">
            <v>1I005A</v>
          </cell>
          <cell r="B58" t="str">
            <v>BRICK SUNDRY - Lintels</v>
          </cell>
        </row>
        <row r="59">
          <cell r="A59" t="str">
            <v>1I006A</v>
          </cell>
          <cell r="B59" t="str">
            <v>BRICK SUNDRY - Sundry masonry</v>
          </cell>
        </row>
        <row r="61">
          <cell r="A61" t="str">
            <v>MATERIAL</v>
          </cell>
          <cell r="B61" t="str">
            <v>PRECAST</v>
          </cell>
          <cell r="C61" t="str">
            <v>1J</v>
          </cell>
        </row>
        <row r="62">
          <cell r="A62" t="str">
            <v>1J001A</v>
          </cell>
          <cell r="B62" t="str">
            <v>PRECAST - Precast products</v>
          </cell>
        </row>
        <row r="63">
          <cell r="A63" t="str">
            <v>1J002A</v>
          </cell>
          <cell r="B63" t="str">
            <v>PRECAST - Paving Blocks</v>
          </cell>
        </row>
        <row r="64">
          <cell r="A64" t="str">
            <v>1J003A</v>
          </cell>
          <cell r="B64" t="str">
            <v>PRECAST - Paving Bricks</v>
          </cell>
        </row>
        <row r="66">
          <cell r="A66" t="str">
            <v>MATERIAL</v>
          </cell>
          <cell r="B66" t="str">
            <v>WATERPROOFING</v>
          </cell>
          <cell r="C66" t="str">
            <v>1K</v>
          </cell>
        </row>
        <row r="67">
          <cell r="A67" t="str">
            <v>1K001A</v>
          </cell>
          <cell r="B67" t="str">
            <v>WATERPROOFING - Sheeting</v>
          </cell>
        </row>
        <row r="68">
          <cell r="A68" t="str">
            <v>1K002A</v>
          </cell>
          <cell r="B68" t="str">
            <v>WATERPROOFING - Wall coating</v>
          </cell>
        </row>
        <row r="69">
          <cell r="A69" t="str">
            <v>1K003A</v>
          </cell>
          <cell r="B69" t="str">
            <v>WATERPROOFING - Sealer</v>
          </cell>
        </row>
        <row r="71">
          <cell r="A71" t="str">
            <v>MATERIAL</v>
          </cell>
          <cell r="B71" t="str">
            <v>CARPENTRY</v>
          </cell>
          <cell r="C71" t="str">
            <v>1L</v>
          </cell>
        </row>
        <row r="72">
          <cell r="A72" t="str">
            <v>1L001A</v>
          </cell>
          <cell r="B72" t="str">
            <v>CARPENTRY - Skirtings</v>
          </cell>
        </row>
        <row r="73">
          <cell r="A73" t="str">
            <v>1L002A</v>
          </cell>
          <cell r="B73" t="str">
            <v>CARPENTRY - Window frames</v>
          </cell>
        </row>
        <row r="74">
          <cell r="A74" t="str">
            <v>1L003A</v>
          </cell>
          <cell r="B74" t="str">
            <v>CARPENTRY - Doors</v>
          </cell>
        </row>
        <row r="75">
          <cell r="A75" t="str">
            <v>1L004A</v>
          </cell>
          <cell r="B75" t="str">
            <v>CARPENTRY - Door frames</v>
          </cell>
        </row>
        <row r="76">
          <cell r="A76" t="str">
            <v>1L005A</v>
          </cell>
          <cell r="B76" t="str">
            <v>CARPENTRY - Special frames</v>
          </cell>
        </row>
        <row r="77">
          <cell r="A77" t="str">
            <v>1L006A</v>
          </cell>
          <cell r="B77" t="str">
            <v>CARPENTRY - Beads, rails etc</v>
          </cell>
        </row>
        <row r="78">
          <cell r="A78" t="str">
            <v>1L007A</v>
          </cell>
          <cell r="B78" t="str">
            <v>CARPENTRY - Sundries</v>
          </cell>
        </row>
        <row r="80">
          <cell r="A80" t="str">
            <v>MATERIAL</v>
          </cell>
          <cell r="B80" t="str">
            <v>ROOFING</v>
          </cell>
          <cell r="C80" t="str">
            <v>1M</v>
          </cell>
        </row>
        <row r="81">
          <cell r="A81" t="str">
            <v>1M001A</v>
          </cell>
          <cell r="B81" t="str">
            <v>ROOFING - Timber</v>
          </cell>
        </row>
        <row r="82">
          <cell r="A82" t="str">
            <v>1M002A</v>
          </cell>
          <cell r="B82" t="str">
            <v>ROOFING - Coverings</v>
          </cell>
        </row>
        <row r="83">
          <cell r="A83" t="str">
            <v>1M003A</v>
          </cell>
          <cell r="B83" t="str">
            <v>ROOFING - Sundries</v>
          </cell>
        </row>
        <row r="85">
          <cell r="A85" t="str">
            <v>MATERIAL</v>
          </cell>
          <cell r="B85" t="str">
            <v>IRONMONGERY</v>
          </cell>
          <cell r="C85" t="str">
            <v>1N</v>
          </cell>
        </row>
        <row r="86">
          <cell r="A86" t="str">
            <v>1N001A</v>
          </cell>
          <cell r="B86" t="str">
            <v>IRONMONGERY - Hinges, locks etc</v>
          </cell>
        </row>
        <row r="87">
          <cell r="A87" t="str">
            <v>1N002A</v>
          </cell>
          <cell r="B87" t="str">
            <v>IRONMONGERY - Signage, name plates</v>
          </cell>
        </row>
        <row r="88">
          <cell r="A88" t="str">
            <v>1N003A</v>
          </cell>
          <cell r="B88" t="str">
            <v>IRONMONGERY - Sundry</v>
          </cell>
        </row>
        <row r="90">
          <cell r="A90" t="str">
            <v>MATERIAL</v>
          </cell>
          <cell r="B90" t="str">
            <v>METALWORK</v>
          </cell>
          <cell r="C90" t="str">
            <v>1O</v>
          </cell>
        </row>
        <row r="91">
          <cell r="A91" t="str">
            <v>1O001A</v>
          </cell>
          <cell r="B91" t="str">
            <v>METALWORK - Bolts etc</v>
          </cell>
        </row>
        <row r="92">
          <cell r="A92" t="str">
            <v>1O002A</v>
          </cell>
          <cell r="B92" t="str">
            <v>METALWORK - Doors</v>
          </cell>
        </row>
        <row r="93">
          <cell r="A93" t="str">
            <v>1O003A</v>
          </cell>
          <cell r="B93" t="str">
            <v>METALWORK - Frames</v>
          </cell>
        </row>
        <row r="94">
          <cell r="A94" t="str">
            <v>1O004A</v>
          </cell>
          <cell r="B94" t="str">
            <v>METALWORK - Balustrades</v>
          </cell>
        </row>
        <row r="95">
          <cell r="A95" t="str">
            <v>1O005A</v>
          </cell>
          <cell r="B95" t="str">
            <v>METALWORK - Gates</v>
          </cell>
        </row>
        <row r="96">
          <cell r="A96" t="str">
            <v>1O006A</v>
          </cell>
          <cell r="B96" t="str">
            <v>METALWORK - Windows</v>
          </cell>
        </row>
        <row r="97">
          <cell r="A97" t="str">
            <v>1O007A</v>
          </cell>
          <cell r="B97" t="str">
            <v>METALWORK - Metal sections</v>
          </cell>
        </row>
        <row r="98">
          <cell r="A98" t="str">
            <v>1O008A</v>
          </cell>
          <cell r="B98" t="str">
            <v>METALWORK - Sundries</v>
          </cell>
        </row>
        <row r="100">
          <cell r="A100" t="str">
            <v>MATERIAL</v>
          </cell>
          <cell r="B100" t="str">
            <v>TILES</v>
          </cell>
          <cell r="C100" t="str">
            <v>1P</v>
          </cell>
        </row>
        <row r="101">
          <cell r="A101" t="str">
            <v>1P001A</v>
          </cell>
          <cell r="B101" t="str">
            <v>CERAMICS - Tiles</v>
          </cell>
        </row>
        <row r="102">
          <cell r="A102" t="str">
            <v>1P002A</v>
          </cell>
          <cell r="B102" t="str">
            <v>CERAMICS - Soap dishes</v>
          </cell>
        </row>
        <row r="103">
          <cell r="A103" t="str">
            <v>1P003A</v>
          </cell>
          <cell r="B103" t="str">
            <v>CERAMICS - Toilet roll holders</v>
          </cell>
        </row>
        <row r="104">
          <cell r="A104" t="str">
            <v>1P004A</v>
          </cell>
          <cell r="B104" t="str">
            <v>CERAMCIS - Fixing materials</v>
          </cell>
        </row>
        <row r="105">
          <cell r="A105" t="str">
            <v>1P005A</v>
          </cell>
          <cell r="B105" t="str">
            <v>CERAMICS  - Sundry materials</v>
          </cell>
        </row>
        <row r="107">
          <cell r="A107" t="str">
            <v>MATERIAL</v>
          </cell>
          <cell r="B107" t="str">
            <v>PLASTER</v>
          </cell>
          <cell r="C107" t="str">
            <v>1Q</v>
          </cell>
        </row>
        <row r="108">
          <cell r="A108" t="str">
            <v>1Q001A</v>
          </cell>
          <cell r="B108" t="str">
            <v>PLASTER - Additives</v>
          </cell>
        </row>
        <row r="109">
          <cell r="A109" t="str">
            <v>1Q002A</v>
          </cell>
          <cell r="B109" t="str">
            <v>PLASTER - Sundries</v>
          </cell>
        </row>
        <row r="111">
          <cell r="A111" t="str">
            <v>MATERIAL</v>
          </cell>
          <cell r="B111" t="str">
            <v>PLUMBING</v>
          </cell>
          <cell r="C111" t="str">
            <v>1R</v>
          </cell>
        </row>
        <row r="112">
          <cell r="A112" t="str">
            <v>1R001A</v>
          </cell>
          <cell r="B112" t="str">
            <v>PLUMBING - Pipes</v>
          </cell>
        </row>
        <row r="113">
          <cell r="A113" t="str">
            <v>1R002A</v>
          </cell>
          <cell r="B113" t="str">
            <v>PLUMBING - Fittings</v>
          </cell>
        </row>
        <row r="114">
          <cell r="A114" t="str">
            <v>1R003A</v>
          </cell>
          <cell r="B114" t="str">
            <v>PLUMBING - Sundry</v>
          </cell>
        </row>
        <row r="116">
          <cell r="A116" t="str">
            <v>MATERIAL</v>
          </cell>
          <cell r="B116" t="str">
            <v>GLAZING</v>
          </cell>
          <cell r="C116" t="str">
            <v>1S</v>
          </cell>
        </row>
        <row r="117">
          <cell r="A117" t="str">
            <v>1S001A</v>
          </cell>
          <cell r="B117" t="str">
            <v>GLAZING - Glass</v>
          </cell>
        </row>
        <row r="118">
          <cell r="A118" t="str">
            <v>1S002A</v>
          </cell>
          <cell r="B118" t="str">
            <v>GLAZING - Mirrors</v>
          </cell>
        </row>
        <row r="119">
          <cell r="A119" t="str">
            <v>1S003A</v>
          </cell>
          <cell r="B119" t="str">
            <v>GLAZING - Sundry</v>
          </cell>
        </row>
        <row r="121">
          <cell r="A121" t="str">
            <v>MATERIAL</v>
          </cell>
          <cell r="B121" t="str">
            <v>PAINTING</v>
          </cell>
          <cell r="C121" t="str">
            <v>1T</v>
          </cell>
        </row>
        <row r="122">
          <cell r="A122" t="str">
            <v>1T001A</v>
          </cell>
          <cell r="B122" t="str">
            <v>PAINTING - Paint</v>
          </cell>
        </row>
        <row r="123">
          <cell r="A123" t="str">
            <v>1T002A</v>
          </cell>
          <cell r="B123" t="str">
            <v>PAINTING - Sundry</v>
          </cell>
        </row>
        <row r="125">
          <cell r="A125" t="str">
            <v>MATERIAL</v>
          </cell>
          <cell r="B125" t="str">
            <v>SERVICES</v>
          </cell>
          <cell r="C125" t="str">
            <v>1V</v>
          </cell>
        </row>
        <row r="126">
          <cell r="A126" t="str">
            <v>1V001A</v>
          </cell>
          <cell r="B126" t="str">
            <v>ELECTRICAL - Materials</v>
          </cell>
        </row>
        <row r="127">
          <cell r="A127" t="str">
            <v>1V002A</v>
          </cell>
          <cell r="B127" t="str">
            <v>AIRCON - Materials</v>
          </cell>
        </row>
        <row r="128">
          <cell r="A128" t="str">
            <v>1V003A</v>
          </cell>
          <cell r="B128" t="str">
            <v>SUNDRY - Sundry services</v>
          </cell>
        </row>
        <row r="130">
          <cell r="A130" t="str">
            <v>LABOUR</v>
          </cell>
          <cell r="B130" t="str">
            <v>ALTERATIONS &amp; DEMOLITIONS</v>
          </cell>
          <cell r="C130" t="str">
            <v>2A</v>
          </cell>
        </row>
        <row r="131">
          <cell r="A131" t="str">
            <v>2A001a</v>
          </cell>
          <cell r="B131" t="str">
            <v>Alterations &amp; Demoiltions</v>
          </cell>
        </row>
        <row r="133">
          <cell r="A133" t="str">
            <v>LABOUR</v>
          </cell>
          <cell r="B133" t="str">
            <v>EARTHWORKS</v>
          </cell>
          <cell r="C133" t="str">
            <v>2B</v>
          </cell>
        </row>
        <row r="134">
          <cell r="A134" t="str">
            <v>2B001A</v>
          </cell>
          <cell r="B134" t="str">
            <v>Earthworks</v>
          </cell>
        </row>
        <row r="136">
          <cell r="A136" t="str">
            <v>LABOUR</v>
          </cell>
          <cell r="B136" t="str">
            <v>CONCRETE</v>
          </cell>
          <cell r="C136" t="str">
            <v>2C</v>
          </cell>
        </row>
        <row r="137">
          <cell r="A137" t="str">
            <v>2C001A</v>
          </cell>
          <cell r="B137" t="str">
            <v>Concrete</v>
          </cell>
        </row>
        <row r="139">
          <cell r="A139" t="str">
            <v>LABOUR</v>
          </cell>
          <cell r="B139" t="str">
            <v>PRECAST CONCRETE</v>
          </cell>
          <cell r="C139" t="str">
            <v>2D</v>
          </cell>
        </row>
        <row r="140">
          <cell r="A140" t="str">
            <v>2D001A</v>
          </cell>
          <cell r="B140" t="str">
            <v>Precast concrete</v>
          </cell>
        </row>
        <row r="142">
          <cell r="A142" t="str">
            <v>LABOUR</v>
          </cell>
          <cell r="B142" t="str">
            <v>FORMWORK</v>
          </cell>
          <cell r="C142" t="str">
            <v>2E</v>
          </cell>
        </row>
        <row r="143">
          <cell r="A143" t="str">
            <v>2E001A</v>
          </cell>
          <cell r="B143" t="str">
            <v>Formwork</v>
          </cell>
        </row>
        <row r="145">
          <cell r="A145" t="str">
            <v>LABOUR</v>
          </cell>
          <cell r="B145" t="str">
            <v>REINFORCING</v>
          </cell>
          <cell r="C145" t="str">
            <v>2F</v>
          </cell>
        </row>
        <row r="146">
          <cell r="A146" t="str">
            <v>2F001A</v>
          </cell>
          <cell r="B146" t="str">
            <v>Reinforcing</v>
          </cell>
        </row>
        <row r="148">
          <cell r="A148" t="str">
            <v>LABOUR</v>
          </cell>
          <cell r="B148" t="str">
            <v>BRICKWORK</v>
          </cell>
          <cell r="C148" t="str">
            <v>2G</v>
          </cell>
        </row>
        <row r="149">
          <cell r="A149" t="str">
            <v>2G001A</v>
          </cell>
          <cell r="B149" t="str">
            <v>Brickwork</v>
          </cell>
        </row>
        <row r="151">
          <cell r="A151" t="str">
            <v>LABOUR</v>
          </cell>
          <cell r="B151" t="str">
            <v>BLOCKWORK</v>
          </cell>
          <cell r="C151" t="str">
            <v>2H</v>
          </cell>
        </row>
        <row r="152">
          <cell r="A152" t="str">
            <v>2H001A</v>
          </cell>
          <cell r="B152" t="str">
            <v>Blockwork</v>
          </cell>
        </row>
        <row r="154">
          <cell r="A154" t="str">
            <v>LABOUR</v>
          </cell>
          <cell r="B154" t="str">
            <v>PLASTER</v>
          </cell>
          <cell r="C154" t="str">
            <v>2I</v>
          </cell>
        </row>
        <row r="155">
          <cell r="A155" t="str">
            <v>2I001A</v>
          </cell>
          <cell r="B155" t="str">
            <v>Plaster</v>
          </cell>
        </row>
        <row r="157">
          <cell r="A157" t="str">
            <v>LABOUR</v>
          </cell>
          <cell r="B157" t="str">
            <v>SCREEDS</v>
          </cell>
          <cell r="C157" t="str">
            <v>2J</v>
          </cell>
        </row>
        <row r="158">
          <cell r="A158" t="str">
            <v>2J001A</v>
          </cell>
          <cell r="B158" t="str">
            <v>Screeds</v>
          </cell>
        </row>
        <row r="160">
          <cell r="A160" t="str">
            <v>LABOUR</v>
          </cell>
          <cell r="B160" t="str">
            <v>WATERPROOFING</v>
          </cell>
          <cell r="C160" t="str">
            <v>2K</v>
          </cell>
        </row>
        <row r="161">
          <cell r="A161" t="str">
            <v>2K001A</v>
          </cell>
          <cell r="B161" t="str">
            <v>Waterproofing</v>
          </cell>
        </row>
        <row r="163">
          <cell r="A163" t="str">
            <v>LABOUR</v>
          </cell>
          <cell r="B163" t="str">
            <v>ROOF COVERINGS</v>
          </cell>
          <cell r="C163" t="str">
            <v>2L</v>
          </cell>
        </row>
        <row r="164">
          <cell r="A164" t="str">
            <v>2L001A</v>
          </cell>
          <cell r="B164" t="str">
            <v>Roof coverings</v>
          </cell>
        </row>
        <row r="166">
          <cell r="A166" t="str">
            <v>LABOUR</v>
          </cell>
          <cell r="B166" t="str">
            <v>CARPENTER - STRUCTURAL TIMBER</v>
          </cell>
          <cell r="C166" t="str">
            <v>2M</v>
          </cell>
        </row>
        <row r="167">
          <cell r="A167" t="str">
            <v>2M001A</v>
          </cell>
          <cell r="B167" t="str">
            <v>Carpenter - structural timber</v>
          </cell>
        </row>
        <row r="169">
          <cell r="A169" t="str">
            <v>LABOUR</v>
          </cell>
          <cell r="B169" t="str">
            <v>CARPENTER - FINISHING TIMBER</v>
          </cell>
          <cell r="C169" t="str">
            <v>2N</v>
          </cell>
        </row>
        <row r="170">
          <cell r="A170" t="str">
            <v>2N001A</v>
          </cell>
          <cell r="B170" t="str">
            <v>Carpenter - finishing timber</v>
          </cell>
        </row>
        <row r="172">
          <cell r="A172" t="str">
            <v>LABOUR</v>
          </cell>
          <cell r="B172" t="str">
            <v>IRONMONGERY</v>
          </cell>
          <cell r="C172" t="str">
            <v>2O</v>
          </cell>
        </row>
        <row r="173">
          <cell r="A173" t="str">
            <v>2O001A</v>
          </cell>
          <cell r="B173" t="str">
            <v>Ironmongery</v>
          </cell>
        </row>
        <row r="175">
          <cell r="A175" t="str">
            <v>LABOUR</v>
          </cell>
          <cell r="B175" t="str">
            <v>TILER</v>
          </cell>
          <cell r="C175" t="str">
            <v>2P</v>
          </cell>
        </row>
        <row r="176">
          <cell r="A176" t="str">
            <v>2P001A</v>
          </cell>
          <cell r="B176" t="str">
            <v>Tiler</v>
          </cell>
        </row>
        <row r="178">
          <cell r="A178" t="str">
            <v>LABOUR</v>
          </cell>
          <cell r="B178" t="str">
            <v>PAINTER</v>
          </cell>
          <cell r="C178" t="str">
            <v>2Q</v>
          </cell>
        </row>
        <row r="179">
          <cell r="A179" t="str">
            <v>2Q001A</v>
          </cell>
          <cell r="B179" t="str">
            <v>Painter</v>
          </cell>
        </row>
        <row r="181">
          <cell r="A181" t="str">
            <v>LABOUR</v>
          </cell>
          <cell r="B181" t="str">
            <v>PLUMBER</v>
          </cell>
          <cell r="C181" t="str">
            <v>2R</v>
          </cell>
        </row>
        <row r="182">
          <cell r="A182" t="str">
            <v>2R001A</v>
          </cell>
          <cell r="B182" t="str">
            <v>Plumber</v>
          </cell>
        </row>
        <row r="184">
          <cell r="A184" t="str">
            <v>LABOUR</v>
          </cell>
          <cell r="B184" t="str">
            <v>DRAINLAYER</v>
          </cell>
          <cell r="C184" t="str">
            <v>2S</v>
          </cell>
        </row>
        <row r="185">
          <cell r="A185" t="str">
            <v>2S001A</v>
          </cell>
          <cell r="B185" t="str">
            <v>Drainlayer</v>
          </cell>
        </row>
        <row r="187">
          <cell r="A187" t="str">
            <v>LABOUR</v>
          </cell>
          <cell r="B187" t="str">
            <v>EXTERNAL WORKS</v>
          </cell>
          <cell r="C187" t="str">
            <v>2T</v>
          </cell>
        </row>
        <row r="188">
          <cell r="A188" t="str">
            <v>2T001A</v>
          </cell>
          <cell r="B188" t="str">
            <v>External Works</v>
          </cell>
        </row>
        <row r="190">
          <cell r="A190" t="str">
            <v>LABOUR</v>
          </cell>
          <cell r="B190" t="str">
            <v>CONCRETE PLACING</v>
          </cell>
          <cell r="C190" t="str">
            <v>2U</v>
          </cell>
        </row>
        <row r="191">
          <cell r="A191" t="str">
            <v>2U001A</v>
          </cell>
          <cell r="B191" t="str">
            <v>Concrete Placing</v>
          </cell>
        </row>
        <row r="193">
          <cell r="A193" t="str">
            <v>LABOUR</v>
          </cell>
          <cell r="B193" t="str">
            <v>POWERFLOATING</v>
          </cell>
          <cell r="C193" t="str">
            <v>2V</v>
          </cell>
        </row>
        <row r="194">
          <cell r="A194" t="str">
            <v>2V001A</v>
          </cell>
          <cell r="B194" t="str">
            <v>Powerfloating</v>
          </cell>
        </row>
        <row r="196">
          <cell r="A196" t="str">
            <v>LABOUR</v>
          </cell>
          <cell r="B196" t="str">
            <v>PAVING</v>
          </cell>
          <cell r="C196" t="str">
            <v>2W</v>
          </cell>
        </row>
        <row r="197">
          <cell r="A197" t="str">
            <v>2W001A</v>
          </cell>
          <cell r="B197" t="str">
            <v>Paving</v>
          </cell>
        </row>
        <row r="199">
          <cell r="A199" t="str">
            <v>LABOUR</v>
          </cell>
          <cell r="B199" t="str">
            <v>SCAFFOLDING</v>
          </cell>
          <cell r="C199" t="str">
            <v>2X</v>
          </cell>
        </row>
        <row r="200">
          <cell r="A200" t="str">
            <v>2X001a</v>
          </cell>
          <cell r="B200" t="str">
            <v>Scaffolding</v>
          </cell>
        </row>
        <row r="202">
          <cell r="A202" t="str">
            <v>LABOUR</v>
          </cell>
          <cell r="B202" t="str">
            <v>SITE CLEANING</v>
          </cell>
          <cell r="C202" t="str">
            <v>2Y</v>
          </cell>
        </row>
        <row r="203">
          <cell r="A203" t="str">
            <v>2Y001a</v>
          </cell>
          <cell r="B203" t="str">
            <v>Site Cleaning</v>
          </cell>
        </row>
        <row r="205">
          <cell r="A205" t="str">
            <v>SUBCONTRACTORS</v>
          </cell>
          <cell r="B205" t="str">
            <v>ALTERATIONS</v>
          </cell>
          <cell r="C205" t="str">
            <v>3A</v>
          </cell>
        </row>
        <row r="206">
          <cell r="A206" t="str">
            <v>3A001a</v>
          </cell>
          <cell r="B206" t="str">
            <v>Demolitions</v>
          </cell>
        </row>
        <row r="208">
          <cell r="A208" t="str">
            <v>SUBCONTRACTORS</v>
          </cell>
          <cell r="B208" t="str">
            <v>CONCRETE, FORMWORK &amp; REINFORCE</v>
          </cell>
          <cell r="C208" t="str">
            <v>3B</v>
          </cell>
        </row>
        <row r="209">
          <cell r="A209" t="str">
            <v>3B001A</v>
          </cell>
          <cell r="B209" t="str">
            <v>Coring Concrete</v>
          </cell>
        </row>
        <row r="210">
          <cell r="A210" t="str">
            <v>3B002A</v>
          </cell>
          <cell r="B210" t="str">
            <v>Post Tensioning</v>
          </cell>
        </row>
        <row r="211">
          <cell r="A211" t="str">
            <v>3B003A</v>
          </cell>
          <cell r="B211" t="str">
            <v>Reinforcing Steel</v>
          </cell>
        </row>
        <row r="212">
          <cell r="A212" t="str">
            <v>3B004A</v>
          </cell>
          <cell r="B212" t="str">
            <v>Saw Cut</v>
          </cell>
        </row>
        <row r="214">
          <cell r="A214" t="str">
            <v>SUBCONTRACTORS</v>
          </cell>
          <cell r="B214" t="str">
            <v>MASONRY</v>
          </cell>
          <cell r="C214" t="str">
            <v>3C</v>
          </cell>
        </row>
        <row r="215">
          <cell r="A215" t="str">
            <v>3C001A</v>
          </cell>
          <cell r="B215" t="str">
            <v>Paving</v>
          </cell>
        </row>
        <row r="217">
          <cell r="A217" t="str">
            <v>SUBCONTRACTORS</v>
          </cell>
          <cell r="B217" t="str">
            <v>WATERPROOFING</v>
          </cell>
          <cell r="C217" t="str">
            <v>3D</v>
          </cell>
        </row>
        <row r="218">
          <cell r="A218" t="str">
            <v>3D001A</v>
          </cell>
          <cell r="B218" t="str">
            <v>Waterproofing</v>
          </cell>
        </row>
        <row r="220">
          <cell r="A220" t="str">
            <v>SUBCONTRACTORS</v>
          </cell>
          <cell r="B220" t="str">
            <v>ROOF COVERINGS</v>
          </cell>
          <cell r="C220" t="str">
            <v>3E</v>
          </cell>
        </row>
        <row r="221">
          <cell r="A221" t="str">
            <v>3E001A</v>
          </cell>
          <cell r="B221" t="str">
            <v>Cladding</v>
          </cell>
        </row>
        <row r="222">
          <cell r="A222" t="str">
            <v>3E002A</v>
          </cell>
          <cell r="B222" t="str">
            <v>Roof Sheeting</v>
          </cell>
        </row>
        <row r="224">
          <cell r="A224" t="str">
            <v>SUBCONTRACTORS</v>
          </cell>
          <cell r="B224" t="str">
            <v>CARPENTRY &amp; JOINERY</v>
          </cell>
          <cell r="C224" t="str">
            <v>3F</v>
          </cell>
        </row>
        <row r="225">
          <cell r="A225" t="str">
            <v>3F001A</v>
          </cell>
          <cell r="B225" t="str">
            <v>Doors</v>
          </cell>
        </row>
        <row r="226">
          <cell r="A226" t="str">
            <v>3F002A</v>
          </cell>
          <cell r="B226" t="str">
            <v>Kitchen Units &amp; Cupboards</v>
          </cell>
        </row>
        <row r="227">
          <cell r="A227" t="str">
            <v>3F003A</v>
          </cell>
          <cell r="B227" t="str">
            <v>Roof Trusses</v>
          </cell>
        </row>
        <row r="228">
          <cell r="A228" t="str">
            <v>3F004A</v>
          </cell>
          <cell r="B228" t="str">
            <v>Shop Fitting</v>
          </cell>
        </row>
        <row r="230">
          <cell r="A230" t="str">
            <v>SUBCONTRACTORS</v>
          </cell>
          <cell r="B230" t="str">
            <v>CEILINGS,PARTITIONS &amp; FLOORING</v>
          </cell>
          <cell r="C230" t="str">
            <v>3G</v>
          </cell>
        </row>
        <row r="231">
          <cell r="A231" t="str">
            <v>3G001A</v>
          </cell>
          <cell r="B231" t="str">
            <v>Access Control Systems</v>
          </cell>
        </row>
        <row r="232">
          <cell r="A232" t="str">
            <v>3G002A</v>
          </cell>
          <cell r="B232" t="str">
            <v>Ceilings &amp; Partitions</v>
          </cell>
        </row>
        <row r="233">
          <cell r="A233" t="str">
            <v>3G003A</v>
          </cell>
          <cell r="B233" t="str">
            <v>Sealing</v>
          </cell>
        </row>
        <row r="234">
          <cell r="A234" t="str">
            <v>3G004A</v>
          </cell>
          <cell r="B234" t="str">
            <v>Toilet Partitions</v>
          </cell>
        </row>
        <row r="236">
          <cell r="A236" t="str">
            <v>SUBCONTRACTORS</v>
          </cell>
          <cell r="B236" t="str">
            <v>METALWORK</v>
          </cell>
          <cell r="C236" t="str">
            <v>3H</v>
          </cell>
        </row>
        <row r="237">
          <cell r="A237" t="str">
            <v>3H001A</v>
          </cell>
          <cell r="B237" t="str">
            <v>Alumnium Doors &amp; Windows</v>
          </cell>
        </row>
        <row r="238">
          <cell r="A238" t="str">
            <v>3H002A</v>
          </cell>
          <cell r="B238" t="str">
            <v>Balustrades</v>
          </cell>
        </row>
        <row r="239">
          <cell r="A239" t="str">
            <v>3H003A</v>
          </cell>
          <cell r="B239" t="str">
            <v>Fencing &amp; Gates</v>
          </cell>
        </row>
        <row r="240">
          <cell r="A240" t="str">
            <v>3H004A</v>
          </cell>
          <cell r="B240" t="str">
            <v>Metalwork</v>
          </cell>
        </row>
        <row r="241">
          <cell r="A241" t="str">
            <v>3H005A</v>
          </cell>
          <cell r="B241" t="str">
            <v>Roller Shutter Doors</v>
          </cell>
        </row>
        <row r="242">
          <cell r="A242" t="str">
            <v>3H006A</v>
          </cell>
          <cell r="B242" t="str">
            <v>Roof Lights</v>
          </cell>
        </row>
        <row r="243">
          <cell r="A243" t="str">
            <v>3H007A</v>
          </cell>
          <cell r="B243" t="str">
            <v>Structural Steel</v>
          </cell>
        </row>
        <row r="245">
          <cell r="A245" t="str">
            <v>SUBCONTRACTORS</v>
          </cell>
          <cell r="B245" t="str">
            <v>TILING</v>
          </cell>
          <cell r="C245" t="str">
            <v>3J</v>
          </cell>
        </row>
        <row r="246">
          <cell r="A246" t="str">
            <v>3J001A</v>
          </cell>
          <cell r="B246" t="str">
            <v>Tiling</v>
          </cell>
        </row>
        <row r="248">
          <cell r="A248" t="str">
            <v>SUBCONTRACTORS</v>
          </cell>
          <cell r="B248" t="str">
            <v>PLUMBING &amp; DRAINAGE</v>
          </cell>
          <cell r="C248" t="str">
            <v>3K</v>
          </cell>
        </row>
        <row r="249">
          <cell r="A249" t="str">
            <v>3K001A</v>
          </cell>
          <cell r="B249" t="str">
            <v>Gutters - Aluminium / Fibreglass</v>
          </cell>
        </row>
        <row r="250">
          <cell r="A250" t="str">
            <v>3K002A</v>
          </cell>
          <cell r="B250" t="str">
            <v>Plumbing &amp; Drainage</v>
          </cell>
        </row>
        <row r="251">
          <cell r="A251" t="str">
            <v>3K003A</v>
          </cell>
          <cell r="B251" t="str">
            <v>Sprinklers</v>
          </cell>
        </row>
        <row r="253">
          <cell r="A253" t="str">
            <v>SUBCONTRACTORS</v>
          </cell>
          <cell r="B253" t="str">
            <v>GLAZING</v>
          </cell>
          <cell r="C253" t="str">
            <v>3L</v>
          </cell>
        </row>
        <row r="254">
          <cell r="A254" t="str">
            <v>3L001A</v>
          </cell>
          <cell r="B254" t="str">
            <v>Glazing &amp; Mirrors</v>
          </cell>
        </row>
        <row r="256">
          <cell r="A256" t="str">
            <v>SUBCONTRACTORS</v>
          </cell>
          <cell r="B256" t="str">
            <v>PAINTWORK</v>
          </cell>
          <cell r="C256" t="str">
            <v>3M</v>
          </cell>
        </row>
        <row r="257">
          <cell r="A257" t="str">
            <v>3M001A</v>
          </cell>
          <cell r="B257" t="str">
            <v>Painting</v>
          </cell>
        </row>
        <row r="258">
          <cell r="A258" t="str">
            <v>3M002A</v>
          </cell>
          <cell r="B258" t="str">
            <v>Road Paint / Marking</v>
          </cell>
        </row>
        <row r="259">
          <cell r="A259" t="str">
            <v>3M003A</v>
          </cell>
          <cell r="B259" t="str">
            <v>Signage</v>
          </cell>
        </row>
        <row r="261">
          <cell r="A261" t="str">
            <v>SUBCONTRACTORS</v>
          </cell>
          <cell r="B261" t="str">
            <v>AIR CONDITIONING</v>
          </cell>
          <cell r="C261" t="str">
            <v>3O</v>
          </cell>
        </row>
        <row r="262">
          <cell r="A262" t="str">
            <v>3O001A</v>
          </cell>
          <cell r="B262" t="str">
            <v>Air Conditioning</v>
          </cell>
        </row>
        <row r="264">
          <cell r="A264" t="str">
            <v>SUBCONTRACTORS</v>
          </cell>
          <cell r="B264" t="str">
            <v>INTERNAL FINISHES</v>
          </cell>
          <cell r="C264" t="str">
            <v>3P</v>
          </cell>
        </row>
        <row r="265">
          <cell r="A265" t="str">
            <v>3P001A</v>
          </cell>
          <cell r="B265" t="str">
            <v>Blinds &amp; Drapes</v>
          </cell>
        </row>
        <row r="266">
          <cell r="A266" t="str">
            <v>3P002A</v>
          </cell>
          <cell r="B266" t="str">
            <v>Carpeting</v>
          </cell>
        </row>
        <row r="267">
          <cell r="A267" t="str">
            <v>3P003A</v>
          </cell>
          <cell r="B267" t="str">
            <v>Floor Finishes</v>
          </cell>
        </row>
        <row r="268">
          <cell r="A268" t="str">
            <v>3P004A</v>
          </cell>
          <cell r="B268" t="str">
            <v>Wall Papering</v>
          </cell>
        </row>
        <row r="270">
          <cell r="A270" t="str">
            <v>SUBCONTRACTORS</v>
          </cell>
          <cell r="B270" t="str">
            <v>EXTERNAL WORKS</v>
          </cell>
          <cell r="C270" t="str">
            <v>3Q</v>
          </cell>
        </row>
        <row r="271">
          <cell r="A271" t="str">
            <v>3Q001A</v>
          </cell>
          <cell r="B271" t="str">
            <v>Earthworks</v>
          </cell>
        </row>
        <row r="272">
          <cell r="A272" t="str">
            <v>3Q002A</v>
          </cell>
          <cell r="B272" t="str">
            <v>Landscaping</v>
          </cell>
        </row>
        <row r="273">
          <cell r="A273" t="str">
            <v>3Q003A</v>
          </cell>
          <cell r="B273" t="str">
            <v>Retaining Walls</v>
          </cell>
        </row>
        <row r="274">
          <cell r="A274" t="str">
            <v>3Q004A</v>
          </cell>
          <cell r="B274" t="str">
            <v>Roadworks</v>
          </cell>
        </row>
        <row r="275">
          <cell r="A275" t="str">
            <v>3Q005A</v>
          </cell>
          <cell r="B275" t="str">
            <v>Soil Poison</v>
          </cell>
        </row>
        <row r="277">
          <cell r="A277" t="str">
            <v>SUBCONTRACTORS</v>
          </cell>
          <cell r="B277" t="str">
            <v>ELECTRICAL</v>
          </cell>
          <cell r="C277" t="str">
            <v>3R</v>
          </cell>
        </row>
        <row r="278">
          <cell r="A278" t="str">
            <v>3R001A</v>
          </cell>
          <cell r="B278" t="str">
            <v>Electrical</v>
          </cell>
        </row>
        <row r="279">
          <cell r="A279" t="str">
            <v>3R002A</v>
          </cell>
          <cell r="B279" t="str">
            <v>Lightning Protection</v>
          </cell>
        </row>
        <row r="281">
          <cell r="A281" t="str">
            <v>SUBCONTRACTORS</v>
          </cell>
          <cell r="B281" t="str">
            <v>LIFTS</v>
          </cell>
          <cell r="C281" t="str">
            <v>3S</v>
          </cell>
        </row>
        <row r="282">
          <cell r="A282" t="str">
            <v>3S001A</v>
          </cell>
          <cell r="B282" t="str">
            <v>Lifts / Hoists</v>
          </cell>
        </row>
        <row r="284">
          <cell r="A284" t="str">
            <v>SUBCONTRACTORS</v>
          </cell>
          <cell r="B284" t="str">
            <v>PILING</v>
          </cell>
          <cell r="C284" t="str">
            <v>3T</v>
          </cell>
        </row>
        <row r="285">
          <cell r="A285" t="str">
            <v>3T001A</v>
          </cell>
          <cell r="B285" t="str">
            <v>Piling</v>
          </cell>
        </row>
        <row r="287">
          <cell r="A287" t="str">
            <v>SUBCONTRACTORS</v>
          </cell>
          <cell r="B287" t="str">
            <v>SECURITY INSTALLATION</v>
          </cell>
          <cell r="C287" t="str">
            <v>3U</v>
          </cell>
        </row>
        <row r="288">
          <cell r="A288" t="str">
            <v>3U001A</v>
          </cell>
          <cell r="B288" t="str">
            <v>Security Installation</v>
          </cell>
        </row>
        <row r="290">
          <cell r="A290" t="str">
            <v>SUBCONTRACTORS</v>
          </cell>
          <cell r="B290" t="str">
            <v>xxxxxxxxxxxx</v>
          </cell>
          <cell r="C290" t="str">
            <v>3V</v>
          </cell>
        </row>
        <row r="291">
          <cell r="A291" t="str">
            <v>3V001A</v>
          </cell>
          <cell r="B291" t="str">
            <v>Other Subcontractors</v>
          </cell>
        </row>
        <row r="293">
          <cell r="A293" t="str">
            <v>SUBCONTRACTORS</v>
          </cell>
          <cell r="B293" t="str">
            <v>xxxxxxxxxxxx</v>
          </cell>
          <cell r="C293" t="str">
            <v>3Z</v>
          </cell>
        </row>
        <row r="294">
          <cell r="A294" t="str">
            <v>3Z001A</v>
          </cell>
          <cell r="B294" t="str">
            <v>Take On Balance</v>
          </cell>
        </row>
        <row r="296">
          <cell r="A296" t="str">
            <v>P &amp; G</v>
          </cell>
          <cell r="B296" t="str">
            <v>MUNICIPAL CHARGES</v>
          </cell>
          <cell r="C296" t="str">
            <v>4A</v>
          </cell>
        </row>
        <row r="297">
          <cell r="A297" t="str">
            <v>4A001a</v>
          </cell>
          <cell r="B297" t="str">
            <v>Electrical Services</v>
          </cell>
        </row>
        <row r="298">
          <cell r="A298" t="str">
            <v>4A002A</v>
          </cell>
          <cell r="B298" t="str">
            <v>Telephone Services</v>
          </cell>
        </row>
        <row r="299">
          <cell r="A299" t="str">
            <v>4A003A</v>
          </cell>
          <cell r="B299" t="str">
            <v>Water Services</v>
          </cell>
        </row>
        <row r="300">
          <cell r="A300" t="str">
            <v>4A004A</v>
          </cell>
          <cell r="B300" t="str">
            <v>Municipal Fees / Connections</v>
          </cell>
        </row>
        <row r="301">
          <cell r="A301" t="str">
            <v>4A005A</v>
          </cell>
          <cell r="B301" t="str">
            <v>Rent</v>
          </cell>
        </row>
        <row r="303">
          <cell r="A303" t="str">
            <v>P &amp; G</v>
          </cell>
          <cell r="B303" t="str">
            <v>SITE COSTS</v>
          </cell>
          <cell r="C303" t="str">
            <v>4B</v>
          </cell>
        </row>
        <row r="304">
          <cell r="A304" t="str">
            <v>4B001A</v>
          </cell>
          <cell r="B304" t="str">
            <v>Staff Salaries</v>
          </cell>
        </row>
        <row r="305">
          <cell r="A305" t="str">
            <v>4B002A</v>
          </cell>
          <cell r="B305" t="str">
            <v>Petty cash</v>
          </cell>
        </row>
        <row r="306">
          <cell r="A306" t="str">
            <v>4B003A</v>
          </cell>
          <cell r="B306" t="str">
            <v>Staff Vehicles</v>
          </cell>
        </row>
        <row r="307">
          <cell r="A307" t="str">
            <v>4B004A</v>
          </cell>
          <cell r="B307" t="str">
            <v>Safety &amp; First Aid</v>
          </cell>
        </row>
        <row r="308">
          <cell r="A308" t="str">
            <v>4B005A</v>
          </cell>
          <cell r="B308" t="str">
            <v>Stationery, Teas, Staff Welfare</v>
          </cell>
        </row>
        <row r="309">
          <cell r="A309" t="str">
            <v>4B006A</v>
          </cell>
          <cell r="B309" t="str">
            <v>P &amp; G Wages</v>
          </cell>
        </row>
        <row r="310">
          <cell r="A310" t="str">
            <v>4B008a</v>
          </cell>
          <cell r="B310" t="str">
            <v>Roofwets/Site Braais</v>
          </cell>
        </row>
        <row r="312">
          <cell r="A312" t="str">
            <v>P &amp; G</v>
          </cell>
          <cell r="B312" t="str">
            <v>SITE ESTABLISHMENT</v>
          </cell>
          <cell r="C312" t="str">
            <v>4C</v>
          </cell>
        </row>
        <row r="313">
          <cell r="A313" t="str">
            <v>4C001A</v>
          </cell>
          <cell r="B313" t="str">
            <v>Site Offices, Sheds &amp; Toilets</v>
          </cell>
        </row>
        <row r="314">
          <cell r="A314" t="str">
            <v>4C002A</v>
          </cell>
          <cell r="B314" t="str">
            <v>Soil Drain</v>
          </cell>
        </row>
        <row r="315">
          <cell r="A315" t="str">
            <v>4C003A</v>
          </cell>
          <cell r="B315" t="str">
            <v>Surface Water Drain</v>
          </cell>
        </row>
        <row r="316">
          <cell r="A316" t="str">
            <v>4C004A</v>
          </cell>
          <cell r="B316" t="str">
            <v>Notice Board</v>
          </cell>
        </row>
        <row r="318">
          <cell r="A318" t="str">
            <v>P &amp; G</v>
          </cell>
          <cell r="B318" t="str">
            <v>TRANSPORT</v>
          </cell>
          <cell r="C318" t="str">
            <v>4D</v>
          </cell>
        </row>
        <row r="319">
          <cell r="A319" t="str">
            <v>4D001A</v>
          </cell>
          <cell r="B319" t="str">
            <v>Fuel</v>
          </cell>
        </row>
        <row r="320">
          <cell r="A320" t="str">
            <v>4D002A</v>
          </cell>
          <cell r="B320" t="str">
            <v>Transport Charges</v>
          </cell>
        </row>
        <row r="322">
          <cell r="A322" t="str">
            <v>P &amp; G</v>
          </cell>
          <cell r="B322" t="str">
            <v>CRANES</v>
          </cell>
          <cell r="C322" t="str">
            <v>4E</v>
          </cell>
        </row>
        <row r="323">
          <cell r="A323" t="str">
            <v>4E001A</v>
          </cell>
          <cell r="B323" t="str">
            <v>Crane &amp; Accessories</v>
          </cell>
        </row>
        <row r="325">
          <cell r="A325" t="str">
            <v>P &amp; G</v>
          </cell>
          <cell r="B325" t="str">
            <v>SMALL TOOLS</v>
          </cell>
          <cell r="C325" t="str">
            <v>4F</v>
          </cell>
        </row>
        <row r="326">
          <cell r="A326" t="str">
            <v>4F001A</v>
          </cell>
          <cell r="B326" t="str">
            <v>Consumables</v>
          </cell>
        </row>
        <row r="327">
          <cell r="A327" t="str">
            <v>4F002A</v>
          </cell>
          <cell r="B327" t="str">
            <v>Small Tools</v>
          </cell>
        </row>
        <row r="328">
          <cell r="A328" t="str">
            <v>4F003A</v>
          </cell>
          <cell r="B328" t="str">
            <v>Electrical Tools</v>
          </cell>
        </row>
        <row r="329">
          <cell r="A329" t="str">
            <v>4F004A</v>
          </cell>
          <cell r="B329" t="str">
            <v>Small Plant</v>
          </cell>
        </row>
        <row r="330">
          <cell r="A330" t="str">
            <v>4F005A</v>
          </cell>
          <cell r="B330" t="str">
            <v>Sundry Equipment</v>
          </cell>
        </row>
        <row r="331">
          <cell r="A331" t="str">
            <v>4F006A</v>
          </cell>
          <cell r="B331" t="str">
            <v>Dumpy &amp; Theodolite</v>
          </cell>
        </row>
        <row r="332">
          <cell r="A332" t="str">
            <v>4F007A</v>
          </cell>
          <cell r="B332" t="str">
            <v>Abuse Repairs</v>
          </cell>
        </row>
        <row r="334">
          <cell r="A334" t="str">
            <v>P &amp; G</v>
          </cell>
          <cell r="B334" t="str">
            <v>INSURANCE &amp; SURETY</v>
          </cell>
          <cell r="C334" t="str">
            <v>4G</v>
          </cell>
        </row>
        <row r="335">
          <cell r="A335" t="str">
            <v>4G001A</v>
          </cell>
          <cell r="B335" t="str">
            <v>Insurances &amp; Surety</v>
          </cell>
        </row>
        <row r="336">
          <cell r="A336" t="str">
            <v>4G002A</v>
          </cell>
          <cell r="B336" t="str">
            <v>Levies</v>
          </cell>
        </row>
        <row r="338">
          <cell r="A338" t="str">
            <v>P &amp; G</v>
          </cell>
          <cell r="B338" t="str">
            <v>EXTERNAL SECURITY</v>
          </cell>
          <cell r="C338" t="str">
            <v>4H</v>
          </cell>
        </row>
        <row r="339">
          <cell r="A339" t="str">
            <v>4H001A</v>
          </cell>
          <cell r="B339" t="str">
            <v>External Security</v>
          </cell>
        </row>
        <row r="341">
          <cell r="A341" t="str">
            <v>P &amp; G</v>
          </cell>
          <cell r="B341" t="str">
            <v>SUNDRY SERVICES</v>
          </cell>
          <cell r="C341" t="str">
            <v>4I</v>
          </cell>
        </row>
        <row r="342">
          <cell r="A342" t="str">
            <v>4I001A</v>
          </cell>
          <cell r="B342" t="str">
            <v>Sundry Services</v>
          </cell>
        </row>
        <row r="343">
          <cell r="A343" t="str">
            <v>4I002A</v>
          </cell>
          <cell r="B343" t="str">
            <v>Sundries</v>
          </cell>
        </row>
        <row r="345">
          <cell r="A345" t="str">
            <v>P &amp; G</v>
          </cell>
          <cell r="B345" t="str">
            <v>END OF CONTRACT MAINTENANCE</v>
          </cell>
          <cell r="C345" t="str">
            <v>4J</v>
          </cell>
        </row>
        <row r="346">
          <cell r="A346" t="str">
            <v>4J001A</v>
          </cell>
          <cell r="B346" t="str">
            <v>Protection, Clean on Completion</v>
          </cell>
        </row>
        <row r="347">
          <cell r="A347" t="str">
            <v>4J002A</v>
          </cell>
          <cell r="B347" t="str">
            <v>End of Contract Maintenance</v>
          </cell>
        </row>
        <row r="348">
          <cell r="A348" t="str">
            <v>4J003A</v>
          </cell>
          <cell r="B348" t="str">
            <v>Cleaning Materials</v>
          </cell>
        </row>
        <row r="350">
          <cell r="A350" t="str">
            <v>P &amp; G</v>
          </cell>
          <cell r="B350" t="str">
            <v>W I P</v>
          </cell>
          <cell r="C350" t="str">
            <v>4K</v>
          </cell>
        </row>
        <row r="351">
          <cell r="A351" t="str">
            <v>4K001A</v>
          </cell>
          <cell r="B351" t="str">
            <v>Work in Progress</v>
          </cell>
        </row>
        <row r="353">
          <cell r="A353" t="str">
            <v>P &amp; G</v>
          </cell>
          <cell r="B353" t="str">
            <v>COST ACCRUALS</v>
          </cell>
          <cell r="C353" t="str">
            <v>4L</v>
          </cell>
        </row>
        <row r="354">
          <cell r="A354" t="str">
            <v>4L001A</v>
          </cell>
          <cell r="B354" t="str">
            <v>Cost Accruals</v>
          </cell>
        </row>
        <row r="356">
          <cell r="A356" t="str">
            <v>P &amp; G</v>
          </cell>
          <cell r="B356" t="str">
            <v>DEPRECIATION</v>
          </cell>
          <cell r="C356" t="str">
            <v>4M</v>
          </cell>
        </row>
        <row r="357">
          <cell r="A357" t="str">
            <v>4M001A</v>
          </cell>
          <cell r="B357" t="str">
            <v>Depreciation</v>
          </cell>
        </row>
        <row r="359">
          <cell r="A359" t="str">
            <v>P &amp; G</v>
          </cell>
          <cell r="B359" t="str">
            <v>SPARES/TYRES</v>
          </cell>
          <cell r="C359" t="str">
            <v>4N</v>
          </cell>
        </row>
        <row r="360">
          <cell r="A360" t="str">
            <v>4N001A</v>
          </cell>
          <cell r="B360" t="str">
            <v>Spares \ Tyres</v>
          </cell>
        </row>
        <row r="362">
          <cell r="A362" t="str">
            <v>P &amp; G</v>
          </cell>
          <cell r="B362" t="str">
            <v>LICENCES</v>
          </cell>
          <cell r="C362" t="str">
            <v>4O</v>
          </cell>
        </row>
        <row r="363">
          <cell r="A363" t="str">
            <v>4O001A</v>
          </cell>
          <cell r="B363" t="str">
            <v>Licences</v>
          </cell>
        </row>
        <row r="365">
          <cell r="A365" t="str">
            <v>INTERNAL/EXTERNAL</v>
          </cell>
          <cell r="B365" t="str">
            <v>FORMWORK - HIRE</v>
          </cell>
          <cell r="C365" t="str">
            <v>5A</v>
          </cell>
        </row>
        <row r="366">
          <cell r="A366" t="str">
            <v>5A001a</v>
          </cell>
          <cell r="B366" t="str">
            <v>FORMWORK - Internal Hire</v>
          </cell>
        </row>
        <row r="367">
          <cell r="A367" t="str">
            <v>5A002A</v>
          </cell>
          <cell r="B367" t="str">
            <v>FORMWORK - External Hire</v>
          </cell>
        </row>
        <row r="369">
          <cell r="A369" t="str">
            <v>INTERNAL/EXTERNAL</v>
          </cell>
          <cell r="B369" t="str">
            <v>SCAFFOLDING - HIRE</v>
          </cell>
          <cell r="C369" t="str">
            <v>5B</v>
          </cell>
        </row>
        <row r="370">
          <cell r="A370" t="str">
            <v>5B001A</v>
          </cell>
          <cell r="B370" t="str">
            <v>SCAFFODLING - Internal Hire</v>
          </cell>
        </row>
        <row r="371">
          <cell r="A371" t="str">
            <v>5B002A</v>
          </cell>
          <cell r="B371" t="str">
            <v>SCAFFOLDING - External Hire</v>
          </cell>
        </row>
        <row r="373">
          <cell r="A373" t="str">
            <v>INTERNAL/EXTERNAL</v>
          </cell>
          <cell r="B373" t="str">
            <v>PLANT - HIRE</v>
          </cell>
          <cell r="C373" t="str">
            <v>5C</v>
          </cell>
        </row>
        <row r="374">
          <cell r="A374" t="str">
            <v>5C001A</v>
          </cell>
          <cell r="B374" t="str">
            <v>PLANT - Internal Hire</v>
          </cell>
        </row>
        <row r="375">
          <cell r="A375" t="str">
            <v>5C002A</v>
          </cell>
          <cell r="B375" t="str">
            <v>PLANT - External Hire</v>
          </cell>
        </row>
        <row r="377">
          <cell r="A377" t="str">
            <v>INTERNAL/EXTERNAL</v>
          </cell>
          <cell r="B377" t="str">
            <v>MATERIALS</v>
          </cell>
          <cell r="C377" t="str">
            <v>5D</v>
          </cell>
        </row>
        <row r="378">
          <cell r="A378" t="str">
            <v>5D001A</v>
          </cell>
          <cell r="B378" t="str">
            <v>MATERIALS - Timber, Shutterboard, Plywood</v>
          </cell>
        </row>
        <row r="379">
          <cell r="A379" t="str">
            <v>5D002A</v>
          </cell>
          <cell r="B379" t="str">
            <v>MATERIALS - Nails, Ties, Bolts, Mould Oil</v>
          </cell>
        </row>
        <row r="381">
          <cell r="A381" t="str">
            <v>PLANT</v>
          </cell>
          <cell r="B381" t="str">
            <v>DEPRECIATION</v>
          </cell>
          <cell r="C381" t="str">
            <v>6A</v>
          </cell>
        </row>
        <row r="382">
          <cell r="A382" t="str">
            <v>6A001a</v>
          </cell>
          <cell r="B382" t="str">
            <v>DON’T USE</v>
          </cell>
        </row>
        <row r="384">
          <cell r="A384" t="str">
            <v>PLANT</v>
          </cell>
          <cell r="B384" t="str">
            <v>INSURANCE</v>
          </cell>
          <cell r="C384" t="str">
            <v>6B</v>
          </cell>
        </row>
        <row r="385">
          <cell r="A385" t="str">
            <v>6B001A</v>
          </cell>
          <cell r="B385" t="str">
            <v>DON'T USE</v>
          </cell>
        </row>
        <row r="387">
          <cell r="A387" t="str">
            <v>PLANT</v>
          </cell>
          <cell r="B387" t="str">
            <v>LICENCES</v>
          </cell>
          <cell r="C387" t="str">
            <v>6C</v>
          </cell>
        </row>
        <row r="388">
          <cell r="A388" t="str">
            <v>6C001A</v>
          </cell>
          <cell r="B388" t="str">
            <v>DON'T USE</v>
          </cell>
        </row>
        <row r="390">
          <cell r="A390" t="str">
            <v>PLANT</v>
          </cell>
          <cell r="B390" t="str">
            <v>FUEL</v>
          </cell>
          <cell r="C390" t="str">
            <v>6D</v>
          </cell>
        </row>
        <row r="391">
          <cell r="A391" t="str">
            <v>6D001A</v>
          </cell>
          <cell r="B391" t="str">
            <v>DON'T USE</v>
          </cell>
        </row>
        <row r="393">
          <cell r="A393" t="str">
            <v>PLANT</v>
          </cell>
          <cell r="B393" t="str">
            <v>SPARES</v>
          </cell>
          <cell r="C393" t="str">
            <v>6E</v>
          </cell>
        </row>
        <row r="394">
          <cell r="A394" t="str">
            <v>6E001A</v>
          </cell>
          <cell r="B394" t="str">
            <v>DON'T USE</v>
          </cell>
        </row>
        <row r="396">
          <cell r="A396" t="str">
            <v>PLANT</v>
          </cell>
          <cell r="B396" t="str">
            <v>TYRES</v>
          </cell>
          <cell r="C396" t="str">
            <v>6F</v>
          </cell>
        </row>
        <row r="397">
          <cell r="A397" t="str">
            <v>6F001A</v>
          </cell>
          <cell r="B397" t="str">
            <v>DON'T USE</v>
          </cell>
        </row>
        <row r="399">
          <cell r="A399" t="str">
            <v>PLANT</v>
          </cell>
          <cell r="B399" t="str">
            <v>SERVICES</v>
          </cell>
          <cell r="C399" t="str">
            <v>6G</v>
          </cell>
        </row>
        <row r="400">
          <cell r="A400" t="str">
            <v>6G001A</v>
          </cell>
          <cell r="B400" t="str">
            <v>DON'T USE</v>
          </cell>
        </row>
        <row r="402">
          <cell r="A402" t="str">
            <v>PLANT</v>
          </cell>
          <cell r="B402" t="str">
            <v>SUNDRY CHARGES</v>
          </cell>
          <cell r="C402" t="str">
            <v>6H</v>
          </cell>
        </row>
        <row r="403">
          <cell r="A403" t="str">
            <v>6H001A</v>
          </cell>
          <cell r="B403" t="str">
            <v>DON'T USE</v>
          </cell>
        </row>
        <row r="405">
          <cell r="A405" t="str">
            <v>PLANT</v>
          </cell>
          <cell r="B405" t="str">
            <v>WAGES</v>
          </cell>
          <cell r="C405" t="str">
            <v>6I</v>
          </cell>
        </row>
        <row r="406">
          <cell r="A406" t="str">
            <v>6I001A</v>
          </cell>
          <cell r="B406" t="str">
            <v>DON'T USE</v>
          </cell>
        </row>
        <row r="408">
          <cell r="A408" t="str">
            <v>REVENUE</v>
          </cell>
          <cell r="B408" t="str">
            <v>CONTRACT REVENUE</v>
          </cell>
          <cell r="C408" t="str">
            <v>8A</v>
          </cell>
        </row>
        <row r="409">
          <cell r="A409" t="str">
            <v>8A001A</v>
          </cell>
          <cell r="B409" t="str">
            <v>DON'T USE</v>
          </cell>
        </row>
        <row r="410">
          <cell r="A410" t="str">
            <v>8A002A</v>
          </cell>
          <cell r="B410" t="str">
            <v>DON'T USE</v>
          </cell>
        </row>
        <row r="411">
          <cell r="A411" t="str">
            <v>8A003A</v>
          </cell>
          <cell r="B411" t="str">
            <v>DON'T USE</v>
          </cell>
        </row>
        <row r="413">
          <cell r="A413" t="str">
            <v>REVENUE</v>
          </cell>
          <cell r="B413" t="str">
            <v>PLANT REVENUE</v>
          </cell>
          <cell r="C413" t="str">
            <v>8B</v>
          </cell>
        </row>
        <row r="414">
          <cell r="A414" t="str">
            <v>8B001A</v>
          </cell>
          <cell r="B414" t="str">
            <v>DON'T USE</v>
          </cell>
        </row>
        <row r="416">
          <cell r="A416" t="str">
            <v>REVENUE</v>
          </cell>
          <cell r="B416" t="str">
            <v>DEVELOPMENT REVENUE</v>
          </cell>
          <cell r="C416" t="str">
            <v>8C</v>
          </cell>
        </row>
        <row r="417">
          <cell r="A417" t="str">
            <v>8C001A</v>
          </cell>
          <cell r="B417" t="str">
            <v>DON'T USE</v>
          </cell>
        </row>
        <row r="419">
          <cell r="A419" t="str">
            <v>DEVELOPMENT</v>
          </cell>
          <cell r="B419" t="str">
            <v>LAND</v>
          </cell>
          <cell r="C419" t="str">
            <v>9A</v>
          </cell>
        </row>
        <row r="420">
          <cell r="A420" t="str">
            <v>9A001A</v>
          </cell>
          <cell r="B420" t="str">
            <v>Land Purchase</v>
          </cell>
        </row>
        <row r="421">
          <cell r="A421" t="str">
            <v>9A002A</v>
          </cell>
          <cell r="B421" t="str">
            <v>Land Subdivision</v>
          </cell>
        </row>
        <row r="422">
          <cell r="A422" t="str">
            <v>9A003A</v>
          </cell>
          <cell r="B422" t="str">
            <v>Land Rates</v>
          </cell>
        </row>
        <row r="424">
          <cell r="A424" t="str">
            <v>DEVELOPMENT</v>
          </cell>
          <cell r="B424" t="str">
            <v>OTHER</v>
          </cell>
          <cell r="C424" t="str">
            <v>9B</v>
          </cell>
        </row>
        <row r="425">
          <cell r="A425" t="str">
            <v>9B001A</v>
          </cell>
          <cell r="B425" t="str">
            <v>Dev / Salary Fee</v>
          </cell>
        </row>
        <row r="426">
          <cell r="A426" t="str">
            <v>9B002A</v>
          </cell>
          <cell r="B426" t="str">
            <v>Headlease Costs</v>
          </cell>
        </row>
        <row r="427">
          <cell r="A427" t="str">
            <v>9B003A</v>
          </cell>
          <cell r="B427" t="str">
            <v>Tenant Installations</v>
          </cell>
        </row>
        <row r="428">
          <cell r="A428" t="str">
            <v>9B004A</v>
          </cell>
          <cell r="B428" t="str">
            <v>Contingency</v>
          </cell>
        </row>
        <row r="429">
          <cell r="A429" t="str">
            <v>9B005A</v>
          </cell>
          <cell r="B429" t="str">
            <v>Sectional Title Costs</v>
          </cell>
        </row>
        <row r="430">
          <cell r="A430" t="str">
            <v>9B006A</v>
          </cell>
          <cell r="B430" t="str">
            <v>Advertising &amp; Marketing</v>
          </cell>
        </row>
        <row r="431">
          <cell r="A431" t="str">
            <v>9B007A</v>
          </cell>
          <cell r="B431" t="str">
            <v>Submission Fees</v>
          </cell>
        </row>
        <row r="432">
          <cell r="A432" t="str">
            <v>9B008A</v>
          </cell>
          <cell r="B432" t="str">
            <v>Recoverable Costs</v>
          </cell>
        </row>
        <row r="433">
          <cell r="A433" t="str">
            <v>9B009A</v>
          </cell>
          <cell r="B433" t="str">
            <v>Insurance</v>
          </cell>
        </row>
        <row r="434">
          <cell r="A434" t="str">
            <v>9B010A</v>
          </cell>
          <cell r="B434" t="str">
            <v>Entertainment</v>
          </cell>
        </row>
        <row r="435">
          <cell r="A435" t="str">
            <v>9B011A</v>
          </cell>
          <cell r="B435" t="str">
            <v>Agents Commission</v>
          </cell>
        </row>
        <row r="436">
          <cell r="A436" t="str">
            <v>9B012A</v>
          </cell>
          <cell r="B436" t="str">
            <v>Travel Expenses</v>
          </cell>
        </row>
        <row r="438">
          <cell r="A438" t="str">
            <v>DEVELOPMENT</v>
          </cell>
          <cell r="B438" t="str">
            <v>LEGAL</v>
          </cell>
          <cell r="C438" t="str">
            <v>9C</v>
          </cell>
        </row>
        <row r="439">
          <cell r="A439" t="str">
            <v>9C001A</v>
          </cell>
          <cell r="B439" t="str">
            <v>Legal - Conveyancer</v>
          </cell>
        </row>
        <row r="440">
          <cell r="A440" t="str">
            <v>9C002A</v>
          </cell>
          <cell r="B440" t="str">
            <v>Legal - Agreements</v>
          </cell>
        </row>
        <row r="442">
          <cell r="A442" t="str">
            <v>DEVELOPMENT</v>
          </cell>
          <cell r="B442" t="str">
            <v>PROFESSIONALS</v>
          </cell>
          <cell r="C442" t="str">
            <v>9D</v>
          </cell>
        </row>
        <row r="443">
          <cell r="A443" t="str">
            <v>9D001A</v>
          </cell>
          <cell r="B443" t="str">
            <v>Prof. Project Management Fee</v>
          </cell>
        </row>
        <row r="444">
          <cell r="A444" t="str">
            <v>9D002A</v>
          </cell>
          <cell r="B444" t="str">
            <v>Prof. Architects</v>
          </cell>
        </row>
        <row r="445">
          <cell r="A445" t="str">
            <v>9D003A</v>
          </cell>
          <cell r="B445" t="str">
            <v>Prof. Architects - Disbursments</v>
          </cell>
        </row>
        <row r="446">
          <cell r="A446" t="str">
            <v>9D004A</v>
          </cell>
          <cell r="B446" t="str">
            <v>Prof. Quantity Surveyor</v>
          </cell>
        </row>
        <row r="447">
          <cell r="A447" t="str">
            <v>9D005A</v>
          </cell>
          <cell r="B447" t="str">
            <v>Prof. Structural Engineer</v>
          </cell>
        </row>
        <row r="448">
          <cell r="A448" t="str">
            <v>9D006A</v>
          </cell>
          <cell r="B448" t="str">
            <v>Prof. Civil Engineer</v>
          </cell>
        </row>
        <row r="449">
          <cell r="A449" t="str">
            <v>9D007A</v>
          </cell>
          <cell r="B449" t="str">
            <v>Prof. Geotech Engineer</v>
          </cell>
        </row>
        <row r="450">
          <cell r="A450" t="str">
            <v>9D008A</v>
          </cell>
          <cell r="B450" t="str">
            <v>Prof. Electrical Engineer</v>
          </cell>
        </row>
        <row r="451">
          <cell r="A451" t="str">
            <v>9D009A</v>
          </cell>
          <cell r="B451" t="str">
            <v>Prof. Aircon Engineer</v>
          </cell>
        </row>
        <row r="452">
          <cell r="A452" t="str">
            <v>9D010A</v>
          </cell>
          <cell r="B452" t="str">
            <v>Prof. Land Surveyor</v>
          </cell>
        </row>
        <row r="453">
          <cell r="A453" t="str">
            <v>9D011A</v>
          </cell>
          <cell r="B453" t="str">
            <v>Prof. Valuer</v>
          </cell>
        </row>
        <row r="454">
          <cell r="A454" t="str">
            <v>9D012A</v>
          </cell>
          <cell r="B454" t="str">
            <v>Prof. Mechanical Engineer</v>
          </cell>
        </row>
        <row r="455">
          <cell r="A455" t="str">
            <v>9D016A</v>
          </cell>
          <cell r="B455" t="str">
            <v>Prof. Town Planner</v>
          </cell>
        </row>
        <row r="456">
          <cell r="A456" t="str">
            <v>9D016B</v>
          </cell>
          <cell r="B456" t="str">
            <v>Prof - Fire Consultant</v>
          </cell>
        </row>
        <row r="458">
          <cell r="A458" t="str">
            <v>DEVELOPMENT</v>
          </cell>
          <cell r="B458" t="str">
            <v>FINANCE</v>
          </cell>
          <cell r="C458" t="str">
            <v>9E</v>
          </cell>
        </row>
        <row r="459">
          <cell r="A459" t="str">
            <v>9E001A</v>
          </cell>
          <cell r="B459" t="str">
            <v>Sundry Income - Interest</v>
          </cell>
        </row>
        <row r="460">
          <cell r="A460" t="str">
            <v>9E002A</v>
          </cell>
          <cell r="B460" t="str">
            <v>Sundry Income - Occupational Interest</v>
          </cell>
        </row>
        <row r="461">
          <cell r="A461" t="str">
            <v>9E003A</v>
          </cell>
          <cell r="B461" t="str">
            <v>Interest Paid</v>
          </cell>
        </row>
        <row r="462">
          <cell r="A462" t="str">
            <v>9E004A</v>
          </cell>
          <cell r="B462" t="str">
            <v>Bank Guarantees</v>
          </cell>
        </row>
        <row r="463">
          <cell r="A463" t="str">
            <v>9E005A</v>
          </cell>
          <cell r="B463" t="str">
            <v>Bank - Bond registration</v>
          </cell>
        </row>
        <row r="464">
          <cell r="A464" t="str">
            <v>9E006A</v>
          </cell>
          <cell r="B464" t="str">
            <v>Bank - Raising Fee</v>
          </cell>
        </row>
        <row r="465">
          <cell r="A465" t="str">
            <v>9E007A</v>
          </cell>
          <cell r="B465" t="str">
            <v>Bank - Valuation Fee</v>
          </cell>
        </row>
        <row r="467">
          <cell r="A467" t="str">
            <v>DEVELOPMENT</v>
          </cell>
          <cell r="B467" t="str">
            <v>JV COSTS</v>
          </cell>
          <cell r="C467" t="str">
            <v>9F</v>
          </cell>
        </row>
        <row r="468">
          <cell r="A468" t="str">
            <v>9F001a</v>
          </cell>
          <cell r="B468" t="str">
            <v>Ross Civils</v>
          </cell>
        </row>
        <row r="469">
          <cell r="A469" t="str">
            <v>9F002a</v>
          </cell>
          <cell r="B469" t="str">
            <v>Siyeza Costs</v>
          </cell>
        </row>
        <row r="470">
          <cell r="A470" t="str">
            <v>9F003a</v>
          </cell>
          <cell r="B470" t="str">
            <v>Mondi JV Costs</v>
          </cell>
        </row>
        <row r="471">
          <cell r="A471" t="str">
            <v>9F004A</v>
          </cell>
          <cell r="B471" t="str">
            <v>JV Costs</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CashFlow"/>
      <sheetName val="CumulativeCF"/>
      <sheetName val="Payback"/>
      <sheetName val="ROI"/>
      <sheetName val="NPV"/>
      <sheetName val="IRR"/>
    </sheetNames>
    <sheetDataSet>
      <sheetData sheetId="0">
        <row r="42">
          <cell r="J42" t="str">
            <v>$</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SM"/>
      <sheetName val="Colto"/>
      <sheetName val="Sans"/>
      <sheetName val="Professionals"/>
      <sheetName val="Portfolio C Projects"/>
    </sheetNames>
    <sheetDataSet>
      <sheetData sheetId="0"/>
      <sheetData sheetId="1" refreshError="1"/>
      <sheetData sheetId="2" refreshError="1"/>
      <sheetData sheetId="3" refreshError="1"/>
      <sheetData sheetId="4"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toOpen Stub Data"/>
      <sheetName val="Invoice"/>
      <sheetName val="Macros"/>
      <sheetName val="ATW"/>
      <sheetName val="Lock"/>
      <sheetName val="Intl Data Table"/>
      <sheetName val="TemplateInformation"/>
      <sheetName val="Customize Your Invoice"/>
      <sheetName val="INVOICE1"/>
    </sheetNames>
    <sheetDataSet>
      <sheetData sheetId="0" refreshError="1"/>
      <sheetData sheetId="1">
        <row r="39">
          <cell r="D39">
            <v>1</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arameters"/>
      <sheetName val="Detailed_TB"/>
      <sheetName val="PivDet"/>
      <sheetName val="Periods"/>
      <sheetName val="CostCode"/>
      <sheetName val="Date_Lup"/>
      <sheetName val="LookupGAAP"/>
      <sheetName val="Lookup"/>
      <sheetName val="Pivot"/>
      <sheetName val="Source"/>
      <sheetName val="SourceLists"/>
      <sheetName val="Cover"/>
      <sheetName val="Co info"/>
      <sheetName val="Index"/>
      <sheetName val="Auditor's report"/>
      <sheetName val="Emphasis of matter"/>
      <sheetName val="Limitation of scope"/>
      <sheetName val="Disagreement"/>
      <sheetName val="Limited scope"/>
      <sheetName val="Disagreement_adverse opinion"/>
      <sheetName val="Directors"/>
      <sheetName val="St of Fin Pos"/>
      <sheetName val="St of Comp Inc"/>
      <sheetName val="Cons IS_RE"/>
      <sheetName val="Shareholders Funds"/>
      <sheetName val="St of Cash flows"/>
      <sheetName val="Cash flow calculations"/>
      <sheetName val="Acc Policies"/>
      <sheetName val="Notes"/>
      <sheetName val="St Inc Det"/>
      <sheetName val="Manufac"/>
      <sheetName val="Tax Calc"/>
      <sheetName val="OpBal"/>
      <sheetName val="Balancing"/>
    </sheetNames>
    <sheetDataSet>
      <sheetData sheetId="0">
        <row r="1">
          <cell r="A1" t="str">
            <v>calc_layout_code_id</v>
          </cell>
        </row>
      </sheetData>
      <sheetData sheetId="1"/>
      <sheetData sheetId="2">
        <row r="1">
          <cell r="A1" t="str">
            <v>summary_code_2</v>
          </cell>
        </row>
      </sheetData>
      <sheetData sheetId="3">
        <row r="1">
          <cell r="A1" t="str">
            <v>gl_account_number</v>
          </cell>
        </row>
      </sheetData>
      <sheetData sheetId="4">
        <row r="1">
          <cell r="A1" t="str">
            <v>company_name</v>
          </cell>
        </row>
      </sheetData>
      <sheetData sheetId="5">
        <row r="1">
          <cell r="A1" t="str">
            <v>name</v>
          </cell>
        </row>
      </sheetData>
      <sheetData sheetId="6">
        <row r="1">
          <cell r="A1" t="str">
            <v>Calendar</v>
          </cell>
          <cell r="B1" t="str">
            <v>Period</v>
          </cell>
          <cell r="C1" t="str">
            <v>Month</v>
          </cell>
          <cell r="D1" t="str">
            <v>Year</v>
          </cell>
          <cell r="E1" t="str">
            <v>LongDate</v>
          </cell>
          <cell r="F1" t="str">
            <v>ShortDate</v>
          </cell>
          <cell r="G1" t="str">
            <v>PriorYr</v>
          </cell>
          <cell r="H1" t="str">
            <v>Prior Mth</v>
          </cell>
          <cell r="I1" t="str">
            <v>DATE</v>
          </cell>
          <cell r="J1" t="str">
            <v>Full Date</v>
          </cell>
          <cell r="K1" t="str">
            <v>Period</v>
          </cell>
          <cell r="L1" t="str">
            <v>Prior Yr Long Date</v>
          </cell>
        </row>
        <row r="2">
          <cell r="B2">
            <v>5</v>
          </cell>
          <cell r="C2" t="str">
            <v>January</v>
          </cell>
          <cell r="D2">
            <v>2010</v>
          </cell>
          <cell r="E2" t="str">
            <v>January 2010</v>
          </cell>
          <cell r="F2" t="str">
            <v>Jan 10</v>
          </cell>
          <cell r="G2">
            <v>2009</v>
          </cell>
          <cell r="H2" t="str">
            <v>Jan 09</v>
          </cell>
          <cell r="I2">
            <v>40209</v>
          </cell>
          <cell r="J2" t="str">
            <v>31 January 2010</v>
          </cell>
          <cell r="K2">
            <v>5</v>
          </cell>
          <cell r="L2" t="str">
            <v>31 January 2009</v>
          </cell>
        </row>
        <row r="3">
          <cell r="B3">
            <v>6</v>
          </cell>
          <cell r="C3" t="str">
            <v>February</v>
          </cell>
          <cell r="D3">
            <v>2010</v>
          </cell>
          <cell r="E3" t="str">
            <v>February 2010</v>
          </cell>
          <cell r="F3" t="str">
            <v>Feb 10</v>
          </cell>
          <cell r="G3">
            <v>2009</v>
          </cell>
          <cell r="H3" t="str">
            <v>Feb 09</v>
          </cell>
          <cell r="I3">
            <v>40237</v>
          </cell>
          <cell r="J3" t="str">
            <v>28 February 2010</v>
          </cell>
          <cell r="K3">
            <v>6</v>
          </cell>
          <cell r="L3" t="str">
            <v>28 February 2009</v>
          </cell>
        </row>
        <row r="4">
          <cell r="B4">
            <v>7</v>
          </cell>
          <cell r="C4" t="str">
            <v>March</v>
          </cell>
          <cell r="D4">
            <v>2010</v>
          </cell>
          <cell r="E4" t="str">
            <v>March 2010</v>
          </cell>
          <cell r="F4" t="str">
            <v>Mar 10</v>
          </cell>
          <cell r="G4">
            <v>2009</v>
          </cell>
          <cell r="H4" t="str">
            <v>Mar 09</v>
          </cell>
          <cell r="I4">
            <v>40268</v>
          </cell>
          <cell r="J4" t="str">
            <v>31 March 2010</v>
          </cell>
          <cell r="K4">
            <v>7</v>
          </cell>
          <cell r="L4" t="str">
            <v>31 March 2009</v>
          </cell>
        </row>
        <row r="5">
          <cell r="B5">
            <v>8</v>
          </cell>
          <cell r="C5" t="str">
            <v>April</v>
          </cell>
          <cell r="D5">
            <v>2010</v>
          </cell>
          <cell r="E5" t="str">
            <v>April 2010</v>
          </cell>
          <cell r="F5" t="str">
            <v>Apr 10</v>
          </cell>
          <cell r="G5">
            <v>2009</v>
          </cell>
          <cell r="H5" t="str">
            <v>Apr 09</v>
          </cell>
          <cell r="I5">
            <v>40298</v>
          </cell>
          <cell r="J5" t="str">
            <v>30 April 2010</v>
          </cell>
          <cell r="K5">
            <v>8</v>
          </cell>
          <cell r="L5" t="str">
            <v>30 April 2009</v>
          </cell>
        </row>
        <row r="6">
          <cell r="B6">
            <v>9</v>
          </cell>
          <cell r="C6" t="str">
            <v>May</v>
          </cell>
          <cell r="D6">
            <v>2010</v>
          </cell>
          <cell r="E6" t="str">
            <v>May 2010</v>
          </cell>
          <cell r="F6" t="str">
            <v>May 10</v>
          </cell>
          <cell r="G6">
            <v>2009</v>
          </cell>
          <cell r="H6" t="str">
            <v>May 09</v>
          </cell>
          <cell r="I6">
            <v>40329</v>
          </cell>
          <cell r="J6" t="str">
            <v>31 May 2010</v>
          </cell>
          <cell r="K6">
            <v>9</v>
          </cell>
          <cell r="L6" t="str">
            <v>31 May 2009</v>
          </cell>
        </row>
        <row r="7">
          <cell r="B7">
            <v>10</v>
          </cell>
          <cell r="C7" t="str">
            <v>June</v>
          </cell>
          <cell r="D7">
            <v>2010</v>
          </cell>
          <cell r="E7" t="str">
            <v>June 2010</v>
          </cell>
          <cell r="F7" t="str">
            <v>Jun 10</v>
          </cell>
          <cell r="G7">
            <v>2009</v>
          </cell>
          <cell r="H7" t="str">
            <v>Jun 09</v>
          </cell>
          <cell r="I7">
            <v>40359</v>
          </cell>
          <cell r="J7" t="str">
            <v>30 June 2010</v>
          </cell>
          <cell r="K7">
            <v>10</v>
          </cell>
          <cell r="L7" t="str">
            <v>30 June 2009</v>
          </cell>
        </row>
        <row r="8">
          <cell r="B8">
            <v>11</v>
          </cell>
          <cell r="C8" t="str">
            <v>July</v>
          </cell>
          <cell r="D8">
            <v>2010</v>
          </cell>
          <cell r="E8" t="str">
            <v>July 2010</v>
          </cell>
          <cell r="F8" t="str">
            <v>Jul 10</v>
          </cell>
          <cell r="G8">
            <v>2009</v>
          </cell>
          <cell r="H8" t="str">
            <v>Jul 09</v>
          </cell>
          <cell r="I8">
            <v>40390</v>
          </cell>
          <cell r="J8" t="str">
            <v>31 July 2010</v>
          </cell>
          <cell r="K8">
            <v>11</v>
          </cell>
          <cell r="L8" t="str">
            <v>31 July 2009</v>
          </cell>
        </row>
        <row r="9">
          <cell r="B9">
            <v>12</v>
          </cell>
          <cell r="C9" t="str">
            <v>August</v>
          </cell>
          <cell r="D9">
            <v>2010</v>
          </cell>
          <cell r="E9" t="str">
            <v>August 2010</v>
          </cell>
          <cell r="F9" t="str">
            <v>Aug 10</v>
          </cell>
          <cell r="G9">
            <v>2009</v>
          </cell>
          <cell r="H9" t="str">
            <v>Aug 09</v>
          </cell>
          <cell r="I9">
            <v>40421</v>
          </cell>
          <cell r="J9" t="str">
            <v>31 August 2010</v>
          </cell>
          <cell r="K9">
            <v>12</v>
          </cell>
          <cell r="L9" t="str">
            <v>31 August 2009</v>
          </cell>
        </row>
        <row r="10">
          <cell r="B10">
            <v>1</v>
          </cell>
          <cell r="C10" t="str">
            <v>September</v>
          </cell>
          <cell r="D10">
            <v>2009</v>
          </cell>
          <cell r="E10" t="str">
            <v>September 2009</v>
          </cell>
          <cell r="F10" t="str">
            <v>Sep 09</v>
          </cell>
          <cell r="G10">
            <v>2008</v>
          </cell>
          <cell r="H10" t="str">
            <v>Sep 08</v>
          </cell>
          <cell r="I10">
            <v>40086</v>
          </cell>
          <cell r="J10" t="str">
            <v>30 September 2009</v>
          </cell>
          <cell r="K10">
            <v>1</v>
          </cell>
          <cell r="L10" t="str">
            <v>30 September 2008</v>
          </cell>
        </row>
        <row r="11">
          <cell r="B11">
            <v>2</v>
          </cell>
          <cell r="C11" t="str">
            <v>October</v>
          </cell>
          <cell r="D11">
            <v>2009</v>
          </cell>
          <cell r="E11" t="str">
            <v>October 2009</v>
          </cell>
          <cell r="F11" t="str">
            <v>Oct 09</v>
          </cell>
          <cell r="G11">
            <v>2008</v>
          </cell>
          <cell r="H11" t="str">
            <v>Oct 08</v>
          </cell>
          <cell r="I11">
            <v>40117</v>
          </cell>
          <cell r="J11" t="str">
            <v>31 October 2009</v>
          </cell>
          <cell r="K11">
            <v>2</v>
          </cell>
          <cell r="L11" t="str">
            <v>31 October 2008</v>
          </cell>
        </row>
        <row r="12">
          <cell r="B12">
            <v>3</v>
          </cell>
          <cell r="C12" t="str">
            <v>November</v>
          </cell>
          <cell r="D12">
            <v>2009</v>
          </cell>
          <cell r="E12" t="str">
            <v>November 2009</v>
          </cell>
          <cell r="F12" t="str">
            <v>Nov 09</v>
          </cell>
          <cell r="G12">
            <v>2008</v>
          </cell>
          <cell r="H12" t="str">
            <v>Nov 08</v>
          </cell>
          <cell r="I12">
            <v>40147</v>
          </cell>
          <cell r="J12" t="str">
            <v>30 November 2009</v>
          </cell>
          <cell r="K12">
            <v>3</v>
          </cell>
          <cell r="L12" t="str">
            <v>30 November 2008</v>
          </cell>
        </row>
        <row r="13">
          <cell r="B13">
            <v>4</v>
          </cell>
          <cell r="C13" t="str">
            <v>December</v>
          </cell>
          <cell r="D13">
            <v>2009</v>
          </cell>
          <cell r="E13" t="str">
            <v>December 2009</v>
          </cell>
          <cell r="F13" t="str">
            <v>Dec 09</v>
          </cell>
          <cell r="G13">
            <v>2008</v>
          </cell>
          <cell r="H13" t="str">
            <v>Dec 08</v>
          </cell>
          <cell r="I13">
            <v>40178</v>
          </cell>
          <cell r="J13" t="str">
            <v>31 December 2009</v>
          </cell>
          <cell r="K13">
            <v>4</v>
          </cell>
          <cell r="L13" t="str">
            <v>31 December 2008</v>
          </cell>
        </row>
        <row r="14">
          <cell r="B14"/>
          <cell r="C14"/>
          <cell r="D14"/>
          <cell r="E14" t="str">
            <v xml:space="preserve"> </v>
          </cell>
          <cell r="F14" t="str">
            <v xml:space="preserve"> </v>
          </cell>
          <cell r="G14"/>
          <cell r="H14" t="str">
            <v xml:space="preserve">  </v>
          </cell>
          <cell r="I14"/>
          <cell r="J14"/>
          <cell r="K14"/>
          <cell r="L14" t="str">
            <v xml:space="preserve">  </v>
          </cell>
        </row>
        <row r="15">
          <cell r="L15" t="str">
            <v xml:space="preserve">  </v>
          </cell>
        </row>
        <row r="22">
          <cell r="D22">
            <v>3559452.17</v>
          </cell>
        </row>
        <row r="23">
          <cell r="D23">
            <v>-1789584.2400000007</v>
          </cell>
        </row>
        <row r="24">
          <cell r="D24">
            <v>1769867.9299999992</v>
          </cell>
        </row>
        <row r="26">
          <cell r="B26">
            <v>9</v>
          </cell>
          <cell r="D26" t="str">
            <v>First Period Date</v>
          </cell>
          <cell r="E26">
            <v>40057</v>
          </cell>
        </row>
        <row r="29">
          <cell r="B29">
            <v>6</v>
          </cell>
        </row>
        <row r="32">
          <cell r="B32">
            <v>4</v>
          </cell>
        </row>
        <row r="34">
          <cell r="B34">
            <v>4</v>
          </cell>
        </row>
      </sheetData>
      <sheetData sheetId="7">
        <row r="1">
          <cell r="A1" t="str">
            <v>August 2010</v>
          </cell>
        </row>
      </sheetData>
      <sheetData sheetId="8">
        <row r="1">
          <cell r="A1" t="str">
            <v>August 2010</v>
          </cell>
        </row>
        <row r="2">
          <cell r="D2">
            <v>12</v>
          </cell>
        </row>
      </sheetData>
      <sheetData sheetId="9">
        <row r="8">
          <cell r="A8" t="str">
            <v>summary_code_2</v>
          </cell>
        </row>
      </sheetData>
      <sheetData sheetId="10">
        <row r="1">
          <cell r="A1" t="str">
            <v>Columbus Technologies (Pty) Ltd</v>
          </cell>
        </row>
        <row r="11">
          <cell r="B11" t="str">
            <v>Columbus Technologies (Pty) Ltd</v>
          </cell>
        </row>
        <row r="189">
          <cell r="B189" t="str">
            <v>for the period ending</v>
          </cell>
        </row>
      </sheetData>
      <sheetData sheetId="11">
        <row r="1">
          <cell r="A1" t="str">
            <v>Legal form of entity</v>
          </cell>
        </row>
      </sheetData>
      <sheetData sheetId="12"/>
      <sheetData sheetId="13">
        <row r="1">
          <cell r="A1" t="str">
            <v>Columbus Technologies (Pty) Ltd</v>
          </cell>
        </row>
      </sheetData>
      <sheetData sheetId="14">
        <row r="1">
          <cell r="A1" t="str">
            <v>Columbus Technologies (Pty) Ltd</v>
          </cell>
        </row>
      </sheetData>
      <sheetData sheetId="15"/>
      <sheetData sheetId="16"/>
      <sheetData sheetId="17"/>
      <sheetData sheetId="18"/>
      <sheetData sheetId="19"/>
      <sheetData sheetId="20"/>
      <sheetData sheetId="21"/>
      <sheetData sheetId="22">
        <row r="10">
          <cell r="A10"/>
        </row>
      </sheetData>
      <sheetData sheetId="23">
        <row r="10">
          <cell r="A10"/>
        </row>
      </sheetData>
      <sheetData sheetId="24">
        <row r="9">
          <cell r="A9" t="str">
            <v>ISA0500</v>
          </cell>
        </row>
      </sheetData>
      <sheetData sheetId="25">
        <row r="1">
          <cell r="A1" t="str">
            <v>Columbus Technologies (Pty) Ltd</v>
          </cell>
        </row>
      </sheetData>
      <sheetData sheetId="26">
        <row r="11">
          <cell r="A11">
            <v>14</v>
          </cell>
        </row>
      </sheetData>
      <sheetData sheetId="27">
        <row r="1">
          <cell r="A1" t="str">
            <v>Calculations - not required for AFS</v>
          </cell>
        </row>
      </sheetData>
      <sheetData sheetId="28">
        <row r="1">
          <cell r="A1" t="str">
            <v>Gaap Code</v>
          </cell>
        </row>
      </sheetData>
      <sheetData sheetId="29">
        <row r="1">
          <cell r="A1" t="str">
            <v>Gaap Code</v>
          </cell>
        </row>
      </sheetData>
      <sheetData sheetId="30">
        <row r="10">
          <cell r="A10"/>
        </row>
      </sheetData>
      <sheetData sheetId="31"/>
      <sheetData sheetId="32">
        <row r="1">
          <cell r="A1" t="str">
            <v>Columbus Technologies (Pty) Ltd</v>
          </cell>
        </row>
      </sheetData>
      <sheetData sheetId="33">
        <row r="1">
          <cell r="A1" t="str">
            <v>Columbus Technologies (Pty) Ltd</v>
          </cell>
        </row>
      </sheetData>
      <sheetData sheetId="34">
        <row r="1">
          <cell r="A1" t="str">
            <v>Columbus Technologies (Pty) Ltd</v>
          </cell>
        </row>
      </sheetData>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ABILITY"/>
      <sheetName val="FLY"/>
      <sheetName val="INDEX"/>
      <sheetName val="SUMMARY"/>
      <sheetName val="Notes"/>
      <sheetName val="Chart data"/>
      <sheetName val="CASHFLOW CODES"/>
      <sheetName val="FEAS(INPUT)"/>
      <sheetName val="Cover"/>
      <sheetName val="Claim Summary"/>
      <sheetName val="BOOK-4"/>
      <sheetName val="PRELIMIN"/>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dex"/>
      <sheetName val="General info"/>
      <sheetName val="FINREP 7"/>
      <sheetName val="Site instruction"/>
      <sheetName val="Construction Cashflow"/>
      <sheetName val="Fees Cashflow "/>
      <sheetName val="Project Cashflow "/>
      <sheetName val="Feecalc1"/>
      <sheetName val="Comparison"/>
      <sheetName val="Comparison (2)"/>
      <sheetName val="Comparison (3)"/>
      <sheetName val="Sheet1"/>
      <sheetName val="CRT-INPUT"/>
      <sheetName val="CRT-SUM"/>
      <sheetName val="CRT-DETAIL"/>
      <sheetName val="CRT-JBCC"/>
      <sheetName val="Haylett"/>
      <sheetName val="PROGRESS REPORT"/>
      <sheetName val="FR-BLDRSWRK-INPUT"/>
      <sheetName val="FR-INDEX - GENERAL INFO"/>
      <sheetName val="FR-FINAL-SUM"/>
      <sheetName val="FR-SUMMERY"/>
      <sheetName val="FR-PRLIMS-DETAIL"/>
      <sheetName val="FR-BUILDERSWORK-DETAIL"/>
      <sheetName val="FR-PROVSNL-SUM-DETAIL"/>
      <sheetName val="CONTINGENCIES"/>
      <sheetName val="ESCALATION"/>
      <sheetName val="FR-PROFF-FEES"/>
      <sheetName val="FR-IUC."/>
      <sheetName val="FR-AI"/>
      <sheetName val="FR-S.I.-"/>
      <sheetName val="VAT"/>
      <sheetName val="PROGRESSIVE CASHFLOW CH 1"/>
      <sheetName val="Monthly cashflow CHART2"/>
      <sheetName val="prof-fee-cashflow"/>
      <sheetName val="prof fee chart 1"/>
      <sheetName val="prof-fee monthly"/>
      <sheetName val="Project cashflow"/>
      <sheetName val="FR_SUMMERY"/>
      <sheetName val="FR_PRLIMS_DETAIL"/>
    </sheetNames>
    <sheetDataSet>
      <sheetData sheetId="0"/>
      <sheetData sheetId="1"/>
      <sheetData sheetId="2"/>
      <sheetData sheetId="3">
        <row r="7">
          <cell r="G7">
            <v>36552</v>
          </cell>
          <cell r="H7">
            <v>36787</v>
          </cell>
        </row>
        <row r="9">
          <cell r="C9" t="str">
            <v>PRELIMINARIES</v>
          </cell>
          <cell r="F9">
            <v>3</v>
          </cell>
          <cell r="G9">
            <v>109860.73</v>
          </cell>
          <cell r="H9">
            <v>348086.01</v>
          </cell>
          <cell r="I9">
            <v>348086.01</v>
          </cell>
        </row>
        <row r="11">
          <cell r="C11" t="str">
            <v>BUILDER'S WORK</v>
          </cell>
          <cell r="F11">
            <v>4</v>
          </cell>
          <cell r="G11">
            <v>894531.52</v>
          </cell>
          <cell r="H11">
            <v>870149.24000000011</v>
          </cell>
          <cell r="I11">
            <v>852838.10199999996</v>
          </cell>
        </row>
        <row r="13">
          <cell r="C13" t="str">
            <v>PROVISIONAL SUMS</v>
          </cell>
          <cell r="F13">
            <v>5</v>
          </cell>
          <cell r="G13">
            <v>674907.5</v>
          </cell>
          <cell r="H13">
            <v>865864.75</v>
          </cell>
          <cell r="I13">
            <v>510817.41199999995</v>
          </cell>
        </row>
        <row r="16">
          <cell r="C16" t="str">
            <v>SUB TOTAL</v>
          </cell>
          <cell r="G16">
            <v>1679299.75</v>
          </cell>
          <cell r="H16">
            <v>2084100</v>
          </cell>
          <cell r="I16">
            <v>1711741.524</v>
          </cell>
        </row>
        <row r="18">
          <cell r="C18" t="str">
            <v>CONTINGENCIES</v>
          </cell>
          <cell r="F18">
            <v>11</v>
          </cell>
          <cell r="G18">
            <v>83964.99</v>
          </cell>
          <cell r="H18">
            <v>100000</v>
          </cell>
          <cell r="I18">
            <v>94570.604659999954</v>
          </cell>
          <cell r="L18">
            <v>0</v>
          </cell>
        </row>
        <row r="20">
          <cell r="C20" t="str">
            <v>TOTAL OF BUILDING WORKS</v>
          </cell>
          <cell r="G20">
            <v>1763264.74</v>
          </cell>
          <cell r="H20">
            <v>2184100</v>
          </cell>
          <cell r="I20">
            <v>1806312.1286599999</v>
          </cell>
          <cell r="L20">
            <v>0.93001235243114733</v>
          </cell>
        </row>
        <row r="22">
          <cell r="C22" t="str">
            <v>ESCALATION (N/A)</v>
          </cell>
          <cell r="F22">
            <v>12</v>
          </cell>
          <cell r="G22">
            <v>67369.05</v>
          </cell>
          <cell r="H22">
            <v>0</v>
          </cell>
          <cell r="I22">
            <v>0</v>
          </cell>
          <cell r="L22">
            <v>0</v>
          </cell>
        </row>
        <row r="24">
          <cell r="C24" t="str">
            <v>SUB TOTAL</v>
          </cell>
          <cell r="G24">
            <v>1830633.79</v>
          </cell>
          <cell r="H24">
            <v>2184100</v>
          </cell>
          <cell r="I24">
            <v>1806312.1286599999</v>
          </cell>
          <cell r="L24">
            <v>0.93001235243114733</v>
          </cell>
        </row>
        <row r="26">
          <cell r="C26" t="str">
            <v>PROFESSIONAL FEES</v>
          </cell>
          <cell r="F26">
            <v>13</v>
          </cell>
          <cell r="G26">
            <v>371804.86</v>
          </cell>
          <cell r="H26">
            <v>394376.52133999998</v>
          </cell>
          <cell r="I26">
            <v>394376.52133999998</v>
          </cell>
          <cell r="L26">
            <v>0.14056128460537631</v>
          </cell>
        </row>
        <row r="28">
          <cell r="C28" t="str">
            <v>SUB TOTAL</v>
          </cell>
          <cell r="G28">
            <v>2202438.65</v>
          </cell>
          <cell r="H28">
            <v>2578476.52134</v>
          </cell>
          <cell r="I28">
            <v>2200688.65</v>
          </cell>
          <cell r="L28">
            <v>0.78853801625129927</v>
          </cell>
        </row>
        <row r="30">
          <cell r="C30" t="str">
            <v>ITEMS UNDER CONSIDERATION</v>
          </cell>
          <cell r="F30">
            <v>14</v>
          </cell>
          <cell r="G30">
            <v>0</v>
          </cell>
          <cell r="H30">
            <v>0</v>
          </cell>
          <cell r="I30">
            <v>1750</v>
          </cell>
          <cell r="L30">
            <v>0</v>
          </cell>
        </row>
        <row r="32">
          <cell r="C32" t="str">
            <v>ESTIMATED FINAL PROJECT COST (Excl VAT)</v>
          </cell>
          <cell r="G32">
            <v>2202438.65</v>
          </cell>
          <cell r="H32">
            <v>2578476.52134</v>
          </cell>
          <cell r="I32">
            <v>2202438.65</v>
          </cell>
          <cell r="L32">
            <v>0.78791146462025163</v>
          </cell>
        </row>
        <row r="38">
          <cell r="G38" t="str">
            <v>DESIGN</v>
          </cell>
          <cell r="H38" t="str">
            <v>CONCOR</v>
          </cell>
        </row>
        <row r="39">
          <cell r="C39" t="str">
            <v>DESCRIPTION</v>
          </cell>
          <cell r="G39" t="str">
            <v>PHASE COST</v>
          </cell>
          <cell r="H39" t="str">
            <v xml:space="preserve">BILL OF </v>
          </cell>
          <cell r="I39" t="str">
            <v>ESTIMATED</v>
          </cell>
          <cell r="L39" t="str">
            <v>PERCEN</v>
          </cell>
        </row>
        <row r="40">
          <cell r="G40" t="str">
            <v>PLAN NO 1</v>
          </cell>
          <cell r="H40" t="str">
            <v>QUANTITIES</v>
          </cell>
          <cell r="I40" t="str">
            <v>FINAL COST</v>
          </cell>
          <cell r="L40" t="str">
            <v>TAGE</v>
          </cell>
        </row>
        <row r="41">
          <cell r="G41">
            <v>36552</v>
          </cell>
          <cell r="H41">
            <v>36787</v>
          </cell>
          <cell r="L41" t="str">
            <v>PAID</v>
          </cell>
        </row>
        <row r="44">
          <cell r="C44" t="str">
            <v>SECTION 1 : PRELIMINARIES</v>
          </cell>
          <cell r="G44">
            <v>109860.73</v>
          </cell>
        </row>
        <row r="46">
          <cell r="C46" t="str">
            <v>A.1.1</v>
          </cell>
          <cell r="D46" t="str">
            <v>Works insurance - Clause 10</v>
          </cell>
          <cell r="F46" t="str">
            <v>V</v>
          </cell>
          <cell r="H46">
            <v>2700.16</v>
          </cell>
          <cell r="I46">
            <v>2700.16</v>
          </cell>
        </row>
        <row r="47">
          <cell r="C47" t="str">
            <v>A.1.2</v>
          </cell>
          <cell r="D47" t="str">
            <v>Liability insurance - Clause 11</v>
          </cell>
          <cell r="F47" t="str">
            <v>V</v>
          </cell>
          <cell r="H47">
            <v>2700.16</v>
          </cell>
          <cell r="I47">
            <v>2700.16</v>
          </cell>
        </row>
        <row r="48">
          <cell r="C48" t="str">
            <v>A.1.3</v>
          </cell>
          <cell r="D48" t="str">
            <v>Effecting insurance - Clause 12</v>
          </cell>
          <cell r="F48" t="str">
            <v>V</v>
          </cell>
          <cell r="H48">
            <v>2700.17</v>
          </cell>
          <cell r="I48">
            <v>2700.17</v>
          </cell>
        </row>
        <row r="49">
          <cell r="C49" t="str">
            <v>A.1.4</v>
          </cell>
          <cell r="D49" t="str">
            <v>Management of the works - Clause 4.1</v>
          </cell>
          <cell r="F49" t="str">
            <v>T</v>
          </cell>
          <cell r="H49">
            <v>209335.81</v>
          </cell>
          <cell r="I49">
            <v>209335.81</v>
          </cell>
        </row>
        <row r="50">
          <cell r="C50" t="str">
            <v>A.1.5</v>
          </cell>
          <cell r="D50" t="str">
            <v>Enclosure of works - Clause 6.2</v>
          </cell>
          <cell r="F50" t="str">
            <v>F</v>
          </cell>
          <cell r="H50">
            <v>5500</v>
          </cell>
          <cell r="I50">
            <v>5500</v>
          </cell>
        </row>
        <row r="51">
          <cell r="C51" t="str">
            <v>A.1.6</v>
          </cell>
          <cell r="D51" t="str">
            <v>Plant and equipment - Clause 6.4</v>
          </cell>
          <cell r="F51" t="str">
            <v>F</v>
          </cell>
          <cell r="H51">
            <v>7084.89</v>
          </cell>
          <cell r="I51">
            <v>7084.89</v>
          </cell>
        </row>
        <row r="52">
          <cell r="C52" t="str">
            <v>A.1.7</v>
          </cell>
          <cell r="D52" t="str">
            <v>Plant and equipment - Clause 6.5</v>
          </cell>
          <cell r="F52" t="str">
            <v>T</v>
          </cell>
          <cell r="H52">
            <v>65606.100000000006</v>
          </cell>
          <cell r="I52">
            <v>65606.100000000006</v>
          </cell>
        </row>
        <row r="53">
          <cell r="C53" t="str">
            <v>A.1.8</v>
          </cell>
          <cell r="D53" t="str">
            <v>Main notice board - Clause 6.5</v>
          </cell>
          <cell r="F53" t="str">
            <v>F</v>
          </cell>
          <cell r="H53">
            <v>3000</v>
          </cell>
          <cell r="I53">
            <v>3000</v>
          </cell>
        </row>
        <row r="54">
          <cell r="C54" t="str">
            <v>A.1.9</v>
          </cell>
          <cell r="D54" t="str">
            <v>Water - Clause 7.2</v>
          </cell>
          <cell r="F54" t="str">
            <v>T</v>
          </cell>
          <cell r="H54">
            <v>2500</v>
          </cell>
          <cell r="I54">
            <v>2500</v>
          </cell>
          <cell r="L54">
            <v>1</v>
          </cell>
        </row>
        <row r="55">
          <cell r="C55" t="str">
            <v>A.1.10</v>
          </cell>
          <cell r="D55" t="str">
            <v>Electricity - Clause 7.3</v>
          </cell>
          <cell r="F55" t="str">
            <v>T</v>
          </cell>
          <cell r="H55">
            <v>2500</v>
          </cell>
          <cell r="I55">
            <v>2500</v>
          </cell>
          <cell r="L55">
            <v>1</v>
          </cell>
        </row>
        <row r="56">
          <cell r="C56" t="str">
            <v>A.1.11</v>
          </cell>
          <cell r="D56" t="str">
            <v>Telephone - Clause 7.4</v>
          </cell>
          <cell r="F56" t="str">
            <v>T</v>
          </cell>
          <cell r="H56">
            <v>7800</v>
          </cell>
          <cell r="I56">
            <v>7800</v>
          </cell>
          <cell r="L56">
            <v>1</v>
          </cell>
        </row>
        <row r="57">
          <cell r="C57" t="str">
            <v>A.1.12</v>
          </cell>
          <cell r="D57" t="str">
            <v>Toilets - Clause 7.5</v>
          </cell>
          <cell r="F57" t="str">
            <v>T</v>
          </cell>
          <cell r="H57">
            <v>2500</v>
          </cell>
          <cell r="I57">
            <v>2500</v>
          </cell>
          <cell r="L57">
            <v>1</v>
          </cell>
        </row>
        <row r="58">
          <cell r="C58" t="str">
            <v>A.1.13</v>
          </cell>
          <cell r="D58" t="str">
            <v>Site security - Clause 11.3</v>
          </cell>
          <cell r="F58" t="str">
            <v>T</v>
          </cell>
          <cell r="H58">
            <v>10716.75</v>
          </cell>
          <cell r="I58">
            <v>10716.75</v>
          </cell>
          <cell r="L58">
            <v>1</v>
          </cell>
        </row>
        <row r="59">
          <cell r="C59" t="str">
            <v>A.1.14</v>
          </cell>
          <cell r="D59" t="str">
            <v>Works clearing and cleaning - Clause 11.6</v>
          </cell>
          <cell r="F59" t="str">
            <v>T</v>
          </cell>
          <cell r="H59">
            <v>6441.97</v>
          </cell>
          <cell r="I59">
            <v>6441.97</v>
          </cell>
          <cell r="L59">
            <v>1</v>
          </cell>
        </row>
        <row r="60">
          <cell r="C60" t="str">
            <v>A.1.15</v>
          </cell>
          <cell r="D60" t="str">
            <v>Site instructions - Item A/19</v>
          </cell>
          <cell r="F60" t="str">
            <v>T</v>
          </cell>
          <cell r="H60">
            <v>5000</v>
          </cell>
          <cell r="I60">
            <v>5000</v>
          </cell>
          <cell r="L60">
            <v>1</v>
          </cell>
        </row>
        <row r="61">
          <cell r="C61" t="str">
            <v>A.1.16</v>
          </cell>
          <cell r="D61" t="str">
            <v>Land surveyor - Item B/19</v>
          </cell>
          <cell r="F61" t="str">
            <v>T</v>
          </cell>
          <cell r="H61">
            <v>10000</v>
          </cell>
          <cell r="I61">
            <v>10000</v>
          </cell>
          <cell r="L61">
            <v>1</v>
          </cell>
        </row>
        <row r="62">
          <cell r="C62" t="str">
            <v>A.1.17</v>
          </cell>
          <cell r="D62" t="str">
            <v>Testing of windows for watertightness- Item C/21</v>
          </cell>
          <cell r="F62" t="str">
            <v>T</v>
          </cell>
          <cell r="H62">
            <v>1000</v>
          </cell>
          <cell r="I62">
            <v>1000</v>
          </cell>
          <cell r="L62">
            <v>1</v>
          </cell>
        </row>
        <row r="63">
          <cell r="C63" t="str">
            <v>A.1.18</v>
          </cell>
          <cell r="D63" t="str">
            <v>Testing of roofs for watertightness- Item C/21</v>
          </cell>
          <cell r="F63" t="str">
            <v>T</v>
          </cell>
          <cell r="H63">
            <v>1000</v>
          </cell>
          <cell r="I63">
            <v>1000</v>
          </cell>
          <cell r="L63">
            <v>1</v>
          </cell>
        </row>
      </sheetData>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toOpen Stub Data"/>
      <sheetName val="Customize Your Statement"/>
      <sheetName val="Expense Statement"/>
      <sheetName val="Macros"/>
      <sheetName val="ATW"/>
      <sheetName val="Lock"/>
      <sheetName val="Select Employee"/>
      <sheetName val="Intl Data Table"/>
      <sheetName val="TemplateInformation"/>
    </sheetNames>
    <sheetDataSet>
      <sheetData sheetId="0" refreshError="1"/>
      <sheetData sheetId="1" refreshError="1">
        <row r="21">
          <cell r="F21">
            <v>0.21</v>
          </cell>
          <cell r="G21" t="b">
            <v>0</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mortization Table"/>
    </sheetNames>
    <sheetDataSet>
      <sheetData sheetId="0">
        <row r="6">
          <cell r="D6">
            <v>1574000</v>
          </cell>
        </row>
        <row r="7">
          <cell r="D7">
            <v>9.5000000000000001E-2</v>
          </cell>
        </row>
        <row r="8">
          <cell r="D8">
            <v>3</v>
          </cell>
        </row>
        <row r="10">
          <cell r="D10">
            <v>41579</v>
          </cell>
        </row>
        <row r="23">
          <cell r="I23">
            <v>1536040.9704413423</v>
          </cell>
        </row>
        <row r="24">
          <cell r="I24">
            <v>1497781.4318986787</v>
          </cell>
        </row>
        <row r="25">
          <cell r="I25">
            <v>1459219.0053425522</v>
          </cell>
        </row>
        <row r="26">
          <cell r="I26">
            <v>1420351.292909523</v>
          </cell>
        </row>
        <row r="27">
          <cell r="I27">
            <v>1381175.8777530657</v>
          </cell>
        </row>
        <row r="28">
          <cell r="I28">
            <v>1341690.3238932865</v>
          </cell>
        </row>
        <row r="29">
          <cell r="I29">
            <v>1301892.1760654508</v>
          </cell>
        </row>
        <row r="30">
          <cell r="I30">
            <v>1261778.9595673112</v>
          </cell>
        </row>
        <row r="31">
          <cell r="I31">
            <v>1221348.1801052282</v>
          </cell>
        </row>
        <row r="32">
          <cell r="I32">
            <v>1180597.3236390704</v>
          </cell>
        </row>
        <row r="33">
          <cell r="I33">
            <v>1139523.8562258887</v>
          </cell>
        </row>
        <row r="34">
          <cell r="I34">
            <v>1098125.2238623528</v>
          </cell>
        </row>
        <row r="35">
          <cell r="I35">
            <v>1056398.8523259389</v>
          </cell>
        </row>
        <row r="36">
          <cell r="I36">
            <v>1014342.1470148616</v>
          </cell>
        </row>
        <row r="37">
          <cell r="I37">
            <v>971952.49278673832</v>
          </cell>
        </row>
        <row r="38">
          <cell r="I38">
            <v>929227.2537959757</v>
          </cell>
        </row>
        <row r="39">
          <cell r="I39">
            <v>886163.77332986961</v>
          </cell>
        </row>
        <row r="40">
          <cell r="I40">
            <v>842759.37364340678</v>
          </cell>
        </row>
        <row r="41">
          <cell r="I41">
            <v>799011.35579275945</v>
          </cell>
        </row>
        <row r="42">
          <cell r="I42">
            <v>754916.99946746114</v>
          </cell>
        </row>
        <row r="43">
          <cell r="I43">
            <v>710473.56282125425</v>
          </cell>
        </row>
        <row r="44">
          <cell r="I44">
            <v>665678.28230159823</v>
          </cell>
        </row>
        <row r="45">
          <cell r="I45">
            <v>620528.37247782829</v>
          </cell>
        </row>
        <row r="46">
          <cell r="I46">
            <v>575021.02586795343</v>
          </cell>
        </row>
        <row r="47">
          <cell r="I47">
            <v>529153.41276408383</v>
          </cell>
        </row>
        <row r="48">
          <cell r="I48">
            <v>482922.68105647521</v>
          </cell>
        </row>
        <row r="49">
          <cell r="I49">
            <v>436325.95605618134</v>
          </cell>
        </row>
        <row r="50">
          <cell r="I50">
            <v>389360.34031630179</v>
          </cell>
        </row>
        <row r="51">
          <cell r="I51">
            <v>342022.91345181491</v>
          </cell>
        </row>
        <row r="52">
          <cell r="I52">
            <v>294310.73195798416</v>
          </cell>
        </row>
        <row r="53">
          <cell r="I53">
            <v>246220.82902732724</v>
          </cell>
        </row>
        <row r="54">
          <cell r="I54">
            <v>197750.21436513597</v>
          </cell>
        </row>
        <row r="55">
          <cell r="I55">
            <v>148895.87400353566</v>
          </cell>
        </row>
        <row r="56">
          <cell r="I56">
            <v>99654.7701140727</v>
          </cell>
        </row>
        <row r="57">
          <cell r="I57">
            <v>50023.840818818157</v>
          </cell>
        </row>
        <row r="58">
          <cell r="I58">
            <v>0</v>
          </cell>
        </row>
        <row r="59">
          <cell r="I59">
            <v>0</v>
          </cell>
        </row>
        <row r="60">
          <cell r="I60">
            <v>0</v>
          </cell>
        </row>
        <row r="61">
          <cell r="I61">
            <v>0</v>
          </cell>
        </row>
        <row r="62">
          <cell r="I62">
            <v>0</v>
          </cell>
        </row>
        <row r="63">
          <cell r="I63">
            <v>0</v>
          </cell>
        </row>
        <row r="64">
          <cell r="I64">
            <v>0</v>
          </cell>
        </row>
        <row r="65">
          <cell r="I65">
            <v>0</v>
          </cell>
        </row>
        <row r="66">
          <cell r="I66">
            <v>0</v>
          </cell>
        </row>
        <row r="67">
          <cell r="I67">
            <v>0</v>
          </cell>
        </row>
        <row r="68">
          <cell r="I68">
            <v>0</v>
          </cell>
        </row>
        <row r="69">
          <cell r="I69">
            <v>0</v>
          </cell>
        </row>
        <row r="70">
          <cell r="I70">
            <v>0</v>
          </cell>
        </row>
        <row r="71">
          <cell r="I71">
            <v>0</v>
          </cell>
        </row>
        <row r="72">
          <cell r="I72">
            <v>0</v>
          </cell>
        </row>
        <row r="73">
          <cell r="I73">
            <v>0</v>
          </cell>
        </row>
        <row r="74">
          <cell r="I74">
            <v>0</v>
          </cell>
        </row>
        <row r="75">
          <cell r="I75">
            <v>0</v>
          </cell>
        </row>
        <row r="76">
          <cell r="I76">
            <v>0</v>
          </cell>
        </row>
        <row r="77">
          <cell r="I77">
            <v>0</v>
          </cell>
        </row>
        <row r="78">
          <cell r="I78">
            <v>0</v>
          </cell>
        </row>
        <row r="79">
          <cell r="I79">
            <v>0</v>
          </cell>
        </row>
        <row r="80">
          <cell r="I80">
            <v>0</v>
          </cell>
        </row>
        <row r="81">
          <cell r="I81">
            <v>0</v>
          </cell>
        </row>
        <row r="82">
          <cell r="I82">
            <v>0</v>
          </cell>
        </row>
        <row r="83">
          <cell r="I83">
            <v>0</v>
          </cell>
        </row>
        <row r="84">
          <cell r="I84">
            <v>0</v>
          </cell>
        </row>
        <row r="85">
          <cell r="I85">
            <v>0</v>
          </cell>
        </row>
        <row r="86">
          <cell r="I86">
            <v>0</v>
          </cell>
        </row>
        <row r="87">
          <cell r="I87">
            <v>0</v>
          </cell>
        </row>
        <row r="88">
          <cell r="I88">
            <v>0</v>
          </cell>
        </row>
        <row r="89">
          <cell r="I89">
            <v>0</v>
          </cell>
        </row>
        <row r="90">
          <cell r="I90">
            <v>0</v>
          </cell>
        </row>
        <row r="91">
          <cell r="I91">
            <v>0</v>
          </cell>
        </row>
        <row r="92">
          <cell r="I92">
            <v>0</v>
          </cell>
        </row>
        <row r="93">
          <cell r="I93">
            <v>0</v>
          </cell>
        </row>
        <row r="94">
          <cell r="I94">
            <v>0</v>
          </cell>
        </row>
        <row r="95">
          <cell r="I95">
            <v>0</v>
          </cell>
        </row>
        <row r="96">
          <cell r="I96">
            <v>0</v>
          </cell>
        </row>
        <row r="97">
          <cell r="I97">
            <v>0</v>
          </cell>
        </row>
        <row r="98">
          <cell r="I98">
            <v>0</v>
          </cell>
        </row>
        <row r="99">
          <cell r="I99">
            <v>0</v>
          </cell>
        </row>
        <row r="100">
          <cell r="I100">
            <v>0</v>
          </cell>
        </row>
        <row r="101">
          <cell r="I101">
            <v>0</v>
          </cell>
        </row>
        <row r="102">
          <cell r="I102">
            <v>0</v>
          </cell>
        </row>
        <row r="103">
          <cell r="I103">
            <v>0</v>
          </cell>
        </row>
        <row r="104">
          <cell r="I104">
            <v>0</v>
          </cell>
        </row>
        <row r="105">
          <cell r="I105">
            <v>0</v>
          </cell>
        </row>
        <row r="106">
          <cell r="I106">
            <v>0</v>
          </cell>
        </row>
        <row r="107">
          <cell r="I107">
            <v>0</v>
          </cell>
        </row>
        <row r="108">
          <cell r="I108">
            <v>0</v>
          </cell>
        </row>
        <row r="109">
          <cell r="I109">
            <v>0</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36">
          <cell r="I136">
            <v>0</v>
          </cell>
        </row>
        <row r="137">
          <cell r="I137">
            <v>0</v>
          </cell>
        </row>
        <row r="138">
          <cell r="I138">
            <v>0</v>
          </cell>
        </row>
        <row r="139">
          <cell r="I139">
            <v>0</v>
          </cell>
        </row>
        <row r="140">
          <cell r="I140">
            <v>0</v>
          </cell>
        </row>
        <row r="141">
          <cell r="I141">
            <v>0</v>
          </cell>
        </row>
        <row r="142">
          <cell r="I142">
            <v>0</v>
          </cell>
        </row>
        <row r="143">
          <cell r="I143">
            <v>0</v>
          </cell>
        </row>
        <row r="144">
          <cell r="I144">
            <v>0</v>
          </cell>
        </row>
        <row r="145">
          <cell r="I145">
            <v>0</v>
          </cell>
        </row>
        <row r="146">
          <cell r="I146">
            <v>0</v>
          </cell>
        </row>
        <row r="147">
          <cell r="I147">
            <v>0</v>
          </cell>
        </row>
        <row r="148">
          <cell r="I148">
            <v>0</v>
          </cell>
        </row>
        <row r="149">
          <cell r="I149">
            <v>0</v>
          </cell>
        </row>
        <row r="150">
          <cell r="I150">
            <v>0</v>
          </cell>
        </row>
        <row r="151">
          <cell r="I151">
            <v>0</v>
          </cell>
        </row>
        <row r="152">
          <cell r="I152">
            <v>0</v>
          </cell>
        </row>
        <row r="153">
          <cell r="I153">
            <v>0</v>
          </cell>
        </row>
        <row r="154">
          <cell r="I154">
            <v>0</v>
          </cell>
        </row>
        <row r="155">
          <cell r="I155">
            <v>0</v>
          </cell>
        </row>
        <row r="156">
          <cell r="I156">
            <v>0</v>
          </cell>
        </row>
        <row r="157">
          <cell r="I157">
            <v>0</v>
          </cell>
        </row>
        <row r="158">
          <cell r="I158">
            <v>0</v>
          </cell>
        </row>
        <row r="159">
          <cell r="I159">
            <v>0</v>
          </cell>
        </row>
        <row r="160">
          <cell r="I160">
            <v>0</v>
          </cell>
        </row>
        <row r="161">
          <cell r="I161">
            <v>0</v>
          </cell>
        </row>
        <row r="162">
          <cell r="I162">
            <v>0</v>
          </cell>
        </row>
        <row r="163">
          <cell r="I163">
            <v>0</v>
          </cell>
        </row>
        <row r="164">
          <cell r="I164">
            <v>0</v>
          </cell>
        </row>
        <row r="165">
          <cell r="I165">
            <v>0</v>
          </cell>
        </row>
        <row r="166">
          <cell r="I166">
            <v>0</v>
          </cell>
        </row>
        <row r="167">
          <cell r="I167">
            <v>0</v>
          </cell>
        </row>
        <row r="168">
          <cell r="I168">
            <v>0</v>
          </cell>
        </row>
        <row r="169">
          <cell r="I169">
            <v>0</v>
          </cell>
        </row>
        <row r="170">
          <cell r="I170">
            <v>0</v>
          </cell>
        </row>
        <row r="171">
          <cell r="I171">
            <v>0</v>
          </cell>
        </row>
        <row r="172">
          <cell r="I172">
            <v>0</v>
          </cell>
        </row>
        <row r="173">
          <cell r="I173">
            <v>0</v>
          </cell>
        </row>
        <row r="174">
          <cell r="I174">
            <v>0</v>
          </cell>
        </row>
        <row r="175">
          <cell r="I175">
            <v>0</v>
          </cell>
        </row>
        <row r="176">
          <cell r="I176">
            <v>0</v>
          </cell>
        </row>
        <row r="177">
          <cell r="I177">
            <v>0</v>
          </cell>
        </row>
        <row r="178">
          <cell r="I178">
            <v>0</v>
          </cell>
        </row>
        <row r="179">
          <cell r="I179">
            <v>0</v>
          </cell>
        </row>
        <row r="180">
          <cell r="I180">
            <v>0</v>
          </cell>
        </row>
        <row r="181">
          <cell r="I181">
            <v>0</v>
          </cell>
        </row>
        <row r="182">
          <cell r="I182">
            <v>0</v>
          </cell>
        </row>
        <row r="183">
          <cell r="I183">
            <v>0</v>
          </cell>
        </row>
        <row r="184">
          <cell r="I184">
            <v>0</v>
          </cell>
        </row>
        <row r="185">
          <cell r="I185">
            <v>0</v>
          </cell>
        </row>
        <row r="186">
          <cell r="I186">
            <v>0</v>
          </cell>
        </row>
        <row r="187">
          <cell r="I187">
            <v>0</v>
          </cell>
        </row>
        <row r="188">
          <cell r="I188">
            <v>0</v>
          </cell>
        </row>
        <row r="189">
          <cell r="I189">
            <v>0</v>
          </cell>
        </row>
        <row r="190">
          <cell r="I190">
            <v>0</v>
          </cell>
        </row>
        <row r="191">
          <cell r="I191">
            <v>0</v>
          </cell>
        </row>
        <row r="192">
          <cell r="I192">
            <v>0</v>
          </cell>
        </row>
        <row r="193">
          <cell r="I193">
            <v>0</v>
          </cell>
        </row>
        <row r="194">
          <cell r="I194">
            <v>0</v>
          </cell>
        </row>
        <row r="195">
          <cell r="I195">
            <v>0</v>
          </cell>
        </row>
        <row r="196">
          <cell r="I196">
            <v>0</v>
          </cell>
        </row>
        <row r="197">
          <cell r="I197">
            <v>0</v>
          </cell>
        </row>
        <row r="198">
          <cell r="I198">
            <v>0</v>
          </cell>
        </row>
        <row r="199">
          <cell r="I199">
            <v>0</v>
          </cell>
        </row>
        <row r="200">
          <cell r="I200">
            <v>0</v>
          </cell>
        </row>
        <row r="201">
          <cell r="I201">
            <v>0</v>
          </cell>
        </row>
        <row r="202">
          <cell r="I202">
            <v>0</v>
          </cell>
        </row>
        <row r="203">
          <cell r="I203">
            <v>0</v>
          </cell>
        </row>
        <row r="204">
          <cell r="I204">
            <v>0</v>
          </cell>
        </row>
        <row r="205">
          <cell r="I205">
            <v>0</v>
          </cell>
        </row>
        <row r="206">
          <cell r="I206">
            <v>0</v>
          </cell>
        </row>
        <row r="207">
          <cell r="I207">
            <v>0</v>
          </cell>
        </row>
        <row r="208">
          <cell r="I208">
            <v>0</v>
          </cell>
        </row>
        <row r="209">
          <cell r="I209">
            <v>0</v>
          </cell>
        </row>
        <row r="210">
          <cell r="I210">
            <v>0</v>
          </cell>
        </row>
        <row r="211">
          <cell r="I211">
            <v>0</v>
          </cell>
        </row>
        <row r="212">
          <cell r="I212">
            <v>0</v>
          </cell>
        </row>
        <row r="213">
          <cell r="I213">
            <v>0</v>
          </cell>
        </row>
        <row r="214">
          <cell r="I214">
            <v>0</v>
          </cell>
        </row>
        <row r="215">
          <cell r="I215">
            <v>0</v>
          </cell>
        </row>
        <row r="216">
          <cell r="I216">
            <v>0</v>
          </cell>
        </row>
        <row r="217">
          <cell r="I217">
            <v>0</v>
          </cell>
        </row>
        <row r="218">
          <cell r="I218">
            <v>0</v>
          </cell>
        </row>
        <row r="219">
          <cell r="I219">
            <v>0</v>
          </cell>
        </row>
        <row r="220">
          <cell r="I220">
            <v>0</v>
          </cell>
        </row>
        <row r="221">
          <cell r="I221">
            <v>0</v>
          </cell>
        </row>
        <row r="222">
          <cell r="I222">
            <v>0</v>
          </cell>
        </row>
        <row r="223">
          <cell r="I223">
            <v>0</v>
          </cell>
        </row>
        <row r="224">
          <cell r="I224">
            <v>0</v>
          </cell>
        </row>
        <row r="225">
          <cell r="I225">
            <v>0</v>
          </cell>
        </row>
        <row r="226">
          <cell r="I226">
            <v>0</v>
          </cell>
        </row>
        <row r="227">
          <cell r="I227">
            <v>0</v>
          </cell>
        </row>
        <row r="228">
          <cell r="I228">
            <v>0</v>
          </cell>
        </row>
        <row r="229">
          <cell r="I229">
            <v>0</v>
          </cell>
        </row>
        <row r="230">
          <cell r="I230">
            <v>0</v>
          </cell>
        </row>
        <row r="231">
          <cell r="I231">
            <v>0</v>
          </cell>
        </row>
        <row r="232">
          <cell r="I232">
            <v>0</v>
          </cell>
        </row>
        <row r="233">
          <cell r="I233">
            <v>0</v>
          </cell>
        </row>
        <row r="234">
          <cell r="I234">
            <v>0</v>
          </cell>
        </row>
        <row r="235">
          <cell r="I235">
            <v>0</v>
          </cell>
        </row>
        <row r="236">
          <cell r="I236">
            <v>0</v>
          </cell>
        </row>
        <row r="237">
          <cell r="I237">
            <v>0</v>
          </cell>
        </row>
        <row r="238">
          <cell r="I238">
            <v>0</v>
          </cell>
        </row>
        <row r="239">
          <cell r="I239">
            <v>0</v>
          </cell>
        </row>
        <row r="240">
          <cell r="I240">
            <v>0</v>
          </cell>
        </row>
        <row r="241">
          <cell r="I241">
            <v>0</v>
          </cell>
        </row>
        <row r="242">
          <cell r="I242">
            <v>0</v>
          </cell>
        </row>
        <row r="243">
          <cell r="I243">
            <v>0</v>
          </cell>
        </row>
        <row r="244">
          <cell r="I244">
            <v>0</v>
          </cell>
        </row>
        <row r="245">
          <cell r="I245">
            <v>0</v>
          </cell>
        </row>
        <row r="246">
          <cell r="I246">
            <v>0</v>
          </cell>
        </row>
        <row r="247">
          <cell r="I247">
            <v>0</v>
          </cell>
        </row>
        <row r="248">
          <cell r="I248">
            <v>0</v>
          </cell>
        </row>
        <row r="249">
          <cell r="I249">
            <v>0</v>
          </cell>
        </row>
        <row r="250">
          <cell r="I250">
            <v>0</v>
          </cell>
        </row>
        <row r="251">
          <cell r="I251">
            <v>0</v>
          </cell>
        </row>
        <row r="252">
          <cell r="I252">
            <v>0</v>
          </cell>
        </row>
        <row r="253">
          <cell r="I253">
            <v>0</v>
          </cell>
        </row>
        <row r="254">
          <cell r="I254">
            <v>0</v>
          </cell>
        </row>
        <row r="255">
          <cell r="I255">
            <v>0</v>
          </cell>
        </row>
        <row r="256">
          <cell r="I256">
            <v>0</v>
          </cell>
        </row>
        <row r="257">
          <cell r="I257">
            <v>0</v>
          </cell>
        </row>
        <row r="258">
          <cell r="I258">
            <v>0</v>
          </cell>
        </row>
        <row r="259">
          <cell r="I259">
            <v>0</v>
          </cell>
        </row>
        <row r="260">
          <cell r="I260">
            <v>0</v>
          </cell>
        </row>
        <row r="261">
          <cell r="I261">
            <v>0</v>
          </cell>
        </row>
        <row r="262">
          <cell r="I262">
            <v>0</v>
          </cell>
        </row>
        <row r="263">
          <cell r="I263">
            <v>0</v>
          </cell>
        </row>
        <row r="264">
          <cell r="I264">
            <v>0</v>
          </cell>
        </row>
        <row r="265">
          <cell r="I265">
            <v>0</v>
          </cell>
        </row>
        <row r="266">
          <cell r="I266">
            <v>0</v>
          </cell>
        </row>
        <row r="267">
          <cell r="I267">
            <v>0</v>
          </cell>
        </row>
        <row r="268">
          <cell r="I268">
            <v>0</v>
          </cell>
        </row>
        <row r="269">
          <cell r="I269">
            <v>0</v>
          </cell>
        </row>
        <row r="270">
          <cell r="I270">
            <v>0</v>
          </cell>
        </row>
        <row r="271">
          <cell r="I271">
            <v>0</v>
          </cell>
        </row>
        <row r="272">
          <cell r="I272">
            <v>0</v>
          </cell>
        </row>
        <row r="273">
          <cell r="I273">
            <v>0</v>
          </cell>
        </row>
        <row r="274">
          <cell r="I274">
            <v>0</v>
          </cell>
        </row>
        <row r="275">
          <cell r="I275">
            <v>0</v>
          </cell>
        </row>
        <row r="276">
          <cell r="I276">
            <v>0</v>
          </cell>
        </row>
        <row r="277">
          <cell r="I277">
            <v>0</v>
          </cell>
        </row>
        <row r="278">
          <cell r="I278">
            <v>0</v>
          </cell>
        </row>
        <row r="279">
          <cell r="I279">
            <v>0</v>
          </cell>
        </row>
        <row r="280">
          <cell r="I280">
            <v>0</v>
          </cell>
        </row>
        <row r="281">
          <cell r="I281">
            <v>0</v>
          </cell>
        </row>
        <row r="282">
          <cell r="I282">
            <v>0</v>
          </cell>
        </row>
        <row r="283">
          <cell r="I283">
            <v>0</v>
          </cell>
        </row>
        <row r="284">
          <cell r="I284">
            <v>0</v>
          </cell>
        </row>
        <row r="285">
          <cell r="I285">
            <v>0</v>
          </cell>
        </row>
        <row r="286">
          <cell r="I286">
            <v>0</v>
          </cell>
        </row>
        <row r="287">
          <cell r="I287">
            <v>0</v>
          </cell>
        </row>
        <row r="288">
          <cell r="I288">
            <v>0</v>
          </cell>
        </row>
        <row r="289">
          <cell r="I289">
            <v>0</v>
          </cell>
        </row>
        <row r="290">
          <cell r="I290">
            <v>0</v>
          </cell>
        </row>
        <row r="291">
          <cell r="I291">
            <v>0</v>
          </cell>
        </row>
        <row r="292">
          <cell r="I292">
            <v>0</v>
          </cell>
        </row>
        <row r="293">
          <cell r="I293">
            <v>0</v>
          </cell>
        </row>
        <row r="294">
          <cell r="I294">
            <v>0</v>
          </cell>
        </row>
        <row r="295">
          <cell r="I295">
            <v>0</v>
          </cell>
        </row>
        <row r="296">
          <cell r="I296">
            <v>0</v>
          </cell>
        </row>
        <row r="297">
          <cell r="I297">
            <v>0</v>
          </cell>
        </row>
        <row r="298">
          <cell r="I298">
            <v>0</v>
          </cell>
        </row>
        <row r="299">
          <cell r="I299">
            <v>0</v>
          </cell>
        </row>
        <row r="300">
          <cell r="I300">
            <v>0</v>
          </cell>
        </row>
        <row r="301">
          <cell r="I301">
            <v>0</v>
          </cell>
        </row>
        <row r="302">
          <cell r="I302">
            <v>0</v>
          </cell>
        </row>
        <row r="303">
          <cell r="I303">
            <v>0</v>
          </cell>
        </row>
        <row r="304">
          <cell r="I304">
            <v>0</v>
          </cell>
        </row>
        <row r="305">
          <cell r="I305">
            <v>0</v>
          </cell>
        </row>
        <row r="306">
          <cell r="I306">
            <v>0</v>
          </cell>
        </row>
        <row r="307">
          <cell r="I307">
            <v>0</v>
          </cell>
        </row>
        <row r="308">
          <cell r="I308">
            <v>0</v>
          </cell>
        </row>
        <row r="309">
          <cell r="I309">
            <v>0</v>
          </cell>
        </row>
        <row r="310">
          <cell r="I310">
            <v>0</v>
          </cell>
        </row>
        <row r="311">
          <cell r="I311">
            <v>0</v>
          </cell>
        </row>
        <row r="312">
          <cell r="I312">
            <v>0</v>
          </cell>
        </row>
        <row r="313">
          <cell r="I313">
            <v>0</v>
          </cell>
        </row>
        <row r="314">
          <cell r="I314">
            <v>0</v>
          </cell>
        </row>
        <row r="315">
          <cell r="I315">
            <v>0</v>
          </cell>
        </row>
        <row r="316">
          <cell r="I316">
            <v>0</v>
          </cell>
        </row>
        <row r="317">
          <cell r="I317">
            <v>0</v>
          </cell>
        </row>
        <row r="318">
          <cell r="I318">
            <v>0</v>
          </cell>
        </row>
        <row r="319">
          <cell r="I319">
            <v>0</v>
          </cell>
        </row>
        <row r="320">
          <cell r="I320">
            <v>0</v>
          </cell>
        </row>
        <row r="321">
          <cell r="I321">
            <v>0</v>
          </cell>
        </row>
        <row r="322">
          <cell r="I322">
            <v>0</v>
          </cell>
        </row>
        <row r="323">
          <cell r="I323">
            <v>0</v>
          </cell>
        </row>
        <row r="324">
          <cell r="I324">
            <v>0</v>
          </cell>
        </row>
        <row r="325">
          <cell r="I325">
            <v>0</v>
          </cell>
        </row>
        <row r="326">
          <cell r="I326">
            <v>0</v>
          </cell>
        </row>
        <row r="327">
          <cell r="I327">
            <v>0</v>
          </cell>
        </row>
        <row r="328">
          <cell r="I328">
            <v>0</v>
          </cell>
        </row>
        <row r="329">
          <cell r="I329">
            <v>0</v>
          </cell>
        </row>
        <row r="330">
          <cell r="I330">
            <v>0</v>
          </cell>
        </row>
        <row r="331">
          <cell r="I331">
            <v>0</v>
          </cell>
        </row>
        <row r="332">
          <cell r="I332">
            <v>0</v>
          </cell>
        </row>
        <row r="333">
          <cell r="I333">
            <v>0</v>
          </cell>
        </row>
        <row r="334">
          <cell r="I334">
            <v>0</v>
          </cell>
        </row>
        <row r="335">
          <cell r="I335">
            <v>0</v>
          </cell>
        </row>
        <row r="336">
          <cell r="I336">
            <v>0</v>
          </cell>
        </row>
        <row r="337">
          <cell r="I337">
            <v>0</v>
          </cell>
        </row>
        <row r="338">
          <cell r="I338">
            <v>0</v>
          </cell>
        </row>
        <row r="339">
          <cell r="I339">
            <v>0</v>
          </cell>
        </row>
        <row r="340">
          <cell r="I340">
            <v>0</v>
          </cell>
        </row>
        <row r="341">
          <cell r="I341">
            <v>0</v>
          </cell>
        </row>
        <row r="342">
          <cell r="I342">
            <v>0</v>
          </cell>
        </row>
        <row r="343">
          <cell r="I343">
            <v>0</v>
          </cell>
        </row>
        <row r="344">
          <cell r="I344">
            <v>0</v>
          </cell>
        </row>
        <row r="345">
          <cell r="I345">
            <v>0</v>
          </cell>
        </row>
        <row r="346">
          <cell r="I346">
            <v>0</v>
          </cell>
        </row>
        <row r="347">
          <cell r="I347">
            <v>0</v>
          </cell>
        </row>
        <row r="348">
          <cell r="I348">
            <v>0</v>
          </cell>
        </row>
        <row r="349">
          <cell r="I349">
            <v>0</v>
          </cell>
        </row>
        <row r="350">
          <cell r="I350">
            <v>0</v>
          </cell>
        </row>
        <row r="351">
          <cell r="I351">
            <v>0</v>
          </cell>
        </row>
        <row r="352">
          <cell r="I352">
            <v>0</v>
          </cell>
        </row>
        <row r="353">
          <cell r="I353">
            <v>0</v>
          </cell>
        </row>
        <row r="354">
          <cell r="I354">
            <v>0</v>
          </cell>
        </row>
        <row r="355">
          <cell r="I355">
            <v>0</v>
          </cell>
        </row>
        <row r="356">
          <cell r="I356">
            <v>0</v>
          </cell>
        </row>
        <row r="357">
          <cell r="I357">
            <v>0</v>
          </cell>
        </row>
        <row r="358">
          <cell r="I358">
            <v>0</v>
          </cell>
        </row>
        <row r="359">
          <cell r="I359">
            <v>0</v>
          </cell>
        </row>
        <row r="360">
          <cell r="I360">
            <v>0</v>
          </cell>
        </row>
        <row r="361">
          <cell r="I361">
            <v>0</v>
          </cell>
        </row>
        <row r="362">
          <cell r="I362">
            <v>0</v>
          </cell>
        </row>
        <row r="363">
          <cell r="I363">
            <v>0</v>
          </cell>
        </row>
        <row r="364">
          <cell r="I364">
            <v>0</v>
          </cell>
        </row>
        <row r="365">
          <cell r="I365">
            <v>0</v>
          </cell>
        </row>
        <row r="366">
          <cell r="I366">
            <v>0</v>
          </cell>
        </row>
        <row r="367">
          <cell r="I367">
            <v>0</v>
          </cell>
        </row>
        <row r="368">
          <cell r="I368">
            <v>0</v>
          </cell>
        </row>
        <row r="369">
          <cell r="I369">
            <v>0</v>
          </cell>
        </row>
        <row r="370">
          <cell r="I370">
            <v>0</v>
          </cell>
        </row>
        <row r="371">
          <cell r="I371">
            <v>0</v>
          </cell>
        </row>
        <row r="372">
          <cell r="I372">
            <v>0</v>
          </cell>
        </row>
        <row r="373">
          <cell r="I373">
            <v>0</v>
          </cell>
        </row>
        <row r="374">
          <cell r="I374">
            <v>0</v>
          </cell>
        </row>
        <row r="375">
          <cell r="I375">
            <v>0</v>
          </cell>
        </row>
        <row r="376">
          <cell r="I376">
            <v>0</v>
          </cell>
        </row>
        <row r="377">
          <cell r="I377">
            <v>0</v>
          </cell>
        </row>
        <row r="378">
          <cell r="I378">
            <v>0</v>
          </cell>
        </row>
        <row r="379">
          <cell r="I379">
            <v>0</v>
          </cell>
        </row>
        <row r="380">
          <cell r="I380">
            <v>0</v>
          </cell>
        </row>
        <row r="381">
          <cell r="I381">
            <v>0</v>
          </cell>
        </row>
        <row r="382">
          <cell r="I382">
            <v>0</v>
          </cell>
        </row>
      </sheetData>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2"/>
      <sheetName val="Cover Page 1"/>
      <sheetName val="CONSULTANT SHEET"/>
      <sheetName val="GENERAL NOTES"/>
      <sheetName val="EXECUTIVE SUMMARY"/>
      <sheetName val="CAPEX SUMMARY"/>
      <sheetName val="CAPITAL EXPEND DETAILS"/>
      <sheetName val="CONSTRUCTION COST DETAILS"/>
      <sheetName val="PHASE 1 COSTS ONLY"/>
      <sheetName val="BASELINE INCOME STREAM"/>
      <sheetName val="LOAN AMORTIZATION SCHEDULE"/>
      <sheetName val="CASHFLOW STATEMENT, NPV, IRR"/>
      <sheetName val="NPV - 20 YEARS - 5% VACANCY"/>
      <sheetName val="SENSITIVITY PRE TAX"/>
      <sheetName val="SENSITIVITY FLOATING CAPEX"/>
      <sheetName val="SENSITIVITY FIXED CAPEX"/>
    </sheetNames>
    <sheetDataSet>
      <sheetData sheetId="0"/>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ow r="5">
          <cell r="J5">
            <v>2689828.9787180685</v>
          </cell>
        </row>
        <row r="7">
          <cell r="D7">
            <v>10</v>
          </cell>
        </row>
        <row r="18">
          <cell r="A18">
            <v>1</v>
          </cell>
          <cell r="F18">
            <v>2689828.9787180685</v>
          </cell>
        </row>
        <row r="19">
          <cell r="A19">
            <v>2</v>
          </cell>
          <cell r="F19">
            <v>2689828.9787180685</v>
          </cell>
        </row>
        <row r="20">
          <cell r="A20">
            <v>3</v>
          </cell>
          <cell r="F20">
            <v>2689828.9787180685</v>
          </cell>
        </row>
        <row r="21">
          <cell r="A21">
            <v>4</v>
          </cell>
          <cell r="F21">
            <v>2689828.9787180685</v>
          </cell>
        </row>
        <row r="22">
          <cell r="A22">
            <v>5</v>
          </cell>
          <cell r="F22">
            <v>2689828.9787180685</v>
          </cell>
        </row>
        <row r="23">
          <cell r="A23">
            <v>6</v>
          </cell>
          <cell r="F23">
            <v>2689828.9787180685</v>
          </cell>
        </row>
        <row r="24">
          <cell r="A24">
            <v>7</v>
          </cell>
          <cell r="F24">
            <v>2689828.9787180685</v>
          </cell>
        </row>
        <row r="25">
          <cell r="A25">
            <v>8</v>
          </cell>
          <cell r="F25">
            <v>2689828.9787180685</v>
          </cell>
        </row>
        <row r="26">
          <cell r="A26">
            <v>9</v>
          </cell>
          <cell r="F26">
            <v>2689828.9787180685</v>
          </cell>
        </row>
        <row r="27">
          <cell r="A27">
            <v>10</v>
          </cell>
          <cell r="F27">
            <v>2689828.9787180685</v>
          </cell>
        </row>
        <row r="28">
          <cell r="A28">
            <v>11</v>
          </cell>
          <cell r="F28">
            <v>2689828.9787180685</v>
          </cell>
        </row>
        <row r="29">
          <cell r="A29">
            <v>12</v>
          </cell>
          <cell r="F29">
            <v>2689828.9787180685</v>
          </cell>
        </row>
        <row r="30">
          <cell r="A30">
            <v>13</v>
          </cell>
          <cell r="F30">
            <v>2689828.9787180685</v>
          </cell>
        </row>
        <row r="31">
          <cell r="A31">
            <v>14</v>
          </cell>
          <cell r="F31">
            <v>2689828.9787180685</v>
          </cell>
        </row>
        <row r="32">
          <cell r="A32">
            <v>15</v>
          </cell>
          <cell r="F32">
            <v>2689828.9787180685</v>
          </cell>
        </row>
        <row r="33">
          <cell r="A33">
            <v>16</v>
          </cell>
          <cell r="F33">
            <v>2689828.9787180685</v>
          </cell>
        </row>
        <row r="34">
          <cell r="A34">
            <v>17</v>
          </cell>
          <cell r="F34">
            <v>2689828.9787180685</v>
          </cell>
        </row>
        <row r="35">
          <cell r="A35">
            <v>18</v>
          </cell>
          <cell r="F35">
            <v>2689828.9787180685</v>
          </cell>
        </row>
        <row r="36">
          <cell r="A36">
            <v>19</v>
          </cell>
          <cell r="F36">
            <v>2689828.9787180685</v>
          </cell>
        </row>
        <row r="37">
          <cell r="A37">
            <v>20</v>
          </cell>
          <cell r="F37">
            <v>2689828.9787180685</v>
          </cell>
        </row>
        <row r="38">
          <cell r="A38">
            <v>21</v>
          </cell>
          <cell r="F38">
            <v>2689828.9787180685</v>
          </cell>
        </row>
        <row r="39">
          <cell r="A39">
            <v>22</v>
          </cell>
          <cell r="F39">
            <v>2689828.9787180685</v>
          </cell>
        </row>
        <row r="40">
          <cell r="A40">
            <v>23</v>
          </cell>
          <cell r="F40">
            <v>2689828.9787180685</v>
          </cell>
        </row>
        <row r="41">
          <cell r="A41">
            <v>24</v>
          </cell>
          <cell r="F41">
            <v>2689828.9787180685</v>
          </cell>
        </row>
        <row r="42">
          <cell r="A42">
            <v>25</v>
          </cell>
          <cell r="F42">
            <v>2689828.9787180685</v>
          </cell>
        </row>
        <row r="43">
          <cell r="A43">
            <v>26</v>
          </cell>
          <cell r="F43">
            <v>2689828.9787180685</v>
          </cell>
        </row>
        <row r="44">
          <cell r="A44">
            <v>27</v>
          </cell>
          <cell r="F44">
            <v>2689828.9787180685</v>
          </cell>
        </row>
        <row r="45">
          <cell r="A45">
            <v>28</v>
          </cell>
          <cell r="F45">
            <v>2689828.9787180685</v>
          </cell>
        </row>
        <row r="46">
          <cell r="A46">
            <v>29</v>
          </cell>
          <cell r="F46">
            <v>2689828.9787180685</v>
          </cell>
        </row>
        <row r="47">
          <cell r="A47">
            <v>30</v>
          </cell>
          <cell r="F47">
            <v>2689828.9787180685</v>
          </cell>
        </row>
        <row r="48">
          <cell r="A48">
            <v>31</v>
          </cell>
          <cell r="F48">
            <v>2689828.9787180685</v>
          </cell>
        </row>
        <row r="49">
          <cell r="A49">
            <v>32</v>
          </cell>
          <cell r="F49">
            <v>2689828.9787180685</v>
          </cell>
        </row>
        <row r="50">
          <cell r="A50">
            <v>33</v>
          </cell>
          <cell r="F50">
            <v>2689828.9787180685</v>
          </cell>
        </row>
        <row r="51">
          <cell r="A51">
            <v>34</v>
          </cell>
          <cell r="F51">
            <v>2689828.9787180685</v>
          </cell>
        </row>
        <row r="52">
          <cell r="A52">
            <v>35</v>
          </cell>
          <cell r="F52">
            <v>2689828.9787180685</v>
          </cell>
        </row>
        <row r="53">
          <cell r="A53">
            <v>36</v>
          </cell>
          <cell r="F53">
            <v>2689828.9787180685</v>
          </cell>
        </row>
        <row r="54">
          <cell r="A54">
            <v>37</v>
          </cell>
          <cell r="F54">
            <v>2689828.9787180685</v>
          </cell>
        </row>
        <row r="55">
          <cell r="A55">
            <v>38</v>
          </cell>
          <cell r="F55">
            <v>2689828.9787180685</v>
          </cell>
        </row>
        <row r="56">
          <cell r="A56">
            <v>39</v>
          </cell>
          <cell r="F56">
            <v>2689828.9787180685</v>
          </cell>
        </row>
        <row r="57">
          <cell r="A57">
            <v>40</v>
          </cell>
          <cell r="F57">
            <v>2689828.9787180685</v>
          </cell>
        </row>
        <row r="58">
          <cell r="A58">
            <v>41</v>
          </cell>
          <cell r="F58">
            <v>2689828.9787180685</v>
          </cell>
        </row>
        <row r="59">
          <cell r="A59">
            <v>42</v>
          </cell>
          <cell r="F59">
            <v>2689828.9787180685</v>
          </cell>
        </row>
        <row r="60">
          <cell r="A60">
            <v>43</v>
          </cell>
          <cell r="F60">
            <v>2689828.9787180685</v>
          </cell>
        </row>
        <row r="61">
          <cell r="A61">
            <v>44</v>
          </cell>
          <cell r="F61">
            <v>2689828.9787180685</v>
          </cell>
        </row>
        <row r="62">
          <cell r="A62">
            <v>45</v>
          </cell>
          <cell r="F62">
            <v>2689828.9787180685</v>
          </cell>
        </row>
        <row r="63">
          <cell r="A63">
            <v>46</v>
          </cell>
          <cell r="F63">
            <v>2689828.9787180685</v>
          </cell>
        </row>
        <row r="64">
          <cell r="A64">
            <v>47</v>
          </cell>
          <cell r="F64">
            <v>2689828.9787180685</v>
          </cell>
        </row>
        <row r="65">
          <cell r="A65">
            <v>48</v>
          </cell>
          <cell r="F65">
            <v>2689828.9787180685</v>
          </cell>
        </row>
        <row r="66">
          <cell r="A66">
            <v>49</v>
          </cell>
          <cell r="F66">
            <v>2689828.9787180685</v>
          </cell>
        </row>
        <row r="67">
          <cell r="A67">
            <v>50</v>
          </cell>
          <cell r="F67">
            <v>2689828.9787180685</v>
          </cell>
        </row>
        <row r="68">
          <cell r="A68">
            <v>51</v>
          </cell>
          <cell r="F68">
            <v>2689828.9787180685</v>
          </cell>
        </row>
        <row r="69">
          <cell r="A69">
            <v>52</v>
          </cell>
          <cell r="F69">
            <v>2689828.9787180685</v>
          </cell>
        </row>
        <row r="70">
          <cell r="A70">
            <v>53</v>
          </cell>
          <cell r="F70">
            <v>2689828.9787180685</v>
          </cell>
        </row>
        <row r="71">
          <cell r="A71">
            <v>54</v>
          </cell>
          <cell r="F71">
            <v>2689828.9787180685</v>
          </cell>
        </row>
        <row r="72">
          <cell r="A72">
            <v>55</v>
          </cell>
          <cell r="F72">
            <v>2689828.9787180685</v>
          </cell>
        </row>
        <row r="73">
          <cell r="A73">
            <v>56</v>
          </cell>
          <cell r="F73">
            <v>2689828.9787180685</v>
          </cell>
        </row>
        <row r="74">
          <cell r="A74">
            <v>57</v>
          </cell>
          <cell r="F74">
            <v>2689828.9787180685</v>
          </cell>
        </row>
        <row r="75">
          <cell r="A75">
            <v>58</v>
          </cell>
          <cell r="F75">
            <v>2689828.9787180685</v>
          </cell>
        </row>
        <row r="76">
          <cell r="A76">
            <v>59</v>
          </cell>
          <cell r="F76">
            <v>2689828.9787180685</v>
          </cell>
        </row>
        <row r="77">
          <cell r="A77">
            <v>60</v>
          </cell>
          <cell r="F77">
            <v>2689828.9787180685</v>
          </cell>
        </row>
        <row r="78">
          <cell r="A78">
            <v>61</v>
          </cell>
          <cell r="F78">
            <v>2689828.9787180685</v>
          </cell>
        </row>
        <row r="79">
          <cell r="A79">
            <v>62</v>
          </cell>
          <cell r="F79">
            <v>2689828.9787180685</v>
          </cell>
        </row>
        <row r="80">
          <cell r="A80">
            <v>63</v>
          </cell>
          <cell r="F80">
            <v>2689828.9787180685</v>
          </cell>
        </row>
        <row r="81">
          <cell r="A81">
            <v>64</v>
          </cell>
          <cell r="F81">
            <v>2689828.9787180685</v>
          </cell>
        </row>
        <row r="82">
          <cell r="A82">
            <v>65</v>
          </cell>
          <cell r="F82">
            <v>2689828.9787180685</v>
          </cell>
        </row>
        <row r="83">
          <cell r="A83">
            <v>66</v>
          </cell>
          <cell r="F83">
            <v>2689828.9787180685</v>
          </cell>
        </row>
        <row r="84">
          <cell r="A84">
            <v>67</v>
          </cell>
          <cell r="F84">
            <v>2689828.9787180685</v>
          </cell>
        </row>
        <row r="85">
          <cell r="A85">
            <v>68</v>
          </cell>
          <cell r="F85">
            <v>2689828.9787180685</v>
          </cell>
        </row>
        <row r="86">
          <cell r="A86">
            <v>69</v>
          </cell>
          <cell r="F86">
            <v>2689828.9787180685</v>
          </cell>
        </row>
        <row r="87">
          <cell r="A87">
            <v>70</v>
          </cell>
          <cell r="F87">
            <v>2689828.9787180685</v>
          </cell>
        </row>
        <row r="88">
          <cell r="A88">
            <v>71</v>
          </cell>
          <cell r="F88">
            <v>2689828.9787180685</v>
          </cell>
        </row>
        <row r="89">
          <cell r="A89">
            <v>72</v>
          </cell>
          <cell r="F89">
            <v>2689828.9787180685</v>
          </cell>
        </row>
        <row r="90">
          <cell r="A90">
            <v>73</v>
          </cell>
          <cell r="F90">
            <v>2689828.9787180685</v>
          </cell>
        </row>
        <row r="91">
          <cell r="A91">
            <v>74</v>
          </cell>
          <cell r="F91">
            <v>2689828.9787180685</v>
          </cell>
        </row>
        <row r="92">
          <cell r="A92">
            <v>75</v>
          </cell>
          <cell r="F92">
            <v>2689828.9787180685</v>
          </cell>
        </row>
        <row r="93">
          <cell r="A93">
            <v>76</v>
          </cell>
          <cell r="F93">
            <v>2689828.9787180685</v>
          </cell>
        </row>
        <row r="94">
          <cell r="A94">
            <v>77</v>
          </cell>
          <cell r="F94">
            <v>2689828.9787180685</v>
          </cell>
        </row>
        <row r="95">
          <cell r="A95">
            <v>78</v>
          </cell>
          <cell r="F95">
            <v>2689828.9787180685</v>
          </cell>
        </row>
        <row r="96">
          <cell r="A96">
            <v>79</v>
          </cell>
          <cell r="F96">
            <v>2689828.9787180685</v>
          </cell>
        </row>
        <row r="97">
          <cell r="A97">
            <v>80</v>
          </cell>
          <cell r="F97">
            <v>2689828.9787180685</v>
          </cell>
        </row>
        <row r="98">
          <cell r="A98">
            <v>81</v>
          </cell>
          <cell r="F98">
            <v>2689828.9787180685</v>
          </cell>
        </row>
        <row r="99">
          <cell r="A99">
            <v>82</v>
          </cell>
          <cell r="F99">
            <v>2689828.9787180685</v>
          </cell>
        </row>
        <row r="100">
          <cell r="A100">
            <v>83</v>
          </cell>
          <cell r="F100">
            <v>2689828.9787180685</v>
          </cell>
        </row>
        <row r="101">
          <cell r="A101">
            <v>84</v>
          </cell>
          <cell r="F101">
            <v>2689828.9787180685</v>
          </cell>
        </row>
        <row r="102">
          <cell r="A102">
            <v>85</v>
          </cell>
          <cell r="F102">
            <v>2689828.9787180685</v>
          </cell>
        </row>
        <row r="103">
          <cell r="A103">
            <v>86</v>
          </cell>
          <cell r="F103">
            <v>2689828.9787180685</v>
          </cell>
        </row>
        <row r="104">
          <cell r="A104">
            <v>87</v>
          </cell>
          <cell r="F104">
            <v>2689828.9787180685</v>
          </cell>
        </row>
        <row r="105">
          <cell r="A105">
            <v>88</v>
          </cell>
          <cell r="F105">
            <v>2689828.9787180685</v>
          </cell>
        </row>
        <row r="106">
          <cell r="A106">
            <v>89</v>
          </cell>
          <cell r="F106">
            <v>2689828.9787180685</v>
          </cell>
        </row>
        <row r="107">
          <cell r="A107">
            <v>90</v>
          </cell>
          <cell r="F107">
            <v>2689828.9787180685</v>
          </cell>
        </row>
        <row r="108">
          <cell r="A108">
            <v>91</v>
          </cell>
          <cell r="F108">
            <v>2689828.9787180685</v>
          </cell>
        </row>
        <row r="109">
          <cell r="A109">
            <v>92</v>
          </cell>
          <cell r="F109">
            <v>2689828.9787180685</v>
          </cell>
        </row>
        <row r="110">
          <cell r="A110">
            <v>93</v>
          </cell>
          <cell r="F110">
            <v>2689828.9787180685</v>
          </cell>
        </row>
        <row r="111">
          <cell r="A111">
            <v>94</v>
          </cell>
          <cell r="F111">
            <v>2689828.9787180685</v>
          </cell>
        </row>
        <row r="112">
          <cell r="A112">
            <v>95</v>
          </cell>
          <cell r="F112">
            <v>2689828.9787180685</v>
          </cell>
        </row>
        <row r="113">
          <cell r="A113">
            <v>96</v>
          </cell>
          <cell r="F113">
            <v>2689828.9787180685</v>
          </cell>
        </row>
        <row r="114">
          <cell r="A114">
            <v>97</v>
          </cell>
          <cell r="F114">
            <v>2689828.9787180685</v>
          </cell>
        </row>
        <row r="115">
          <cell r="A115">
            <v>98</v>
          </cell>
          <cell r="F115">
            <v>2689828.9787180685</v>
          </cell>
        </row>
        <row r="116">
          <cell r="A116">
            <v>99</v>
          </cell>
          <cell r="F116">
            <v>2689828.9787180685</v>
          </cell>
        </row>
        <row r="117">
          <cell r="A117">
            <v>100</v>
          </cell>
          <cell r="F117">
            <v>2689828.9787180685</v>
          </cell>
        </row>
        <row r="118">
          <cell r="A118">
            <v>101</v>
          </cell>
          <cell r="F118">
            <v>2689828.9787180685</v>
          </cell>
        </row>
        <row r="119">
          <cell r="A119">
            <v>102</v>
          </cell>
          <cell r="F119">
            <v>2689828.9787180685</v>
          </cell>
        </row>
        <row r="120">
          <cell r="A120">
            <v>103</v>
          </cell>
          <cell r="F120">
            <v>2689828.9787180685</v>
          </cell>
        </row>
        <row r="121">
          <cell r="A121">
            <v>104</v>
          </cell>
          <cell r="F121">
            <v>2689828.9787180685</v>
          </cell>
        </row>
        <row r="122">
          <cell r="A122">
            <v>105</v>
          </cell>
          <cell r="F122">
            <v>2689828.9787180685</v>
          </cell>
        </row>
        <row r="123">
          <cell r="A123">
            <v>106</v>
          </cell>
          <cell r="F123">
            <v>2689828.9787180685</v>
          </cell>
        </row>
        <row r="124">
          <cell r="A124">
            <v>107</v>
          </cell>
          <cell r="F124">
            <v>2689828.9787180685</v>
          </cell>
        </row>
        <row r="125">
          <cell r="A125">
            <v>108</v>
          </cell>
          <cell r="F125">
            <v>2689828.9787180685</v>
          </cell>
        </row>
        <row r="126">
          <cell r="A126">
            <v>109</v>
          </cell>
          <cell r="F126">
            <v>2689828.9787180685</v>
          </cell>
        </row>
        <row r="127">
          <cell r="A127">
            <v>110</v>
          </cell>
          <cell r="F127">
            <v>2689828.9787180685</v>
          </cell>
        </row>
        <row r="128">
          <cell r="A128">
            <v>111</v>
          </cell>
          <cell r="F128">
            <v>2689828.9787180685</v>
          </cell>
        </row>
        <row r="129">
          <cell r="A129">
            <v>112</v>
          </cell>
          <cell r="F129">
            <v>2689828.9787180685</v>
          </cell>
        </row>
        <row r="130">
          <cell r="A130">
            <v>113</v>
          </cell>
          <cell r="F130">
            <v>2689828.9787180685</v>
          </cell>
        </row>
        <row r="131">
          <cell r="A131">
            <v>114</v>
          </cell>
          <cell r="F131">
            <v>2689828.9787180685</v>
          </cell>
        </row>
        <row r="132">
          <cell r="A132">
            <v>115</v>
          </cell>
          <cell r="F132">
            <v>2689828.9787180685</v>
          </cell>
        </row>
        <row r="133">
          <cell r="A133">
            <v>116</v>
          </cell>
          <cell r="F133">
            <v>2689828.9787180685</v>
          </cell>
        </row>
        <row r="134">
          <cell r="A134">
            <v>117</v>
          </cell>
          <cell r="F134">
            <v>2689828.9787180685</v>
          </cell>
        </row>
        <row r="135">
          <cell r="A135">
            <v>118</v>
          </cell>
          <cell r="F135">
            <v>2689828.9787180685</v>
          </cell>
        </row>
        <row r="136">
          <cell r="A136">
            <v>119</v>
          </cell>
          <cell r="F136">
            <v>2689828.9787180685</v>
          </cell>
        </row>
        <row r="137">
          <cell r="A137">
            <v>120</v>
          </cell>
          <cell r="F137">
            <v>2665396.1804008181</v>
          </cell>
        </row>
        <row r="138">
          <cell r="A138">
            <v>121</v>
          </cell>
          <cell r="F138">
            <v>0</v>
          </cell>
        </row>
        <row r="139">
          <cell r="A139">
            <v>122</v>
          </cell>
          <cell r="F139">
            <v>0</v>
          </cell>
        </row>
        <row r="140">
          <cell r="A140">
            <v>123</v>
          </cell>
          <cell r="F140">
            <v>0</v>
          </cell>
        </row>
        <row r="141">
          <cell r="A141">
            <v>124</v>
          </cell>
          <cell r="F141">
            <v>0</v>
          </cell>
        </row>
        <row r="142">
          <cell r="A142">
            <v>125</v>
          </cell>
          <cell r="F142">
            <v>0</v>
          </cell>
        </row>
        <row r="143">
          <cell r="A143">
            <v>126</v>
          </cell>
          <cell r="F143">
            <v>0</v>
          </cell>
        </row>
        <row r="144">
          <cell r="A144">
            <v>127</v>
          </cell>
          <cell r="F144">
            <v>0</v>
          </cell>
        </row>
        <row r="145">
          <cell r="A145">
            <v>128</v>
          </cell>
          <cell r="F145">
            <v>0</v>
          </cell>
        </row>
        <row r="146">
          <cell r="A146">
            <v>129</v>
          </cell>
          <cell r="F146">
            <v>0</v>
          </cell>
        </row>
        <row r="147">
          <cell r="A147">
            <v>130</v>
          </cell>
          <cell r="F147">
            <v>0</v>
          </cell>
        </row>
        <row r="148">
          <cell r="A148">
            <v>131</v>
          </cell>
          <cell r="F148">
            <v>0</v>
          </cell>
        </row>
        <row r="149">
          <cell r="A149">
            <v>132</v>
          </cell>
          <cell r="F149">
            <v>0</v>
          </cell>
        </row>
        <row r="150">
          <cell r="A150">
            <v>133</v>
          </cell>
          <cell r="F150">
            <v>0</v>
          </cell>
        </row>
        <row r="151">
          <cell r="A151">
            <v>134</v>
          </cell>
          <cell r="F151">
            <v>0</v>
          </cell>
        </row>
        <row r="152">
          <cell r="A152">
            <v>135</v>
          </cell>
          <cell r="F152">
            <v>0</v>
          </cell>
        </row>
        <row r="153">
          <cell r="A153">
            <v>136</v>
          </cell>
          <cell r="F153">
            <v>0</v>
          </cell>
        </row>
        <row r="154">
          <cell r="A154">
            <v>137</v>
          </cell>
          <cell r="F154">
            <v>0</v>
          </cell>
        </row>
        <row r="155">
          <cell r="A155">
            <v>138</v>
          </cell>
          <cell r="F155">
            <v>0</v>
          </cell>
        </row>
        <row r="156">
          <cell r="A156">
            <v>139</v>
          </cell>
          <cell r="F156">
            <v>0</v>
          </cell>
        </row>
        <row r="157">
          <cell r="A157">
            <v>140</v>
          </cell>
          <cell r="F157">
            <v>0</v>
          </cell>
        </row>
        <row r="158">
          <cell r="A158">
            <v>141</v>
          </cell>
          <cell r="F158">
            <v>0</v>
          </cell>
        </row>
        <row r="159">
          <cell r="A159">
            <v>142</v>
          </cell>
          <cell r="F159">
            <v>0</v>
          </cell>
        </row>
        <row r="160">
          <cell r="A160">
            <v>143</v>
          </cell>
          <cell r="F160">
            <v>0</v>
          </cell>
        </row>
        <row r="161">
          <cell r="A161">
            <v>144</v>
          </cell>
          <cell r="F161">
            <v>0</v>
          </cell>
        </row>
        <row r="162">
          <cell r="A162">
            <v>145</v>
          </cell>
          <cell r="F162">
            <v>0</v>
          </cell>
        </row>
        <row r="163">
          <cell r="A163">
            <v>146</v>
          </cell>
          <cell r="F163">
            <v>0</v>
          </cell>
        </row>
        <row r="164">
          <cell r="A164">
            <v>147</v>
          </cell>
          <cell r="F164">
            <v>0</v>
          </cell>
        </row>
        <row r="165">
          <cell r="A165">
            <v>148</v>
          </cell>
          <cell r="F165">
            <v>0</v>
          </cell>
        </row>
        <row r="166">
          <cell r="A166">
            <v>149</v>
          </cell>
          <cell r="F166">
            <v>0</v>
          </cell>
        </row>
        <row r="167">
          <cell r="A167">
            <v>150</v>
          </cell>
          <cell r="F167">
            <v>0</v>
          </cell>
        </row>
        <row r="168">
          <cell r="A168">
            <v>151</v>
          </cell>
          <cell r="F168">
            <v>0</v>
          </cell>
        </row>
        <row r="169">
          <cell r="A169">
            <v>152</v>
          </cell>
          <cell r="F169">
            <v>0</v>
          </cell>
        </row>
        <row r="170">
          <cell r="A170">
            <v>153</v>
          </cell>
          <cell r="F170">
            <v>0</v>
          </cell>
        </row>
        <row r="171">
          <cell r="A171">
            <v>154</v>
          </cell>
          <cell r="F171">
            <v>0</v>
          </cell>
        </row>
        <row r="172">
          <cell r="A172">
            <v>155</v>
          </cell>
          <cell r="F172">
            <v>0</v>
          </cell>
        </row>
        <row r="173">
          <cell r="A173">
            <v>156</v>
          </cell>
          <cell r="F173">
            <v>0</v>
          </cell>
        </row>
        <row r="174">
          <cell r="A174">
            <v>157</v>
          </cell>
          <cell r="F174">
            <v>0</v>
          </cell>
        </row>
        <row r="175">
          <cell r="A175">
            <v>158</v>
          </cell>
          <cell r="F175">
            <v>0</v>
          </cell>
        </row>
        <row r="176">
          <cell r="A176">
            <v>159</v>
          </cell>
          <cell r="F176">
            <v>0</v>
          </cell>
        </row>
        <row r="177">
          <cell r="A177">
            <v>160</v>
          </cell>
          <cell r="F177">
            <v>0</v>
          </cell>
        </row>
        <row r="178">
          <cell r="A178">
            <v>161</v>
          </cell>
          <cell r="F178">
            <v>0</v>
          </cell>
        </row>
        <row r="179">
          <cell r="A179">
            <v>162</v>
          </cell>
          <cell r="F179">
            <v>0</v>
          </cell>
        </row>
        <row r="180">
          <cell r="A180">
            <v>163</v>
          </cell>
          <cell r="F180">
            <v>0</v>
          </cell>
        </row>
        <row r="181">
          <cell r="A181">
            <v>164</v>
          </cell>
          <cell r="F181">
            <v>0</v>
          </cell>
        </row>
        <row r="182">
          <cell r="A182">
            <v>165</v>
          </cell>
          <cell r="F182">
            <v>0</v>
          </cell>
        </row>
        <row r="183">
          <cell r="A183">
            <v>166</v>
          </cell>
          <cell r="F183">
            <v>0</v>
          </cell>
        </row>
        <row r="184">
          <cell r="A184">
            <v>167</v>
          </cell>
          <cell r="F184">
            <v>0</v>
          </cell>
        </row>
        <row r="185">
          <cell r="A185">
            <v>168</v>
          </cell>
          <cell r="F185">
            <v>0</v>
          </cell>
        </row>
        <row r="186">
          <cell r="A186">
            <v>169</v>
          </cell>
          <cell r="F186">
            <v>0</v>
          </cell>
        </row>
        <row r="187">
          <cell r="A187">
            <v>170</v>
          </cell>
          <cell r="F187">
            <v>0</v>
          </cell>
        </row>
        <row r="188">
          <cell r="A188">
            <v>171</v>
          </cell>
          <cell r="F188">
            <v>0</v>
          </cell>
        </row>
        <row r="189">
          <cell r="A189">
            <v>172</v>
          </cell>
          <cell r="F189">
            <v>0</v>
          </cell>
        </row>
        <row r="190">
          <cell r="A190">
            <v>173</v>
          </cell>
          <cell r="F190">
            <v>0</v>
          </cell>
        </row>
        <row r="191">
          <cell r="A191">
            <v>174</v>
          </cell>
          <cell r="F191">
            <v>0</v>
          </cell>
        </row>
        <row r="192">
          <cell r="A192">
            <v>175</v>
          </cell>
          <cell r="F192">
            <v>0</v>
          </cell>
        </row>
        <row r="193">
          <cell r="A193">
            <v>176</v>
          </cell>
          <cell r="F193">
            <v>0</v>
          </cell>
        </row>
        <row r="194">
          <cell r="A194">
            <v>177</v>
          </cell>
          <cell r="F194">
            <v>0</v>
          </cell>
        </row>
        <row r="195">
          <cell r="A195">
            <v>178</v>
          </cell>
          <cell r="F195">
            <v>0</v>
          </cell>
        </row>
        <row r="196">
          <cell r="A196">
            <v>179</v>
          </cell>
          <cell r="F196">
            <v>0</v>
          </cell>
        </row>
        <row r="197">
          <cell r="A197">
            <v>180</v>
          </cell>
          <cell r="F197">
            <v>0</v>
          </cell>
        </row>
        <row r="198">
          <cell r="A198">
            <v>181</v>
          </cell>
          <cell r="F198">
            <v>0</v>
          </cell>
        </row>
        <row r="199">
          <cell r="A199">
            <v>182</v>
          </cell>
          <cell r="F199">
            <v>0</v>
          </cell>
        </row>
        <row r="200">
          <cell r="A200">
            <v>183</v>
          </cell>
          <cell r="F200">
            <v>0</v>
          </cell>
        </row>
        <row r="201">
          <cell r="A201">
            <v>184</v>
          </cell>
          <cell r="F201">
            <v>0</v>
          </cell>
        </row>
        <row r="202">
          <cell r="A202">
            <v>185</v>
          </cell>
          <cell r="F202">
            <v>0</v>
          </cell>
        </row>
        <row r="203">
          <cell r="A203">
            <v>186</v>
          </cell>
          <cell r="F203">
            <v>0</v>
          </cell>
        </row>
        <row r="204">
          <cell r="A204">
            <v>187</v>
          </cell>
          <cell r="F204">
            <v>0</v>
          </cell>
        </row>
        <row r="205">
          <cell r="A205">
            <v>188</v>
          </cell>
          <cell r="F205">
            <v>0</v>
          </cell>
        </row>
        <row r="206">
          <cell r="A206">
            <v>189</v>
          </cell>
          <cell r="F206">
            <v>0</v>
          </cell>
        </row>
        <row r="207">
          <cell r="A207">
            <v>190</v>
          </cell>
          <cell r="F207">
            <v>0</v>
          </cell>
        </row>
        <row r="208">
          <cell r="A208">
            <v>191</v>
          </cell>
          <cell r="F208">
            <v>0</v>
          </cell>
        </row>
        <row r="209">
          <cell r="A209">
            <v>192</v>
          </cell>
          <cell r="F209">
            <v>0</v>
          </cell>
        </row>
        <row r="210">
          <cell r="A210">
            <v>193</v>
          </cell>
          <cell r="F210">
            <v>0</v>
          </cell>
        </row>
        <row r="211">
          <cell r="A211">
            <v>194</v>
          </cell>
          <cell r="F211">
            <v>0</v>
          </cell>
        </row>
        <row r="212">
          <cell r="A212">
            <v>195</v>
          </cell>
          <cell r="F212">
            <v>0</v>
          </cell>
        </row>
        <row r="213">
          <cell r="A213">
            <v>196</v>
          </cell>
          <cell r="F213">
            <v>0</v>
          </cell>
        </row>
        <row r="214">
          <cell r="A214">
            <v>197</v>
          </cell>
          <cell r="F214">
            <v>0</v>
          </cell>
        </row>
        <row r="215">
          <cell r="A215">
            <v>198</v>
          </cell>
          <cell r="F215">
            <v>0</v>
          </cell>
        </row>
        <row r="216">
          <cell r="A216">
            <v>199</v>
          </cell>
          <cell r="F216">
            <v>0</v>
          </cell>
        </row>
        <row r="217">
          <cell r="A217">
            <v>200</v>
          </cell>
          <cell r="F217">
            <v>0</v>
          </cell>
        </row>
        <row r="218">
          <cell r="A218">
            <v>201</v>
          </cell>
          <cell r="F218">
            <v>0</v>
          </cell>
        </row>
        <row r="219">
          <cell r="A219">
            <v>202</v>
          </cell>
          <cell r="F219">
            <v>0</v>
          </cell>
        </row>
        <row r="220">
          <cell r="A220">
            <v>203</v>
          </cell>
          <cell r="F220">
            <v>0</v>
          </cell>
        </row>
        <row r="221">
          <cell r="A221">
            <v>204</v>
          </cell>
          <cell r="F221">
            <v>0</v>
          </cell>
        </row>
        <row r="222">
          <cell r="A222">
            <v>205</v>
          </cell>
          <cell r="F222">
            <v>0</v>
          </cell>
        </row>
        <row r="223">
          <cell r="A223">
            <v>206</v>
          </cell>
          <cell r="F223">
            <v>0</v>
          </cell>
        </row>
        <row r="224">
          <cell r="A224">
            <v>207</v>
          </cell>
          <cell r="F224">
            <v>0</v>
          </cell>
        </row>
        <row r="225">
          <cell r="A225">
            <v>208</v>
          </cell>
          <cell r="F225">
            <v>0</v>
          </cell>
        </row>
        <row r="226">
          <cell r="A226">
            <v>209</v>
          </cell>
          <cell r="F226">
            <v>0</v>
          </cell>
        </row>
        <row r="227">
          <cell r="A227">
            <v>210</v>
          </cell>
          <cell r="F227">
            <v>0</v>
          </cell>
        </row>
        <row r="228">
          <cell r="A228">
            <v>211</v>
          </cell>
          <cell r="F228">
            <v>0</v>
          </cell>
        </row>
        <row r="229">
          <cell r="A229">
            <v>212</v>
          </cell>
          <cell r="F229">
            <v>0</v>
          </cell>
        </row>
        <row r="230">
          <cell r="A230">
            <v>213</v>
          </cell>
          <cell r="F230">
            <v>0</v>
          </cell>
        </row>
        <row r="231">
          <cell r="A231">
            <v>214</v>
          </cell>
          <cell r="F231">
            <v>0</v>
          </cell>
        </row>
        <row r="232">
          <cell r="A232">
            <v>215</v>
          </cell>
          <cell r="F232">
            <v>0</v>
          </cell>
        </row>
        <row r="233">
          <cell r="A233">
            <v>216</v>
          </cell>
          <cell r="F233">
            <v>0</v>
          </cell>
        </row>
        <row r="234">
          <cell r="A234">
            <v>217</v>
          </cell>
          <cell r="F234">
            <v>0</v>
          </cell>
        </row>
        <row r="235">
          <cell r="A235">
            <v>218</v>
          </cell>
          <cell r="F235">
            <v>0</v>
          </cell>
        </row>
        <row r="236">
          <cell r="A236">
            <v>219</v>
          </cell>
          <cell r="F236">
            <v>0</v>
          </cell>
        </row>
        <row r="237">
          <cell r="A237">
            <v>220</v>
          </cell>
          <cell r="F237">
            <v>0</v>
          </cell>
        </row>
        <row r="238">
          <cell r="A238">
            <v>221</v>
          </cell>
          <cell r="F238">
            <v>0</v>
          </cell>
        </row>
        <row r="239">
          <cell r="A239">
            <v>222</v>
          </cell>
          <cell r="F239">
            <v>0</v>
          </cell>
        </row>
        <row r="240">
          <cell r="A240">
            <v>223</v>
          </cell>
          <cell r="F240">
            <v>0</v>
          </cell>
        </row>
        <row r="241">
          <cell r="A241">
            <v>224</v>
          </cell>
          <cell r="F241">
            <v>0</v>
          </cell>
        </row>
        <row r="242">
          <cell r="A242">
            <v>225</v>
          </cell>
          <cell r="F242">
            <v>0</v>
          </cell>
        </row>
        <row r="243">
          <cell r="A243">
            <v>226</v>
          </cell>
          <cell r="F243">
            <v>0</v>
          </cell>
        </row>
        <row r="244">
          <cell r="A244">
            <v>227</v>
          </cell>
          <cell r="F244">
            <v>0</v>
          </cell>
        </row>
        <row r="245">
          <cell r="A245">
            <v>228</v>
          </cell>
          <cell r="F245">
            <v>0</v>
          </cell>
        </row>
        <row r="246">
          <cell r="A246">
            <v>229</v>
          </cell>
          <cell r="F246">
            <v>0</v>
          </cell>
        </row>
        <row r="247">
          <cell r="A247">
            <v>230</v>
          </cell>
          <cell r="F247">
            <v>0</v>
          </cell>
        </row>
        <row r="248">
          <cell r="A248">
            <v>231</v>
          </cell>
          <cell r="F248">
            <v>0</v>
          </cell>
        </row>
        <row r="249">
          <cell r="A249">
            <v>232</v>
          </cell>
          <cell r="F249">
            <v>0</v>
          </cell>
        </row>
        <row r="250">
          <cell r="A250">
            <v>233</v>
          </cell>
          <cell r="F250">
            <v>0</v>
          </cell>
        </row>
        <row r="251">
          <cell r="A251">
            <v>234</v>
          </cell>
          <cell r="F251">
            <v>0</v>
          </cell>
        </row>
        <row r="252">
          <cell r="A252">
            <v>235</v>
          </cell>
          <cell r="F252">
            <v>0</v>
          </cell>
        </row>
        <row r="253">
          <cell r="A253">
            <v>236</v>
          </cell>
          <cell r="F253">
            <v>0</v>
          </cell>
        </row>
        <row r="254">
          <cell r="A254">
            <v>237</v>
          </cell>
          <cell r="F254">
            <v>0</v>
          </cell>
        </row>
        <row r="255">
          <cell r="A255">
            <v>238</v>
          </cell>
          <cell r="F255">
            <v>0</v>
          </cell>
        </row>
        <row r="256">
          <cell r="A256">
            <v>239</v>
          </cell>
          <cell r="F256">
            <v>0</v>
          </cell>
        </row>
        <row r="257">
          <cell r="A257">
            <v>240</v>
          </cell>
          <cell r="F257">
            <v>0</v>
          </cell>
        </row>
        <row r="258">
          <cell r="A258">
            <v>241</v>
          </cell>
          <cell r="F258">
            <v>0</v>
          </cell>
        </row>
        <row r="259">
          <cell r="A259">
            <v>242</v>
          </cell>
          <cell r="F259">
            <v>0</v>
          </cell>
        </row>
        <row r="260">
          <cell r="A260">
            <v>243</v>
          </cell>
          <cell r="F260">
            <v>0</v>
          </cell>
        </row>
        <row r="261">
          <cell r="A261">
            <v>244</v>
          </cell>
          <cell r="F261">
            <v>0</v>
          </cell>
        </row>
        <row r="262">
          <cell r="A262">
            <v>245</v>
          </cell>
          <cell r="F262">
            <v>0</v>
          </cell>
        </row>
        <row r="263">
          <cell r="A263">
            <v>246</v>
          </cell>
          <cell r="F263">
            <v>0</v>
          </cell>
        </row>
        <row r="264">
          <cell r="A264">
            <v>247</v>
          </cell>
          <cell r="F264">
            <v>0</v>
          </cell>
        </row>
        <row r="265">
          <cell r="A265">
            <v>248</v>
          </cell>
          <cell r="F265">
            <v>0</v>
          </cell>
        </row>
        <row r="266">
          <cell r="A266">
            <v>249</v>
          </cell>
          <cell r="F266">
            <v>0</v>
          </cell>
        </row>
        <row r="267">
          <cell r="A267">
            <v>250</v>
          </cell>
          <cell r="F267">
            <v>0</v>
          </cell>
        </row>
        <row r="268">
          <cell r="A268">
            <v>251</v>
          </cell>
          <cell r="F268">
            <v>0</v>
          </cell>
        </row>
        <row r="269">
          <cell r="A269">
            <v>252</v>
          </cell>
          <cell r="F269">
            <v>0</v>
          </cell>
        </row>
        <row r="270">
          <cell r="A270">
            <v>253</v>
          </cell>
          <cell r="F270">
            <v>0</v>
          </cell>
        </row>
        <row r="271">
          <cell r="A271">
            <v>254</v>
          </cell>
          <cell r="F271">
            <v>0</v>
          </cell>
        </row>
        <row r="272">
          <cell r="A272">
            <v>255</v>
          </cell>
          <cell r="F272">
            <v>0</v>
          </cell>
        </row>
        <row r="273">
          <cell r="A273">
            <v>256</v>
          </cell>
          <cell r="F273">
            <v>0</v>
          </cell>
        </row>
        <row r="274">
          <cell r="A274">
            <v>257</v>
          </cell>
          <cell r="F274">
            <v>0</v>
          </cell>
        </row>
        <row r="275">
          <cell r="A275">
            <v>258</v>
          </cell>
          <cell r="F275">
            <v>0</v>
          </cell>
        </row>
        <row r="276">
          <cell r="A276">
            <v>259</v>
          </cell>
          <cell r="F276">
            <v>0</v>
          </cell>
        </row>
        <row r="277">
          <cell r="A277">
            <v>260</v>
          </cell>
          <cell r="F277">
            <v>0</v>
          </cell>
        </row>
        <row r="278">
          <cell r="A278">
            <v>261</v>
          </cell>
          <cell r="F278">
            <v>0</v>
          </cell>
        </row>
        <row r="279">
          <cell r="A279">
            <v>262</v>
          </cell>
          <cell r="F279">
            <v>0</v>
          </cell>
        </row>
        <row r="280">
          <cell r="A280">
            <v>263</v>
          </cell>
          <cell r="F280">
            <v>0</v>
          </cell>
        </row>
        <row r="281">
          <cell r="A281">
            <v>264</v>
          </cell>
          <cell r="F281">
            <v>0</v>
          </cell>
        </row>
        <row r="282">
          <cell r="A282">
            <v>265</v>
          </cell>
          <cell r="F282">
            <v>0</v>
          </cell>
        </row>
        <row r="283">
          <cell r="A283">
            <v>266</v>
          </cell>
          <cell r="F283">
            <v>0</v>
          </cell>
        </row>
        <row r="284">
          <cell r="A284">
            <v>267</v>
          </cell>
          <cell r="F284">
            <v>0</v>
          </cell>
        </row>
        <row r="285">
          <cell r="A285">
            <v>268</v>
          </cell>
          <cell r="F285">
            <v>0</v>
          </cell>
        </row>
        <row r="286">
          <cell r="A286">
            <v>269</v>
          </cell>
          <cell r="F286">
            <v>0</v>
          </cell>
        </row>
        <row r="287">
          <cell r="A287">
            <v>270</v>
          </cell>
          <cell r="F287">
            <v>0</v>
          </cell>
        </row>
        <row r="288">
          <cell r="A288">
            <v>271</v>
          </cell>
          <cell r="F288">
            <v>0</v>
          </cell>
        </row>
        <row r="289">
          <cell r="A289">
            <v>272</v>
          </cell>
          <cell r="F289">
            <v>0</v>
          </cell>
        </row>
        <row r="290">
          <cell r="A290">
            <v>273</v>
          </cell>
          <cell r="F290">
            <v>0</v>
          </cell>
        </row>
        <row r="291">
          <cell r="A291">
            <v>274</v>
          </cell>
          <cell r="F291">
            <v>0</v>
          </cell>
        </row>
        <row r="292">
          <cell r="A292">
            <v>275</v>
          </cell>
          <cell r="F292">
            <v>0</v>
          </cell>
        </row>
        <row r="293">
          <cell r="A293">
            <v>276</v>
          </cell>
          <cell r="F293">
            <v>0</v>
          </cell>
        </row>
        <row r="294">
          <cell r="A294">
            <v>277</v>
          </cell>
          <cell r="F294">
            <v>0</v>
          </cell>
        </row>
        <row r="295">
          <cell r="A295">
            <v>278</v>
          </cell>
          <cell r="F295">
            <v>0</v>
          </cell>
        </row>
        <row r="296">
          <cell r="A296">
            <v>279</v>
          </cell>
          <cell r="F296">
            <v>0</v>
          </cell>
        </row>
        <row r="297">
          <cell r="A297">
            <v>280</v>
          </cell>
          <cell r="F297">
            <v>0</v>
          </cell>
        </row>
        <row r="298">
          <cell r="A298">
            <v>281</v>
          </cell>
          <cell r="F298">
            <v>0</v>
          </cell>
        </row>
        <row r="299">
          <cell r="A299">
            <v>282</v>
          </cell>
          <cell r="F299">
            <v>0</v>
          </cell>
        </row>
        <row r="300">
          <cell r="A300">
            <v>283</v>
          </cell>
          <cell r="F300">
            <v>0</v>
          </cell>
        </row>
        <row r="301">
          <cell r="A301">
            <v>284</v>
          </cell>
          <cell r="F301">
            <v>0</v>
          </cell>
        </row>
        <row r="302">
          <cell r="A302">
            <v>285</v>
          </cell>
          <cell r="F302">
            <v>0</v>
          </cell>
        </row>
        <row r="303">
          <cell r="A303">
            <v>286</v>
          </cell>
          <cell r="F303">
            <v>0</v>
          </cell>
        </row>
        <row r="304">
          <cell r="A304">
            <v>287</v>
          </cell>
          <cell r="F304">
            <v>0</v>
          </cell>
        </row>
        <row r="305">
          <cell r="A305">
            <v>288</v>
          </cell>
          <cell r="F305">
            <v>0</v>
          </cell>
        </row>
        <row r="306">
          <cell r="A306">
            <v>289</v>
          </cell>
          <cell r="F306">
            <v>0</v>
          </cell>
        </row>
        <row r="307">
          <cell r="A307">
            <v>290</v>
          </cell>
          <cell r="F307">
            <v>0</v>
          </cell>
        </row>
        <row r="308">
          <cell r="A308">
            <v>291</v>
          </cell>
          <cell r="F308">
            <v>0</v>
          </cell>
        </row>
        <row r="309">
          <cell r="A309">
            <v>292</v>
          </cell>
          <cell r="F309">
            <v>0</v>
          </cell>
        </row>
        <row r="310">
          <cell r="A310">
            <v>293</v>
          </cell>
          <cell r="F310">
            <v>0</v>
          </cell>
        </row>
        <row r="311">
          <cell r="A311">
            <v>294</v>
          </cell>
          <cell r="F311">
            <v>0</v>
          </cell>
        </row>
        <row r="312">
          <cell r="A312">
            <v>295</v>
          </cell>
          <cell r="F312">
            <v>0</v>
          </cell>
        </row>
        <row r="313">
          <cell r="A313">
            <v>296</v>
          </cell>
          <cell r="F313">
            <v>0</v>
          </cell>
        </row>
        <row r="314">
          <cell r="A314">
            <v>297</v>
          </cell>
          <cell r="F314">
            <v>0</v>
          </cell>
        </row>
        <row r="315">
          <cell r="A315">
            <v>298</v>
          </cell>
          <cell r="F315">
            <v>0</v>
          </cell>
        </row>
        <row r="316">
          <cell r="A316">
            <v>299</v>
          </cell>
          <cell r="F316">
            <v>0</v>
          </cell>
        </row>
        <row r="317">
          <cell r="A317">
            <v>300</v>
          </cell>
          <cell r="F317">
            <v>0</v>
          </cell>
        </row>
        <row r="318">
          <cell r="A318">
            <v>301</v>
          </cell>
          <cell r="F318">
            <v>0</v>
          </cell>
        </row>
        <row r="319">
          <cell r="A319">
            <v>302</v>
          </cell>
          <cell r="F319">
            <v>0</v>
          </cell>
        </row>
        <row r="320">
          <cell r="A320">
            <v>303</v>
          </cell>
          <cell r="F320">
            <v>0</v>
          </cell>
        </row>
        <row r="321">
          <cell r="A321">
            <v>304</v>
          </cell>
          <cell r="F321">
            <v>0</v>
          </cell>
        </row>
        <row r="322">
          <cell r="A322">
            <v>305</v>
          </cell>
          <cell r="F322">
            <v>0</v>
          </cell>
        </row>
        <row r="323">
          <cell r="A323">
            <v>306</v>
          </cell>
          <cell r="F323">
            <v>0</v>
          </cell>
        </row>
        <row r="324">
          <cell r="A324">
            <v>307</v>
          </cell>
          <cell r="F324">
            <v>0</v>
          </cell>
        </row>
        <row r="325">
          <cell r="A325">
            <v>308</v>
          </cell>
          <cell r="F325">
            <v>0</v>
          </cell>
        </row>
        <row r="326">
          <cell r="A326">
            <v>309</v>
          </cell>
          <cell r="F326">
            <v>0</v>
          </cell>
        </row>
        <row r="327">
          <cell r="A327">
            <v>310</v>
          </cell>
          <cell r="F327">
            <v>0</v>
          </cell>
        </row>
        <row r="328">
          <cell r="A328">
            <v>311</v>
          </cell>
          <cell r="F328">
            <v>0</v>
          </cell>
        </row>
        <row r="329">
          <cell r="A329">
            <v>312</v>
          </cell>
          <cell r="F329">
            <v>0</v>
          </cell>
        </row>
        <row r="330">
          <cell r="A330">
            <v>313</v>
          </cell>
          <cell r="F330">
            <v>0</v>
          </cell>
        </row>
        <row r="331">
          <cell r="A331">
            <v>314</v>
          </cell>
          <cell r="F331">
            <v>0</v>
          </cell>
        </row>
        <row r="332">
          <cell r="A332">
            <v>315</v>
          </cell>
          <cell r="F332">
            <v>0</v>
          </cell>
        </row>
        <row r="333">
          <cell r="A333">
            <v>316</v>
          </cell>
          <cell r="F333">
            <v>0</v>
          </cell>
        </row>
        <row r="334">
          <cell r="A334">
            <v>317</v>
          </cell>
          <cell r="F334">
            <v>0</v>
          </cell>
        </row>
        <row r="335">
          <cell r="A335">
            <v>318</v>
          </cell>
          <cell r="F335">
            <v>0</v>
          </cell>
        </row>
        <row r="336">
          <cell r="A336">
            <v>319</v>
          </cell>
          <cell r="F336">
            <v>0</v>
          </cell>
        </row>
        <row r="337">
          <cell r="A337">
            <v>320</v>
          </cell>
          <cell r="F337">
            <v>0</v>
          </cell>
        </row>
        <row r="338">
          <cell r="A338">
            <v>321</v>
          </cell>
          <cell r="F338">
            <v>0</v>
          </cell>
        </row>
        <row r="339">
          <cell r="A339">
            <v>322</v>
          </cell>
          <cell r="F339">
            <v>0</v>
          </cell>
        </row>
        <row r="340">
          <cell r="A340">
            <v>323</v>
          </cell>
          <cell r="F340">
            <v>0</v>
          </cell>
        </row>
        <row r="341">
          <cell r="A341">
            <v>324</v>
          </cell>
          <cell r="F341">
            <v>0</v>
          </cell>
        </row>
        <row r="342">
          <cell r="A342">
            <v>325</v>
          </cell>
          <cell r="F342">
            <v>0</v>
          </cell>
        </row>
        <row r="343">
          <cell r="A343">
            <v>326</v>
          </cell>
          <cell r="F343">
            <v>0</v>
          </cell>
        </row>
        <row r="344">
          <cell r="A344">
            <v>327</v>
          </cell>
          <cell r="F344">
            <v>0</v>
          </cell>
        </row>
        <row r="345">
          <cell r="A345">
            <v>328</v>
          </cell>
          <cell r="F345">
            <v>0</v>
          </cell>
        </row>
        <row r="346">
          <cell r="A346">
            <v>329</v>
          </cell>
          <cell r="F346">
            <v>0</v>
          </cell>
        </row>
        <row r="347">
          <cell r="A347">
            <v>330</v>
          </cell>
          <cell r="F347">
            <v>0</v>
          </cell>
        </row>
        <row r="348">
          <cell r="A348">
            <v>331</v>
          </cell>
          <cell r="F348">
            <v>0</v>
          </cell>
        </row>
        <row r="349">
          <cell r="A349">
            <v>332</v>
          </cell>
          <cell r="F349">
            <v>0</v>
          </cell>
        </row>
        <row r="350">
          <cell r="A350">
            <v>333</v>
          </cell>
          <cell r="F350">
            <v>0</v>
          </cell>
        </row>
        <row r="351">
          <cell r="A351">
            <v>334</v>
          </cell>
          <cell r="F351">
            <v>0</v>
          </cell>
        </row>
        <row r="352">
          <cell r="A352">
            <v>335</v>
          </cell>
          <cell r="F352">
            <v>0</v>
          </cell>
        </row>
        <row r="353">
          <cell r="A353">
            <v>336</v>
          </cell>
          <cell r="F353">
            <v>0</v>
          </cell>
        </row>
        <row r="354">
          <cell r="A354">
            <v>337</v>
          </cell>
          <cell r="F354">
            <v>0</v>
          </cell>
        </row>
        <row r="355">
          <cell r="A355">
            <v>338</v>
          </cell>
          <cell r="F355">
            <v>0</v>
          </cell>
        </row>
        <row r="356">
          <cell r="A356">
            <v>339</v>
          </cell>
          <cell r="F356">
            <v>0</v>
          </cell>
        </row>
        <row r="357">
          <cell r="A357">
            <v>340</v>
          </cell>
          <cell r="F357">
            <v>0</v>
          </cell>
        </row>
        <row r="358">
          <cell r="A358">
            <v>341</v>
          </cell>
          <cell r="F358">
            <v>0</v>
          </cell>
        </row>
        <row r="359">
          <cell r="A359">
            <v>342</v>
          </cell>
          <cell r="F359">
            <v>0</v>
          </cell>
        </row>
        <row r="360">
          <cell r="A360">
            <v>343</v>
          </cell>
          <cell r="F360">
            <v>0</v>
          </cell>
        </row>
        <row r="361">
          <cell r="A361">
            <v>344</v>
          </cell>
          <cell r="F361">
            <v>0</v>
          </cell>
        </row>
        <row r="362">
          <cell r="A362">
            <v>345</v>
          </cell>
          <cell r="F362">
            <v>0</v>
          </cell>
        </row>
        <row r="363">
          <cell r="A363">
            <v>346</v>
          </cell>
          <cell r="F363">
            <v>0</v>
          </cell>
        </row>
        <row r="364">
          <cell r="A364">
            <v>347</v>
          </cell>
          <cell r="F364">
            <v>0</v>
          </cell>
        </row>
        <row r="365">
          <cell r="A365">
            <v>348</v>
          </cell>
          <cell r="F365">
            <v>0</v>
          </cell>
        </row>
        <row r="366">
          <cell r="A366">
            <v>349</v>
          </cell>
          <cell r="F366">
            <v>0</v>
          </cell>
        </row>
        <row r="367">
          <cell r="A367">
            <v>350</v>
          </cell>
          <cell r="F367">
            <v>0</v>
          </cell>
        </row>
        <row r="368">
          <cell r="A368">
            <v>351</v>
          </cell>
          <cell r="F368">
            <v>0</v>
          </cell>
        </row>
        <row r="369">
          <cell r="A369">
            <v>352</v>
          </cell>
          <cell r="F369">
            <v>0</v>
          </cell>
        </row>
        <row r="370">
          <cell r="A370">
            <v>353</v>
          </cell>
          <cell r="F370">
            <v>0</v>
          </cell>
        </row>
        <row r="371">
          <cell r="A371">
            <v>354</v>
          </cell>
          <cell r="F371">
            <v>0</v>
          </cell>
        </row>
        <row r="372">
          <cell r="A372">
            <v>355</v>
          </cell>
          <cell r="F372">
            <v>0</v>
          </cell>
        </row>
        <row r="373">
          <cell r="A373">
            <v>356</v>
          </cell>
          <cell r="F373">
            <v>0</v>
          </cell>
        </row>
        <row r="374">
          <cell r="A374">
            <v>357</v>
          </cell>
          <cell r="F374">
            <v>0</v>
          </cell>
        </row>
        <row r="375">
          <cell r="A375">
            <v>358</v>
          </cell>
          <cell r="F375">
            <v>0</v>
          </cell>
        </row>
        <row r="376">
          <cell r="A376">
            <v>359</v>
          </cell>
          <cell r="F376">
            <v>0</v>
          </cell>
        </row>
        <row r="377">
          <cell r="A377">
            <v>360</v>
          </cell>
          <cell r="F377">
            <v>0</v>
          </cell>
        </row>
        <row r="378">
          <cell r="A378">
            <v>361</v>
          </cell>
          <cell r="F378">
            <v>0</v>
          </cell>
        </row>
        <row r="379">
          <cell r="A379">
            <v>362</v>
          </cell>
          <cell r="F379">
            <v>0</v>
          </cell>
        </row>
        <row r="380">
          <cell r="A380">
            <v>363</v>
          </cell>
          <cell r="F380">
            <v>0</v>
          </cell>
        </row>
        <row r="381">
          <cell r="A381">
            <v>364</v>
          </cell>
          <cell r="F381">
            <v>0</v>
          </cell>
        </row>
        <row r="382">
          <cell r="A382">
            <v>365</v>
          </cell>
          <cell r="F382">
            <v>0</v>
          </cell>
        </row>
        <row r="383">
          <cell r="A383">
            <v>366</v>
          </cell>
          <cell r="F383">
            <v>0</v>
          </cell>
        </row>
        <row r="384">
          <cell r="A384">
            <v>367</v>
          </cell>
          <cell r="F384">
            <v>0</v>
          </cell>
        </row>
        <row r="385">
          <cell r="A385">
            <v>368</v>
          </cell>
          <cell r="F385">
            <v>0</v>
          </cell>
        </row>
        <row r="386">
          <cell r="A386">
            <v>369</v>
          </cell>
          <cell r="F386">
            <v>0</v>
          </cell>
        </row>
        <row r="387">
          <cell r="A387">
            <v>370</v>
          </cell>
          <cell r="F387">
            <v>0</v>
          </cell>
        </row>
        <row r="388">
          <cell r="A388">
            <v>371</v>
          </cell>
          <cell r="F388">
            <v>0</v>
          </cell>
        </row>
        <row r="389">
          <cell r="A389">
            <v>372</v>
          </cell>
          <cell r="F389">
            <v>0</v>
          </cell>
        </row>
        <row r="390">
          <cell r="A390">
            <v>373</v>
          </cell>
          <cell r="F390">
            <v>0</v>
          </cell>
        </row>
        <row r="391">
          <cell r="A391">
            <v>374</v>
          </cell>
          <cell r="F391">
            <v>0</v>
          </cell>
        </row>
        <row r="392">
          <cell r="A392">
            <v>375</v>
          </cell>
          <cell r="F392">
            <v>0</v>
          </cell>
        </row>
        <row r="393">
          <cell r="A393">
            <v>376</v>
          </cell>
          <cell r="F393">
            <v>0</v>
          </cell>
        </row>
        <row r="394">
          <cell r="A394">
            <v>377</v>
          </cell>
          <cell r="F394">
            <v>0</v>
          </cell>
        </row>
        <row r="395">
          <cell r="A395">
            <v>378</v>
          </cell>
          <cell r="F395">
            <v>0</v>
          </cell>
        </row>
        <row r="396">
          <cell r="A396">
            <v>379</v>
          </cell>
          <cell r="F396">
            <v>0</v>
          </cell>
        </row>
        <row r="397">
          <cell r="A397">
            <v>380</v>
          </cell>
          <cell r="F397">
            <v>0</v>
          </cell>
        </row>
        <row r="398">
          <cell r="A398">
            <v>381</v>
          </cell>
          <cell r="F398">
            <v>0</v>
          </cell>
        </row>
        <row r="399">
          <cell r="A399">
            <v>382</v>
          </cell>
          <cell r="F399">
            <v>0</v>
          </cell>
        </row>
        <row r="400">
          <cell r="A400">
            <v>383</v>
          </cell>
          <cell r="F400">
            <v>0</v>
          </cell>
        </row>
        <row r="401">
          <cell r="A401">
            <v>384</v>
          </cell>
          <cell r="F401">
            <v>0</v>
          </cell>
        </row>
        <row r="402">
          <cell r="A402">
            <v>385</v>
          </cell>
          <cell r="F402">
            <v>0</v>
          </cell>
        </row>
        <row r="403">
          <cell r="A403">
            <v>386</v>
          </cell>
          <cell r="F403">
            <v>0</v>
          </cell>
        </row>
        <row r="404">
          <cell r="A404">
            <v>387</v>
          </cell>
          <cell r="F404">
            <v>0</v>
          </cell>
        </row>
        <row r="405">
          <cell r="A405">
            <v>388</v>
          </cell>
          <cell r="F405">
            <v>0</v>
          </cell>
        </row>
        <row r="406">
          <cell r="A406">
            <v>389</v>
          </cell>
          <cell r="F406">
            <v>0</v>
          </cell>
        </row>
        <row r="407">
          <cell r="A407">
            <v>390</v>
          </cell>
          <cell r="F407">
            <v>0</v>
          </cell>
        </row>
        <row r="408">
          <cell r="A408">
            <v>391</v>
          </cell>
          <cell r="F408">
            <v>0</v>
          </cell>
        </row>
        <row r="409">
          <cell r="A409">
            <v>392</v>
          </cell>
          <cell r="F409">
            <v>0</v>
          </cell>
        </row>
        <row r="410">
          <cell r="A410">
            <v>393</v>
          </cell>
          <cell r="F410">
            <v>0</v>
          </cell>
        </row>
        <row r="411">
          <cell r="A411">
            <v>394</v>
          </cell>
          <cell r="F411">
            <v>0</v>
          </cell>
        </row>
        <row r="412">
          <cell r="A412">
            <v>395</v>
          </cell>
          <cell r="F412">
            <v>0</v>
          </cell>
        </row>
        <row r="413">
          <cell r="A413">
            <v>396</v>
          </cell>
          <cell r="F413">
            <v>0</v>
          </cell>
        </row>
        <row r="414">
          <cell r="A414">
            <v>397</v>
          </cell>
          <cell r="F414">
            <v>0</v>
          </cell>
        </row>
        <row r="415">
          <cell r="A415">
            <v>398</v>
          </cell>
          <cell r="F415">
            <v>0</v>
          </cell>
        </row>
        <row r="416">
          <cell r="A416">
            <v>399</v>
          </cell>
          <cell r="F416">
            <v>0</v>
          </cell>
        </row>
        <row r="417">
          <cell r="A417">
            <v>400</v>
          </cell>
          <cell r="F417">
            <v>0</v>
          </cell>
        </row>
        <row r="418">
          <cell r="A418">
            <v>401</v>
          </cell>
          <cell r="F418">
            <v>0</v>
          </cell>
        </row>
        <row r="419">
          <cell r="A419">
            <v>402</v>
          </cell>
          <cell r="F419">
            <v>0</v>
          </cell>
        </row>
        <row r="420">
          <cell r="A420">
            <v>403</v>
          </cell>
          <cell r="F420">
            <v>0</v>
          </cell>
        </row>
        <row r="421">
          <cell r="A421">
            <v>404</v>
          </cell>
          <cell r="F421">
            <v>0</v>
          </cell>
        </row>
        <row r="422">
          <cell r="A422">
            <v>405</v>
          </cell>
          <cell r="F422">
            <v>0</v>
          </cell>
        </row>
        <row r="423">
          <cell r="A423">
            <v>406</v>
          </cell>
          <cell r="F423">
            <v>0</v>
          </cell>
        </row>
        <row r="424">
          <cell r="A424">
            <v>407</v>
          </cell>
          <cell r="F424">
            <v>0</v>
          </cell>
        </row>
        <row r="425">
          <cell r="A425">
            <v>408</v>
          </cell>
          <cell r="F425">
            <v>0</v>
          </cell>
        </row>
        <row r="426">
          <cell r="A426">
            <v>409</v>
          </cell>
          <cell r="F426">
            <v>0</v>
          </cell>
        </row>
        <row r="427">
          <cell r="A427">
            <v>410</v>
          </cell>
          <cell r="F427">
            <v>0</v>
          </cell>
        </row>
        <row r="428">
          <cell r="A428">
            <v>411</v>
          </cell>
          <cell r="F428">
            <v>0</v>
          </cell>
        </row>
        <row r="429">
          <cell r="A429">
            <v>412</v>
          </cell>
          <cell r="F429">
            <v>0</v>
          </cell>
        </row>
        <row r="430">
          <cell r="A430">
            <v>413</v>
          </cell>
          <cell r="F430">
            <v>0</v>
          </cell>
        </row>
        <row r="431">
          <cell r="A431">
            <v>414</v>
          </cell>
          <cell r="F431">
            <v>0</v>
          </cell>
        </row>
        <row r="432">
          <cell r="A432">
            <v>415</v>
          </cell>
          <cell r="F432">
            <v>0</v>
          </cell>
        </row>
        <row r="433">
          <cell r="A433">
            <v>416</v>
          </cell>
          <cell r="F433">
            <v>0</v>
          </cell>
        </row>
        <row r="434">
          <cell r="A434">
            <v>417</v>
          </cell>
          <cell r="F434">
            <v>0</v>
          </cell>
        </row>
        <row r="435">
          <cell r="A435">
            <v>418</v>
          </cell>
          <cell r="F435">
            <v>0</v>
          </cell>
        </row>
        <row r="436">
          <cell r="A436">
            <v>419</v>
          </cell>
          <cell r="F436">
            <v>0</v>
          </cell>
        </row>
        <row r="437">
          <cell r="A437">
            <v>420</v>
          </cell>
          <cell r="F437">
            <v>0</v>
          </cell>
        </row>
        <row r="438">
          <cell r="A438">
            <v>421</v>
          </cell>
          <cell r="F438">
            <v>0</v>
          </cell>
        </row>
        <row r="439">
          <cell r="A439">
            <v>422</v>
          </cell>
          <cell r="F439">
            <v>0</v>
          </cell>
        </row>
        <row r="440">
          <cell r="A440">
            <v>423</v>
          </cell>
          <cell r="F440">
            <v>0</v>
          </cell>
        </row>
        <row r="441">
          <cell r="A441">
            <v>424</v>
          </cell>
          <cell r="F441">
            <v>0</v>
          </cell>
        </row>
        <row r="442">
          <cell r="A442">
            <v>425</v>
          </cell>
          <cell r="F442">
            <v>0</v>
          </cell>
        </row>
        <row r="443">
          <cell r="A443">
            <v>426</v>
          </cell>
          <cell r="F443">
            <v>0</v>
          </cell>
        </row>
        <row r="444">
          <cell r="A444">
            <v>427</v>
          </cell>
          <cell r="F444">
            <v>0</v>
          </cell>
        </row>
        <row r="445">
          <cell r="A445">
            <v>428</v>
          </cell>
          <cell r="F445">
            <v>0</v>
          </cell>
        </row>
        <row r="446">
          <cell r="A446">
            <v>429</v>
          </cell>
          <cell r="F446">
            <v>0</v>
          </cell>
        </row>
        <row r="447">
          <cell r="A447">
            <v>430</v>
          </cell>
          <cell r="F447">
            <v>0</v>
          </cell>
        </row>
        <row r="448">
          <cell r="A448">
            <v>431</v>
          </cell>
          <cell r="F448">
            <v>0</v>
          </cell>
        </row>
        <row r="449">
          <cell r="A449">
            <v>432</v>
          </cell>
          <cell r="F449">
            <v>0</v>
          </cell>
        </row>
        <row r="450">
          <cell r="A450">
            <v>433</v>
          </cell>
          <cell r="F450">
            <v>0</v>
          </cell>
        </row>
        <row r="451">
          <cell r="A451">
            <v>434</v>
          </cell>
          <cell r="F451">
            <v>0</v>
          </cell>
        </row>
        <row r="452">
          <cell r="A452">
            <v>435</v>
          </cell>
          <cell r="F452">
            <v>0</v>
          </cell>
        </row>
        <row r="453">
          <cell r="A453">
            <v>436</v>
          </cell>
          <cell r="F453">
            <v>0</v>
          </cell>
        </row>
        <row r="454">
          <cell r="A454">
            <v>437</v>
          </cell>
          <cell r="F454">
            <v>0</v>
          </cell>
        </row>
        <row r="455">
          <cell r="A455">
            <v>438</v>
          </cell>
          <cell r="F455">
            <v>0</v>
          </cell>
        </row>
        <row r="456">
          <cell r="A456">
            <v>439</v>
          </cell>
          <cell r="F456">
            <v>0</v>
          </cell>
        </row>
        <row r="457">
          <cell r="A457">
            <v>440</v>
          </cell>
          <cell r="F457">
            <v>0</v>
          </cell>
        </row>
        <row r="458">
          <cell r="A458">
            <v>441</v>
          </cell>
          <cell r="F458">
            <v>0</v>
          </cell>
        </row>
        <row r="459">
          <cell r="A459">
            <v>442</v>
          </cell>
          <cell r="F459">
            <v>0</v>
          </cell>
        </row>
        <row r="460">
          <cell r="A460">
            <v>443</v>
          </cell>
          <cell r="F460">
            <v>0</v>
          </cell>
        </row>
        <row r="461">
          <cell r="A461">
            <v>444</v>
          </cell>
          <cell r="F461">
            <v>0</v>
          </cell>
        </row>
        <row r="462">
          <cell r="A462">
            <v>445</v>
          </cell>
          <cell r="F462">
            <v>0</v>
          </cell>
        </row>
        <row r="463">
          <cell r="A463">
            <v>446</v>
          </cell>
          <cell r="F463">
            <v>0</v>
          </cell>
        </row>
        <row r="464">
          <cell r="A464">
            <v>447</v>
          </cell>
          <cell r="F464">
            <v>0</v>
          </cell>
        </row>
        <row r="465">
          <cell r="A465">
            <v>448</v>
          </cell>
          <cell r="F465">
            <v>0</v>
          </cell>
        </row>
        <row r="466">
          <cell r="A466">
            <v>449</v>
          </cell>
          <cell r="F466">
            <v>0</v>
          </cell>
        </row>
        <row r="467">
          <cell r="A467">
            <v>450</v>
          </cell>
          <cell r="F467">
            <v>0</v>
          </cell>
        </row>
        <row r="468">
          <cell r="A468">
            <v>451</v>
          </cell>
          <cell r="F468">
            <v>0</v>
          </cell>
        </row>
        <row r="469">
          <cell r="A469">
            <v>452</v>
          </cell>
          <cell r="F469">
            <v>0</v>
          </cell>
        </row>
        <row r="470">
          <cell r="A470">
            <v>453</v>
          </cell>
          <cell r="F470">
            <v>0</v>
          </cell>
        </row>
        <row r="471">
          <cell r="A471">
            <v>454</v>
          </cell>
          <cell r="F471">
            <v>0</v>
          </cell>
        </row>
        <row r="472">
          <cell r="A472">
            <v>455</v>
          </cell>
          <cell r="F472">
            <v>0</v>
          </cell>
        </row>
        <row r="473">
          <cell r="A473">
            <v>456</v>
          </cell>
          <cell r="F473">
            <v>0</v>
          </cell>
        </row>
        <row r="474">
          <cell r="A474">
            <v>457</v>
          </cell>
          <cell r="F474">
            <v>0</v>
          </cell>
        </row>
        <row r="475">
          <cell r="A475">
            <v>458</v>
          </cell>
          <cell r="F475">
            <v>0</v>
          </cell>
        </row>
        <row r="476">
          <cell r="A476">
            <v>459</v>
          </cell>
          <cell r="F476">
            <v>0</v>
          </cell>
        </row>
        <row r="477">
          <cell r="A477">
            <v>460</v>
          </cell>
          <cell r="F477">
            <v>0</v>
          </cell>
        </row>
        <row r="478">
          <cell r="A478">
            <v>461</v>
          </cell>
          <cell r="F478">
            <v>0</v>
          </cell>
        </row>
        <row r="479">
          <cell r="A479">
            <v>462</v>
          </cell>
          <cell r="F479">
            <v>0</v>
          </cell>
        </row>
        <row r="480">
          <cell r="A480">
            <v>463</v>
          </cell>
          <cell r="F480">
            <v>0</v>
          </cell>
        </row>
        <row r="481">
          <cell r="A481">
            <v>464</v>
          </cell>
          <cell r="F481">
            <v>0</v>
          </cell>
        </row>
        <row r="482">
          <cell r="A482">
            <v>465</v>
          </cell>
          <cell r="F482">
            <v>0</v>
          </cell>
        </row>
        <row r="483">
          <cell r="A483">
            <v>466</v>
          </cell>
          <cell r="F483">
            <v>0</v>
          </cell>
        </row>
        <row r="484">
          <cell r="A484">
            <v>467</v>
          </cell>
          <cell r="F484">
            <v>0</v>
          </cell>
        </row>
        <row r="485">
          <cell r="A485">
            <v>468</v>
          </cell>
          <cell r="F485">
            <v>0</v>
          </cell>
        </row>
        <row r="486">
          <cell r="A486">
            <v>469</v>
          </cell>
          <cell r="F486">
            <v>0</v>
          </cell>
        </row>
        <row r="487">
          <cell r="A487">
            <v>470</v>
          </cell>
          <cell r="F487">
            <v>0</v>
          </cell>
        </row>
        <row r="488">
          <cell r="A488">
            <v>471</v>
          </cell>
          <cell r="F488">
            <v>0</v>
          </cell>
        </row>
        <row r="489">
          <cell r="A489">
            <v>472</v>
          </cell>
          <cell r="F489">
            <v>0</v>
          </cell>
        </row>
        <row r="490">
          <cell r="A490">
            <v>473</v>
          </cell>
          <cell r="F490">
            <v>0</v>
          </cell>
        </row>
        <row r="491">
          <cell r="A491">
            <v>474</v>
          </cell>
          <cell r="F491">
            <v>0</v>
          </cell>
        </row>
        <row r="492">
          <cell r="A492">
            <v>475</v>
          </cell>
          <cell r="F492">
            <v>0</v>
          </cell>
        </row>
        <row r="493">
          <cell r="A493">
            <v>476</v>
          </cell>
          <cell r="F493">
            <v>0</v>
          </cell>
        </row>
        <row r="494">
          <cell r="A494">
            <v>477</v>
          </cell>
          <cell r="F494">
            <v>0</v>
          </cell>
        </row>
        <row r="495">
          <cell r="A495">
            <v>478</v>
          </cell>
          <cell r="F495">
            <v>0</v>
          </cell>
        </row>
        <row r="496">
          <cell r="A496">
            <v>479</v>
          </cell>
          <cell r="F496">
            <v>0</v>
          </cell>
        </row>
        <row r="497">
          <cell r="A497">
            <v>480</v>
          </cell>
          <cell r="F497">
            <v>0</v>
          </cell>
        </row>
      </sheetData>
      <sheetData sheetId="11" refreshError="1"/>
      <sheetData sheetId="12" refreshError="1"/>
      <sheetData sheetId="13" refreshError="1"/>
      <sheetData sheetId="14" refreshError="1"/>
      <sheetData sheetId="15"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2"/>
      <sheetName val="Cover Page 1"/>
      <sheetName val="CONSULTANT SHEET"/>
      <sheetName val="GENERAL NOTES"/>
      <sheetName val="EXECUTIVE SUMMARY"/>
      <sheetName val="CAPEX SUMMARY"/>
      <sheetName val="CAPITAL EXPEND DETAILS"/>
      <sheetName val="CONSTRUCTION COST DETAILS"/>
      <sheetName val="PHASE 1 COSTS ONLY"/>
      <sheetName val="BASELINE INCOME STREAM"/>
      <sheetName val="LOAN AMORTIZATION SCHEDULE"/>
      <sheetName val="CASHFLOW STATEMENT, NPV, IRR"/>
      <sheetName val="NPV - 20 YEARS - 5% VACANCY"/>
      <sheetName val="SENSITIVITY PRE TAX"/>
      <sheetName val="SENSITIVITY FLOATING CAPEX"/>
      <sheetName val="SENSITIVITY FIXED CAPEX"/>
    </sheetNames>
    <sheetDataSet>
      <sheetData sheetId="0" refreshError="1"/>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row r="1">
          <cell r="A1" t="str">
            <v>Loan Amortization Schedule</v>
          </cell>
        </row>
        <row r="4">
          <cell r="B4" t="str">
            <v>Enter values</v>
          </cell>
          <cell r="H4" t="str">
            <v>Loan summary</v>
          </cell>
        </row>
        <row r="5">
          <cell r="C5" t="str">
            <v>Loan amount</v>
          </cell>
          <cell r="D5">
            <v>195268875.37001687</v>
          </cell>
          <cell r="E5" t="str">
            <v>CAPEX LESS EXISTING BUILDING (ASSUMED FREEHOLD)</v>
          </cell>
          <cell r="I5" t="str">
            <v>Scheduled payment</v>
          </cell>
          <cell r="J5">
            <v>2689828.9787180685</v>
          </cell>
        </row>
        <row r="6">
          <cell r="C6" t="str">
            <v>Annual interest rate</v>
          </cell>
          <cell r="D6">
            <v>0.11</v>
          </cell>
          <cell r="I6" t="str">
            <v>Scheduled number of payments</v>
          </cell>
          <cell r="J6">
            <v>120</v>
          </cell>
        </row>
        <row r="7">
          <cell r="C7" t="str">
            <v>Loan period in years</v>
          </cell>
          <cell r="D7">
            <v>10</v>
          </cell>
          <cell r="I7" t="str">
            <v>Actual number of payments</v>
          </cell>
          <cell r="J7">
            <v>120</v>
          </cell>
        </row>
        <row r="8">
          <cell r="C8" t="str">
            <v>Number of payments per year</v>
          </cell>
          <cell r="D8">
            <v>12</v>
          </cell>
          <cell r="I8" t="str">
            <v>Total early payments</v>
          </cell>
          <cell r="J8">
            <v>0</v>
          </cell>
        </row>
        <row r="9">
          <cell r="C9" t="str">
            <v>Start date of loan</v>
          </cell>
          <cell r="D9">
            <v>40878</v>
          </cell>
          <cell r="I9" t="str">
            <v>Total interest</v>
          </cell>
          <cell r="J9">
            <v>127510602.07615437</v>
          </cell>
        </row>
        <row r="10">
          <cell r="C10" t="str">
            <v>Optional extra payments</v>
          </cell>
        </row>
        <row r="12">
          <cell r="B12" t="str">
            <v>Lender name:</v>
          </cell>
          <cell r="C12" t="str">
            <v>ITHALA BANK</v>
          </cell>
          <cell r="I12" t="str">
            <v>Annual Payment Amount</v>
          </cell>
          <cell r="J12">
            <v>32277947.744616821</v>
          </cell>
        </row>
        <row r="16">
          <cell r="A16" t="str">
            <v>Pmt. No.</v>
          </cell>
          <cell r="B16" t="str">
            <v>Payment Date</v>
          </cell>
          <cell r="C16" t="str">
            <v>Beginning Balance</v>
          </cell>
          <cell r="D16" t="str">
            <v>Scheduled Payment</v>
          </cell>
          <cell r="E16" t="str">
            <v>Extra Payment</v>
          </cell>
          <cell r="F16" t="str">
            <v>Total Payment</v>
          </cell>
          <cell r="G16" t="str">
            <v>Principal</v>
          </cell>
          <cell r="H16" t="str">
            <v>Interest</v>
          </cell>
          <cell r="I16" t="str">
            <v>Ending Balance</v>
          </cell>
          <cell r="J16" t="str">
            <v>Cumulative Interest</v>
          </cell>
        </row>
        <row r="18">
          <cell r="A18">
            <v>1</v>
          </cell>
          <cell r="B18">
            <v>40909</v>
          </cell>
          <cell r="C18">
            <v>195268875.37001687</v>
          </cell>
          <cell r="D18">
            <v>2689828.9787180685</v>
          </cell>
          <cell r="E18">
            <v>0</v>
          </cell>
          <cell r="F18">
            <v>2689828.9787180685</v>
          </cell>
          <cell r="G18">
            <v>899864.28782624705</v>
          </cell>
          <cell r="H18">
            <v>1789964.6908918214</v>
          </cell>
          <cell r="I18">
            <v>194369011.08219063</v>
          </cell>
          <cell r="J18">
            <v>1789964.6908918214</v>
          </cell>
        </row>
        <row r="19">
          <cell r="A19">
            <v>2</v>
          </cell>
          <cell r="B19">
            <v>40940</v>
          </cell>
          <cell r="C19">
            <v>194369011.08219063</v>
          </cell>
          <cell r="D19">
            <v>2689828.9787180685</v>
          </cell>
          <cell r="E19">
            <v>0</v>
          </cell>
          <cell r="F19">
            <v>2689828.9787180685</v>
          </cell>
          <cell r="G19">
            <v>908113.04379798751</v>
          </cell>
          <cell r="H19">
            <v>1781715.9349200809</v>
          </cell>
          <cell r="I19">
            <v>193460898.03839263</v>
          </cell>
          <cell r="J19">
            <v>3571680.6258119023</v>
          </cell>
        </row>
        <row r="20">
          <cell r="A20">
            <v>3</v>
          </cell>
          <cell r="B20">
            <v>40969</v>
          </cell>
          <cell r="C20">
            <v>193460898.03839263</v>
          </cell>
          <cell r="D20">
            <v>2689828.9787180685</v>
          </cell>
          <cell r="E20">
            <v>0</v>
          </cell>
          <cell r="F20">
            <v>2689828.9787180685</v>
          </cell>
          <cell r="G20">
            <v>916437.41336613591</v>
          </cell>
          <cell r="H20">
            <v>1773391.5653519325</v>
          </cell>
          <cell r="I20">
            <v>192544460.62502649</v>
          </cell>
          <cell r="J20">
            <v>5345072.1911638351</v>
          </cell>
        </row>
        <row r="21">
          <cell r="A21">
            <v>4</v>
          </cell>
          <cell r="B21">
            <v>41000</v>
          </cell>
          <cell r="C21">
            <v>192544460.62502649</v>
          </cell>
          <cell r="D21">
            <v>2689828.9787180685</v>
          </cell>
          <cell r="E21">
            <v>0</v>
          </cell>
          <cell r="F21">
            <v>2689828.9787180685</v>
          </cell>
          <cell r="G21">
            <v>924838.08965532552</v>
          </cell>
          <cell r="H21">
            <v>1764990.8890627429</v>
          </cell>
          <cell r="I21">
            <v>191619622.53537115</v>
          </cell>
          <cell r="J21">
            <v>7110063.0802265778</v>
          </cell>
        </row>
        <row r="22">
          <cell r="A22">
            <v>5</v>
          </cell>
          <cell r="B22">
            <v>41030</v>
          </cell>
          <cell r="C22">
            <v>191619622.53537115</v>
          </cell>
          <cell r="D22">
            <v>2689828.9787180685</v>
          </cell>
          <cell r="E22">
            <v>0</v>
          </cell>
          <cell r="F22">
            <v>2689828.9787180685</v>
          </cell>
          <cell r="G22">
            <v>933315.77214383264</v>
          </cell>
          <cell r="H22">
            <v>1756513.2065742358</v>
          </cell>
          <cell r="I22">
            <v>190686306.76322731</v>
          </cell>
          <cell r="J22">
            <v>8866576.2868008129</v>
          </cell>
        </row>
        <row r="23">
          <cell r="A23">
            <v>6</v>
          </cell>
          <cell r="B23">
            <v>41061</v>
          </cell>
          <cell r="C23">
            <v>190686306.76322731</v>
          </cell>
          <cell r="D23">
            <v>2689828.9787180685</v>
          </cell>
          <cell r="E23">
            <v>0</v>
          </cell>
          <cell r="F23">
            <v>2689828.9787180685</v>
          </cell>
          <cell r="G23">
            <v>941871.16672181804</v>
          </cell>
          <cell r="H23">
            <v>1747957.8119962504</v>
          </cell>
          <cell r="I23">
            <v>189744435.59650549</v>
          </cell>
          <cell r="J23">
            <v>10614534.098797064</v>
          </cell>
        </row>
        <row r="24">
          <cell r="A24">
            <v>7</v>
          </cell>
          <cell r="B24">
            <v>41091</v>
          </cell>
          <cell r="C24">
            <v>189744435.59650549</v>
          </cell>
          <cell r="D24">
            <v>2689828.9787180685</v>
          </cell>
          <cell r="E24">
            <v>0</v>
          </cell>
          <cell r="F24">
            <v>2689828.9787180685</v>
          </cell>
          <cell r="G24">
            <v>950504.98575010151</v>
          </cell>
          <cell r="H24">
            <v>1739323.9929679669</v>
          </cell>
          <cell r="I24">
            <v>188793930.61075538</v>
          </cell>
          <cell r="J24">
            <v>12353858.091765031</v>
          </cell>
        </row>
        <row r="25">
          <cell r="A25">
            <v>8</v>
          </cell>
          <cell r="B25">
            <v>41122</v>
          </cell>
          <cell r="C25">
            <v>188793930.61075538</v>
          </cell>
          <cell r="D25">
            <v>2689828.9787180685</v>
          </cell>
          <cell r="E25">
            <v>0</v>
          </cell>
          <cell r="F25">
            <v>2689828.9787180685</v>
          </cell>
          <cell r="G25">
            <v>959217.94811947737</v>
          </cell>
          <cell r="H25">
            <v>1730611.0305985911</v>
          </cell>
          <cell r="I25">
            <v>187834712.66263589</v>
          </cell>
          <cell r="J25">
            <v>14084469.122363623</v>
          </cell>
        </row>
        <row r="26">
          <cell r="A26">
            <v>9</v>
          </cell>
          <cell r="B26">
            <v>41153</v>
          </cell>
          <cell r="C26">
            <v>187834712.66263589</v>
          </cell>
          <cell r="D26">
            <v>2689828.9787180685</v>
          </cell>
          <cell r="E26">
            <v>0</v>
          </cell>
          <cell r="F26">
            <v>2689828.9787180685</v>
          </cell>
          <cell r="G26">
            <v>968010.77931057289</v>
          </cell>
          <cell r="H26">
            <v>1721818.1994074956</v>
          </cell>
          <cell r="I26">
            <v>186866701.88332531</v>
          </cell>
          <cell r="J26">
            <v>15806287.321771119</v>
          </cell>
        </row>
        <row r="27">
          <cell r="A27">
            <v>10</v>
          </cell>
          <cell r="B27">
            <v>41183</v>
          </cell>
          <cell r="C27">
            <v>186866701.88332531</v>
          </cell>
          <cell r="D27">
            <v>2689828.9787180685</v>
          </cell>
          <cell r="E27">
            <v>0</v>
          </cell>
          <cell r="F27">
            <v>2689828.9787180685</v>
          </cell>
          <cell r="G27">
            <v>976884.21145425295</v>
          </cell>
          <cell r="H27">
            <v>1712944.7672638155</v>
          </cell>
          <cell r="I27">
            <v>185889817.67187107</v>
          </cell>
          <cell r="J27">
            <v>17519232.089034934</v>
          </cell>
        </row>
        <row r="28">
          <cell r="A28">
            <v>11</v>
          </cell>
          <cell r="B28">
            <v>41214</v>
          </cell>
          <cell r="C28">
            <v>185889817.67187107</v>
          </cell>
          <cell r="D28">
            <v>2689828.9787180685</v>
          </cell>
          <cell r="E28">
            <v>0</v>
          </cell>
          <cell r="F28">
            <v>2689828.9787180685</v>
          </cell>
          <cell r="G28">
            <v>985838.98339258344</v>
          </cell>
          <cell r="H28">
            <v>1703989.995325485</v>
          </cell>
          <cell r="I28">
            <v>184903978.68847847</v>
          </cell>
          <cell r="J28">
            <v>19223222.084360417</v>
          </cell>
        </row>
        <row r="29">
          <cell r="A29">
            <v>12</v>
          </cell>
          <cell r="B29">
            <v>41244</v>
          </cell>
          <cell r="C29">
            <v>184903978.68847847</v>
          </cell>
          <cell r="D29">
            <v>2689828.9787180685</v>
          </cell>
          <cell r="E29">
            <v>0</v>
          </cell>
          <cell r="F29">
            <v>2689828.9787180685</v>
          </cell>
          <cell r="G29">
            <v>994875.84074034914</v>
          </cell>
          <cell r="H29">
            <v>1694953.1379777193</v>
          </cell>
          <cell r="I29">
            <v>183909102.84773812</v>
          </cell>
          <cell r="J29">
            <v>20918175.222338136</v>
          </cell>
        </row>
        <row r="30">
          <cell r="A30">
            <v>13</v>
          </cell>
          <cell r="B30">
            <v>41275</v>
          </cell>
          <cell r="C30">
            <v>183909102.84773812</v>
          </cell>
          <cell r="D30">
            <v>2689828.9787180685</v>
          </cell>
          <cell r="E30">
            <v>0</v>
          </cell>
          <cell r="F30">
            <v>2689828.9787180685</v>
          </cell>
          <cell r="G30">
            <v>1003995.5359471356</v>
          </cell>
          <cell r="H30">
            <v>1685833.4427709328</v>
          </cell>
          <cell r="I30">
            <v>182905107.31179097</v>
          </cell>
          <cell r="J30">
            <v>22604008.665109068</v>
          </cell>
        </row>
        <row r="31">
          <cell r="A31">
            <v>14</v>
          </cell>
          <cell r="B31">
            <v>41306</v>
          </cell>
          <cell r="C31">
            <v>182905107.31179097</v>
          </cell>
          <cell r="D31">
            <v>2689828.9787180685</v>
          </cell>
          <cell r="E31">
            <v>0</v>
          </cell>
          <cell r="F31">
            <v>2689828.9787180685</v>
          </cell>
          <cell r="G31">
            <v>1013198.8283599846</v>
          </cell>
          <cell r="H31">
            <v>1676630.1503580839</v>
          </cell>
          <cell r="I31">
            <v>181891908.48343098</v>
          </cell>
          <cell r="J31">
            <v>24280638.815467153</v>
          </cell>
        </row>
        <row r="32">
          <cell r="A32">
            <v>15</v>
          </cell>
          <cell r="B32">
            <v>41334</v>
          </cell>
          <cell r="C32">
            <v>181891908.48343098</v>
          </cell>
          <cell r="D32">
            <v>2689828.9787180685</v>
          </cell>
          <cell r="E32">
            <v>0</v>
          </cell>
          <cell r="F32">
            <v>2689828.9787180685</v>
          </cell>
          <cell r="G32">
            <v>1022486.4842866177</v>
          </cell>
          <cell r="H32">
            <v>1667342.4944314507</v>
          </cell>
          <cell r="I32">
            <v>180869421.99914438</v>
          </cell>
          <cell r="J32">
            <v>25947981.309898604</v>
          </cell>
        </row>
        <row r="33">
          <cell r="A33">
            <v>16</v>
          </cell>
          <cell r="B33">
            <v>41365</v>
          </cell>
          <cell r="C33">
            <v>180869421.99914438</v>
          </cell>
          <cell r="D33">
            <v>2689828.9787180685</v>
          </cell>
          <cell r="E33">
            <v>0</v>
          </cell>
          <cell r="F33">
            <v>2689828.9787180685</v>
          </cell>
          <cell r="G33">
            <v>1031859.2770592449</v>
          </cell>
          <cell r="H33">
            <v>1657969.7016588235</v>
          </cell>
          <cell r="I33">
            <v>179837562.72208512</v>
          </cell>
          <cell r="J33">
            <v>27605951.011557426</v>
          </cell>
        </row>
        <row r="34">
          <cell r="A34">
            <v>17</v>
          </cell>
          <cell r="B34">
            <v>41395</v>
          </cell>
          <cell r="C34">
            <v>179837562.72208512</v>
          </cell>
          <cell r="D34">
            <v>2689828.9787180685</v>
          </cell>
          <cell r="E34">
            <v>0</v>
          </cell>
          <cell r="F34">
            <v>2689828.9787180685</v>
          </cell>
          <cell r="G34">
            <v>1041317.9870989549</v>
          </cell>
          <cell r="H34">
            <v>1648510.9916191136</v>
          </cell>
          <cell r="I34">
            <v>178796244.73498616</v>
          </cell>
          <cell r="J34">
            <v>29254462.00317654</v>
          </cell>
        </row>
        <row r="35">
          <cell r="A35">
            <v>18</v>
          </cell>
          <cell r="B35">
            <v>41426</v>
          </cell>
          <cell r="C35">
            <v>178796244.73498616</v>
          </cell>
          <cell r="D35">
            <v>2689828.9787180685</v>
          </cell>
          <cell r="E35">
            <v>0</v>
          </cell>
          <cell r="F35">
            <v>2689828.9787180685</v>
          </cell>
          <cell r="G35">
            <v>1050863.4019806953</v>
          </cell>
          <cell r="H35">
            <v>1638965.5767373731</v>
          </cell>
          <cell r="I35">
            <v>177745381.33300546</v>
          </cell>
          <cell r="J35">
            <v>30893427.579913914</v>
          </cell>
        </row>
        <row r="36">
          <cell r="A36">
            <v>19</v>
          </cell>
          <cell r="B36">
            <v>41456</v>
          </cell>
          <cell r="C36">
            <v>177745381.33300546</v>
          </cell>
          <cell r="D36">
            <v>2689828.9787180685</v>
          </cell>
          <cell r="E36">
            <v>0</v>
          </cell>
          <cell r="F36">
            <v>2689828.9787180685</v>
          </cell>
          <cell r="G36">
            <v>1060496.3164988516</v>
          </cell>
          <cell r="H36">
            <v>1629332.6622192168</v>
          </cell>
          <cell r="I36">
            <v>176684885.01650661</v>
          </cell>
          <cell r="J36">
            <v>32522760.242133129</v>
          </cell>
        </row>
        <row r="37">
          <cell r="A37">
            <v>20</v>
          </cell>
          <cell r="B37">
            <v>41487</v>
          </cell>
          <cell r="C37">
            <v>176684885.01650661</v>
          </cell>
          <cell r="D37">
            <v>2689828.9787180685</v>
          </cell>
          <cell r="E37">
            <v>0</v>
          </cell>
          <cell r="F37">
            <v>2689828.9787180685</v>
          </cell>
          <cell r="G37">
            <v>1070217.5327334246</v>
          </cell>
          <cell r="H37">
            <v>1619611.4459846439</v>
          </cell>
          <cell r="I37">
            <v>175614667.4837732</v>
          </cell>
          <cell r="J37">
            <v>34142371.688117772</v>
          </cell>
        </row>
        <row r="38">
          <cell r="A38">
            <v>21</v>
          </cell>
          <cell r="B38">
            <v>41518</v>
          </cell>
          <cell r="C38">
            <v>175614667.4837732</v>
          </cell>
          <cell r="D38">
            <v>2689828.9787180685</v>
          </cell>
          <cell r="E38">
            <v>0</v>
          </cell>
          <cell r="F38">
            <v>2689828.9787180685</v>
          </cell>
          <cell r="G38">
            <v>1080027.860116814</v>
          </cell>
          <cell r="H38">
            <v>1609801.1186012544</v>
          </cell>
          <cell r="I38">
            <v>174534639.62365639</v>
          </cell>
          <cell r="J38">
            <v>35752172.806719027</v>
          </cell>
        </row>
        <row r="39">
          <cell r="A39">
            <v>22</v>
          </cell>
          <cell r="B39">
            <v>41548</v>
          </cell>
          <cell r="C39">
            <v>174534639.62365639</v>
          </cell>
          <cell r="D39">
            <v>2689828.9787180685</v>
          </cell>
          <cell r="E39">
            <v>0</v>
          </cell>
          <cell r="F39">
            <v>2689828.9787180685</v>
          </cell>
          <cell r="G39">
            <v>1089928.1155012182</v>
          </cell>
          <cell r="H39">
            <v>1599900.8632168502</v>
          </cell>
          <cell r="I39">
            <v>173444711.50815517</v>
          </cell>
          <cell r="J39">
            <v>37352073.669935875</v>
          </cell>
        </row>
        <row r="40">
          <cell r="A40">
            <v>23</v>
          </cell>
          <cell r="B40">
            <v>41579</v>
          </cell>
          <cell r="C40">
            <v>173444711.50815517</v>
          </cell>
          <cell r="D40">
            <v>2689828.9787180685</v>
          </cell>
          <cell r="E40">
            <v>0</v>
          </cell>
          <cell r="F40">
            <v>2689828.9787180685</v>
          </cell>
          <cell r="G40">
            <v>1099919.1232266461</v>
          </cell>
          <cell r="H40">
            <v>1589909.8554914223</v>
          </cell>
          <cell r="I40">
            <v>172344792.38492852</v>
          </cell>
          <cell r="J40">
            <v>38941983.525427297</v>
          </cell>
        </row>
        <row r="41">
          <cell r="A41">
            <v>24</v>
          </cell>
          <cell r="B41">
            <v>41609</v>
          </cell>
          <cell r="C41">
            <v>172344792.38492852</v>
          </cell>
          <cell r="D41">
            <v>2689828.9787180685</v>
          </cell>
          <cell r="E41">
            <v>0</v>
          </cell>
          <cell r="F41">
            <v>2689828.9787180685</v>
          </cell>
          <cell r="G41">
            <v>1110001.7151895568</v>
          </cell>
          <cell r="H41">
            <v>1579827.2635285116</v>
          </cell>
          <cell r="I41">
            <v>171234790.66973898</v>
          </cell>
          <cell r="J41">
            <v>40521810.788955808</v>
          </cell>
        </row>
        <row r="42">
          <cell r="A42">
            <v>25</v>
          </cell>
          <cell r="B42">
            <v>41640</v>
          </cell>
          <cell r="C42">
            <v>171234790.66973898</v>
          </cell>
          <cell r="D42">
            <v>2689828.9787180685</v>
          </cell>
          <cell r="E42">
            <v>0</v>
          </cell>
          <cell r="F42">
            <v>2689828.9787180685</v>
          </cell>
          <cell r="G42">
            <v>1120176.7309121278</v>
          </cell>
          <cell r="H42">
            <v>1569652.2478059407</v>
          </cell>
          <cell r="I42">
            <v>170114613.93882686</v>
          </cell>
          <cell r="J42">
            <v>42091463.036761746</v>
          </cell>
        </row>
        <row r="43">
          <cell r="A43">
            <v>26</v>
          </cell>
          <cell r="B43">
            <v>41671</v>
          </cell>
          <cell r="C43">
            <v>170114613.93882686</v>
          </cell>
          <cell r="D43">
            <v>2689828.9787180685</v>
          </cell>
          <cell r="E43">
            <v>0</v>
          </cell>
          <cell r="F43">
            <v>2689828.9787180685</v>
          </cell>
          <cell r="G43">
            <v>1130445.0176121555</v>
          </cell>
          <cell r="H43">
            <v>1559383.9611059129</v>
          </cell>
          <cell r="I43">
            <v>168984168.9212147</v>
          </cell>
          <cell r="J43">
            <v>43650846.997867659</v>
          </cell>
        </row>
        <row r="44">
          <cell r="A44">
            <v>27</v>
          </cell>
          <cell r="B44">
            <v>41699</v>
          </cell>
          <cell r="C44">
            <v>168984168.9212147</v>
          </cell>
          <cell r="D44">
            <v>2689828.9787180685</v>
          </cell>
          <cell r="E44">
            <v>0</v>
          </cell>
          <cell r="F44">
            <v>2689828.9787180685</v>
          </cell>
          <cell r="G44">
            <v>1140807.4302736002</v>
          </cell>
          <cell r="H44">
            <v>1549021.5484444683</v>
          </cell>
          <cell r="I44">
            <v>167843361.49094111</v>
          </cell>
          <cell r="J44">
            <v>45199868.546312124</v>
          </cell>
        </row>
        <row r="45">
          <cell r="A45">
            <v>28</v>
          </cell>
          <cell r="B45">
            <v>41730</v>
          </cell>
          <cell r="C45">
            <v>167843361.49094111</v>
          </cell>
          <cell r="D45">
            <v>2689828.9787180685</v>
          </cell>
          <cell r="E45">
            <v>0</v>
          </cell>
          <cell r="F45">
            <v>2689828.9787180685</v>
          </cell>
          <cell r="G45">
            <v>1151264.831717775</v>
          </cell>
          <cell r="H45">
            <v>1538564.1470002935</v>
          </cell>
          <cell r="I45">
            <v>166692096.65922332</v>
          </cell>
          <cell r="J45">
            <v>46738432.693312414</v>
          </cell>
        </row>
        <row r="46">
          <cell r="A46">
            <v>29</v>
          </cell>
          <cell r="B46">
            <v>41760</v>
          </cell>
          <cell r="C46">
            <v>166692096.65922332</v>
          </cell>
          <cell r="D46">
            <v>2689828.9787180685</v>
          </cell>
          <cell r="E46">
            <v>0</v>
          </cell>
          <cell r="F46">
            <v>2689828.9787180685</v>
          </cell>
          <cell r="G46">
            <v>1161818.0926751879</v>
          </cell>
          <cell r="H46">
            <v>1528010.8860428806</v>
          </cell>
          <cell r="I46">
            <v>165530278.56654814</v>
          </cell>
          <cell r="J46">
            <v>48266443.579355292</v>
          </cell>
        </row>
        <row r="47">
          <cell r="A47">
            <v>30</v>
          </cell>
          <cell r="B47">
            <v>41791</v>
          </cell>
          <cell r="C47">
            <v>165530278.56654814</v>
          </cell>
          <cell r="D47">
            <v>2689828.9787180685</v>
          </cell>
          <cell r="E47">
            <v>0</v>
          </cell>
          <cell r="F47">
            <v>2689828.9787180685</v>
          </cell>
          <cell r="G47">
            <v>1172468.091858044</v>
          </cell>
          <cell r="H47">
            <v>1517360.8868600244</v>
          </cell>
          <cell r="I47">
            <v>164357810.47469011</v>
          </cell>
          <cell r="J47">
            <v>49783804.46621532</v>
          </cell>
        </row>
        <row r="48">
          <cell r="A48">
            <v>31</v>
          </cell>
          <cell r="B48">
            <v>41821</v>
          </cell>
          <cell r="C48">
            <v>164357810.47469011</v>
          </cell>
          <cell r="D48">
            <v>2689828.9787180685</v>
          </cell>
          <cell r="E48">
            <v>0</v>
          </cell>
          <cell r="F48">
            <v>2689828.9787180685</v>
          </cell>
          <cell r="G48">
            <v>1183215.7160334091</v>
          </cell>
          <cell r="H48">
            <v>1506613.2626846593</v>
          </cell>
          <cell r="I48">
            <v>163174594.75865671</v>
          </cell>
          <cell r="J48">
            <v>51290417.728899978</v>
          </cell>
        </row>
        <row r="49">
          <cell r="A49">
            <v>32</v>
          </cell>
          <cell r="B49">
            <v>41852</v>
          </cell>
          <cell r="C49">
            <v>163174594.75865671</v>
          </cell>
          <cell r="D49">
            <v>2689828.9787180685</v>
          </cell>
          <cell r="E49">
            <v>0</v>
          </cell>
          <cell r="F49">
            <v>2689828.9787180685</v>
          </cell>
          <cell r="G49">
            <v>1194061.8600970486</v>
          </cell>
          <cell r="H49">
            <v>1495767.1186210199</v>
          </cell>
          <cell r="I49">
            <v>161980532.89855966</v>
          </cell>
          <cell r="J49">
            <v>52786184.847521</v>
          </cell>
        </row>
        <row r="50">
          <cell r="A50">
            <v>33</v>
          </cell>
          <cell r="B50">
            <v>41883</v>
          </cell>
          <cell r="C50">
            <v>161980532.89855966</v>
          </cell>
          <cell r="D50">
            <v>2689828.9787180685</v>
          </cell>
          <cell r="E50">
            <v>0</v>
          </cell>
          <cell r="F50">
            <v>2689828.9787180685</v>
          </cell>
          <cell r="G50">
            <v>1205007.4271479382</v>
          </cell>
          <cell r="H50">
            <v>1484821.5515701303</v>
          </cell>
          <cell r="I50">
            <v>160775525.47141173</v>
          </cell>
          <cell r="J50">
            <v>54271006.399091132</v>
          </cell>
        </row>
        <row r="51">
          <cell r="A51">
            <v>34</v>
          </cell>
          <cell r="B51">
            <v>41913</v>
          </cell>
          <cell r="C51">
            <v>160775525.47141173</v>
          </cell>
          <cell r="D51">
            <v>2689828.9787180685</v>
          </cell>
          <cell r="E51">
            <v>0</v>
          </cell>
          <cell r="F51">
            <v>2689828.9787180685</v>
          </cell>
          <cell r="G51">
            <v>1216053.3285634608</v>
          </cell>
          <cell r="H51">
            <v>1473775.6501546076</v>
          </cell>
          <cell r="I51">
            <v>159559472.14284828</v>
          </cell>
          <cell r="J51">
            <v>55744782.049245737</v>
          </cell>
        </row>
        <row r="52">
          <cell r="A52">
            <v>35</v>
          </cell>
          <cell r="B52">
            <v>41944</v>
          </cell>
          <cell r="C52">
            <v>159559472.14284828</v>
          </cell>
          <cell r="D52">
            <v>2689828.9787180685</v>
          </cell>
          <cell r="E52">
            <v>0</v>
          </cell>
          <cell r="F52">
            <v>2689828.9787180685</v>
          </cell>
          <cell r="G52">
            <v>1227200.4840752927</v>
          </cell>
          <cell r="H52">
            <v>1462628.4946427757</v>
          </cell>
          <cell r="I52">
            <v>158332271.65877301</v>
          </cell>
          <cell r="J52">
            <v>57207410.543888517</v>
          </cell>
        </row>
        <row r="53">
          <cell r="A53">
            <v>36</v>
          </cell>
          <cell r="B53">
            <v>41974</v>
          </cell>
          <cell r="C53">
            <v>158332271.65877301</v>
          </cell>
          <cell r="D53">
            <v>2689828.9787180685</v>
          </cell>
          <cell r="E53">
            <v>0</v>
          </cell>
          <cell r="F53">
            <v>2689828.9787180685</v>
          </cell>
          <cell r="G53">
            <v>1238449.8218459825</v>
          </cell>
          <cell r="H53">
            <v>1451379.156872086</v>
          </cell>
          <cell r="I53">
            <v>157093821.83692703</v>
          </cell>
          <cell r="J53">
            <v>58658789.700760603</v>
          </cell>
        </row>
        <row r="54">
          <cell r="A54">
            <v>37</v>
          </cell>
          <cell r="B54">
            <v>42005</v>
          </cell>
          <cell r="C54">
            <v>157093821.83692703</v>
          </cell>
          <cell r="D54">
            <v>2689828.9787180685</v>
          </cell>
          <cell r="E54">
            <v>0</v>
          </cell>
          <cell r="F54">
            <v>2689828.9787180685</v>
          </cell>
          <cell r="G54">
            <v>1249802.2785462374</v>
          </cell>
          <cell r="H54">
            <v>1440026.7001718311</v>
          </cell>
          <cell r="I54">
            <v>155844019.55838078</v>
          </cell>
          <cell r="J54">
            <v>60098816.400932431</v>
          </cell>
        </row>
        <row r="55">
          <cell r="A55">
            <v>38</v>
          </cell>
          <cell r="B55">
            <v>42036</v>
          </cell>
          <cell r="C55">
            <v>155844019.55838078</v>
          </cell>
          <cell r="D55">
            <v>2689828.9787180685</v>
          </cell>
          <cell r="E55">
            <v>0</v>
          </cell>
          <cell r="F55">
            <v>2689828.9787180685</v>
          </cell>
          <cell r="G55">
            <v>1261258.7994329112</v>
          </cell>
          <cell r="H55">
            <v>1428570.1792851572</v>
          </cell>
          <cell r="I55">
            <v>154582760.75894788</v>
          </cell>
          <cell r="J55">
            <v>61527386.580217585</v>
          </cell>
        </row>
        <row r="56">
          <cell r="A56">
            <v>39</v>
          </cell>
          <cell r="B56">
            <v>42064</v>
          </cell>
          <cell r="C56">
            <v>154582760.75894788</v>
          </cell>
          <cell r="D56">
            <v>2689828.9787180685</v>
          </cell>
          <cell r="E56">
            <v>0</v>
          </cell>
          <cell r="F56">
            <v>2689828.9787180685</v>
          </cell>
          <cell r="G56">
            <v>1272820.3384277129</v>
          </cell>
          <cell r="H56">
            <v>1417008.6402903555</v>
          </cell>
          <cell r="I56">
            <v>153309940.42052016</v>
          </cell>
          <cell r="J56">
            <v>62944395.220507942</v>
          </cell>
        </row>
        <row r="57">
          <cell r="A57">
            <v>40</v>
          </cell>
          <cell r="B57">
            <v>42095</v>
          </cell>
          <cell r="C57">
            <v>153309940.42052016</v>
          </cell>
          <cell r="D57">
            <v>2689828.9787180685</v>
          </cell>
          <cell r="E57">
            <v>0</v>
          </cell>
          <cell r="F57">
            <v>2689828.9787180685</v>
          </cell>
          <cell r="G57">
            <v>1284487.8581966336</v>
          </cell>
          <cell r="H57">
            <v>1405341.1205214348</v>
          </cell>
          <cell r="I57">
            <v>152025452.56232351</v>
          </cell>
          <cell r="J57">
            <v>64349736.341029376</v>
          </cell>
        </row>
        <row r="58">
          <cell r="A58">
            <v>41</v>
          </cell>
          <cell r="B58">
            <v>42125</v>
          </cell>
          <cell r="C58">
            <v>152025452.56232351</v>
          </cell>
          <cell r="D58">
            <v>2689828.9787180685</v>
          </cell>
          <cell r="E58">
            <v>0</v>
          </cell>
          <cell r="F58">
            <v>2689828.9787180685</v>
          </cell>
          <cell r="G58">
            <v>1296262.3302301029</v>
          </cell>
          <cell r="H58">
            <v>1393566.6484879656</v>
          </cell>
          <cell r="I58">
            <v>150729190.23209339</v>
          </cell>
          <cell r="J58">
            <v>65743302.989517339</v>
          </cell>
        </row>
        <row r="59">
          <cell r="A59">
            <v>42</v>
          </cell>
          <cell r="B59">
            <v>42156</v>
          </cell>
          <cell r="C59">
            <v>150729190.23209339</v>
          </cell>
          <cell r="D59">
            <v>2689828.9787180685</v>
          </cell>
          <cell r="E59">
            <v>0</v>
          </cell>
          <cell r="F59">
            <v>2689828.9787180685</v>
          </cell>
          <cell r="G59">
            <v>1308144.7349238789</v>
          </cell>
          <cell r="H59">
            <v>1381684.2437941895</v>
          </cell>
          <cell r="I59">
            <v>149421045.49716952</v>
          </cell>
          <cell r="J59">
            <v>67124987.233311534</v>
          </cell>
        </row>
        <row r="60">
          <cell r="A60">
            <v>43</v>
          </cell>
          <cell r="B60">
            <v>42186</v>
          </cell>
          <cell r="C60">
            <v>149421045.49716952</v>
          </cell>
          <cell r="D60">
            <v>2689828.9787180685</v>
          </cell>
          <cell r="E60">
            <v>0</v>
          </cell>
          <cell r="F60">
            <v>2689828.9787180685</v>
          </cell>
          <cell r="G60">
            <v>1320136.0616606812</v>
          </cell>
          <cell r="H60">
            <v>1369692.9170573873</v>
          </cell>
          <cell r="I60">
            <v>148100909.43550885</v>
          </cell>
          <cell r="J60">
            <v>68494680.150368914</v>
          </cell>
        </row>
        <row r="61">
          <cell r="A61">
            <v>44</v>
          </cell>
          <cell r="B61">
            <v>42217</v>
          </cell>
          <cell r="C61">
            <v>148100909.43550885</v>
          </cell>
          <cell r="D61">
            <v>2689828.9787180685</v>
          </cell>
          <cell r="E61">
            <v>0</v>
          </cell>
          <cell r="F61">
            <v>2689828.9787180685</v>
          </cell>
          <cell r="G61">
            <v>1332237.3088925707</v>
          </cell>
          <cell r="H61">
            <v>1357591.6698254978</v>
          </cell>
          <cell r="I61">
            <v>146768672.12661627</v>
          </cell>
          <cell r="J61">
            <v>69852271.820194408</v>
          </cell>
        </row>
        <row r="62">
          <cell r="A62">
            <v>45</v>
          </cell>
          <cell r="B62">
            <v>42248</v>
          </cell>
          <cell r="C62">
            <v>146768672.12661627</v>
          </cell>
          <cell r="D62">
            <v>2689828.9787180685</v>
          </cell>
          <cell r="E62">
            <v>0</v>
          </cell>
          <cell r="F62">
            <v>2689828.9787180685</v>
          </cell>
          <cell r="G62">
            <v>1344449.4842240859</v>
          </cell>
          <cell r="H62">
            <v>1345379.4944939825</v>
          </cell>
          <cell r="I62">
            <v>145424222.64239219</v>
          </cell>
          <cell r="J62">
            <v>71197651.314688385</v>
          </cell>
        </row>
        <row r="63">
          <cell r="A63">
            <v>46</v>
          </cell>
          <cell r="B63">
            <v>42278</v>
          </cell>
          <cell r="C63">
            <v>145424222.64239219</v>
          </cell>
          <cell r="D63">
            <v>2689828.9787180685</v>
          </cell>
          <cell r="E63">
            <v>0</v>
          </cell>
          <cell r="F63">
            <v>2689828.9787180685</v>
          </cell>
          <cell r="G63">
            <v>1356773.60449614</v>
          </cell>
          <cell r="H63">
            <v>1333055.3742219284</v>
          </cell>
          <cell r="I63">
            <v>144067449.03789604</v>
          </cell>
          <cell r="J63">
            <v>72530706.688910306</v>
          </cell>
        </row>
        <row r="64">
          <cell r="A64">
            <v>47</v>
          </cell>
          <cell r="B64">
            <v>42309</v>
          </cell>
          <cell r="C64">
            <v>144067449.03789604</v>
          </cell>
          <cell r="D64">
            <v>2689828.9787180685</v>
          </cell>
          <cell r="E64">
            <v>0</v>
          </cell>
          <cell r="F64">
            <v>2689828.9787180685</v>
          </cell>
          <cell r="G64">
            <v>1369210.695870688</v>
          </cell>
          <cell r="H64">
            <v>1320618.2828473805</v>
          </cell>
          <cell r="I64">
            <v>142698238.34202534</v>
          </cell>
          <cell r="J64">
            <v>73851324.97175768</v>
          </cell>
        </row>
        <row r="65">
          <cell r="A65">
            <v>48</v>
          </cell>
          <cell r="B65">
            <v>42339</v>
          </cell>
          <cell r="C65">
            <v>142698238.34202534</v>
          </cell>
          <cell r="D65">
            <v>2689828.9787180685</v>
          </cell>
          <cell r="E65">
            <v>0</v>
          </cell>
          <cell r="F65">
            <v>2689828.9787180685</v>
          </cell>
          <cell r="G65">
            <v>1381761.7939161696</v>
          </cell>
          <cell r="H65">
            <v>1308067.1848018989</v>
          </cell>
          <cell r="I65">
            <v>141316476.54810917</v>
          </cell>
          <cell r="J65">
            <v>75159392.156559587</v>
          </cell>
        </row>
        <row r="66">
          <cell r="A66">
            <v>49</v>
          </cell>
          <cell r="B66">
            <v>42370</v>
          </cell>
          <cell r="C66">
            <v>141316476.54810917</v>
          </cell>
          <cell r="D66">
            <v>2689828.9787180685</v>
          </cell>
          <cell r="E66">
            <v>0</v>
          </cell>
          <cell r="F66">
            <v>2689828.9787180685</v>
          </cell>
          <cell r="G66">
            <v>1394427.9436937345</v>
          </cell>
          <cell r="H66">
            <v>1295401.035024334</v>
          </cell>
          <cell r="I66">
            <v>139922048.60441545</v>
          </cell>
          <cell r="J66">
            <v>76454793.191583917</v>
          </cell>
        </row>
        <row r="67">
          <cell r="A67">
            <v>50</v>
          </cell>
          <cell r="B67">
            <v>42401</v>
          </cell>
          <cell r="C67">
            <v>139922048.60441545</v>
          </cell>
          <cell r="D67">
            <v>2689828.9787180685</v>
          </cell>
          <cell r="E67">
            <v>0</v>
          </cell>
          <cell r="F67">
            <v>2689828.9787180685</v>
          </cell>
          <cell r="G67">
            <v>1407210.1998442602</v>
          </cell>
          <cell r="H67">
            <v>1282618.7788738082</v>
          </cell>
          <cell r="I67">
            <v>138514838.40457118</v>
          </cell>
          <cell r="J67">
            <v>77737411.970457718</v>
          </cell>
        </row>
        <row r="68">
          <cell r="A68">
            <v>51</v>
          </cell>
          <cell r="B68">
            <v>42430</v>
          </cell>
          <cell r="C68">
            <v>138514838.40457118</v>
          </cell>
          <cell r="D68">
            <v>2689828.9787180685</v>
          </cell>
          <cell r="E68">
            <v>0</v>
          </cell>
          <cell r="F68">
            <v>2689828.9787180685</v>
          </cell>
          <cell r="G68">
            <v>1420109.626676166</v>
          </cell>
          <cell r="H68">
            <v>1269719.3520419025</v>
          </cell>
          <cell r="I68">
            <v>137094728.777895</v>
          </cell>
          <cell r="J68">
            <v>79007131.322499618</v>
          </cell>
        </row>
        <row r="69">
          <cell r="A69">
            <v>52</v>
          </cell>
          <cell r="B69">
            <v>42461</v>
          </cell>
          <cell r="C69">
            <v>137094728.777895</v>
          </cell>
          <cell r="D69">
            <v>2689828.9787180685</v>
          </cell>
          <cell r="E69">
            <v>0</v>
          </cell>
          <cell r="F69">
            <v>2689828.9787180685</v>
          </cell>
          <cell r="G69">
            <v>1433127.298254031</v>
          </cell>
          <cell r="H69">
            <v>1256701.6804640375</v>
          </cell>
          <cell r="I69">
            <v>135661601.47964096</v>
          </cell>
          <cell r="J69">
            <v>80263833.002963662</v>
          </cell>
        </row>
        <row r="70">
          <cell r="A70">
            <v>53</v>
          </cell>
          <cell r="B70">
            <v>42491</v>
          </cell>
          <cell r="C70">
            <v>135661601.47964096</v>
          </cell>
          <cell r="D70">
            <v>2689828.9787180685</v>
          </cell>
          <cell r="E70">
            <v>0</v>
          </cell>
          <cell r="F70">
            <v>2689828.9787180685</v>
          </cell>
          <cell r="G70">
            <v>1446264.2984880263</v>
          </cell>
          <cell r="H70">
            <v>1243564.6802300422</v>
          </cell>
          <cell r="I70">
            <v>134215337.18115294</v>
          </cell>
          <cell r="J70">
            <v>81507397.683193699</v>
          </cell>
        </row>
        <row r="71">
          <cell r="A71">
            <v>54</v>
          </cell>
          <cell r="B71">
            <v>42522</v>
          </cell>
          <cell r="C71">
            <v>134215337.18115294</v>
          </cell>
          <cell r="D71">
            <v>2689828.9787180685</v>
          </cell>
          <cell r="E71">
            <v>0</v>
          </cell>
          <cell r="F71">
            <v>2689828.9787180685</v>
          </cell>
          <cell r="G71">
            <v>1459521.7212241665</v>
          </cell>
          <cell r="H71">
            <v>1230307.257493902</v>
          </cell>
          <cell r="I71">
            <v>132755815.45992878</v>
          </cell>
          <cell r="J71">
            <v>82737704.940687597</v>
          </cell>
        </row>
        <row r="72">
          <cell r="A72">
            <v>55</v>
          </cell>
          <cell r="B72">
            <v>42552</v>
          </cell>
          <cell r="C72">
            <v>132755815.45992878</v>
          </cell>
          <cell r="D72">
            <v>2689828.9787180685</v>
          </cell>
          <cell r="E72">
            <v>0</v>
          </cell>
          <cell r="F72">
            <v>2689828.9787180685</v>
          </cell>
          <cell r="G72">
            <v>1472900.670335388</v>
          </cell>
          <cell r="H72">
            <v>1216928.3083826804</v>
          </cell>
          <cell r="I72">
            <v>131282914.7895934</v>
          </cell>
          <cell r="J72">
            <v>83954633.249070272</v>
          </cell>
        </row>
        <row r="73">
          <cell r="A73">
            <v>56</v>
          </cell>
          <cell r="B73">
            <v>42583</v>
          </cell>
          <cell r="C73">
            <v>131282914.7895934</v>
          </cell>
          <cell r="D73">
            <v>2689828.9787180685</v>
          </cell>
          <cell r="E73">
            <v>0</v>
          </cell>
          <cell r="F73">
            <v>2689828.9787180685</v>
          </cell>
          <cell r="G73">
            <v>1486402.2598134622</v>
          </cell>
          <cell r="H73">
            <v>1203426.7189046063</v>
          </cell>
          <cell r="I73">
            <v>129796512.52977994</v>
          </cell>
          <cell r="J73">
            <v>85158059.967974871</v>
          </cell>
        </row>
        <row r="74">
          <cell r="A74">
            <v>57</v>
          </cell>
          <cell r="B74">
            <v>42614</v>
          </cell>
          <cell r="C74">
            <v>129796512.52977994</v>
          </cell>
          <cell r="D74">
            <v>2689828.9787180685</v>
          </cell>
          <cell r="E74">
            <v>0</v>
          </cell>
          <cell r="F74">
            <v>2689828.9787180685</v>
          </cell>
          <cell r="G74">
            <v>1500027.6138617524</v>
          </cell>
          <cell r="H74">
            <v>1189801.364856316</v>
          </cell>
          <cell r="I74">
            <v>128296484.91591819</v>
          </cell>
          <cell r="J74">
            <v>86347861.332831189</v>
          </cell>
        </row>
        <row r="75">
          <cell r="A75">
            <v>58</v>
          </cell>
          <cell r="B75">
            <v>42644</v>
          </cell>
          <cell r="C75">
            <v>128296484.91591819</v>
          </cell>
          <cell r="D75">
            <v>2689828.9787180685</v>
          </cell>
          <cell r="E75">
            <v>0</v>
          </cell>
          <cell r="F75">
            <v>2689828.9787180685</v>
          </cell>
          <cell r="G75">
            <v>1513777.8669888184</v>
          </cell>
          <cell r="H75">
            <v>1176051.1117292501</v>
          </cell>
          <cell r="I75">
            <v>126782707.04892936</v>
          </cell>
          <cell r="J75">
            <v>87523912.444560438</v>
          </cell>
        </row>
        <row r="76">
          <cell r="A76">
            <v>59</v>
          </cell>
          <cell r="B76">
            <v>42675</v>
          </cell>
          <cell r="C76">
            <v>126782707.04892936</v>
          </cell>
          <cell r="D76">
            <v>2689828.9787180685</v>
          </cell>
          <cell r="E76">
            <v>0</v>
          </cell>
          <cell r="F76">
            <v>2689828.9787180685</v>
          </cell>
          <cell r="G76">
            <v>1527654.1641028826</v>
          </cell>
          <cell r="H76">
            <v>1162174.8146151858</v>
          </cell>
          <cell r="I76">
            <v>125255052.88482648</v>
          </cell>
          <cell r="J76">
            <v>88686087.259175628</v>
          </cell>
        </row>
        <row r="77">
          <cell r="A77">
            <v>60</v>
          </cell>
          <cell r="B77">
            <v>42705</v>
          </cell>
          <cell r="C77">
            <v>125255052.88482648</v>
          </cell>
          <cell r="D77">
            <v>2689828.9787180685</v>
          </cell>
          <cell r="E77">
            <v>0</v>
          </cell>
          <cell r="F77">
            <v>2689828.9787180685</v>
          </cell>
          <cell r="G77">
            <v>1541657.6606071589</v>
          </cell>
          <cell r="H77">
            <v>1148171.3181109095</v>
          </cell>
          <cell r="I77">
            <v>123713395.22421932</v>
          </cell>
          <cell r="J77">
            <v>89834258.577286541</v>
          </cell>
        </row>
        <row r="78">
          <cell r="A78">
            <v>61</v>
          </cell>
          <cell r="B78">
            <v>42736</v>
          </cell>
          <cell r="C78">
            <v>123713395.22421932</v>
          </cell>
          <cell r="D78">
            <v>2689828.9787180685</v>
          </cell>
          <cell r="E78">
            <v>0</v>
          </cell>
          <cell r="F78">
            <v>2689828.9787180685</v>
          </cell>
          <cell r="G78">
            <v>1555789.5224960579</v>
          </cell>
          <cell r="H78">
            <v>1134039.4562220105</v>
          </cell>
          <cell r="I78">
            <v>122157605.70172326</v>
          </cell>
          <cell r="J78">
            <v>90968298.033508554</v>
          </cell>
        </row>
        <row r="79">
          <cell r="A79">
            <v>62</v>
          </cell>
          <cell r="B79">
            <v>42767</v>
          </cell>
          <cell r="C79">
            <v>122157605.70172326</v>
          </cell>
          <cell r="D79">
            <v>2689828.9787180685</v>
          </cell>
          <cell r="E79">
            <v>0</v>
          </cell>
          <cell r="F79">
            <v>2689828.9787180685</v>
          </cell>
          <cell r="G79">
            <v>1570050.9264522719</v>
          </cell>
          <cell r="H79">
            <v>1119778.0522657966</v>
          </cell>
          <cell r="I79">
            <v>120587554.77527098</v>
          </cell>
          <cell r="J79">
            <v>92088076.085774347</v>
          </cell>
        </row>
        <row r="80">
          <cell r="A80">
            <v>63</v>
          </cell>
          <cell r="B80">
            <v>42795</v>
          </cell>
          <cell r="C80">
            <v>120587554.77527098</v>
          </cell>
          <cell r="D80">
            <v>2689828.9787180685</v>
          </cell>
          <cell r="E80">
            <v>0</v>
          </cell>
          <cell r="F80">
            <v>2689828.9787180685</v>
          </cell>
          <cell r="G80">
            <v>1584443.059944751</v>
          </cell>
          <cell r="H80">
            <v>1105385.9187733175</v>
          </cell>
          <cell r="I80">
            <v>119003111.71532623</v>
          </cell>
          <cell r="J80">
            <v>93193462.00454767</v>
          </cell>
        </row>
        <row r="81">
          <cell r="A81">
            <v>64</v>
          </cell>
          <cell r="B81">
            <v>42826</v>
          </cell>
          <cell r="C81">
            <v>119003111.71532623</v>
          </cell>
          <cell r="D81">
            <v>2689828.9787180685</v>
          </cell>
          <cell r="E81">
            <v>0</v>
          </cell>
          <cell r="F81">
            <v>2689828.9787180685</v>
          </cell>
          <cell r="G81">
            <v>1598967.1213275779</v>
          </cell>
          <cell r="H81">
            <v>1090861.8573904906</v>
          </cell>
          <cell r="I81">
            <v>117404144.59399866</v>
          </cell>
          <cell r="J81">
            <v>94284323.861938164</v>
          </cell>
        </row>
        <row r="82">
          <cell r="A82">
            <v>65</v>
          </cell>
          <cell r="B82">
            <v>42856</v>
          </cell>
          <cell r="C82">
            <v>117404144.59399866</v>
          </cell>
          <cell r="D82">
            <v>2689828.9787180685</v>
          </cell>
          <cell r="E82">
            <v>0</v>
          </cell>
          <cell r="F82">
            <v>2689828.9787180685</v>
          </cell>
          <cell r="G82">
            <v>1613624.3199397475</v>
          </cell>
          <cell r="H82">
            <v>1076204.658778321</v>
          </cell>
          <cell r="I82">
            <v>115790520.27405891</v>
          </cell>
          <cell r="J82">
            <v>95360528.520716488</v>
          </cell>
        </row>
        <row r="83">
          <cell r="A83">
            <v>66</v>
          </cell>
          <cell r="B83">
            <v>42887</v>
          </cell>
          <cell r="C83">
            <v>115790520.27405891</v>
          </cell>
          <cell r="D83">
            <v>2689828.9787180685</v>
          </cell>
          <cell r="E83">
            <v>0</v>
          </cell>
          <cell r="F83">
            <v>2689828.9787180685</v>
          </cell>
          <cell r="G83">
            <v>1628415.8762058618</v>
          </cell>
          <cell r="H83">
            <v>1061413.1025122066</v>
          </cell>
          <cell r="I83">
            <v>114162104.39785305</v>
          </cell>
          <cell r="J83">
            <v>96421941.623228699</v>
          </cell>
        </row>
        <row r="84">
          <cell r="A84">
            <v>67</v>
          </cell>
          <cell r="B84">
            <v>42917</v>
          </cell>
          <cell r="C84">
            <v>114162104.39785305</v>
          </cell>
          <cell r="D84">
            <v>2689828.9787180685</v>
          </cell>
          <cell r="E84">
            <v>0</v>
          </cell>
          <cell r="F84">
            <v>2689828.9787180685</v>
          </cell>
          <cell r="G84">
            <v>1643343.0217377488</v>
          </cell>
          <cell r="H84">
            <v>1046485.9569803196</v>
          </cell>
          <cell r="I84">
            <v>112518761.37611529</v>
          </cell>
          <cell r="J84">
            <v>97468427.580209017</v>
          </cell>
        </row>
        <row r="85">
          <cell r="A85">
            <v>68</v>
          </cell>
          <cell r="B85">
            <v>42948</v>
          </cell>
          <cell r="C85">
            <v>112518761.37611529</v>
          </cell>
          <cell r="D85">
            <v>2689828.9787180685</v>
          </cell>
          <cell r="E85">
            <v>0</v>
          </cell>
          <cell r="F85">
            <v>2689828.9787180685</v>
          </cell>
          <cell r="G85">
            <v>1658406.9994370118</v>
          </cell>
          <cell r="H85">
            <v>1031421.9792810568</v>
          </cell>
          <cell r="I85">
            <v>110860354.37667829</v>
          </cell>
          <cell r="J85">
            <v>98499849.55949007</v>
          </cell>
        </row>
        <row r="86">
          <cell r="A86">
            <v>69</v>
          </cell>
          <cell r="B86">
            <v>42979</v>
          </cell>
          <cell r="C86">
            <v>110860354.37667829</v>
          </cell>
          <cell r="D86">
            <v>2689828.9787180685</v>
          </cell>
          <cell r="E86">
            <v>0</v>
          </cell>
          <cell r="F86">
            <v>2689828.9787180685</v>
          </cell>
          <cell r="G86">
            <v>1673609.0635985173</v>
          </cell>
          <cell r="H86">
            <v>1016219.915119551</v>
          </cell>
          <cell r="I86">
            <v>109186745.31307977</v>
          </cell>
          <cell r="J86">
            <v>99516069.474609613</v>
          </cell>
        </row>
        <row r="87">
          <cell r="A87">
            <v>70</v>
          </cell>
          <cell r="B87">
            <v>43009</v>
          </cell>
          <cell r="C87">
            <v>109186745.31307977</v>
          </cell>
          <cell r="D87">
            <v>2689828.9787180685</v>
          </cell>
          <cell r="E87">
            <v>0</v>
          </cell>
          <cell r="F87">
            <v>2689828.9787180685</v>
          </cell>
          <cell r="G87">
            <v>1688950.4800148373</v>
          </cell>
          <cell r="H87">
            <v>1000878.4987032312</v>
          </cell>
          <cell r="I87">
            <v>107497794.83306494</v>
          </cell>
          <cell r="J87">
            <v>100516947.97331284</v>
          </cell>
        </row>
        <row r="88">
          <cell r="A88">
            <v>71</v>
          </cell>
          <cell r="B88">
            <v>43040</v>
          </cell>
          <cell r="C88">
            <v>107497794.83306494</v>
          </cell>
          <cell r="D88">
            <v>2689828.9787180685</v>
          </cell>
          <cell r="E88">
            <v>0</v>
          </cell>
          <cell r="F88">
            <v>2689828.9787180685</v>
          </cell>
          <cell r="G88">
            <v>1704432.5260816398</v>
          </cell>
          <cell r="H88">
            <v>985396.45263642864</v>
          </cell>
          <cell r="I88">
            <v>105793362.30698331</v>
          </cell>
          <cell r="J88">
            <v>101502344.42594928</v>
          </cell>
        </row>
        <row r="89">
          <cell r="A89">
            <v>72</v>
          </cell>
          <cell r="B89">
            <v>43070</v>
          </cell>
          <cell r="C89">
            <v>105793362.30698331</v>
          </cell>
          <cell r="D89">
            <v>2689828.9787180685</v>
          </cell>
          <cell r="E89">
            <v>0</v>
          </cell>
          <cell r="F89">
            <v>2689828.9787180685</v>
          </cell>
          <cell r="G89">
            <v>1720056.4909040546</v>
          </cell>
          <cell r="H89">
            <v>969772.48781401373</v>
          </cell>
          <cell r="I89">
            <v>104073305.81607926</v>
          </cell>
          <cell r="J89">
            <v>102472116.91376328</v>
          </cell>
        </row>
        <row r="90">
          <cell r="A90">
            <v>73</v>
          </cell>
          <cell r="B90">
            <v>43101</v>
          </cell>
          <cell r="C90">
            <v>104073305.81607926</v>
          </cell>
          <cell r="D90">
            <v>2689828.9787180685</v>
          </cell>
          <cell r="E90">
            <v>0</v>
          </cell>
          <cell r="F90">
            <v>2689828.9787180685</v>
          </cell>
          <cell r="G90">
            <v>1735823.6754040085</v>
          </cell>
          <cell r="H90">
            <v>954005.30331405986</v>
          </cell>
          <cell r="I90">
            <v>102337482.14067525</v>
          </cell>
          <cell r="J90">
            <v>103426122.21707734</v>
          </cell>
        </row>
        <row r="91">
          <cell r="A91">
            <v>74</v>
          </cell>
          <cell r="B91">
            <v>43132</v>
          </cell>
          <cell r="C91">
            <v>102337482.14067525</v>
          </cell>
          <cell r="D91">
            <v>2689828.9787180685</v>
          </cell>
          <cell r="E91">
            <v>0</v>
          </cell>
          <cell r="F91">
            <v>2689828.9787180685</v>
          </cell>
          <cell r="G91">
            <v>1751735.3924285453</v>
          </cell>
          <cell r="H91">
            <v>938093.58628952317</v>
          </cell>
          <cell r="I91">
            <v>100585746.7482467</v>
          </cell>
          <cell r="J91">
            <v>104364215.80336687</v>
          </cell>
        </row>
        <row r="92">
          <cell r="A92">
            <v>75</v>
          </cell>
          <cell r="B92">
            <v>43160</v>
          </cell>
          <cell r="C92">
            <v>100585746.7482467</v>
          </cell>
          <cell r="D92">
            <v>2689828.9787180685</v>
          </cell>
          <cell r="E92">
            <v>0</v>
          </cell>
          <cell r="F92">
            <v>2689828.9787180685</v>
          </cell>
          <cell r="G92">
            <v>1767792.9668591404</v>
          </cell>
          <cell r="H92">
            <v>922036.01185892802</v>
          </cell>
          <cell r="I92">
            <v>98817953.781387553</v>
          </cell>
          <cell r="J92">
            <v>105286251.81522579</v>
          </cell>
        </row>
        <row r="93">
          <cell r="A93">
            <v>76</v>
          </cell>
          <cell r="B93">
            <v>43191</v>
          </cell>
          <cell r="C93">
            <v>98817953.781387553</v>
          </cell>
          <cell r="D93">
            <v>2689828.9787180685</v>
          </cell>
          <cell r="E93">
            <v>0</v>
          </cell>
          <cell r="F93">
            <v>2689828.9787180685</v>
          </cell>
          <cell r="G93">
            <v>1783997.7357220161</v>
          </cell>
          <cell r="H93">
            <v>905831.24299605249</v>
          </cell>
          <cell r="I93">
            <v>97033956.045665532</v>
          </cell>
          <cell r="J93">
            <v>106192083.05822185</v>
          </cell>
        </row>
        <row r="94">
          <cell r="A94">
            <v>77</v>
          </cell>
          <cell r="B94">
            <v>43221</v>
          </cell>
          <cell r="C94">
            <v>97033956.045665532</v>
          </cell>
          <cell r="D94">
            <v>2689828.9787180685</v>
          </cell>
          <cell r="E94">
            <v>0</v>
          </cell>
          <cell r="F94">
            <v>2689828.9787180685</v>
          </cell>
          <cell r="G94">
            <v>1800351.0482994677</v>
          </cell>
          <cell r="H94">
            <v>889477.93041860079</v>
          </cell>
          <cell r="I94">
            <v>95233604.997366071</v>
          </cell>
          <cell r="J94">
            <v>107081560.98864044</v>
          </cell>
        </row>
        <row r="95">
          <cell r="A95">
            <v>78</v>
          </cell>
          <cell r="B95">
            <v>43252</v>
          </cell>
          <cell r="C95">
            <v>95233604.997366071</v>
          </cell>
          <cell r="D95">
            <v>2689828.9787180685</v>
          </cell>
          <cell r="E95">
            <v>0</v>
          </cell>
          <cell r="F95">
            <v>2689828.9787180685</v>
          </cell>
          <cell r="G95">
            <v>1816854.2662422126</v>
          </cell>
          <cell r="H95">
            <v>872974.71247585572</v>
          </cell>
          <cell r="I95">
            <v>93416750.731123865</v>
          </cell>
          <cell r="J95">
            <v>107954535.70111629</v>
          </cell>
        </row>
        <row r="96">
          <cell r="A96">
            <v>79</v>
          </cell>
          <cell r="B96">
            <v>43282</v>
          </cell>
          <cell r="C96">
            <v>93416750.731123865</v>
          </cell>
          <cell r="D96">
            <v>2689828.9787180685</v>
          </cell>
          <cell r="E96">
            <v>0</v>
          </cell>
          <cell r="F96">
            <v>2689828.9787180685</v>
          </cell>
          <cell r="G96">
            <v>1833508.7636827664</v>
          </cell>
          <cell r="H96">
            <v>856320.2150353021</v>
          </cell>
          <cell r="I96">
            <v>91583241.967441097</v>
          </cell>
          <cell r="J96">
            <v>108810855.9161516</v>
          </cell>
        </row>
        <row r="97">
          <cell r="A97">
            <v>80</v>
          </cell>
          <cell r="B97">
            <v>43313</v>
          </cell>
          <cell r="C97">
            <v>91583241.967441097</v>
          </cell>
          <cell r="D97">
            <v>2689828.9787180685</v>
          </cell>
          <cell r="E97">
            <v>0</v>
          </cell>
          <cell r="F97">
            <v>2689828.9787180685</v>
          </cell>
          <cell r="G97">
            <v>1850315.9273498585</v>
          </cell>
          <cell r="H97">
            <v>839513.05136821</v>
          </cell>
          <cell r="I97">
            <v>89732926.040091231</v>
          </cell>
          <cell r="J97">
            <v>109650368.9675198</v>
          </cell>
        </row>
        <row r="98">
          <cell r="A98">
            <v>81</v>
          </cell>
          <cell r="B98">
            <v>43344</v>
          </cell>
          <cell r="C98">
            <v>89732926.040091231</v>
          </cell>
          <cell r="D98">
            <v>2689828.9787180685</v>
          </cell>
          <cell r="E98">
            <v>0</v>
          </cell>
          <cell r="F98">
            <v>2689828.9787180685</v>
          </cell>
          <cell r="G98">
            <v>1867277.156683899</v>
          </cell>
          <cell r="H98">
            <v>822551.82203416957</v>
          </cell>
          <cell r="I98">
            <v>87865648.883407339</v>
          </cell>
          <cell r="J98">
            <v>110472920.78955397</v>
          </cell>
        </row>
        <row r="99">
          <cell r="A99">
            <v>82</v>
          </cell>
          <cell r="B99">
            <v>43374</v>
          </cell>
          <cell r="C99">
            <v>87865648.883407339</v>
          </cell>
          <cell r="D99">
            <v>2689828.9787180685</v>
          </cell>
          <cell r="E99">
            <v>0</v>
          </cell>
          <cell r="F99">
            <v>2689828.9787180685</v>
          </cell>
          <cell r="G99">
            <v>1884393.863953501</v>
          </cell>
          <cell r="H99">
            <v>805435.11476456735</v>
          </cell>
          <cell r="I99">
            <v>85981255.019453838</v>
          </cell>
          <cell r="J99">
            <v>111278355.90431854</v>
          </cell>
        </row>
        <row r="100">
          <cell r="A100">
            <v>83</v>
          </cell>
          <cell r="B100">
            <v>43405</v>
          </cell>
          <cell r="C100">
            <v>85981255.019453838</v>
          </cell>
          <cell r="D100">
            <v>2689828.9787180685</v>
          </cell>
          <cell r="E100">
            <v>0</v>
          </cell>
          <cell r="F100">
            <v>2689828.9787180685</v>
          </cell>
          <cell r="G100">
            <v>1901667.4743730747</v>
          </cell>
          <cell r="H100">
            <v>788161.50434499362</v>
          </cell>
          <cell r="I100">
            <v>84079587.545080766</v>
          </cell>
          <cell r="J100">
            <v>112066517.40866354</v>
          </cell>
        </row>
        <row r="101">
          <cell r="A101">
            <v>84</v>
          </cell>
          <cell r="B101">
            <v>43435</v>
          </cell>
          <cell r="C101">
            <v>84079587.545080766</v>
          </cell>
          <cell r="D101">
            <v>2689828.9787180685</v>
          </cell>
          <cell r="E101">
            <v>0</v>
          </cell>
          <cell r="F101">
            <v>2689828.9787180685</v>
          </cell>
          <cell r="G101">
            <v>1919099.4262214946</v>
          </cell>
          <cell r="H101">
            <v>770729.55249657377</v>
          </cell>
          <cell r="I101">
            <v>82160488.118859276</v>
          </cell>
          <cell r="J101">
            <v>112837246.96116011</v>
          </cell>
        </row>
        <row r="102">
          <cell r="A102">
            <v>85</v>
          </cell>
          <cell r="B102">
            <v>43466</v>
          </cell>
          <cell r="C102">
            <v>82160488.118859276</v>
          </cell>
          <cell r="D102">
            <v>2689828.9787180685</v>
          </cell>
          <cell r="E102">
            <v>0</v>
          </cell>
          <cell r="F102">
            <v>2689828.9787180685</v>
          </cell>
          <cell r="G102">
            <v>1936691.1709618582</v>
          </cell>
          <cell r="H102">
            <v>753137.8077562101</v>
          </cell>
          <cell r="I102">
            <v>80223796.947897419</v>
          </cell>
          <cell r="J102">
            <v>113590384.76891632</v>
          </cell>
        </row>
        <row r="103">
          <cell r="A103">
            <v>86</v>
          </cell>
          <cell r="B103">
            <v>43497</v>
          </cell>
          <cell r="C103">
            <v>80223796.947897419</v>
          </cell>
          <cell r="D103">
            <v>2689828.9787180685</v>
          </cell>
          <cell r="E103">
            <v>0</v>
          </cell>
          <cell r="F103">
            <v>2689828.9787180685</v>
          </cell>
          <cell r="G103">
            <v>1954444.1733623422</v>
          </cell>
          <cell r="H103">
            <v>735384.80535572628</v>
          </cell>
          <cell r="I103">
            <v>78269352.774535075</v>
          </cell>
          <cell r="J103">
            <v>114325769.57427205</v>
          </cell>
        </row>
        <row r="104">
          <cell r="A104">
            <v>87</v>
          </cell>
          <cell r="B104">
            <v>43525</v>
          </cell>
          <cell r="C104">
            <v>78269352.774535075</v>
          </cell>
          <cell r="D104">
            <v>2689828.9787180685</v>
          </cell>
          <cell r="E104">
            <v>0</v>
          </cell>
          <cell r="F104">
            <v>2689828.9787180685</v>
          </cell>
          <cell r="G104">
            <v>1972359.9116181638</v>
          </cell>
          <cell r="H104">
            <v>717469.06709990476</v>
          </cell>
          <cell r="I104">
            <v>76296992.862916917</v>
          </cell>
          <cell r="J104">
            <v>115043238.64137195</v>
          </cell>
        </row>
        <row r="105">
          <cell r="A105">
            <v>88</v>
          </cell>
          <cell r="B105">
            <v>43556</v>
          </cell>
          <cell r="C105">
            <v>76296992.862916917</v>
          </cell>
          <cell r="D105">
            <v>2689828.9787180685</v>
          </cell>
          <cell r="E105">
            <v>0</v>
          </cell>
          <cell r="F105">
            <v>2689828.9787180685</v>
          </cell>
          <cell r="G105">
            <v>1990439.8774746633</v>
          </cell>
          <cell r="H105">
            <v>699389.10124340514</v>
          </cell>
          <cell r="I105">
            <v>74306552.985442251</v>
          </cell>
          <cell r="J105">
            <v>115742627.74261536</v>
          </cell>
        </row>
        <row r="106">
          <cell r="A106">
            <v>89</v>
          </cell>
          <cell r="B106">
            <v>43586</v>
          </cell>
          <cell r="C106">
            <v>74306552.985442251</v>
          </cell>
          <cell r="D106">
            <v>2689828.9787180685</v>
          </cell>
          <cell r="E106">
            <v>0</v>
          </cell>
          <cell r="F106">
            <v>2689828.9787180685</v>
          </cell>
          <cell r="G106">
            <v>2008685.5763515146</v>
          </cell>
          <cell r="H106">
            <v>681143.40236655402</v>
          </cell>
          <cell r="I106">
            <v>72297867.409090742</v>
          </cell>
          <cell r="J106">
            <v>116423771.14498191</v>
          </cell>
        </row>
        <row r="107">
          <cell r="A107">
            <v>90</v>
          </cell>
          <cell r="B107">
            <v>43617</v>
          </cell>
          <cell r="C107">
            <v>72297867.409090742</v>
          </cell>
          <cell r="D107">
            <v>2689828.9787180685</v>
          </cell>
          <cell r="E107">
            <v>0</v>
          </cell>
          <cell r="F107">
            <v>2689828.9787180685</v>
          </cell>
          <cell r="G107">
            <v>2027098.5274680699</v>
          </cell>
          <cell r="H107">
            <v>662730.45124999841</v>
          </cell>
          <cell r="I107">
            <v>70270768.881622672</v>
          </cell>
          <cell r="J107">
            <v>117086501.59623191</v>
          </cell>
        </row>
        <row r="108">
          <cell r="A108">
            <v>91</v>
          </cell>
          <cell r="B108">
            <v>43647</v>
          </cell>
          <cell r="C108">
            <v>70270768.881622672</v>
          </cell>
          <cell r="D108">
            <v>2689828.9787180685</v>
          </cell>
          <cell r="E108">
            <v>0</v>
          </cell>
          <cell r="F108">
            <v>2689828.9787180685</v>
          </cell>
          <cell r="G108">
            <v>2045680.2639698605</v>
          </cell>
          <cell r="H108">
            <v>644148.71474820783</v>
          </cell>
          <cell r="I108">
            <v>68225088.617652819</v>
          </cell>
          <cell r="J108">
            <v>117730650.31098011</v>
          </cell>
        </row>
        <row r="109">
          <cell r="A109">
            <v>92</v>
          </cell>
          <cell r="B109">
            <v>43678</v>
          </cell>
          <cell r="C109">
            <v>68225088.617652819</v>
          </cell>
          <cell r="D109">
            <v>2689828.9787180685</v>
          </cell>
          <cell r="E109">
            <v>0</v>
          </cell>
          <cell r="F109">
            <v>2689828.9787180685</v>
          </cell>
          <cell r="G109">
            <v>2064432.3330562511</v>
          </cell>
          <cell r="H109">
            <v>625396.64566181751</v>
          </cell>
          <cell r="I109">
            <v>66160656.28459657</v>
          </cell>
          <cell r="J109">
            <v>118356046.95664193</v>
          </cell>
        </row>
        <row r="110">
          <cell r="A110">
            <v>93</v>
          </cell>
          <cell r="B110">
            <v>43709</v>
          </cell>
          <cell r="C110">
            <v>66160656.28459657</v>
          </cell>
          <cell r="D110">
            <v>2689828.9787180685</v>
          </cell>
          <cell r="E110">
            <v>0</v>
          </cell>
          <cell r="F110">
            <v>2689828.9787180685</v>
          </cell>
          <cell r="G110">
            <v>2083356.2961092666</v>
          </cell>
          <cell r="H110">
            <v>606472.68260880187</v>
          </cell>
          <cell r="I110">
            <v>64077299.988487303</v>
          </cell>
          <cell r="J110">
            <v>118962519.63925073</v>
          </cell>
        </row>
        <row r="111">
          <cell r="A111">
            <v>94</v>
          </cell>
          <cell r="B111">
            <v>43739</v>
          </cell>
          <cell r="C111">
            <v>64077299.988487303</v>
          </cell>
          <cell r="D111">
            <v>2689828.9787180685</v>
          </cell>
          <cell r="E111">
            <v>0</v>
          </cell>
          <cell r="F111">
            <v>2689828.9787180685</v>
          </cell>
          <cell r="G111">
            <v>2102453.7288236013</v>
          </cell>
          <cell r="H111">
            <v>587375.24989446695</v>
          </cell>
          <cell r="I111">
            <v>61974846.259663701</v>
          </cell>
          <cell r="J111">
            <v>119549894.8891452</v>
          </cell>
        </row>
        <row r="112">
          <cell r="A112">
            <v>95</v>
          </cell>
          <cell r="B112">
            <v>43770</v>
          </cell>
          <cell r="C112">
            <v>61974846.259663701</v>
          </cell>
          <cell r="D112">
            <v>2689828.9787180685</v>
          </cell>
          <cell r="E112">
            <v>0</v>
          </cell>
          <cell r="F112">
            <v>2689828.9787180685</v>
          </cell>
          <cell r="G112">
            <v>2121726.2213378176</v>
          </cell>
          <cell r="H112">
            <v>568102.75738025061</v>
          </cell>
          <cell r="I112">
            <v>59853120.038325883</v>
          </cell>
          <cell r="J112">
            <v>120117997.64652544</v>
          </cell>
        </row>
        <row r="113">
          <cell r="A113">
            <v>96</v>
          </cell>
          <cell r="B113">
            <v>43800</v>
          </cell>
          <cell r="C113">
            <v>59853120.038325883</v>
          </cell>
          <cell r="D113">
            <v>2689828.9787180685</v>
          </cell>
          <cell r="E113">
            <v>0</v>
          </cell>
          <cell r="F113">
            <v>2689828.9787180685</v>
          </cell>
          <cell r="G113">
            <v>2141175.3783667479</v>
          </cell>
          <cell r="H113">
            <v>548653.60035132058</v>
          </cell>
          <cell r="I113">
            <v>57711944.659959137</v>
          </cell>
          <cell r="J113">
            <v>120666651.24687676</v>
          </cell>
        </row>
        <row r="114">
          <cell r="A114">
            <v>97</v>
          </cell>
          <cell r="B114">
            <v>43831</v>
          </cell>
          <cell r="C114">
            <v>57711944.659959137</v>
          </cell>
          <cell r="D114">
            <v>2689828.9787180685</v>
          </cell>
          <cell r="E114">
            <v>0</v>
          </cell>
          <cell r="F114">
            <v>2689828.9787180685</v>
          </cell>
          <cell r="G114">
            <v>2160802.8193351096</v>
          </cell>
          <cell r="H114">
            <v>529026.15938295878</v>
          </cell>
          <cell r="I114">
            <v>55551141.840624027</v>
          </cell>
          <cell r="J114">
            <v>121195677.40625972</v>
          </cell>
        </row>
        <row r="115">
          <cell r="A115">
            <v>98</v>
          </cell>
          <cell r="B115">
            <v>43862</v>
          </cell>
          <cell r="C115">
            <v>55551141.840624027</v>
          </cell>
          <cell r="D115">
            <v>2689828.9787180685</v>
          </cell>
          <cell r="E115">
            <v>0</v>
          </cell>
          <cell r="F115">
            <v>2689828.9787180685</v>
          </cell>
          <cell r="G115">
            <v>2180610.1785123483</v>
          </cell>
          <cell r="H115">
            <v>509218.8002057203</v>
          </cell>
          <cell r="I115">
            <v>53370531.662111677</v>
          </cell>
          <cell r="J115">
            <v>121704896.20646544</v>
          </cell>
        </row>
        <row r="116">
          <cell r="A116">
            <v>99</v>
          </cell>
          <cell r="B116">
            <v>43891</v>
          </cell>
          <cell r="C116">
            <v>53370531.662111677</v>
          </cell>
          <cell r="D116">
            <v>2689828.9787180685</v>
          </cell>
          <cell r="E116">
            <v>0</v>
          </cell>
          <cell r="F116">
            <v>2689828.9787180685</v>
          </cell>
          <cell r="G116">
            <v>2200599.1051487112</v>
          </cell>
          <cell r="H116">
            <v>489229.87356935703</v>
          </cell>
          <cell r="I116">
            <v>51169932.556962967</v>
          </cell>
          <cell r="J116">
            <v>122194126.08003479</v>
          </cell>
        </row>
        <row r="117">
          <cell r="A117">
            <v>100</v>
          </cell>
          <cell r="B117">
            <v>43922</v>
          </cell>
          <cell r="C117">
            <v>51169932.556962967</v>
          </cell>
          <cell r="D117">
            <v>2689828.9787180685</v>
          </cell>
          <cell r="E117">
            <v>0</v>
          </cell>
          <cell r="F117">
            <v>2689828.9787180685</v>
          </cell>
          <cell r="G117">
            <v>2220771.2636125744</v>
          </cell>
          <cell r="H117">
            <v>469057.71510549384</v>
          </cell>
          <cell r="I117">
            <v>48949161.293350391</v>
          </cell>
          <cell r="J117">
            <v>122663183.79514028</v>
          </cell>
        </row>
        <row r="118">
          <cell r="A118">
            <v>101</v>
          </cell>
          <cell r="B118">
            <v>43952</v>
          </cell>
          <cell r="C118">
            <v>48949161.293350391</v>
          </cell>
          <cell r="D118">
            <v>2689828.9787180685</v>
          </cell>
          <cell r="E118">
            <v>0</v>
          </cell>
          <cell r="F118">
            <v>2689828.9787180685</v>
          </cell>
          <cell r="G118">
            <v>2241128.3335290235</v>
          </cell>
          <cell r="H118">
            <v>448700.64518904523</v>
          </cell>
          <cell r="I118">
            <v>46708032.959821366</v>
          </cell>
          <cell r="J118">
            <v>123111884.44032933</v>
          </cell>
        </row>
        <row r="119">
          <cell r="A119">
            <v>102</v>
          </cell>
          <cell r="B119">
            <v>43983</v>
          </cell>
          <cell r="C119">
            <v>46708032.959821366</v>
          </cell>
          <cell r="D119">
            <v>2689828.9787180685</v>
          </cell>
          <cell r="E119">
            <v>0</v>
          </cell>
          <cell r="F119">
            <v>2689828.9787180685</v>
          </cell>
          <cell r="G119">
            <v>2261672.0099197058</v>
          </cell>
          <cell r="H119">
            <v>428156.96879836248</v>
          </cell>
          <cell r="I119">
            <v>44446360.949901663</v>
          </cell>
          <cell r="J119">
            <v>123540041.4091277</v>
          </cell>
        </row>
        <row r="120">
          <cell r="A120">
            <v>103</v>
          </cell>
          <cell r="B120">
            <v>44013</v>
          </cell>
          <cell r="C120">
            <v>44446360.949901663</v>
          </cell>
          <cell r="D120">
            <v>2689828.9787180685</v>
          </cell>
          <cell r="E120">
            <v>0</v>
          </cell>
          <cell r="F120">
            <v>2689828.9787180685</v>
          </cell>
          <cell r="G120">
            <v>2282404.00334397</v>
          </cell>
          <cell r="H120">
            <v>407424.97537409858</v>
          </cell>
          <cell r="I120">
            <v>42163956.946557693</v>
          </cell>
          <cell r="J120">
            <v>123947466.3845018</v>
          </cell>
        </row>
        <row r="121">
          <cell r="A121">
            <v>104</v>
          </cell>
          <cell r="B121">
            <v>44044</v>
          </cell>
          <cell r="C121">
            <v>42163956.946557693</v>
          </cell>
          <cell r="D121">
            <v>2689828.9787180685</v>
          </cell>
          <cell r="E121">
            <v>0</v>
          </cell>
          <cell r="F121">
            <v>2689828.9787180685</v>
          </cell>
          <cell r="G121">
            <v>2303326.0400412898</v>
          </cell>
          <cell r="H121">
            <v>386502.93867677887</v>
          </cell>
          <cell r="I121">
            <v>39860630.906516403</v>
          </cell>
          <cell r="J121">
            <v>124333969.32317857</v>
          </cell>
        </row>
        <row r="122">
          <cell r="A122">
            <v>105</v>
          </cell>
          <cell r="B122">
            <v>44075</v>
          </cell>
          <cell r="C122">
            <v>39860630.906516403</v>
          </cell>
          <cell r="D122">
            <v>2689828.9787180685</v>
          </cell>
          <cell r="E122">
            <v>0</v>
          </cell>
          <cell r="F122">
            <v>2689828.9787180685</v>
          </cell>
          <cell r="G122">
            <v>2324439.8620750015</v>
          </cell>
          <cell r="H122">
            <v>365389.11664306704</v>
          </cell>
          <cell r="I122">
            <v>37536191.044441402</v>
          </cell>
          <cell r="J122">
            <v>124699358.43982165</v>
          </cell>
        </row>
        <row r="123">
          <cell r="A123">
            <v>106</v>
          </cell>
          <cell r="B123">
            <v>44105</v>
          </cell>
          <cell r="C123">
            <v>37536191.044441402</v>
          </cell>
          <cell r="D123">
            <v>2689828.9787180685</v>
          </cell>
          <cell r="E123">
            <v>0</v>
          </cell>
          <cell r="F123">
            <v>2689828.9787180685</v>
          </cell>
          <cell r="G123">
            <v>2345747.2274773554</v>
          </cell>
          <cell r="H123">
            <v>344081.75124071288</v>
          </cell>
          <cell r="I123">
            <v>35190443.816964045</v>
          </cell>
          <cell r="J123">
            <v>125043440.19106236</v>
          </cell>
        </row>
        <row r="124">
          <cell r="A124">
            <v>107</v>
          </cell>
          <cell r="B124">
            <v>44136</v>
          </cell>
          <cell r="C124">
            <v>35190443.816964045</v>
          </cell>
          <cell r="D124">
            <v>2689828.9787180685</v>
          </cell>
          <cell r="E124">
            <v>0</v>
          </cell>
          <cell r="F124">
            <v>2689828.9787180685</v>
          </cell>
          <cell r="G124">
            <v>2367249.9103958979</v>
          </cell>
          <cell r="H124">
            <v>322579.06832217041</v>
          </cell>
          <cell r="I124">
            <v>32823193.906568147</v>
          </cell>
          <cell r="J124">
            <v>125366019.25938453</v>
          </cell>
        </row>
        <row r="125">
          <cell r="A125">
            <v>108</v>
          </cell>
          <cell r="B125">
            <v>44166</v>
          </cell>
          <cell r="C125">
            <v>32823193.906568147</v>
          </cell>
          <cell r="D125">
            <v>2689828.9787180685</v>
          </cell>
          <cell r="E125">
            <v>0</v>
          </cell>
          <cell r="F125">
            <v>2689828.9787180685</v>
          </cell>
          <cell r="G125">
            <v>2388949.7012411938</v>
          </cell>
          <cell r="H125">
            <v>300879.2774768747</v>
          </cell>
          <cell r="I125">
            <v>30434244.205326952</v>
          </cell>
          <cell r="J125">
            <v>125666898.5368614</v>
          </cell>
        </row>
        <row r="126">
          <cell r="A126">
            <v>109</v>
          </cell>
          <cell r="B126">
            <v>44197</v>
          </cell>
          <cell r="C126">
            <v>30434244.205326952</v>
          </cell>
          <cell r="D126">
            <v>2689828.9787180685</v>
          </cell>
          <cell r="E126">
            <v>0</v>
          </cell>
          <cell r="F126">
            <v>2689828.9787180685</v>
          </cell>
          <cell r="G126">
            <v>2410848.4068359048</v>
          </cell>
          <cell r="H126">
            <v>278980.5718821637</v>
          </cell>
          <cell r="I126">
            <v>28023395.798491046</v>
          </cell>
          <cell r="J126">
            <v>125945879.10874356</v>
          </cell>
        </row>
        <row r="127">
          <cell r="A127">
            <v>110</v>
          </cell>
          <cell r="B127">
            <v>44228</v>
          </cell>
          <cell r="C127">
            <v>28023395.798491046</v>
          </cell>
          <cell r="D127">
            <v>2689828.9787180685</v>
          </cell>
          <cell r="E127">
            <v>0</v>
          </cell>
          <cell r="F127">
            <v>2689828.9787180685</v>
          </cell>
          <cell r="G127">
            <v>2432947.8505652337</v>
          </cell>
          <cell r="H127">
            <v>256881.1281528346</v>
          </cell>
          <cell r="I127">
            <v>25590447.947925813</v>
          </cell>
          <cell r="J127">
            <v>126202760.2368964</v>
          </cell>
        </row>
        <row r="128">
          <cell r="A128">
            <v>111</v>
          </cell>
          <cell r="B128">
            <v>44256</v>
          </cell>
          <cell r="C128">
            <v>25590447.947925813</v>
          </cell>
          <cell r="D128">
            <v>2689828.9787180685</v>
          </cell>
          <cell r="E128">
            <v>0</v>
          </cell>
          <cell r="F128">
            <v>2689828.9787180685</v>
          </cell>
          <cell r="G128">
            <v>2455249.8725287486</v>
          </cell>
          <cell r="H128">
            <v>234579.10618931995</v>
          </cell>
          <cell r="I128">
            <v>23135198.075397067</v>
          </cell>
          <cell r="J128">
            <v>126437339.34308572</v>
          </cell>
        </row>
        <row r="129">
          <cell r="A129">
            <v>112</v>
          </cell>
          <cell r="B129">
            <v>44287</v>
          </cell>
          <cell r="C129">
            <v>23135198.075397067</v>
          </cell>
          <cell r="D129">
            <v>2689828.9787180685</v>
          </cell>
          <cell r="E129">
            <v>0</v>
          </cell>
          <cell r="F129">
            <v>2689828.9787180685</v>
          </cell>
          <cell r="G129">
            <v>2477756.3296935954</v>
          </cell>
          <cell r="H129">
            <v>212072.64902447312</v>
          </cell>
          <cell r="I129">
            <v>20657441.74570347</v>
          </cell>
          <cell r="J129">
            <v>126649411.99211019</v>
          </cell>
        </row>
        <row r="130">
          <cell r="A130">
            <v>113</v>
          </cell>
          <cell r="B130">
            <v>44317</v>
          </cell>
          <cell r="C130">
            <v>20657441.74570347</v>
          </cell>
          <cell r="D130">
            <v>2689828.9787180685</v>
          </cell>
          <cell r="E130">
            <v>0</v>
          </cell>
          <cell r="F130">
            <v>2689828.9787180685</v>
          </cell>
          <cell r="G130">
            <v>2500469.0960491202</v>
          </cell>
          <cell r="H130">
            <v>189359.88266894847</v>
          </cell>
          <cell r="I130">
            <v>18156972.649654351</v>
          </cell>
          <cell r="J130">
            <v>126838771.87477913</v>
          </cell>
        </row>
        <row r="131">
          <cell r="A131">
            <v>114</v>
          </cell>
          <cell r="B131">
            <v>44348</v>
          </cell>
          <cell r="C131">
            <v>18156972.649654351</v>
          </cell>
          <cell r="D131">
            <v>2689828.9787180685</v>
          </cell>
          <cell r="E131">
            <v>0</v>
          </cell>
          <cell r="F131">
            <v>2689828.9787180685</v>
          </cell>
          <cell r="G131">
            <v>2523390.0627629035</v>
          </cell>
          <cell r="H131">
            <v>166438.91595516488</v>
          </cell>
          <cell r="I131">
            <v>15633582.586891448</v>
          </cell>
          <cell r="J131">
            <v>127005210.79073431</v>
          </cell>
        </row>
        <row r="132">
          <cell r="A132">
            <v>115</v>
          </cell>
          <cell r="B132">
            <v>44378</v>
          </cell>
          <cell r="C132">
            <v>15633582.586891448</v>
          </cell>
          <cell r="D132">
            <v>2689828.9787180685</v>
          </cell>
          <cell r="E132">
            <v>0</v>
          </cell>
          <cell r="F132">
            <v>2689828.9787180685</v>
          </cell>
          <cell r="G132">
            <v>2546521.1383382301</v>
          </cell>
          <cell r="H132">
            <v>143307.84037983828</v>
          </cell>
          <cell r="I132">
            <v>13087061.448553218</v>
          </cell>
          <cell r="J132">
            <v>127148518.63111414</v>
          </cell>
        </row>
        <row r="133">
          <cell r="A133">
            <v>116</v>
          </cell>
          <cell r="B133">
            <v>44409</v>
          </cell>
          <cell r="C133">
            <v>13087061.448553218</v>
          </cell>
          <cell r="D133">
            <v>2689828.9787180685</v>
          </cell>
          <cell r="E133">
            <v>0</v>
          </cell>
          <cell r="F133">
            <v>2689828.9787180685</v>
          </cell>
          <cell r="G133">
            <v>2569864.2487729974</v>
          </cell>
          <cell r="H133">
            <v>119964.72994507116</v>
          </cell>
          <cell r="I133">
            <v>10517197.19978022</v>
          </cell>
          <cell r="J133">
            <v>127268483.36105922</v>
          </cell>
        </row>
        <row r="134">
          <cell r="A134">
            <v>117</v>
          </cell>
          <cell r="B134">
            <v>44440</v>
          </cell>
          <cell r="C134">
            <v>10517197.19978022</v>
          </cell>
          <cell r="D134">
            <v>2689828.9787180685</v>
          </cell>
          <cell r="E134">
            <v>0</v>
          </cell>
          <cell r="F134">
            <v>2689828.9787180685</v>
          </cell>
          <cell r="G134">
            <v>2593421.3377200831</v>
          </cell>
          <cell r="H134">
            <v>96407.640997985363</v>
          </cell>
          <cell r="I134">
            <v>7923775.8620601371</v>
          </cell>
          <cell r="J134">
            <v>127364891.00205721</v>
          </cell>
        </row>
        <row r="135">
          <cell r="A135">
            <v>118</v>
          </cell>
          <cell r="B135">
            <v>44470</v>
          </cell>
          <cell r="C135">
            <v>7923775.8620601371</v>
          </cell>
          <cell r="D135">
            <v>2689828.9787180685</v>
          </cell>
          <cell r="E135">
            <v>0</v>
          </cell>
          <cell r="F135">
            <v>2689828.9787180685</v>
          </cell>
          <cell r="G135">
            <v>2617194.3666491839</v>
          </cell>
          <cell r="H135">
            <v>72634.612068884584</v>
          </cell>
          <cell r="I135">
            <v>5306581.4954109527</v>
          </cell>
          <cell r="J135">
            <v>127437525.6141261</v>
          </cell>
        </row>
        <row r="136">
          <cell r="A136">
            <v>119</v>
          </cell>
          <cell r="B136">
            <v>44501</v>
          </cell>
          <cell r="C136">
            <v>5306581.4954109527</v>
          </cell>
          <cell r="D136">
            <v>2689828.9787180685</v>
          </cell>
          <cell r="E136">
            <v>0</v>
          </cell>
          <cell r="F136">
            <v>2689828.9787180685</v>
          </cell>
          <cell r="G136">
            <v>2641185.3150101346</v>
          </cell>
          <cell r="H136">
            <v>48643.663707933738</v>
          </cell>
          <cell r="I136">
            <v>2665396.1804008181</v>
          </cell>
          <cell r="J136">
            <v>127486169.27783403</v>
          </cell>
        </row>
        <row r="137">
          <cell r="A137">
            <v>120</v>
          </cell>
          <cell r="B137">
            <v>44531</v>
          </cell>
          <cell r="C137">
            <v>2665396.1804008181</v>
          </cell>
          <cell r="D137">
            <v>2689828.9787180685</v>
          </cell>
          <cell r="E137">
            <v>0</v>
          </cell>
          <cell r="F137">
            <v>2665396.1804008181</v>
          </cell>
          <cell r="G137">
            <v>2640963.3820804772</v>
          </cell>
          <cell r="H137">
            <v>24432.798320340833</v>
          </cell>
          <cell r="I137">
            <v>0</v>
          </cell>
          <cell r="J137">
            <v>127510602.07615437</v>
          </cell>
        </row>
        <row r="138">
          <cell r="A138">
            <v>121</v>
          </cell>
          <cell r="B138">
            <v>44562</v>
          </cell>
          <cell r="C138">
            <v>0</v>
          </cell>
          <cell r="D138">
            <v>2689828.9787180685</v>
          </cell>
          <cell r="E138">
            <v>0</v>
          </cell>
          <cell r="F138">
            <v>0</v>
          </cell>
          <cell r="G138">
            <v>0</v>
          </cell>
          <cell r="H138">
            <v>0</v>
          </cell>
          <cell r="I138">
            <v>0</v>
          </cell>
          <cell r="J138">
            <v>127510602.07615437</v>
          </cell>
        </row>
        <row r="139">
          <cell r="A139">
            <v>122</v>
          </cell>
          <cell r="B139">
            <v>44593</v>
          </cell>
          <cell r="C139">
            <v>0</v>
          </cell>
          <cell r="D139">
            <v>2689828.9787180685</v>
          </cell>
          <cell r="E139">
            <v>0</v>
          </cell>
          <cell r="F139">
            <v>0</v>
          </cell>
          <cell r="G139">
            <v>0</v>
          </cell>
          <cell r="H139">
            <v>0</v>
          </cell>
          <cell r="I139">
            <v>0</v>
          </cell>
          <cell r="J139">
            <v>127510602.07615437</v>
          </cell>
        </row>
        <row r="140">
          <cell r="A140">
            <v>123</v>
          </cell>
          <cell r="B140">
            <v>44621</v>
          </cell>
          <cell r="C140">
            <v>0</v>
          </cell>
          <cell r="D140">
            <v>2689828.9787180685</v>
          </cell>
          <cell r="E140">
            <v>0</v>
          </cell>
          <cell r="F140">
            <v>0</v>
          </cell>
          <cell r="G140">
            <v>0</v>
          </cell>
          <cell r="H140">
            <v>0</v>
          </cell>
          <cell r="I140">
            <v>0</v>
          </cell>
          <cell r="J140">
            <v>127510602.07615437</v>
          </cell>
        </row>
        <row r="141">
          <cell r="A141">
            <v>124</v>
          </cell>
          <cell r="B141">
            <v>44652</v>
          </cell>
          <cell r="C141">
            <v>0</v>
          </cell>
          <cell r="D141">
            <v>2689828.9787180685</v>
          </cell>
          <cell r="E141">
            <v>0</v>
          </cell>
          <cell r="F141">
            <v>0</v>
          </cell>
          <cell r="G141">
            <v>0</v>
          </cell>
          <cell r="H141">
            <v>0</v>
          </cell>
          <cell r="I141">
            <v>0</v>
          </cell>
          <cell r="J141">
            <v>127510602.07615437</v>
          </cell>
        </row>
        <row r="142">
          <cell r="A142">
            <v>125</v>
          </cell>
          <cell r="B142">
            <v>44682</v>
          </cell>
          <cell r="C142">
            <v>0</v>
          </cell>
          <cell r="D142">
            <v>2689828.9787180685</v>
          </cell>
          <cell r="E142">
            <v>0</v>
          </cell>
          <cell r="F142">
            <v>0</v>
          </cell>
          <cell r="G142">
            <v>0</v>
          </cell>
          <cell r="H142">
            <v>0</v>
          </cell>
          <cell r="I142">
            <v>0</v>
          </cell>
          <cell r="J142">
            <v>127510602.07615437</v>
          </cell>
        </row>
        <row r="143">
          <cell r="A143">
            <v>126</v>
          </cell>
          <cell r="B143">
            <v>44713</v>
          </cell>
          <cell r="C143">
            <v>0</v>
          </cell>
          <cell r="D143">
            <v>2689828.9787180685</v>
          </cell>
          <cell r="E143">
            <v>0</v>
          </cell>
          <cell r="F143">
            <v>0</v>
          </cell>
          <cell r="G143">
            <v>0</v>
          </cell>
          <cell r="H143">
            <v>0</v>
          </cell>
          <cell r="I143">
            <v>0</v>
          </cell>
          <cell r="J143">
            <v>127510602.07615437</v>
          </cell>
        </row>
        <row r="144">
          <cell r="A144">
            <v>127</v>
          </cell>
          <cell r="B144">
            <v>44743</v>
          </cell>
          <cell r="C144">
            <v>0</v>
          </cell>
          <cell r="D144">
            <v>2689828.9787180685</v>
          </cell>
          <cell r="E144">
            <v>0</v>
          </cell>
          <cell r="F144">
            <v>0</v>
          </cell>
          <cell r="G144">
            <v>0</v>
          </cell>
          <cell r="H144">
            <v>0</v>
          </cell>
          <cell r="I144">
            <v>0</v>
          </cell>
          <cell r="J144">
            <v>127510602.07615437</v>
          </cell>
        </row>
        <row r="145">
          <cell r="A145">
            <v>128</v>
          </cell>
          <cell r="B145">
            <v>44774</v>
          </cell>
          <cell r="C145">
            <v>0</v>
          </cell>
          <cell r="D145">
            <v>2689828.9787180685</v>
          </cell>
          <cell r="E145">
            <v>0</v>
          </cell>
          <cell r="F145">
            <v>0</v>
          </cell>
          <cell r="G145">
            <v>0</v>
          </cell>
          <cell r="H145">
            <v>0</v>
          </cell>
          <cell r="I145">
            <v>0</v>
          </cell>
          <cell r="J145">
            <v>127510602.07615437</v>
          </cell>
        </row>
        <row r="146">
          <cell r="A146">
            <v>129</v>
          </cell>
          <cell r="B146">
            <v>44805</v>
          </cell>
          <cell r="C146">
            <v>0</v>
          </cell>
          <cell r="D146">
            <v>2689828.9787180685</v>
          </cell>
          <cell r="E146">
            <v>0</v>
          </cell>
          <cell r="F146">
            <v>0</v>
          </cell>
          <cell r="G146">
            <v>0</v>
          </cell>
          <cell r="H146">
            <v>0</v>
          </cell>
          <cell r="I146">
            <v>0</v>
          </cell>
          <cell r="J146">
            <v>127510602.07615437</v>
          </cell>
        </row>
        <row r="147">
          <cell r="A147">
            <v>130</v>
          </cell>
          <cell r="B147">
            <v>44835</v>
          </cell>
          <cell r="C147">
            <v>0</v>
          </cell>
          <cell r="D147">
            <v>2689828.9787180685</v>
          </cell>
          <cell r="E147">
            <v>0</v>
          </cell>
          <cell r="F147">
            <v>0</v>
          </cell>
          <cell r="G147">
            <v>0</v>
          </cell>
          <cell r="H147">
            <v>0</v>
          </cell>
          <cell r="I147">
            <v>0</v>
          </cell>
          <cell r="J147">
            <v>127510602.07615437</v>
          </cell>
        </row>
        <row r="148">
          <cell r="A148">
            <v>131</v>
          </cell>
          <cell r="B148">
            <v>44866</v>
          </cell>
          <cell r="C148">
            <v>0</v>
          </cell>
          <cell r="D148">
            <v>2689828.9787180685</v>
          </cell>
          <cell r="E148">
            <v>0</v>
          </cell>
          <cell r="F148">
            <v>0</v>
          </cell>
          <cell r="G148">
            <v>0</v>
          </cell>
          <cell r="H148">
            <v>0</v>
          </cell>
          <cell r="I148">
            <v>0</v>
          </cell>
          <cell r="J148">
            <v>127510602.07615437</v>
          </cell>
        </row>
        <row r="149">
          <cell r="A149">
            <v>132</v>
          </cell>
          <cell r="B149">
            <v>44896</v>
          </cell>
          <cell r="C149">
            <v>0</v>
          </cell>
          <cell r="D149">
            <v>2689828.9787180685</v>
          </cell>
          <cell r="E149">
            <v>0</v>
          </cell>
          <cell r="F149">
            <v>0</v>
          </cell>
          <cell r="G149">
            <v>0</v>
          </cell>
          <cell r="H149">
            <v>0</v>
          </cell>
          <cell r="I149">
            <v>0</v>
          </cell>
          <cell r="J149">
            <v>127510602.07615437</v>
          </cell>
        </row>
        <row r="150">
          <cell r="A150">
            <v>133</v>
          </cell>
          <cell r="B150">
            <v>44927</v>
          </cell>
          <cell r="C150">
            <v>0</v>
          </cell>
          <cell r="D150">
            <v>2689828.9787180685</v>
          </cell>
          <cell r="E150">
            <v>0</v>
          </cell>
          <cell r="F150">
            <v>0</v>
          </cell>
          <cell r="G150">
            <v>0</v>
          </cell>
          <cell r="H150">
            <v>0</v>
          </cell>
          <cell r="I150">
            <v>0</v>
          </cell>
          <cell r="J150">
            <v>127510602.07615437</v>
          </cell>
        </row>
        <row r="151">
          <cell r="A151">
            <v>134</v>
          </cell>
          <cell r="B151">
            <v>44958</v>
          </cell>
          <cell r="C151">
            <v>0</v>
          </cell>
          <cell r="D151">
            <v>2689828.9787180685</v>
          </cell>
          <cell r="E151">
            <v>0</v>
          </cell>
          <cell r="F151">
            <v>0</v>
          </cell>
          <cell r="G151">
            <v>0</v>
          </cell>
          <cell r="H151">
            <v>0</v>
          </cell>
          <cell r="I151">
            <v>0</v>
          </cell>
          <cell r="J151">
            <v>127510602.07615437</v>
          </cell>
        </row>
        <row r="152">
          <cell r="A152">
            <v>135</v>
          </cell>
          <cell r="B152">
            <v>44986</v>
          </cell>
          <cell r="C152">
            <v>0</v>
          </cell>
          <cell r="D152">
            <v>2689828.9787180685</v>
          </cell>
          <cell r="E152">
            <v>0</v>
          </cell>
          <cell r="F152">
            <v>0</v>
          </cell>
          <cell r="G152">
            <v>0</v>
          </cell>
          <cell r="H152">
            <v>0</v>
          </cell>
          <cell r="I152">
            <v>0</v>
          </cell>
          <cell r="J152">
            <v>127510602.07615437</v>
          </cell>
        </row>
        <row r="153">
          <cell r="A153">
            <v>136</v>
          </cell>
          <cell r="B153">
            <v>45017</v>
          </cell>
          <cell r="C153">
            <v>0</v>
          </cell>
          <cell r="D153">
            <v>2689828.9787180685</v>
          </cell>
          <cell r="E153">
            <v>0</v>
          </cell>
          <cell r="F153">
            <v>0</v>
          </cell>
          <cell r="G153">
            <v>0</v>
          </cell>
          <cell r="H153">
            <v>0</v>
          </cell>
          <cell r="I153">
            <v>0</v>
          </cell>
          <cell r="J153">
            <v>127510602.07615437</v>
          </cell>
        </row>
        <row r="154">
          <cell r="A154">
            <v>137</v>
          </cell>
          <cell r="B154">
            <v>45047</v>
          </cell>
          <cell r="C154">
            <v>0</v>
          </cell>
          <cell r="D154">
            <v>2689828.9787180685</v>
          </cell>
          <cell r="E154">
            <v>0</v>
          </cell>
          <cell r="F154">
            <v>0</v>
          </cell>
          <cell r="G154">
            <v>0</v>
          </cell>
          <cell r="H154">
            <v>0</v>
          </cell>
          <cell r="I154">
            <v>0</v>
          </cell>
          <cell r="J154">
            <v>127510602.07615437</v>
          </cell>
        </row>
        <row r="155">
          <cell r="A155">
            <v>138</v>
          </cell>
          <cell r="B155">
            <v>45078</v>
          </cell>
          <cell r="C155">
            <v>0</v>
          </cell>
          <cell r="D155">
            <v>2689828.9787180685</v>
          </cell>
          <cell r="E155">
            <v>0</v>
          </cell>
          <cell r="F155">
            <v>0</v>
          </cell>
          <cell r="G155">
            <v>0</v>
          </cell>
          <cell r="H155">
            <v>0</v>
          </cell>
          <cell r="I155">
            <v>0</v>
          </cell>
          <cell r="J155">
            <v>127510602.07615437</v>
          </cell>
        </row>
        <row r="156">
          <cell r="A156">
            <v>139</v>
          </cell>
          <cell r="B156">
            <v>45108</v>
          </cell>
          <cell r="C156">
            <v>0</v>
          </cell>
          <cell r="D156">
            <v>2689828.9787180685</v>
          </cell>
          <cell r="E156">
            <v>0</v>
          </cell>
          <cell r="F156">
            <v>0</v>
          </cell>
          <cell r="G156">
            <v>0</v>
          </cell>
          <cell r="H156">
            <v>0</v>
          </cell>
          <cell r="I156">
            <v>0</v>
          </cell>
          <cell r="J156">
            <v>127510602.07615437</v>
          </cell>
        </row>
        <row r="157">
          <cell r="A157">
            <v>140</v>
          </cell>
          <cell r="B157">
            <v>45139</v>
          </cell>
          <cell r="C157">
            <v>0</v>
          </cell>
          <cell r="D157">
            <v>2689828.9787180685</v>
          </cell>
          <cell r="E157">
            <v>0</v>
          </cell>
          <cell r="F157">
            <v>0</v>
          </cell>
          <cell r="G157">
            <v>0</v>
          </cell>
          <cell r="H157">
            <v>0</v>
          </cell>
          <cell r="I157">
            <v>0</v>
          </cell>
          <cell r="J157">
            <v>127510602.07615437</v>
          </cell>
        </row>
        <row r="158">
          <cell r="A158">
            <v>141</v>
          </cell>
          <cell r="B158">
            <v>45170</v>
          </cell>
          <cell r="C158">
            <v>0</v>
          </cell>
          <cell r="D158">
            <v>2689828.9787180685</v>
          </cell>
          <cell r="E158">
            <v>0</v>
          </cell>
          <cell r="F158">
            <v>0</v>
          </cell>
          <cell r="G158">
            <v>0</v>
          </cell>
          <cell r="H158">
            <v>0</v>
          </cell>
          <cell r="I158">
            <v>0</v>
          </cell>
          <cell r="J158">
            <v>127510602.07615437</v>
          </cell>
        </row>
        <row r="159">
          <cell r="A159">
            <v>142</v>
          </cell>
          <cell r="B159">
            <v>45200</v>
          </cell>
          <cell r="C159">
            <v>0</v>
          </cell>
          <cell r="D159">
            <v>2689828.9787180685</v>
          </cell>
          <cell r="E159">
            <v>0</v>
          </cell>
          <cell r="F159">
            <v>0</v>
          </cell>
          <cell r="G159">
            <v>0</v>
          </cell>
          <cell r="H159">
            <v>0</v>
          </cell>
          <cell r="I159">
            <v>0</v>
          </cell>
          <cell r="J159">
            <v>127510602.07615437</v>
          </cell>
        </row>
        <row r="160">
          <cell r="A160">
            <v>143</v>
          </cell>
          <cell r="B160">
            <v>45231</v>
          </cell>
          <cell r="C160">
            <v>0</v>
          </cell>
          <cell r="D160">
            <v>2689828.9787180685</v>
          </cell>
          <cell r="E160">
            <v>0</v>
          </cell>
          <cell r="F160">
            <v>0</v>
          </cell>
          <cell r="G160">
            <v>0</v>
          </cell>
          <cell r="H160">
            <v>0</v>
          </cell>
          <cell r="I160">
            <v>0</v>
          </cell>
          <cell r="J160">
            <v>127510602.07615437</v>
          </cell>
        </row>
        <row r="161">
          <cell r="A161">
            <v>144</v>
          </cell>
          <cell r="B161">
            <v>45261</v>
          </cell>
          <cell r="C161">
            <v>0</v>
          </cell>
          <cell r="D161">
            <v>2689828.9787180685</v>
          </cell>
          <cell r="E161">
            <v>0</v>
          </cell>
          <cell r="F161">
            <v>0</v>
          </cell>
          <cell r="G161">
            <v>0</v>
          </cell>
          <cell r="H161">
            <v>0</v>
          </cell>
          <cell r="I161">
            <v>0</v>
          </cell>
          <cell r="J161">
            <v>127510602.07615437</v>
          </cell>
        </row>
        <row r="162">
          <cell r="A162">
            <v>145</v>
          </cell>
          <cell r="B162">
            <v>45292</v>
          </cell>
          <cell r="C162">
            <v>0</v>
          </cell>
          <cell r="D162">
            <v>2689828.9787180685</v>
          </cell>
          <cell r="E162">
            <v>0</v>
          </cell>
          <cell r="F162">
            <v>0</v>
          </cell>
          <cell r="G162">
            <v>0</v>
          </cell>
          <cell r="H162">
            <v>0</v>
          </cell>
          <cell r="I162">
            <v>0</v>
          </cell>
          <cell r="J162">
            <v>127510602.07615437</v>
          </cell>
        </row>
        <row r="163">
          <cell r="A163">
            <v>146</v>
          </cell>
          <cell r="B163">
            <v>45323</v>
          </cell>
          <cell r="C163">
            <v>0</v>
          </cell>
          <cell r="D163">
            <v>2689828.9787180685</v>
          </cell>
          <cell r="E163">
            <v>0</v>
          </cell>
          <cell r="F163">
            <v>0</v>
          </cell>
          <cell r="G163">
            <v>0</v>
          </cell>
          <cell r="H163">
            <v>0</v>
          </cell>
          <cell r="I163">
            <v>0</v>
          </cell>
          <cell r="J163">
            <v>127510602.07615437</v>
          </cell>
        </row>
        <row r="164">
          <cell r="A164">
            <v>147</v>
          </cell>
          <cell r="B164">
            <v>45352</v>
          </cell>
          <cell r="C164">
            <v>0</v>
          </cell>
          <cell r="D164">
            <v>2689828.9787180685</v>
          </cell>
          <cell r="E164">
            <v>0</v>
          </cell>
          <cell r="F164">
            <v>0</v>
          </cell>
          <cell r="G164">
            <v>0</v>
          </cell>
          <cell r="H164">
            <v>0</v>
          </cell>
          <cell r="I164">
            <v>0</v>
          </cell>
          <cell r="J164">
            <v>127510602.07615437</v>
          </cell>
        </row>
        <row r="165">
          <cell r="A165">
            <v>148</v>
          </cell>
          <cell r="B165">
            <v>45383</v>
          </cell>
          <cell r="C165">
            <v>0</v>
          </cell>
          <cell r="D165">
            <v>2689828.9787180685</v>
          </cell>
          <cell r="E165">
            <v>0</v>
          </cell>
          <cell r="F165">
            <v>0</v>
          </cell>
          <cell r="G165">
            <v>0</v>
          </cell>
          <cell r="H165">
            <v>0</v>
          </cell>
          <cell r="I165">
            <v>0</v>
          </cell>
          <cell r="J165">
            <v>127510602.07615437</v>
          </cell>
        </row>
        <row r="166">
          <cell r="A166">
            <v>149</v>
          </cell>
          <cell r="B166">
            <v>45413</v>
          </cell>
          <cell r="C166">
            <v>0</v>
          </cell>
          <cell r="D166">
            <v>2689828.9787180685</v>
          </cell>
          <cell r="E166">
            <v>0</v>
          </cell>
          <cell r="F166">
            <v>0</v>
          </cell>
          <cell r="G166">
            <v>0</v>
          </cell>
          <cell r="H166">
            <v>0</v>
          </cell>
          <cell r="I166">
            <v>0</v>
          </cell>
          <cell r="J166">
            <v>127510602.07615437</v>
          </cell>
        </row>
        <row r="167">
          <cell r="A167">
            <v>150</v>
          </cell>
          <cell r="B167">
            <v>45444</v>
          </cell>
          <cell r="C167">
            <v>0</v>
          </cell>
          <cell r="D167">
            <v>2689828.9787180685</v>
          </cell>
          <cell r="E167">
            <v>0</v>
          </cell>
          <cell r="F167">
            <v>0</v>
          </cell>
          <cell r="G167">
            <v>0</v>
          </cell>
          <cell r="H167">
            <v>0</v>
          </cell>
          <cell r="I167">
            <v>0</v>
          </cell>
          <cell r="J167">
            <v>127510602.07615437</v>
          </cell>
        </row>
        <row r="168">
          <cell r="A168">
            <v>151</v>
          </cell>
          <cell r="B168">
            <v>45474</v>
          </cell>
          <cell r="C168">
            <v>0</v>
          </cell>
          <cell r="D168">
            <v>2689828.9787180685</v>
          </cell>
          <cell r="E168">
            <v>0</v>
          </cell>
          <cell r="F168">
            <v>0</v>
          </cell>
          <cell r="G168">
            <v>0</v>
          </cell>
          <cell r="H168">
            <v>0</v>
          </cell>
          <cell r="I168">
            <v>0</v>
          </cell>
          <cell r="J168">
            <v>127510602.07615437</v>
          </cell>
        </row>
        <row r="169">
          <cell r="A169">
            <v>152</v>
          </cell>
          <cell r="B169">
            <v>45505</v>
          </cell>
          <cell r="C169">
            <v>0</v>
          </cell>
          <cell r="D169">
            <v>2689828.9787180685</v>
          </cell>
          <cell r="E169">
            <v>0</v>
          </cell>
          <cell r="F169">
            <v>0</v>
          </cell>
          <cell r="G169">
            <v>0</v>
          </cell>
          <cell r="H169">
            <v>0</v>
          </cell>
          <cell r="I169">
            <v>0</v>
          </cell>
          <cell r="J169">
            <v>127510602.07615437</v>
          </cell>
        </row>
        <row r="170">
          <cell r="A170">
            <v>153</v>
          </cell>
          <cell r="B170">
            <v>45536</v>
          </cell>
          <cell r="C170">
            <v>0</v>
          </cell>
          <cell r="D170">
            <v>2689828.9787180685</v>
          </cell>
          <cell r="E170">
            <v>0</v>
          </cell>
          <cell r="F170">
            <v>0</v>
          </cell>
          <cell r="G170">
            <v>0</v>
          </cell>
          <cell r="H170">
            <v>0</v>
          </cell>
          <cell r="I170">
            <v>0</v>
          </cell>
          <cell r="J170">
            <v>127510602.07615437</v>
          </cell>
        </row>
        <row r="171">
          <cell r="A171">
            <v>154</v>
          </cell>
          <cell r="B171">
            <v>45566</v>
          </cell>
          <cell r="C171">
            <v>0</v>
          </cell>
          <cell r="D171">
            <v>2689828.9787180685</v>
          </cell>
          <cell r="E171">
            <v>0</v>
          </cell>
          <cell r="F171">
            <v>0</v>
          </cell>
          <cell r="G171">
            <v>0</v>
          </cell>
          <cell r="H171">
            <v>0</v>
          </cell>
          <cell r="I171">
            <v>0</v>
          </cell>
          <cell r="J171">
            <v>127510602.07615437</v>
          </cell>
        </row>
        <row r="172">
          <cell r="A172">
            <v>155</v>
          </cell>
          <cell r="B172">
            <v>45597</v>
          </cell>
          <cell r="C172">
            <v>0</v>
          </cell>
          <cell r="D172">
            <v>2689828.9787180685</v>
          </cell>
          <cell r="E172">
            <v>0</v>
          </cell>
          <cell r="F172">
            <v>0</v>
          </cell>
          <cell r="G172">
            <v>0</v>
          </cell>
          <cell r="H172">
            <v>0</v>
          </cell>
          <cell r="I172">
            <v>0</v>
          </cell>
          <cell r="J172">
            <v>127510602.07615437</v>
          </cell>
        </row>
        <row r="173">
          <cell r="A173">
            <v>156</v>
          </cell>
          <cell r="B173">
            <v>45627</v>
          </cell>
          <cell r="C173">
            <v>0</v>
          </cell>
          <cell r="D173">
            <v>2689828.9787180685</v>
          </cell>
          <cell r="E173">
            <v>0</v>
          </cell>
          <cell r="F173">
            <v>0</v>
          </cell>
          <cell r="G173">
            <v>0</v>
          </cell>
          <cell r="H173">
            <v>0</v>
          </cell>
          <cell r="I173">
            <v>0</v>
          </cell>
          <cell r="J173">
            <v>127510602.07615437</v>
          </cell>
        </row>
        <row r="174">
          <cell r="A174">
            <v>157</v>
          </cell>
          <cell r="B174">
            <v>45658</v>
          </cell>
          <cell r="C174">
            <v>0</v>
          </cell>
          <cell r="D174">
            <v>2689828.9787180685</v>
          </cell>
          <cell r="E174">
            <v>0</v>
          </cell>
          <cell r="F174">
            <v>0</v>
          </cell>
          <cell r="G174">
            <v>0</v>
          </cell>
          <cell r="H174">
            <v>0</v>
          </cell>
          <cell r="I174">
            <v>0</v>
          </cell>
          <cell r="J174">
            <v>127510602.07615437</v>
          </cell>
        </row>
        <row r="175">
          <cell r="A175">
            <v>158</v>
          </cell>
          <cell r="B175">
            <v>45689</v>
          </cell>
          <cell r="C175">
            <v>0</v>
          </cell>
          <cell r="D175">
            <v>2689828.9787180685</v>
          </cell>
          <cell r="E175">
            <v>0</v>
          </cell>
          <cell r="F175">
            <v>0</v>
          </cell>
          <cell r="G175">
            <v>0</v>
          </cell>
          <cell r="H175">
            <v>0</v>
          </cell>
          <cell r="I175">
            <v>0</v>
          </cell>
          <cell r="J175">
            <v>127510602.07615437</v>
          </cell>
        </row>
        <row r="176">
          <cell r="A176">
            <v>159</v>
          </cell>
          <cell r="B176">
            <v>45717</v>
          </cell>
          <cell r="C176">
            <v>0</v>
          </cell>
          <cell r="D176">
            <v>2689828.9787180685</v>
          </cell>
          <cell r="E176">
            <v>0</v>
          </cell>
          <cell r="F176">
            <v>0</v>
          </cell>
          <cell r="G176">
            <v>0</v>
          </cell>
          <cell r="H176">
            <v>0</v>
          </cell>
          <cell r="I176">
            <v>0</v>
          </cell>
          <cell r="J176">
            <v>127510602.07615437</v>
          </cell>
        </row>
        <row r="177">
          <cell r="A177">
            <v>160</v>
          </cell>
          <cell r="B177">
            <v>45748</v>
          </cell>
          <cell r="C177">
            <v>0</v>
          </cell>
          <cell r="D177">
            <v>2689828.9787180685</v>
          </cell>
          <cell r="E177">
            <v>0</v>
          </cell>
          <cell r="F177">
            <v>0</v>
          </cell>
          <cell r="G177">
            <v>0</v>
          </cell>
          <cell r="H177">
            <v>0</v>
          </cell>
          <cell r="I177">
            <v>0</v>
          </cell>
          <cell r="J177">
            <v>127510602.07615437</v>
          </cell>
        </row>
        <row r="178">
          <cell r="A178">
            <v>161</v>
          </cell>
          <cell r="B178">
            <v>45778</v>
          </cell>
          <cell r="C178">
            <v>0</v>
          </cell>
          <cell r="D178">
            <v>2689828.9787180685</v>
          </cell>
          <cell r="E178">
            <v>0</v>
          </cell>
          <cell r="F178">
            <v>0</v>
          </cell>
          <cell r="G178">
            <v>0</v>
          </cell>
          <cell r="H178">
            <v>0</v>
          </cell>
          <cell r="I178">
            <v>0</v>
          </cell>
          <cell r="J178">
            <v>127510602.07615437</v>
          </cell>
        </row>
        <row r="179">
          <cell r="A179">
            <v>162</v>
          </cell>
          <cell r="B179">
            <v>45809</v>
          </cell>
          <cell r="C179">
            <v>0</v>
          </cell>
          <cell r="D179">
            <v>2689828.9787180685</v>
          </cell>
          <cell r="E179">
            <v>0</v>
          </cell>
          <cell r="F179">
            <v>0</v>
          </cell>
          <cell r="G179">
            <v>0</v>
          </cell>
          <cell r="H179">
            <v>0</v>
          </cell>
          <cell r="I179">
            <v>0</v>
          </cell>
          <cell r="J179">
            <v>127510602.07615437</v>
          </cell>
        </row>
        <row r="180">
          <cell r="A180">
            <v>163</v>
          </cell>
          <cell r="B180">
            <v>45839</v>
          </cell>
          <cell r="C180">
            <v>0</v>
          </cell>
          <cell r="D180">
            <v>2689828.9787180685</v>
          </cell>
          <cell r="E180">
            <v>0</v>
          </cell>
          <cell r="F180">
            <v>0</v>
          </cell>
          <cell r="G180">
            <v>0</v>
          </cell>
          <cell r="H180">
            <v>0</v>
          </cell>
          <cell r="I180">
            <v>0</v>
          </cell>
          <cell r="J180">
            <v>127510602.07615437</v>
          </cell>
        </row>
        <row r="181">
          <cell r="A181">
            <v>164</v>
          </cell>
          <cell r="B181">
            <v>45870</v>
          </cell>
          <cell r="C181">
            <v>0</v>
          </cell>
          <cell r="D181">
            <v>2689828.9787180685</v>
          </cell>
          <cell r="E181">
            <v>0</v>
          </cell>
          <cell r="F181">
            <v>0</v>
          </cell>
          <cell r="G181">
            <v>0</v>
          </cell>
          <cell r="H181">
            <v>0</v>
          </cell>
          <cell r="I181">
            <v>0</v>
          </cell>
          <cell r="J181">
            <v>127510602.07615437</v>
          </cell>
        </row>
        <row r="182">
          <cell r="A182">
            <v>165</v>
          </cell>
          <cell r="B182">
            <v>45901</v>
          </cell>
          <cell r="C182">
            <v>0</v>
          </cell>
          <cell r="D182">
            <v>2689828.9787180685</v>
          </cell>
          <cell r="E182">
            <v>0</v>
          </cell>
          <cell r="F182">
            <v>0</v>
          </cell>
          <cell r="G182">
            <v>0</v>
          </cell>
          <cell r="H182">
            <v>0</v>
          </cell>
          <cell r="I182">
            <v>0</v>
          </cell>
          <cell r="J182">
            <v>127510602.07615437</v>
          </cell>
        </row>
        <row r="183">
          <cell r="A183">
            <v>166</v>
          </cell>
          <cell r="B183">
            <v>45931</v>
          </cell>
          <cell r="C183">
            <v>0</v>
          </cell>
          <cell r="D183">
            <v>2689828.9787180685</v>
          </cell>
          <cell r="E183">
            <v>0</v>
          </cell>
          <cell r="F183">
            <v>0</v>
          </cell>
          <cell r="G183">
            <v>0</v>
          </cell>
          <cell r="H183">
            <v>0</v>
          </cell>
          <cell r="I183">
            <v>0</v>
          </cell>
          <cell r="J183">
            <v>127510602.07615437</v>
          </cell>
        </row>
        <row r="184">
          <cell r="A184">
            <v>167</v>
          </cell>
          <cell r="B184">
            <v>45962</v>
          </cell>
          <cell r="C184">
            <v>0</v>
          </cell>
          <cell r="D184">
            <v>2689828.9787180685</v>
          </cell>
          <cell r="E184">
            <v>0</v>
          </cell>
          <cell r="F184">
            <v>0</v>
          </cell>
          <cell r="G184">
            <v>0</v>
          </cell>
          <cell r="H184">
            <v>0</v>
          </cell>
          <cell r="I184">
            <v>0</v>
          </cell>
          <cell r="J184">
            <v>127510602.07615437</v>
          </cell>
        </row>
        <row r="185">
          <cell r="A185">
            <v>168</v>
          </cell>
          <cell r="B185">
            <v>45992</v>
          </cell>
          <cell r="C185">
            <v>0</v>
          </cell>
          <cell r="D185">
            <v>2689828.9787180685</v>
          </cell>
          <cell r="E185">
            <v>0</v>
          </cell>
          <cell r="F185">
            <v>0</v>
          </cell>
          <cell r="G185">
            <v>0</v>
          </cell>
          <cell r="H185">
            <v>0</v>
          </cell>
          <cell r="I185">
            <v>0</v>
          </cell>
          <cell r="J185">
            <v>127510602.07615437</v>
          </cell>
        </row>
        <row r="186">
          <cell r="A186">
            <v>169</v>
          </cell>
          <cell r="B186">
            <v>46023</v>
          </cell>
          <cell r="C186">
            <v>0</v>
          </cell>
          <cell r="D186">
            <v>2689828.9787180685</v>
          </cell>
          <cell r="E186">
            <v>0</v>
          </cell>
          <cell r="F186">
            <v>0</v>
          </cell>
          <cell r="G186">
            <v>0</v>
          </cell>
          <cell r="H186">
            <v>0</v>
          </cell>
          <cell r="I186">
            <v>0</v>
          </cell>
          <cell r="J186">
            <v>127510602.07615437</v>
          </cell>
        </row>
        <row r="187">
          <cell r="A187">
            <v>170</v>
          </cell>
          <cell r="B187">
            <v>46054</v>
          </cell>
          <cell r="C187">
            <v>0</v>
          </cell>
          <cell r="D187">
            <v>2689828.9787180685</v>
          </cell>
          <cell r="E187">
            <v>0</v>
          </cell>
          <cell r="F187">
            <v>0</v>
          </cell>
          <cell r="G187">
            <v>0</v>
          </cell>
          <cell r="H187">
            <v>0</v>
          </cell>
          <cell r="I187">
            <v>0</v>
          </cell>
          <cell r="J187">
            <v>127510602.07615437</v>
          </cell>
        </row>
        <row r="188">
          <cell r="A188">
            <v>171</v>
          </cell>
          <cell r="B188">
            <v>46082</v>
          </cell>
          <cell r="C188">
            <v>0</v>
          </cell>
          <cell r="D188">
            <v>2689828.9787180685</v>
          </cell>
          <cell r="E188">
            <v>0</v>
          </cell>
          <cell r="F188">
            <v>0</v>
          </cell>
          <cell r="G188">
            <v>0</v>
          </cell>
          <cell r="H188">
            <v>0</v>
          </cell>
          <cell r="I188">
            <v>0</v>
          </cell>
          <cell r="J188">
            <v>127510602.07615437</v>
          </cell>
        </row>
        <row r="189">
          <cell r="A189">
            <v>172</v>
          </cell>
          <cell r="B189">
            <v>46113</v>
          </cell>
          <cell r="C189">
            <v>0</v>
          </cell>
          <cell r="D189">
            <v>2689828.9787180685</v>
          </cell>
          <cell r="E189">
            <v>0</v>
          </cell>
          <cell r="F189">
            <v>0</v>
          </cell>
          <cell r="G189">
            <v>0</v>
          </cell>
          <cell r="H189">
            <v>0</v>
          </cell>
          <cell r="I189">
            <v>0</v>
          </cell>
          <cell r="J189">
            <v>127510602.07615437</v>
          </cell>
        </row>
        <row r="190">
          <cell r="A190">
            <v>173</v>
          </cell>
          <cell r="B190">
            <v>46143</v>
          </cell>
          <cell r="C190">
            <v>0</v>
          </cell>
          <cell r="D190">
            <v>2689828.9787180685</v>
          </cell>
          <cell r="E190">
            <v>0</v>
          </cell>
          <cell r="F190">
            <v>0</v>
          </cell>
          <cell r="G190">
            <v>0</v>
          </cell>
          <cell r="H190">
            <v>0</v>
          </cell>
          <cell r="I190">
            <v>0</v>
          </cell>
          <cell r="J190">
            <v>127510602.07615437</v>
          </cell>
        </row>
        <row r="191">
          <cell r="A191">
            <v>174</v>
          </cell>
          <cell r="B191">
            <v>46174</v>
          </cell>
          <cell r="C191">
            <v>0</v>
          </cell>
          <cell r="D191">
            <v>2689828.9787180685</v>
          </cell>
          <cell r="E191">
            <v>0</v>
          </cell>
          <cell r="F191">
            <v>0</v>
          </cell>
          <cell r="G191">
            <v>0</v>
          </cell>
          <cell r="H191">
            <v>0</v>
          </cell>
          <cell r="I191">
            <v>0</v>
          </cell>
          <cell r="J191">
            <v>127510602.07615437</v>
          </cell>
        </row>
        <row r="192">
          <cell r="A192">
            <v>175</v>
          </cell>
          <cell r="B192">
            <v>46204</v>
          </cell>
          <cell r="C192">
            <v>0</v>
          </cell>
          <cell r="D192">
            <v>2689828.9787180685</v>
          </cell>
          <cell r="E192">
            <v>0</v>
          </cell>
          <cell r="F192">
            <v>0</v>
          </cell>
          <cell r="G192">
            <v>0</v>
          </cell>
          <cell r="H192">
            <v>0</v>
          </cell>
          <cell r="I192">
            <v>0</v>
          </cell>
          <cell r="J192">
            <v>127510602.07615437</v>
          </cell>
        </row>
        <row r="193">
          <cell r="A193">
            <v>176</v>
          </cell>
          <cell r="B193">
            <v>46235</v>
          </cell>
          <cell r="C193">
            <v>0</v>
          </cell>
          <cell r="D193">
            <v>2689828.9787180685</v>
          </cell>
          <cell r="E193">
            <v>0</v>
          </cell>
          <cell r="F193">
            <v>0</v>
          </cell>
          <cell r="G193">
            <v>0</v>
          </cell>
          <cell r="H193">
            <v>0</v>
          </cell>
          <cell r="I193">
            <v>0</v>
          </cell>
          <cell r="J193">
            <v>127510602.07615437</v>
          </cell>
        </row>
        <row r="194">
          <cell r="A194">
            <v>177</v>
          </cell>
          <cell r="B194">
            <v>46266</v>
          </cell>
          <cell r="C194">
            <v>0</v>
          </cell>
          <cell r="D194">
            <v>2689828.9787180685</v>
          </cell>
          <cell r="E194">
            <v>0</v>
          </cell>
          <cell r="F194">
            <v>0</v>
          </cell>
          <cell r="G194">
            <v>0</v>
          </cell>
          <cell r="H194">
            <v>0</v>
          </cell>
          <cell r="I194">
            <v>0</v>
          </cell>
          <cell r="J194">
            <v>127510602.07615437</v>
          </cell>
        </row>
        <row r="195">
          <cell r="A195">
            <v>178</v>
          </cell>
          <cell r="B195">
            <v>46296</v>
          </cell>
          <cell r="C195">
            <v>0</v>
          </cell>
          <cell r="D195">
            <v>2689828.9787180685</v>
          </cell>
          <cell r="E195">
            <v>0</v>
          </cell>
          <cell r="F195">
            <v>0</v>
          </cell>
          <cell r="G195">
            <v>0</v>
          </cell>
          <cell r="H195">
            <v>0</v>
          </cell>
          <cell r="I195">
            <v>0</v>
          </cell>
          <cell r="J195">
            <v>127510602.07615437</v>
          </cell>
        </row>
        <row r="196">
          <cell r="A196">
            <v>179</v>
          </cell>
          <cell r="B196">
            <v>46327</v>
          </cell>
          <cell r="C196">
            <v>0</v>
          </cell>
          <cell r="D196">
            <v>2689828.9787180685</v>
          </cell>
          <cell r="E196">
            <v>0</v>
          </cell>
          <cell r="F196">
            <v>0</v>
          </cell>
          <cell r="G196">
            <v>0</v>
          </cell>
          <cell r="H196">
            <v>0</v>
          </cell>
          <cell r="I196">
            <v>0</v>
          </cell>
          <cell r="J196">
            <v>127510602.07615437</v>
          </cell>
        </row>
        <row r="197">
          <cell r="A197">
            <v>180</v>
          </cell>
          <cell r="B197">
            <v>46357</v>
          </cell>
          <cell r="C197">
            <v>0</v>
          </cell>
          <cell r="D197">
            <v>2689828.9787180685</v>
          </cell>
          <cell r="E197">
            <v>0</v>
          </cell>
          <cell r="F197">
            <v>0</v>
          </cell>
          <cell r="G197">
            <v>0</v>
          </cell>
          <cell r="H197">
            <v>0</v>
          </cell>
          <cell r="I197">
            <v>0</v>
          </cell>
          <cell r="J197">
            <v>127510602.07615437</v>
          </cell>
        </row>
        <row r="198">
          <cell r="A198">
            <v>181</v>
          </cell>
          <cell r="B198">
            <v>46388</v>
          </cell>
          <cell r="C198">
            <v>0</v>
          </cell>
          <cell r="D198">
            <v>2689828.9787180685</v>
          </cell>
          <cell r="E198">
            <v>0</v>
          </cell>
          <cell r="F198">
            <v>0</v>
          </cell>
          <cell r="G198">
            <v>0</v>
          </cell>
          <cell r="H198">
            <v>0</v>
          </cell>
          <cell r="I198">
            <v>0</v>
          </cell>
          <cell r="J198">
            <v>127510602.07615437</v>
          </cell>
        </row>
        <row r="199">
          <cell r="A199">
            <v>182</v>
          </cell>
          <cell r="B199">
            <v>46419</v>
          </cell>
          <cell r="C199">
            <v>0</v>
          </cell>
          <cell r="D199">
            <v>2689828.9787180685</v>
          </cell>
          <cell r="E199">
            <v>0</v>
          </cell>
          <cell r="F199">
            <v>0</v>
          </cell>
          <cell r="G199">
            <v>0</v>
          </cell>
          <cell r="H199">
            <v>0</v>
          </cell>
          <cell r="I199">
            <v>0</v>
          </cell>
          <cell r="J199">
            <v>127510602.07615437</v>
          </cell>
        </row>
        <row r="200">
          <cell r="A200">
            <v>183</v>
          </cell>
          <cell r="B200">
            <v>46447</v>
          </cell>
          <cell r="C200">
            <v>0</v>
          </cell>
          <cell r="D200">
            <v>2689828.9787180685</v>
          </cell>
          <cell r="E200">
            <v>0</v>
          </cell>
          <cell r="F200">
            <v>0</v>
          </cell>
          <cell r="G200">
            <v>0</v>
          </cell>
          <cell r="H200">
            <v>0</v>
          </cell>
          <cell r="I200">
            <v>0</v>
          </cell>
          <cell r="J200">
            <v>127510602.07615437</v>
          </cell>
        </row>
        <row r="201">
          <cell r="A201">
            <v>184</v>
          </cell>
          <cell r="B201">
            <v>46478</v>
          </cell>
          <cell r="C201">
            <v>0</v>
          </cell>
          <cell r="D201">
            <v>2689828.9787180685</v>
          </cell>
          <cell r="E201">
            <v>0</v>
          </cell>
          <cell r="F201">
            <v>0</v>
          </cell>
          <cell r="G201">
            <v>0</v>
          </cell>
          <cell r="H201">
            <v>0</v>
          </cell>
          <cell r="I201">
            <v>0</v>
          </cell>
          <cell r="J201">
            <v>127510602.07615437</v>
          </cell>
        </row>
        <row r="202">
          <cell r="A202">
            <v>185</v>
          </cell>
          <cell r="B202">
            <v>46508</v>
          </cell>
          <cell r="C202">
            <v>0</v>
          </cell>
          <cell r="D202">
            <v>2689828.9787180685</v>
          </cell>
          <cell r="E202">
            <v>0</v>
          </cell>
          <cell r="F202">
            <v>0</v>
          </cell>
          <cell r="G202">
            <v>0</v>
          </cell>
          <cell r="H202">
            <v>0</v>
          </cell>
          <cell r="I202">
            <v>0</v>
          </cell>
          <cell r="J202">
            <v>127510602.07615437</v>
          </cell>
        </row>
        <row r="203">
          <cell r="A203">
            <v>186</v>
          </cell>
          <cell r="B203">
            <v>46539</v>
          </cell>
          <cell r="C203">
            <v>0</v>
          </cell>
          <cell r="D203">
            <v>2689828.9787180685</v>
          </cell>
          <cell r="E203">
            <v>0</v>
          </cell>
          <cell r="F203">
            <v>0</v>
          </cell>
          <cell r="G203">
            <v>0</v>
          </cell>
          <cell r="H203">
            <v>0</v>
          </cell>
          <cell r="I203">
            <v>0</v>
          </cell>
          <cell r="J203">
            <v>127510602.07615437</v>
          </cell>
        </row>
        <row r="204">
          <cell r="A204">
            <v>187</v>
          </cell>
          <cell r="B204">
            <v>46569</v>
          </cell>
          <cell r="C204">
            <v>0</v>
          </cell>
          <cell r="D204">
            <v>2689828.9787180685</v>
          </cell>
          <cell r="E204">
            <v>0</v>
          </cell>
          <cell r="F204">
            <v>0</v>
          </cell>
          <cell r="G204">
            <v>0</v>
          </cell>
          <cell r="H204">
            <v>0</v>
          </cell>
          <cell r="I204">
            <v>0</v>
          </cell>
          <cell r="J204">
            <v>127510602.07615437</v>
          </cell>
        </row>
        <row r="205">
          <cell r="A205">
            <v>188</v>
          </cell>
          <cell r="B205">
            <v>46600</v>
          </cell>
          <cell r="C205">
            <v>0</v>
          </cell>
          <cell r="D205">
            <v>2689828.9787180685</v>
          </cell>
          <cell r="E205">
            <v>0</v>
          </cell>
          <cell r="F205">
            <v>0</v>
          </cell>
          <cell r="G205">
            <v>0</v>
          </cell>
          <cell r="H205">
            <v>0</v>
          </cell>
          <cell r="I205">
            <v>0</v>
          </cell>
          <cell r="J205">
            <v>127510602.07615437</v>
          </cell>
        </row>
        <row r="206">
          <cell r="A206">
            <v>189</v>
          </cell>
          <cell r="B206">
            <v>46631</v>
          </cell>
          <cell r="C206">
            <v>0</v>
          </cell>
          <cell r="D206">
            <v>2689828.9787180685</v>
          </cell>
          <cell r="E206">
            <v>0</v>
          </cell>
          <cell r="F206">
            <v>0</v>
          </cell>
          <cell r="G206">
            <v>0</v>
          </cell>
          <cell r="H206">
            <v>0</v>
          </cell>
          <cell r="I206">
            <v>0</v>
          </cell>
          <cell r="J206">
            <v>127510602.07615437</v>
          </cell>
        </row>
        <row r="207">
          <cell r="A207">
            <v>190</v>
          </cell>
          <cell r="B207">
            <v>46661</v>
          </cell>
          <cell r="C207">
            <v>0</v>
          </cell>
          <cell r="D207">
            <v>2689828.9787180685</v>
          </cell>
          <cell r="E207">
            <v>0</v>
          </cell>
          <cell r="F207">
            <v>0</v>
          </cell>
          <cell r="G207">
            <v>0</v>
          </cell>
          <cell r="H207">
            <v>0</v>
          </cell>
          <cell r="I207">
            <v>0</v>
          </cell>
          <cell r="J207">
            <v>127510602.07615437</v>
          </cell>
        </row>
        <row r="208">
          <cell r="A208">
            <v>191</v>
          </cell>
          <cell r="B208">
            <v>46692</v>
          </cell>
          <cell r="C208">
            <v>0</v>
          </cell>
          <cell r="D208">
            <v>2689828.9787180685</v>
          </cell>
          <cell r="E208">
            <v>0</v>
          </cell>
          <cell r="F208">
            <v>0</v>
          </cell>
          <cell r="G208">
            <v>0</v>
          </cell>
          <cell r="H208">
            <v>0</v>
          </cell>
          <cell r="I208">
            <v>0</v>
          </cell>
          <cell r="J208">
            <v>127510602.07615437</v>
          </cell>
        </row>
        <row r="209">
          <cell r="A209">
            <v>192</v>
          </cell>
          <cell r="B209">
            <v>46722</v>
          </cell>
          <cell r="C209">
            <v>0</v>
          </cell>
          <cell r="D209">
            <v>2689828.9787180685</v>
          </cell>
          <cell r="E209">
            <v>0</v>
          </cell>
          <cell r="F209">
            <v>0</v>
          </cell>
          <cell r="G209">
            <v>0</v>
          </cell>
          <cell r="H209">
            <v>0</v>
          </cell>
          <cell r="I209">
            <v>0</v>
          </cell>
          <cell r="J209">
            <v>127510602.07615437</v>
          </cell>
        </row>
        <row r="210">
          <cell r="A210">
            <v>193</v>
          </cell>
          <cell r="B210">
            <v>46753</v>
          </cell>
          <cell r="C210">
            <v>0</v>
          </cell>
          <cell r="D210">
            <v>2689828.9787180685</v>
          </cell>
          <cell r="E210">
            <v>0</v>
          </cell>
          <cell r="F210">
            <v>0</v>
          </cell>
          <cell r="G210">
            <v>0</v>
          </cell>
          <cell r="H210">
            <v>0</v>
          </cell>
          <cell r="I210">
            <v>0</v>
          </cell>
          <cell r="J210">
            <v>127510602.07615437</v>
          </cell>
        </row>
        <row r="211">
          <cell r="A211">
            <v>194</v>
          </cell>
          <cell r="B211">
            <v>46784</v>
          </cell>
          <cell r="C211">
            <v>0</v>
          </cell>
          <cell r="D211">
            <v>2689828.9787180685</v>
          </cell>
          <cell r="E211">
            <v>0</v>
          </cell>
          <cell r="F211">
            <v>0</v>
          </cell>
          <cell r="G211">
            <v>0</v>
          </cell>
          <cell r="H211">
            <v>0</v>
          </cell>
          <cell r="I211">
            <v>0</v>
          </cell>
          <cell r="J211">
            <v>127510602.07615437</v>
          </cell>
        </row>
        <row r="212">
          <cell r="A212">
            <v>195</v>
          </cell>
          <cell r="B212">
            <v>46813</v>
          </cell>
          <cell r="C212">
            <v>0</v>
          </cell>
          <cell r="D212">
            <v>2689828.9787180685</v>
          </cell>
          <cell r="E212">
            <v>0</v>
          </cell>
          <cell r="F212">
            <v>0</v>
          </cell>
          <cell r="G212">
            <v>0</v>
          </cell>
          <cell r="H212">
            <v>0</v>
          </cell>
          <cell r="I212">
            <v>0</v>
          </cell>
          <cell r="J212">
            <v>127510602.07615437</v>
          </cell>
        </row>
        <row r="213">
          <cell r="A213">
            <v>196</v>
          </cell>
          <cell r="B213">
            <v>46844</v>
          </cell>
          <cell r="C213">
            <v>0</v>
          </cell>
          <cell r="D213">
            <v>2689828.9787180685</v>
          </cell>
          <cell r="E213">
            <v>0</v>
          </cell>
          <cell r="F213">
            <v>0</v>
          </cell>
          <cell r="G213">
            <v>0</v>
          </cell>
          <cell r="H213">
            <v>0</v>
          </cell>
          <cell r="I213">
            <v>0</v>
          </cell>
          <cell r="J213">
            <v>127510602.07615437</v>
          </cell>
        </row>
        <row r="214">
          <cell r="A214">
            <v>197</v>
          </cell>
          <cell r="B214">
            <v>46874</v>
          </cell>
          <cell r="C214">
            <v>0</v>
          </cell>
          <cell r="D214">
            <v>2689828.9787180685</v>
          </cell>
          <cell r="E214">
            <v>0</v>
          </cell>
          <cell r="F214">
            <v>0</v>
          </cell>
          <cell r="G214">
            <v>0</v>
          </cell>
          <cell r="H214">
            <v>0</v>
          </cell>
          <cell r="I214">
            <v>0</v>
          </cell>
          <cell r="J214">
            <v>127510602.07615437</v>
          </cell>
        </row>
        <row r="215">
          <cell r="A215">
            <v>198</v>
          </cell>
          <cell r="B215">
            <v>46905</v>
          </cell>
          <cell r="C215">
            <v>0</v>
          </cell>
          <cell r="D215">
            <v>2689828.9787180685</v>
          </cell>
          <cell r="E215">
            <v>0</v>
          </cell>
          <cell r="F215">
            <v>0</v>
          </cell>
          <cell r="G215">
            <v>0</v>
          </cell>
          <cell r="H215">
            <v>0</v>
          </cell>
          <cell r="I215">
            <v>0</v>
          </cell>
          <cell r="J215">
            <v>127510602.07615437</v>
          </cell>
        </row>
        <row r="216">
          <cell r="A216">
            <v>199</v>
          </cell>
          <cell r="B216">
            <v>46935</v>
          </cell>
          <cell r="C216">
            <v>0</v>
          </cell>
          <cell r="D216">
            <v>2689828.9787180685</v>
          </cell>
          <cell r="E216">
            <v>0</v>
          </cell>
          <cell r="F216">
            <v>0</v>
          </cell>
          <cell r="G216">
            <v>0</v>
          </cell>
          <cell r="H216">
            <v>0</v>
          </cell>
          <cell r="I216">
            <v>0</v>
          </cell>
          <cell r="J216">
            <v>127510602.07615437</v>
          </cell>
        </row>
        <row r="217">
          <cell r="A217">
            <v>200</v>
          </cell>
          <cell r="B217">
            <v>46966</v>
          </cell>
          <cell r="C217">
            <v>0</v>
          </cell>
          <cell r="D217">
            <v>2689828.9787180685</v>
          </cell>
          <cell r="E217">
            <v>0</v>
          </cell>
          <cell r="F217">
            <v>0</v>
          </cell>
          <cell r="G217">
            <v>0</v>
          </cell>
          <cell r="H217">
            <v>0</v>
          </cell>
          <cell r="I217">
            <v>0</v>
          </cell>
          <cell r="J217">
            <v>127510602.07615437</v>
          </cell>
        </row>
        <row r="218">
          <cell r="A218">
            <v>201</v>
          </cell>
          <cell r="B218">
            <v>46997</v>
          </cell>
          <cell r="C218">
            <v>0</v>
          </cell>
          <cell r="D218">
            <v>2689828.9787180685</v>
          </cell>
          <cell r="E218">
            <v>0</v>
          </cell>
          <cell r="F218">
            <v>0</v>
          </cell>
          <cell r="G218">
            <v>0</v>
          </cell>
          <cell r="H218">
            <v>0</v>
          </cell>
          <cell r="I218">
            <v>0</v>
          </cell>
          <cell r="J218">
            <v>127510602.07615437</v>
          </cell>
        </row>
        <row r="219">
          <cell r="A219">
            <v>202</v>
          </cell>
          <cell r="B219">
            <v>47027</v>
          </cell>
          <cell r="C219">
            <v>0</v>
          </cell>
          <cell r="D219">
            <v>2689828.9787180685</v>
          </cell>
          <cell r="E219">
            <v>0</v>
          </cell>
          <cell r="F219">
            <v>0</v>
          </cell>
          <cell r="G219">
            <v>0</v>
          </cell>
          <cell r="H219">
            <v>0</v>
          </cell>
          <cell r="I219">
            <v>0</v>
          </cell>
          <cell r="J219">
            <v>127510602.07615437</v>
          </cell>
        </row>
        <row r="220">
          <cell r="A220">
            <v>203</v>
          </cell>
          <cell r="B220">
            <v>47058</v>
          </cell>
          <cell r="C220">
            <v>0</v>
          </cell>
          <cell r="D220">
            <v>2689828.9787180685</v>
          </cell>
          <cell r="E220">
            <v>0</v>
          </cell>
          <cell r="F220">
            <v>0</v>
          </cell>
          <cell r="G220">
            <v>0</v>
          </cell>
          <cell r="H220">
            <v>0</v>
          </cell>
          <cell r="I220">
            <v>0</v>
          </cell>
          <cell r="J220">
            <v>127510602.07615437</v>
          </cell>
        </row>
        <row r="221">
          <cell r="A221">
            <v>204</v>
          </cell>
          <cell r="B221">
            <v>47088</v>
          </cell>
          <cell r="C221">
            <v>0</v>
          </cell>
          <cell r="D221">
            <v>2689828.9787180685</v>
          </cell>
          <cell r="E221">
            <v>0</v>
          </cell>
          <cell r="F221">
            <v>0</v>
          </cell>
          <cell r="G221">
            <v>0</v>
          </cell>
          <cell r="H221">
            <v>0</v>
          </cell>
          <cell r="I221">
            <v>0</v>
          </cell>
          <cell r="J221">
            <v>127510602.07615437</v>
          </cell>
        </row>
        <row r="222">
          <cell r="A222">
            <v>205</v>
          </cell>
          <cell r="B222">
            <v>47119</v>
          </cell>
          <cell r="C222">
            <v>0</v>
          </cell>
          <cell r="D222">
            <v>2689828.9787180685</v>
          </cell>
          <cell r="E222">
            <v>0</v>
          </cell>
          <cell r="F222">
            <v>0</v>
          </cell>
          <cell r="G222">
            <v>0</v>
          </cell>
          <cell r="H222">
            <v>0</v>
          </cell>
          <cell r="I222">
            <v>0</v>
          </cell>
          <cell r="J222">
            <v>127510602.07615437</v>
          </cell>
        </row>
        <row r="223">
          <cell r="A223">
            <v>206</v>
          </cell>
          <cell r="B223">
            <v>47150</v>
          </cell>
          <cell r="C223">
            <v>0</v>
          </cell>
          <cell r="D223">
            <v>2689828.9787180685</v>
          </cell>
          <cell r="E223">
            <v>0</v>
          </cell>
          <cell r="F223">
            <v>0</v>
          </cell>
          <cell r="G223">
            <v>0</v>
          </cell>
          <cell r="H223">
            <v>0</v>
          </cell>
          <cell r="I223">
            <v>0</v>
          </cell>
          <cell r="J223">
            <v>127510602.07615437</v>
          </cell>
        </row>
        <row r="224">
          <cell r="A224">
            <v>207</v>
          </cell>
          <cell r="B224">
            <v>47178</v>
          </cell>
          <cell r="C224">
            <v>0</v>
          </cell>
          <cell r="D224">
            <v>2689828.9787180685</v>
          </cell>
          <cell r="E224">
            <v>0</v>
          </cell>
          <cell r="F224">
            <v>0</v>
          </cell>
          <cell r="G224">
            <v>0</v>
          </cell>
          <cell r="H224">
            <v>0</v>
          </cell>
          <cell r="I224">
            <v>0</v>
          </cell>
          <cell r="J224">
            <v>127510602.07615437</v>
          </cell>
        </row>
        <row r="225">
          <cell r="A225">
            <v>208</v>
          </cell>
          <cell r="B225">
            <v>47209</v>
          </cell>
          <cell r="C225">
            <v>0</v>
          </cell>
          <cell r="D225">
            <v>2689828.9787180685</v>
          </cell>
          <cell r="E225">
            <v>0</v>
          </cell>
          <cell r="F225">
            <v>0</v>
          </cell>
          <cell r="G225">
            <v>0</v>
          </cell>
          <cell r="H225">
            <v>0</v>
          </cell>
          <cell r="I225">
            <v>0</v>
          </cell>
          <cell r="J225">
            <v>127510602.07615437</v>
          </cell>
        </row>
        <row r="226">
          <cell r="A226">
            <v>209</v>
          </cell>
          <cell r="B226">
            <v>47239</v>
          </cell>
          <cell r="C226">
            <v>0</v>
          </cell>
          <cell r="D226">
            <v>2689828.9787180685</v>
          </cell>
          <cell r="E226">
            <v>0</v>
          </cell>
          <cell r="F226">
            <v>0</v>
          </cell>
          <cell r="G226">
            <v>0</v>
          </cell>
          <cell r="H226">
            <v>0</v>
          </cell>
          <cell r="I226">
            <v>0</v>
          </cell>
          <cell r="J226">
            <v>127510602.07615437</v>
          </cell>
        </row>
        <row r="227">
          <cell r="A227">
            <v>210</v>
          </cell>
          <cell r="B227">
            <v>47270</v>
          </cell>
          <cell r="C227">
            <v>0</v>
          </cell>
          <cell r="D227">
            <v>2689828.9787180685</v>
          </cell>
          <cell r="E227">
            <v>0</v>
          </cell>
          <cell r="F227">
            <v>0</v>
          </cell>
          <cell r="G227">
            <v>0</v>
          </cell>
          <cell r="H227">
            <v>0</v>
          </cell>
          <cell r="I227">
            <v>0</v>
          </cell>
          <cell r="J227">
            <v>127510602.07615437</v>
          </cell>
        </row>
        <row r="228">
          <cell r="A228">
            <v>211</v>
          </cell>
          <cell r="B228">
            <v>47300</v>
          </cell>
          <cell r="C228">
            <v>0</v>
          </cell>
          <cell r="D228">
            <v>2689828.9787180685</v>
          </cell>
          <cell r="E228">
            <v>0</v>
          </cell>
          <cell r="F228">
            <v>0</v>
          </cell>
          <cell r="G228">
            <v>0</v>
          </cell>
          <cell r="H228">
            <v>0</v>
          </cell>
          <cell r="I228">
            <v>0</v>
          </cell>
          <cell r="J228">
            <v>127510602.07615437</v>
          </cell>
        </row>
        <row r="229">
          <cell r="A229">
            <v>212</v>
          </cell>
          <cell r="B229">
            <v>47331</v>
          </cell>
          <cell r="C229">
            <v>0</v>
          </cell>
          <cell r="D229">
            <v>2689828.9787180685</v>
          </cell>
          <cell r="E229">
            <v>0</v>
          </cell>
          <cell r="F229">
            <v>0</v>
          </cell>
          <cell r="G229">
            <v>0</v>
          </cell>
          <cell r="H229">
            <v>0</v>
          </cell>
          <cell r="I229">
            <v>0</v>
          </cell>
          <cell r="J229">
            <v>127510602.07615437</v>
          </cell>
        </row>
        <row r="230">
          <cell r="A230">
            <v>213</v>
          </cell>
          <cell r="B230">
            <v>47362</v>
          </cell>
          <cell r="C230">
            <v>0</v>
          </cell>
          <cell r="D230">
            <v>2689828.9787180685</v>
          </cell>
          <cell r="E230">
            <v>0</v>
          </cell>
          <cell r="F230">
            <v>0</v>
          </cell>
          <cell r="G230">
            <v>0</v>
          </cell>
          <cell r="H230">
            <v>0</v>
          </cell>
          <cell r="I230">
            <v>0</v>
          </cell>
          <cell r="J230">
            <v>127510602.07615437</v>
          </cell>
        </row>
        <row r="231">
          <cell r="A231">
            <v>214</v>
          </cell>
          <cell r="B231">
            <v>47392</v>
          </cell>
          <cell r="C231">
            <v>0</v>
          </cell>
          <cell r="D231">
            <v>2689828.9787180685</v>
          </cell>
          <cell r="E231">
            <v>0</v>
          </cell>
          <cell r="F231">
            <v>0</v>
          </cell>
          <cell r="G231">
            <v>0</v>
          </cell>
          <cell r="H231">
            <v>0</v>
          </cell>
          <cell r="I231">
            <v>0</v>
          </cell>
          <cell r="J231">
            <v>127510602.07615437</v>
          </cell>
        </row>
        <row r="232">
          <cell r="A232">
            <v>215</v>
          </cell>
          <cell r="B232">
            <v>47423</v>
          </cell>
          <cell r="C232">
            <v>0</v>
          </cell>
          <cell r="D232">
            <v>2689828.9787180685</v>
          </cell>
          <cell r="E232">
            <v>0</v>
          </cell>
          <cell r="F232">
            <v>0</v>
          </cell>
          <cell r="G232">
            <v>0</v>
          </cell>
          <cell r="H232">
            <v>0</v>
          </cell>
          <cell r="I232">
            <v>0</v>
          </cell>
          <cell r="J232">
            <v>127510602.07615437</v>
          </cell>
        </row>
        <row r="233">
          <cell r="A233">
            <v>216</v>
          </cell>
          <cell r="B233">
            <v>47453</v>
          </cell>
          <cell r="C233">
            <v>0</v>
          </cell>
          <cell r="D233">
            <v>2689828.9787180685</v>
          </cell>
          <cell r="E233">
            <v>0</v>
          </cell>
          <cell r="F233">
            <v>0</v>
          </cell>
          <cell r="G233">
            <v>0</v>
          </cell>
          <cell r="H233">
            <v>0</v>
          </cell>
          <cell r="I233">
            <v>0</v>
          </cell>
          <cell r="J233">
            <v>127510602.07615437</v>
          </cell>
        </row>
        <row r="234">
          <cell r="A234">
            <v>217</v>
          </cell>
          <cell r="B234">
            <v>47484</v>
          </cell>
          <cell r="C234">
            <v>0</v>
          </cell>
          <cell r="D234">
            <v>2689828.9787180685</v>
          </cell>
          <cell r="E234">
            <v>0</v>
          </cell>
          <cell r="F234">
            <v>0</v>
          </cell>
          <cell r="G234">
            <v>0</v>
          </cell>
          <cell r="H234">
            <v>0</v>
          </cell>
          <cell r="I234">
            <v>0</v>
          </cell>
          <cell r="J234">
            <v>127510602.07615437</v>
          </cell>
        </row>
        <row r="235">
          <cell r="A235">
            <v>218</v>
          </cell>
          <cell r="B235">
            <v>47515</v>
          </cell>
          <cell r="C235">
            <v>0</v>
          </cell>
          <cell r="D235">
            <v>2689828.9787180685</v>
          </cell>
          <cell r="E235">
            <v>0</v>
          </cell>
          <cell r="F235">
            <v>0</v>
          </cell>
          <cell r="G235">
            <v>0</v>
          </cell>
          <cell r="H235">
            <v>0</v>
          </cell>
          <cell r="I235">
            <v>0</v>
          </cell>
          <cell r="J235">
            <v>127510602.07615437</v>
          </cell>
        </row>
        <row r="236">
          <cell r="A236">
            <v>219</v>
          </cell>
          <cell r="B236">
            <v>47543</v>
          </cell>
          <cell r="C236">
            <v>0</v>
          </cell>
          <cell r="D236">
            <v>2689828.9787180685</v>
          </cell>
          <cell r="E236">
            <v>0</v>
          </cell>
          <cell r="F236">
            <v>0</v>
          </cell>
          <cell r="G236">
            <v>0</v>
          </cell>
          <cell r="H236">
            <v>0</v>
          </cell>
          <cell r="I236">
            <v>0</v>
          </cell>
          <cell r="J236">
            <v>127510602.07615437</v>
          </cell>
        </row>
        <row r="237">
          <cell r="A237">
            <v>220</v>
          </cell>
          <cell r="B237">
            <v>47574</v>
          </cell>
          <cell r="C237">
            <v>0</v>
          </cell>
          <cell r="D237">
            <v>2689828.9787180685</v>
          </cell>
          <cell r="E237">
            <v>0</v>
          </cell>
          <cell r="F237">
            <v>0</v>
          </cell>
          <cell r="G237">
            <v>0</v>
          </cell>
          <cell r="H237">
            <v>0</v>
          </cell>
          <cell r="I237">
            <v>0</v>
          </cell>
          <cell r="J237">
            <v>127510602.07615437</v>
          </cell>
        </row>
        <row r="238">
          <cell r="A238">
            <v>221</v>
          </cell>
          <cell r="B238">
            <v>47604</v>
          </cell>
          <cell r="C238">
            <v>0</v>
          </cell>
          <cell r="D238">
            <v>2689828.9787180685</v>
          </cell>
          <cell r="E238">
            <v>0</v>
          </cell>
          <cell r="F238">
            <v>0</v>
          </cell>
          <cell r="G238">
            <v>0</v>
          </cell>
          <cell r="H238">
            <v>0</v>
          </cell>
          <cell r="I238">
            <v>0</v>
          </cell>
          <cell r="J238">
            <v>127510602.07615437</v>
          </cell>
        </row>
        <row r="239">
          <cell r="A239">
            <v>222</v>
          </cell>
          <cell r="B239">
            <v>47635</v>
          </cell>
          <cell r="C239">
            <v>0</v>
          </cell>
          <cell r="D239">
            <v>2689828.9787180685</v>
          </cell>
          <cell r="E239">
            <v>0</v>
          </cell>
          <cell r="F239">
            <v>0</v>
          </cell>
          <cell r="G239">
            <v>0</v>
          </cell>
          <cell r="H239">
            <v>0</v>
          </cell>
          <cell r="I239">
            <v>0</v>
          </cell>
          <cell r="J239">
            <v>127510602.07615437</v>
          </cell>
        </row>
        <row r="240">
          <cell r="A240">
            <v>223</v>
          </cell>
          <cell r="B240">
            <v>47665</v>
          </cell>
          <cell r="C240">
            <v>0</v>
          </cell>
          <cell r="D240">
            <v>2689828.9787180685</v>
          </cell>
          <cell r="E240">
            <v>0</v>
          </cell>
          <cell r="F240">
            <v>0</v>
          </cell>
          <cell r="G240">
            <v>0</v>
          </cell>
          <cell r="H240">
            <v>0</v>
          </cell>
          <cell r="I240">
            <v>0</v>
          </cell>
          <cell r="J240">
            <v>127510602.07615437</v>
          </cell>
        </row>
        <row r="241">
          <cell r="A241">
            <v>224</v>
          </cell>
          <cell r="B241">
            <v>47696</v>
          </cell>
          <cell r="C241">
            <v>0</v>
          </cell>
          <cell r="D241">
            <v>2689828.9787180685</v>
          </cell>
          <cell r="E241">
            <v>0</v>
          </cell>
          <cell r="F241">
            <v>0</v>
          </cell>
          <cell r="G241">
            <v>0</v>
          </cell>
          <cell r="H241">
            <v>0</v>
          </cell>
          <cell r="I241">
            <v>0</v>
          </cell>
          <cell r="J241">
            <v>127510602.07615437</v>
          </cell>
        </row>
        <row r="242">
          <cell r="A242">
            <v>225</v>
          </cell>
          <cell r="B242">
            <v>47727</v>
          </cell>
          <cell r="C242">
            <v>0</v>
          </cell>
          <cell r="D242">
            <v>2689828.9787180685</v>
          </cell>
          <cell r="E242">
            <v>0</v>
          </cell>
          <cell r="F242">
            <v>0</v>
          </cell>
          <cell r="G242">
            <v>0</v>
          </cell>
          <cell r="H242">
            <v>0</v>
          </cell>
          <cell r="I242">
            <v>0</v>
          </cell>
          <cell r="J242">
            <v>127510602.07615437</v>
          </cell>
        </row>
        <row r="243">
          <cell r="A243">
            <v>226</v>
          </cell>
          <cell r="B243">
            <v>47757</v>
          </cell>
          <cell r="C243">
            <v>0</v>
          </cell>
          <cell r="D243">
            <v>2689828.9787180685</v>
          </cell>
          <cell r="E243">
            <v>0</v>
          </cell>
          <cell r="F243">
            <v>0</v>
          </cell>
          <cell r="G243">
            <v>0</v>
          </cell>
          <cell r="H243">
            <v>0</v>
          </cell>
          <cell r="I243">
            <v>0</v>
          </cell>
          <cell r="J243">
            <v>127510602.07615437</v>
          </cell>
        </row>
        <row r="244">
          <cell r="A244">
            <v>227</v>
          </cell>
          <cell r="B244">
            <v>47788</v>
          </cell>
          <cell r="C244">
            <v>0</v>
          </cell>
          <cell r="D244">
            <v>2689828.9787180685</v>
          </cell>
          <cell r="E244">
            <v>0</v>
          </cell>
          <cell r="F244">
            <v>0</v>
          </cell>
          <cell r="G244">
            <v>0</v>
          </cell>
          <cell r="H244">
            <v>0</v>
          </cell>
          <cell r="I244">
            <v>0</v>
          </cell>
          <cell r="J244">
            <v>127510602.07615437</v>
          </cell>
        </row>
        <row r="245">
          <cell r="A245">
            <v>228</v>
          </cell>
          <cell r="B245">
            <v>47818</v>
          </cell>
          <cell r="C245">
            <v>0</v>
          </cell>
          <cell r="D245">
            <v>2689828.9787180685</v>
          </cell>
          <cell r="E245">
            <v>0</v>
          </cell>
          <cell r="F245">
            <v>0</v>
          </cell>
          <cell r="G245">
            <v>0</v>
          </cell>
          <cell r="H245">
            <v>0</v>
          </cell>
          <cell r="I245">
            <v>0</v>
          </cell>
          <cell r="J245">
            <v>127510602.07615437</v>
          </cell>
        </row>
        <row r="246">
          <cell r="A246">
            <v>229</v>
          </cell>
          <cell r="B246">
            <v>47849</v>
          </cell>
          <cell r="C246">
            <v>0</v>
          </cell>
          <cell r="D246">
            <v>2689828.9787180685</v>
          </cell>
          <cell r="E246">
            <v>0</v>
          </cell>
          <cell r="F246">
            <v>0</v>
          </cell>
          <cell r="G246">
            <v>0</v>
          </cell>
          <cell r="H246">
            <v>0</v>
          </cell>
          <cell r="I246">
            <v>0</v>
          </cell>
          <cell r="J246">
            <v>127510602.07615437</v>
          </cell>
        </row>
        <row r="247">
          <cell r="A247">
            <v>230</v>
          </cell>
          <cell r="B247">
            <v>47880</v>
          </cell>
          <cell r="C247">
            <v>0</v>
          </cell>
          <cell r="D247">
            <v>2689828.9787180685</v>
          </cell>
          <cell r="E247">
            <v>0</v>
          </cell>
          <cell r="F247">
            <v>0</v>
          </cell>
          <cell r="G247">
            <v>0</v>
          </cell>
          <cell r="H247">
            <v>0</v>
          </cell>
          <cell r="I247">
            <v>0</v>
          </cell>
          <cell r="J247">
            <v>127510602.07615437</v>
          </cell>
        </row>
        <row r="248">
          <cell r="A248">
            <v>231</v>
          </cell>
          <cell r="B248">
            <v>47908</v>
          </cell>
          <cell r="C248">
            <v>0</v>
          </cell>
          <cell r="D248">
            <v>2689828.9787180685</v>
          </cell>
          <cell r="E248">
            <v>0</v>
          </cell>
          <cell r="F248">
            <v>0</v>
          </cell>
          <cell r="G248">
            <v>0</v>
          </cell>
          <cell r="H248">
            <v>0</v>
          </cell>
          <cell r="I248">
            <v>0</v>
          </cell>
          <cell r="J248">
            <v>127510602.07615437</v>
          </cell>
        </row>
        <row r="249">
          <cell r="A249">
            <v>232</v>
          </cell>
          <cell r="B249">
            <v>47939</v>
          </cell>
          <cell r="C249">
            <v>0</v>
          </cell>
          <cell r="D249">
            <v>2689828.9787180685</v>
          </cell>
          <cell r="E249">
            <v>0</v>
          </cell>
          <cell r="F249">
            <v>0</v>
          </cell>
          <cell r="G249">
            <v>0</v>
          </cell>
          <cell r="H249">
            <v>0</v>
          </cell>
          <cell r="I249">
            <v>0</v>
          </cell>
          <cell r="J249">
            <v>127510602.07615437</v>
          </cell>
        </row>
        <row r="250">
          <cell r="A250">
            <v>233</v>
          </cell>
          <cell r="B250">
            <v>47969</v>
          </cell>
          <cell r="C250">
            <v>0</v>
          </cell>
          <cell r="D250">
            <v>2689828.9787180685</v>
          </cell>
          <cell r="E250">
            <v>0</v>
          </cell>
          <cell r="F250">
            <v>0</v>
          </cell>
          <cell r="G250">
            <v>0</v>
          </cell>
          <cell r="H250">
            <v>0</v>
          </cell>
          <cell r="I250">
            <v>0</v>
          </cell>
          <cell r="J250">
            <v>127510602.07615437</v>
          </cell>
        </row>
        <row r="251">
          <cell r="A251">
            <v>234</v>
          </cell>
          <cell r="B251">
            <v>48000</v>
          </cell>
          <cell r="C251">
            <v>0</v>
          </cell>
          <cell r="D251">
            <v>2689828.9787180685</v>
          </cell>
          <cell r="E251">
            <v>0</v>
          </cell>
          <cell r="F251">
            <v>0</v>
          </cell>
          <cell r="G251">
            <v>0</v>
          </cell>
          <cell r="H251">
            <v>0</v>
          </cell>
          <cell r="I251">
            <v>0</v>
          </cell>
          <cell r="J251">
            <v>127510602.07615437</v>
          </cell>
        </row>
        <row r="252">
          <cell r="A252">
            <v>235</v>
          </cell>
          <cell r="B252">
            <v>48030</v>
          </cell>
          <cell r="C252">
            <v>0</v>
          </cell>
          <cell r="D252">
            <v>2689828.9787180685</v>
          </cell>
          <cell r="E252">
            <v>0</v>
          </cell>
          <cell r="F252">
            <v>0</v>
          </cell>
          <cell r="G252">
            <v>0</v>
          </cell>
          <cell r="H252">
            <v>0</v>
          </cell>
          <cell r="I252">
            <v>0</v>
          </cell>
          <cell r="J252">
            <v>127510602.07615437</v>
          </cell>
        </row>
        <row r="253">
          <cell r="A253">
            <v>236</v>
          </cell>
          <cell r="B253">
            <v>48061</v>
          </cell>
          <cell r="C253">
            <v>0</v>
          </cell>
          <cell r="D253">
            <v>2689828.9787180685</v>
          </cell>
          <cell r="E253">
            <v>0</v>
          </cell>
          <cell r="F253">
            <v>0</v>
          </cell>
          <cell r="G253">
            <v>0</v>
          </cell>
          <cell r="H253">
            <v>0</v>
          </cell>
          <cell r="I253">
            <v>0</v>
          </cell>
          <cell r="J253">
            <v>127510602.07615437</v>
          </cell>
        </row>
        <row r="254">
          <cell r="A254">
            <v>237</v>
          </cell>
          <cell r="B254">
            <v>48092</v>
          </cell>
          <cell r="C254">
            <v>0</v>
          </cell>
          <cell r="D254">
            <v>2689828.9787180685</v>
          </cell>
          <cell r="E254">
            <v>0</v>
          </cell>
          <cell r="F254">
            <v>0</v>
          </cell>
          <cell r="G254">
            <v>0</v>
          </cell>
          <cell r="H254">
            <v>0</v>
          </cell>
          <cell r="I254">
            <v>0</v>
          </cell>
          <cell r="J254">
            <v>127510602.07615437</v>
          </cell>
        </row>
        <row r="255">
          <cell r="A255">
            <v>238</v>
          </cell>
          <cell r="B255">
            <v>48122</v>
          </cell>
          <cell r="C255">
            <v>0</v>
          </cell>
          <cell r="D255">
            <v>2689828.9787180685</v>
          </cell>
          <cell r="E255">
            <v>0</v>
          </cell>
          <cell r="F255">
            <v>0</v>
          </cell>
          <cell r="G255">
            <v>0</v>
          </cell>
          <cell r="H255">
            <v>0</v>
          </cell>
          <cell r="I255">
            <v>0</v>
          </cell>
          <cell r="J255">
            <v>127510602.07615437</v>
          </cell>
        </row>
        <row r="256">
          <cell r="A256">
            <v>239</v>
          </cell>
          <cell r="B256">
            <v>48153</v>
          </cell>
          <cell r="C256">
            <v>0</v>
          </cell>
          <cell r="D256">
            <v>2689828.9787180685</v>
          </cell>
          <cell r="E256">
            <v>0</v>
          </cell>
          <cell r="F256">
            <v>0</v>
          </cell>
          <cell r="G256">
            <v>0</v>
          </cell>
          <cell r="H256">
            <v>0</v>
          </cell>
          <cell r="I256">
            <v>0</v>
          </cell>
          <cell r="J256">
            <v>127510602.07615437</v>
          </cell>
        </row>
        <row r="257">
          <cell r="A257">
            <v>240</v>
          </cell>
          <cell r="B257">
            <v>48183</v>
          </cell>
          <cell r="C257">
            <v>0</v>
          </cell>
          <cell r="D257">
            <v>2689828.9787180685</v>
          </cell>
          <cell r="E257">
            <v>0</v>
          </cell>
          <cell r="F257">
            <v>0</v>
          </cell>
          <cell r="G257">
            <v>0</v>
          </cell>
          <cell r="H257">
            <v>0</v>
          </cell>
          <cell r="I257">
            <v>0</v>
          </cell>
          <cell r="J257">
            <v>127510602.07615437</v>
          </cell>
        </row>
        <row r="258">
          <cell r="A258">
            <v>241</v>
          </cell>
          <cell r="B258">
            <v>48214</v>
          </cell>
          <cell r="C258">
            <v>0</v>
          </cell>
          <cell r="D258">
            <v>2689828.9787180685</v>
          </cell>
          <cell r="E258">
            <v>0</v>
          </cell>
          <cell r="F258">
            <v>0</v>
          </cell>
          <cell r="G258">
            <v>0</v>
          </cell>
          <cell r="H258">
            <v>0</v>
          </cell>
          <cell r="I258">
            <v>0</v>
          </cell>
          <cell r="J258">
            <v>127510602.07615437</v>
          </cell>
        </row>
        <row r="259">
          <cell r="A259">
            <v>242</v>
          </cell>
          <cell r="B259">
            <v>48245</v>
          </cell>
          <cell r="C259">
            <v>0</v>
          </cell>
          <cell r="D259">
            <v>2689828.9787180685</v>
          </cell>
          <cell r="E259">
            <v>0</v>
          </cell>
          <cell r="F259">
            <v>0</v>
          </cell>
          <cell r="G259">
            <v>0</v>
          </cell>
          <cell r="H259">
            <v>0</v>
          </cell>
          <cell r="I259">
            <v>0</v>
          </cell>
          <cell r="J259">
            <v>127510602.07615437</v>
          </cell>
        </row>
        <row r="260">
          <cell r="A260">
            <v>243</v>
          </cell>
          <cell r="B260">
            <v>48274</v>
          </cell>
          <cell r="C260">
            <v>0</v>
          </cell>
          <cell r="D260">
            <v>2689828.9787180685</v>
          </cell>
          <cell r="E260">
            <v>0</v>
          </cell>
          <cell r="F260">
            <v>0</v>
          </cell>
          <cell r="G260">
            <v>0</v>
          </cell>
          <cell r="H260">
            <v>0</v>
          </cell>
          <cell r="I260">
            <v>0</v>
          </cell>
          <cell r="J260">
            <v>127510602.07615437</v>
          </cell>
        </row>
        <row r="261">
          <cell r="A261">
            <v>244</v>
          </cell>
          <cell r="B261">
            <v>48305</v>
          </cell>
          <cell r="C261">
            <v>0</v>
          </cell>
          <cell r="D261">
            <v>2689828.9787180685</v>
          </cell>
          <cell r="E261">
            <v>0</v>
          </cell>
          <cell r="F261">
            <v>0</v>
          </cell>
          <cell r="G261">
            <v>0</v>
          </cell>
          <cell r="H261">
            <v>0</v>
          </cell>
          <cell r="I261">
            <v>0</v>
          </cell>
          <cell r="J261">
            <v>127510602.07615437</v>
          </cell>
        </row>
        <row r="262">
          <cell r="A262">
            <v>245</v>
          </cell>
          <cell r="B262">
            <v>48335</v>
          </cell>
          <cell r="C262">
            <v>0</v>
          </cell>
          <cell r="D262">
            <v>2689828.9787180685</v>
          </cell>
          <cell r="E262">
            <v>0</v>
          </cell>
          <cell r="F262">
            <v>0</v>
          </cell>
          <cell r="G262">
            <v>0</v>
          </cell>
          <cell r="H262">
            <v>0</v>
          </cell>
          <cell r="I262">
            <v>0</v>
          </cell>
          <cell r="J262">
            <v>127510602.07615437</v>
          </cell>
        </row>
        <row r="263">
          <cell r="A263">
            <v>246</v>
          </cell>
          <cell r="B263">
            <v>48366</v>
          </cell>
          <cell r="C263">
            <v>0</v>
          </cell>
          <cell r="D263">
            <v>2689828.9787180685</v>
          </cell>
          <cell r="E263">
            <v>0</v>
          </cell>
          <cell r="F263">
            <v>0</v>
          </cell>
          <cell r="G263">
            <v>0</v>
          </cell>
          <cell r="H263">
            <v>0</v>
          </cell>
          <cell r="I263">
            <v>0</v>
          </cell>
          <cell r="J263">
            <v>127510602.07615437</v>
          </cell>
        </row>
        <row r="264">
          <cell r="A264">
            <v>247</v>
          </cell>
          <cell r="B264">
            <v>48396</v>
          </cell>
          <cell r="C264">
            <v>0</v>
          </cell>
          <cell r="D264">
            <v>2689828.9787180685</v>
          </cell>
          <cell r="E264">
            <v>0</v>
          </cell>
          <cell r="F264">
            <v>0</v>
          </cell>
          <cell r="G264">
            <v>0</v>
          </cell>
          <cell r="H264">
            <v>0</v>
          </cell>
          <cell r="I264">
            <v>0</v>
          </cell>
          <cell r="J264">
            <v>127510602.07615437</v>
          </cell>
        </row>
        <row r="265">
          <cell r="A265">
            <v>248</v>
          </cell>
          <cell r="B265">
            <v>48427</v>
          </cell>
          <cell r="C265">
            <v>0</v>
          </cell>
          <cell r="D265">
            <v>2689828.9787180685</v>
          </cell>
          <cell r="E265">
            <v>0</v>
          </cell>
          <cell r="F265">
            <v>0</v>
          </cell>
          <cell r="G265">
            <v>0</v>
          </cell>
          <cell r="H265">
            <v>0</v>
          </cell>
          <cell r="I265">
            <v>0</v>
          </cell>
          <cell r="J265">
            <v>127510602.07615437</v>
          </cell>
        </row>
        <row r="266">
          <cell r="A266">
            <v>249</v>
          </cell>
          <cell r="B266">
            <v>48458</v>
          </cell>
          <cell r="C266">
            <v>0</v>
          </cell>
          <cell r="D266">
            <v>2689828.9787180685</v>
          </cell>
          <cell r="E266">
            <v>0</v>
          </cell>
          <cell r="F266">
            <v>0</v>
          </cell>
          <cell r="G266">
            <v>0</v>
          </cell>
          <cell r="H266">
            <v>0</v>
          </cell>
          <cell r="I266">
            <v>0</v>
          </cell>
          <cell r="J266">
            <v>127510602.07615437</v>
          </cell>
        </row>
        <row r="267">
          <cell r="A267">
            <v>250</v>
          </cell>
          <cell r="B267">
            <v>48488</v>
          </cell>
          <cell r="C267">
            <v>0</v>
          </cell>
          <cell r="D267">
            <v>2689828.9787180685</v>
          </cell>
          <cell r="E267">
            <v>0</v>
          </cell>
          <cell r="F267">
            <v>0</v>
          </cell>
          <cell r="G267">
            <v>0</v>
          </cell>
          <cell r="H267">
            <v>0</v>
          </cell>
          <cell r="I267">
            <v>0</v>
          </cell>
          <cell r="J267">
            <v>127510602.07615437</v>
          </cell>
        </row>
        <row r="268">
          <cell r="A268">
            <v>251</v>
          </cell>
          <cell r="B268">
            <v>48519</v>
          </cell>
          <cell r="C268">
            <v>0</v>
          </cell>
          <cell r="D268">
            <v>2689828.9787180685</v>
          </cell>
          <cell r="E268">
            <v>0</v>
          </cell>
          <cell r="F268">
            <v>0</v>
          </cell>
          <cell r="G268">
            <v>0</v>
          </cell>
          <cell r="H268">
            <v>0</v>
          </cell>
          <cell r="I268">
            <v>0</v>
          </cell>
          <cell r="J268">
            <v>127510602.07615437</v>
          </cell>
        </row>
        <row r="269">
          <cell r="A269">
            <v>252</v>
          </cell>
          <cell r="B269">
            <v>48549</v>
          </cell>
          <cell r="C269">
            <v>0</v>
          </cell>
          <cell r="D269">
            <v>2689828.9787180685</v>
          </cell>
          <cell r="E269">
            <v>0</v>
          </cell>
          <cell r="F269">
            <v>0</v>
          </cell>
          <cell r="G269">
            <v>0</v>
          </cell>
          <cell r="H269">
            <v>0</v>
          </cell>
          <cell r="I269">
            <v>0</v>
          </cell>
          <cell r="J269">
            <v>127510602.07615437</v>
          </cell>
        </row>
        <row r="270">
          <cell r="A270">
            <v>253</v>
          </cell>
          <cell r="B270">
            <v>48580</v>
          </cell>
          <cell r="C270">
            <v>0</v>
          </cell>
          <cell r="D270">
            <v>2689828.9787180685</v>
          </cell>
          <cell r="E270">
            <v>0</v>
          </cell>
          <cell r="F270">
            <v>0</v>
          </cell>
          <cell r="G270">
            <v>0</v>
          </cell>
          <cell r="H270">
            <v>0</v>
          </cell>
          <cell r="I270">
            <v>0</v>
          </cell>
          <cell r="J270">
            <v>127510602.07615437</v>
          </cell>
        </row>
        <row r="271">
          <cell r="A271">
            <v>254</v>
          </cell>
          <cell r="B271">
            <v>48611</v>
          </cell>
          <cell r="C271">
            <v>0</v>
          </cell>
          <cell r="D271">
            <v>2689828.9787180685</v>
          </cell>
          <cell r="E271">
            <v>0</v>
          </cell>
          <cell r="F271">
            <v>0</v>
          </cell>
          <cell r="G271">
            <v>0</v>
          </cell>
          <cell r="H271">
            <v>0</v>
          </cell>
          <cell r="I271">
            <v>0</v>
          </cell>
          <cell r="J271">
            <v>127510602.07615437</v>
          </cell>
        </row>
        <row r="272">
          <cell r="A272">
            <v>255</v>
          </cell>
          <cell r="B272">
            <v>48639</v>
          </cell>
          <cell r="C272">
            <v>0</v>
          </cell>
          <cell r="D272">
            <v>2689828.9787180685</v>
          </cell>
          <cell r="E272">
            <v>0</v>
          </cell>
          <cell r="F272">
            <v>0</v>
          </cell>
          <cell r="G272">
            <v>0</v>
          </cell>
          <cell r="H272">
            <v>0</v>
          </cell>
          <cell r="I272">
            <v>0</v>
          </cell>
          <cell r="J272">
            <v>127510602.07615437</v>
          </cell>
        </row>
        <row r="273">
          <cell r="A273">
            <v>256</v>
          </cell>
          <cell r="B273">
            <v>48670</v>
          </cell>
          <cell r="C273">
            <v>0</v>
          </cell>
          <cell r="D273">
            <v>2689828.9787180685</v>
          </cell>
          <cell r="E273">
            <v>0</v>
          </cell>
          <cell r="F273">
            <v>0</v>
          </cell>
          <cell r="G273">
            <v>0</v>
          </cell>
          <cell r="H273">
            <v>0</v>
          </cell>
          <cell r="I273">
            <v>0</v>
          </cell>
          <cell r="J273">
            <v>127510602.07615437</v>
          </cell>
        </row>
        <row r="274">
          <cell r="A274">
            <v>257</v>
          </cell>
          <cell r="B274">
            <v>48700</v>
          </cell>
          <cell r="C274">
            <v>0</v>
          </cell>
          <cell r="D274">
            <v>2689828.9787180685</v>
          </cell>
          <cell r="E274">
            <v>0</v>
          </cell>
          <cell r="F274">
            <v>0</v>
          </cell>
          <cell r="G274">
            <v>0</v>
          </cell>
          <cell r="H274">
            <v>0</v>
          </cell>
          <cell r="I274">
            <v>0</v>
          </cell>
          <cell r="J274">
            <v>127510602.07615437</v>
          </cell>
        </row>
        <row r="275">
          <cell r="A275">
            <v>258</v>
          </cell>
          <cell r="B275">
            <v>48731</v>
          </cell>
          <cell r="C275">
            <v>0</v>
          </cell>
          <cell r="D275">
            <v>2689828.9787180685</v>
          </cell>
          <cell r="E275">
            <v>0</v>
          </cell>
          <cell r="F275">
            <v>0</v>
          </cell>
          <cell r="G275">
            <v>0</v>
          </cell>
          <cell r="H275">
            <v>0</v>
          </cell>
          <cell r="I275">
            <v>0</v>
          </cell>
          <cell r="J275">
            <v>127510602.07615437</v>
          </cell>
        </row>
        <row r="276">
          <cell r="A276">
            <v>259</v>
          </cell>
          <cell r="B276">
            <v>48761</v>
          </cell>
          <cell r="C276">
            <v>0</v>
          </cell>
          <cell r="D276">
            <v>2689828.9787180685</v>
          </cell>
          <cell r="E276">
            <v>0</v>
          </cell>
          <cell r="F276">
            <v>0</v>
          </cell>
          <cell r="G276">
            <v>0</v>
          </cell>
          <cell r="H276">
            <v>0</v>
          </cell>
          <cell r="I276">
            <v>0</v>
          </cell>
          <cell r="J276">
            <v>127510602.07615437</v>
          </cell>
        </row>
        <row r="277">
          <cell r="A277">
            <v>260</v>
          </cell>
          <cell r="B277">
            <v>48792</v>
          </cell>
          <cell r="C277">
            <v>0</v>
          </cell>
          <cell r="D277">
            <v>2689828.9787180685</v>
          </cell>
          <cell r="E277">
            <v>0</v>
          </cell>
          <cell r="F277">
            <v>0</v>
          </cell>
          <cell r="G277">
            <v>0</v>
          </cell>
          <cell r="H277">
            <v>0</v>
          </cell>
          <cell r="I277">
            <v>0</v>
          </cell>
          <cell r="J277">
            <v>127510602.07615437</v>
          </cell>
        </row>
        <row r="278">
          <cell r="A278">
            <v>261</v>
          </cell>
          <cell r="B278">
            <v>48823</v>
          </cell>
          <cell r="C278">
            <v>0</v>
          </cell>
          <cell r="D278">
            <v>2689828.9787180685</v>
          </cell>
          <cell r="E278">
            <v>0</v>
          </cell>
          <cell r="F278">
            <v>0</v>
          </cell>
          <cell r="G278">
            <v>0</v>
          </cell>
          <cell r="H278">
            <v>0</v>
          </cell>
          <cell r="I278">
            <v>0</v>
          </cell>
          <cell r="J278">
            <v>127510602.07615437</v>
          </cell>
        </row>
        <row r="279">
          <cell r="A279">
            <v>262</v>
          </cell>
          <cell r="B279">
            <v>48853</v>
          </cell>
          <cell r="C279">
            <v>0</v>
          </cell>
          <cell r="D279">
            <v>2689828.9787180685</v>
          </cell>
          <cell r="E279">
            <v>0</v>
          </cell>
          <cell r="F279">
            <v>0</v>
          </cell>
          <cell r="G279">
            <v>0</v>
          </cell>
          <cell r="H279">
            <v>0</v>
          </cell>
          <cell r="I279">
            <v>0</v>
          </cell>
          <cell r="J279">
            <v>127510602.07615437</v>
          </cell>
        </row>
        <row r="280">
          <cell r="A280">
            <v>263</v>
          </cell>
          <cell r="B280">
            <v>48884</v>
          </cell>
          <cell r="C280">
            <v>0</v>
          </cell>
          <cell r="D280">
            <v>2689828.9787180685</v>
          </cell>
          <cell r="E280">
            <v>0</v>
          </cell>
          <cell r="F280">
            <v>0</v>
          </cell>
          <cell r="G280">
            <v>0</v>
          </cell>
          <cell r="H280">
            <v>0</v>
          </cell>
          <cell r="I280">
            <v>0</v>
          </cell>
          <cell r="J280">
            <v>127510602.07615437</v>
          </cell>
        </row>
        <row r="281">
          <cell r="A281">
            <v>264</v>
          </cell>
          <cell r="B281">
            <v>48914</v>
          </cell>
          <cell r="C281">
            <v>0</v>
          </cell>
          <cell r="D281">
            <v>2689828.9787180685</v>
          </cell>
          <cell r="E281">
            <v>0</v>
          </cell>
          <cell r="F281">
            <v>0</v>
          </cell>
          <cell r="G281">
            <v>0</v>
          </cell>
          <cell r="H281">
            <v>0</v>
          </cell>
          <cell r="I281">
            <v>0</v>
          </cell>
          <cell r="J281">
            <v>127510602.07615437</v>
          </cell>
        </row>
        <row r="282">
          <cell r="A282">
            <v>265</v>
          </cell>
          <cell r="B282">
            <v>48945</v>
          </cell>
          <cell r="C282">
            <v>0</v>
          </cell>
          <cell r="D282">
            <v>2689828.9787180685</v>
          </cell>
          <cell r="E282">
            <v>0</v>
          </cell>
          <cell r="F282">
            <v>0</v>
          </cell>
          <cell r="G282">
            <v>0</v>
          </cell>
          <cell r="H282">
            <v>0</v>
          </cell>
          <cell r="I282">
            <v>0</v>
          </cell>
          <cell r="J282">
            <v>127510602.07615437</v>
          </cell>
        </row>
        <row r="283">
          <cell r="A283">
            <v>266</v>
          </cell>
          <cell r="B283">
            <v>48976</v>
          </cell>
          <cell r="C283">
            <v>0</v>
          </cell>
          <cell r="D283">
            <v>2689828.9787180685</v>
          </cell>
          <cell r="E283">
            <v>0</v>
          </cell>
          <cell r="F283">
            <v>0</v>
          </cell>
          <cell r="G283">
            <v>0</v>
          </cell>
          <cell r="H283">
            <v>0</v>
          </cell>
          <cell r="I283">
            <v>0</v>
          </cell>
          <cell r="J283">
            <v>127510602.07615437</v>
          </cell>
        </row>
        <row r="284">
          <cell r="A284">
            <v>267</v>
          </cell>
          <cell r="B284">
            <v>49004</v>
          </cell>
          <cell r="C284">
            <v>0</v>
          </cell>
          <cell r="D284">
            <v>2689828.9787180685</v>
          </cell>
          <cell r="E284">
            <v>0</v>
          </cell>
          <cell r="F284">
            <v>0</v>
          </cell>
          <cell r="G284">
            <v>0</v>
          </cell>
          <cell r="H284">
            <v>0</v>
          </cell>
          <cell r="I284">
            <v>0</v>
          </cell>
          <cell r="J284">
            <v>127510602.07615437</v>
          </cell>
        </row>
        <row r="285">
          <cell r="A285">
            <v>268</v>
          </cell>
          <cell r="B285">
            <v>49035</v>
          </cell>
          <cell r="C285">
            <v>0</v>
          </cell>
          <cell r="D285">
            <v>2689828.9787180685</v>
          </cell>
          <cell r="E285">
            <v>0</v>
          </cell>
          <cell r="F285">
            <v>0</v>
          </cell>
          <cell r="G285">
            <v>0</v>
          </cell>
          <cell r="H285">
            <v>0</v>
          </cell>
          <cell r="I285">
            <v>0</v>
          </cell>
          <cell r="J285">
            <v>127510602.07615437</v>
          </cell>
        </row>
        <row r="286">
          <cell r="A286">
            <v>269</v>
          </cell>
          <cell r="B286">
            <v>49065</v>
          </cell>
          <cell r="C286">
            <v>0</v>
          </cell>
          <cell r="D286">
            <v>2689828.9787180685</v>
          </cell>
          <cell r="E286">
            <v>0</v>
          </cell>
          <cell r="F286">
            <v>0</v>
          </cell>
          <cell r="G286">
            <v>0</v>
          </cell>
          <cell r="H286">
            <v>0</v>
          </cell>
          <cell r="I286">
            <v>0</v>
          </cell>
          <cell r="J286">
            <v>127510602.07615437</v>
          </cell>
        </row>
        <row r="287">
          <cell r="A287">
            <v>270</v>
          </cell>
          <cell r="B287">
            <v>49096</v>
          </cell>
          <cell r="C287">
            <v>0</v>
          </cell>
          <cell r="D287">
            <v>2689828.9787180685</v>
          </cell>
          <cell r="E287">
            <v>0</v>
          </cell>
          <cell r="F287">
            <v>0</v>
          </cell>
          <cell r="G287">
            <v>0</v>
          </cell>
          <cell r="H287">
            <v>0</v>
          </cell>
          <cell r="I287">
            <v>0</v>
          </cell>
          <cell r="J287">
            <v>127510602.07615437</v>
          </cell>
        </row>
        <row r="288">
          <cell r="A288">
            <v>271</v>
          </cell>
          <cell r="B288">
            <v>49126</v>
          </cell>
          <cell r="C288">
            <v>0</v>
          </cell>
          <cell r="D288">
            <v>2689828.9787180685</v>
          </cell>
          <cell r="E288">
            <v>0</v>
          </cell>
          <cell r="F288">
            <v>0</v>
          </cell>
          <cell r="G288">
            <v>0</v>
          </cell>
          <cell r="H288">
            <v>0</v>
          </cell>
          <cell r="I288">
            <v>0</v>
          </cell>
          <cell r="J288">
            <v>127510602.07615437</v>
          </cell>
        </row>
        <row r="289">
          <cell r="A289">
            <v>272</v>
          </cell>
          <cell r="B289">
            <v>49157</v>
          </cell>
          <cell r="C289">
            <v>0</v>
          </cell>
          <cell r="D289">
            <v>2689828.9787180685</v>
          </cell>
          <cell r="E289">
            <v>0</v>
          </cell>
          <cell r="F289">
            <v>0</v>
          </cell>
          <cell r="G289">
            <v>0</v>
          </cell>
          <cell r="H289">
            <v>0</v>
          </cell>
          <cell r="I289">
            <v>0</v>
          </cell>
          <cell r="J289">
            <v>127510602.07615437</v>
          </cell>
        </row>
        <row r="290">
          <cell r="A290">
            <v>273</v>
          </cell>
          <cell r="B290">
            <v>49188</v>
          </cell>
          <cell r="C290">
            <v>0</v>
          </cell>
          <cell r="D290">
            <v>2689828.9787180685</v>
          </cell>
          <cell r="E290">
            <v>0</v>
          </cell>
          <cell r="F290">
            <v>0</v>
          </cell>
          <cell r="G290">
            <v>0</v>
          </cell>
          <cell r="H290">
            <v>0</v>
          </cell>
          <cell r="I290">
            <v>0</v>
          </cell>
          <cell r="J290">
            <v>127510602.07615437</v>
          </cell>
        </row>
        <row r="291">
          <cell r="A291">
            <v>274</v>
          </cell>
          <cell r="B291">
            <v>49218</v>
          </cell>
          <cell r="C291">
            <v>0</v>
          </cell>
          <cell r="D291">
            <v>2689828.9787180685</v>
          </cell>
          <cell r="E291">
            <v>0</v>
          </cell>
          <cell r="F291">
            <v>0</v>
          </cell>
          <cell r="G291">
            <v>0</v>
          </cell>
          <cell r="H291">
            <v>0</v>
          </cell>
          <cell r="I291">
            <v>0</v>
          </cell>
          <cell r="J291">
            <v>127510602.07615437</v>
          </cell>
        </row>
        <row r="292">
          <cell r="A292">
            <v>275</v>
          </cell>
          <cell r="B292">
            <v>49249</v>
          </cell>
          <cell r="C292">
            <v>0</v>
          </cell>
          <cell r="D292">
            <v>2689828.9787180685</v>
          </cell>
          <cell r="E292">
            <v>0</v>
          </cell>
          <cell r="F292">
            <v>0</v>
          </cell>
          <cell r="G292">
            <v>0</v>
          </cell>
          <cell r="H292">
            <v>0</v>
          </cell>
          <cell r="I292">
            <v>0</v>
          </cell>
          <cell r="J292">
            <v>127510602.07615437</v>
          </cell>
        </row>
        <row r="293">
          <cell r="A293">
            <v>276</v>
          </cell>
          <cell r="B293">
            <v>49279</v>
          </cell>
          <cell r="C293">
            <v>0</v>
          </cell>
          <cell r="D293">
            <v>2689828.9787180685</v>
          </cell>
          <cell r="E293">
            <v>0</v>
          </cell>
          <cell r="F293">
            <v>0</v>
          </cell>
          <cell r="G293">
            <v>0</v>
          </cell>
          <cell r="H293">
            <v>0</v>
          </cell>
          <cell r="I293">
            <v>0</v>
          </cell>
          <cell r="J293">
            <v>127510602.07615437</v>
          </cell>
        </row>
        <row r="294">
          <cell r="A294">
            <v>277</v>
          </cell>
          <cell r="B294">
            <v>49310</v>
          </cell>
          <cell r="C294">
            <v>0</v>
          </cell>
          <cell r="D294">
            <v>2689828.9787180685</v>
          </cell>
          <cell r="E294">
            <v>0</v>
          </cell>
          <cell r="F294">
            <v>0</v>
          </cell>
          <cell r="G294">
            <v>0</v>
          </cell>
          <cell r="H294">
            <v>0</v>
          </cell>
          <cell r="I294">
            <v>0</v>
          </cell>
          <cell r="J294">
            <v>127510602.07615437</v>
          </cell>
        </row>
        <row r="295">
          <cell r="A295">
            <v>278</v>
          </cell>
          <cell r="B295">
            <v>49341</v>
          </cell>
          <cell r="C295">
            <v>0</v>
          </cell>
          <cell r="D295">
            <v>2689828.9787180685</v>
          </cell>
          <cell r="E295">
            <v>0</v>
          </cell>
          <cell r="F295">
            <v>0</v>
          </cell>
          <cell r="G295">
            <v>0</v>
          </cell>
          <cell r="H295">
            <v>0</v>
          </cell>
          <cell r="I295">
            <v>0</v>
          </cell>
          <cell r="J295">
            <v>127510602.07615437</v>
          </cell>
        </row>
        <row r="296">
          <cell r="A296">
            <v>279</v>
          </cell>
          <cell r="B296">
            <v>49369</v>
          </cell>
          <cell r="C296">
            <v>0</v>
          </cell>
          <cell r="D296">
            <v>2689828.9787180685</v>
          </cell>
          <cell r="E296">
            <v>0</v>
          </cell>
          <cell r="F296">
            <v>0</v>
          </cell>
          <cell r="G296">
            <v>0</v>
          </cell>
          <cell r="H296">
            <v>0</v>
          </cell>
          <cell r="I296">
            <v>0</v>
          </cell>
          <cell r="J296">
            <v>127510602.07615437</v>
          </cell>
        </row>
        <row r="297">
          <cell r="A297">
            <v>280</v>
          </cell>
          <cell r="B297">
            <v>49400</v>
          </cell>
          <cell r="C297">
            <v>0</v>
          </cell>
          <cell r="D297">
            <v>2689828.9787180685</v>
          </cell>
          <cell r="E297">
            <v>0</v>
          </cell>
          <cell r="F297">
            <v>0</v>
          </cell>
          <cell r="G297">
            <v>0</v>
          </cell>
          <cell r="H297">
            <v>0</v>
          </cell>
          <cell r="I297">
            <v>0</v>
          </cell>
          <cell r="J297">
            <v>127510602.07615437</v>
          </cell>
        </row>
        <row r="298">
          <cell r="A298">
            <v>281</v>
          </cell>
          <cell r="B298">
            <v>49430</v>
          </cell>
          <cell r="C298">
            <v>0</v>
          </cell>
          <cell r="D298">
            <v>2689828.9787180685</v>
          </cell>
          <cell r="E298">
            <v>0</v>
          </cell>
          <cell r="F298">
            <v>0</v>
          </cell>
          <cell r="G298">
            <v>0</v>
          </cell>
          <cell r="H298">
            <v>0</v>
          </cell>
          <cell r="I298">
            <v>0</v>
          </cell>
          <cell r="J298">
            <v>127510602.07615437</v>
          </cell>
        </row>
        <row r="299">
          <cell r="A299">
            <v>282</v>
          </cell>
          <cell r="B299">
            <v>49461</v>
          </cell>
          <cell r="C299">
            <v>0</v>
          </cell>
          <cell r="D299">
            <v>2689828.9787180685</v>
          </cell>
          <cell r="E299">
            <v>0</v>
          </cell>
          <cell r="F299">
            <v>0</v>
          </cell>
          <cell r="G299">
            <v>0</v>
          </cell>
          <cell r="H299">
            <v>0</v>
          </cell>
          <cell r="I299">
            <v>0</v>
          </cell>
          <cell r="J299">
            <v>127510602.07615437</v>
          </cell>
        </row>
        <row r="300">
          <cell r="A300">
            <v>283</v>
          </cell>
          <cell r="B300">
            <v>49491</v>
          </cell>
          <cell r="C300">
            <v>0</v>
          </cell>
          <cell r="D300">
            <v>2689828.9787180685</v>
          </cell>
          <cell r="E300">
            <v>0</v>
          </cell>
          <cell r="F300">
            <v>0</v>
          </cell>
          <cell r="G300">
            <v>0</v>
          </cell>
          <cell r="H300">
            <v>0</v>
          </cell>
          <cell r="I300">
            <v>0</v>
          </cell>
          <cell r="J300">
            <v>127510602.07615437</v>
          </cell>
        </row>
        <row r="301">
          <cell r="A301">
            <v>284</v>
          </cell>
          <cell r="B301">
            <v>49522</v>
          </cell>
          <cell r="C301">
            <v>0</v>
          </cell>
          <cell r="D301">
            <v>2689828.9787180685</v>
          </cell>
          <cell r="E301">
            <v>0</v>
          </cell>
          <cell r="F301">
            <v>0</v>
          </cell>
          <cell r="G301">
            <v>0</v>
          </cell>
          <cell r="H301">
            <v>0</v>
          </cell>
          <cell r="I301">
            <v>0</v>
          </cell>
          <cell r="J301">
            <v>127510602.07615437</v>
          </cell>
        </row>
        <row r="302">
          <cell r="A302">
            <v>285</v>
          </cell>
          <cell r="B302">
            <v>49553</v>
          </cell>
          <cell r="C302">
            <v>0</v>
          </cell>
          <cell r="D302">
            <v>2689828.9787180685</v>
          </cell>
          <cell r="E302">
            <v>0</v>
          </cell>
          <cell r="F302">
            <v>0</v>
          </cell>
          <cell r="G302">
            <v>0</v>
          </cell>
          <cell r="H302">
            <v>0</v>
          </cell>
          <cell r="I302">
            <v>0</v>
          </cell>
          <cell r="J302">
            <v>127510602.07615437</v>
          </cell>
        </row>
        <row r="303">
          <cell r="A303">
            <v>286</v>
          </cell>
          <cell r="B303">
            <v>49583</v>
          </cell>
          <cell r="C303">
            <v>0</v>
          </cell>
          <cell r="D303">
            <v>2689828.9787180685</v>
          </cell>
          <cell r="E303">
            <v>0</v>
          </cell>
          <cell r="F303">
            <v>0</v>
          </cell>
          <cell r="G303">
            <v>0</v>
          </cell>
          <cell r="H303">
            <v>0</v>
          </cell>
          <cell r="I303">
            <v>0</v>
          </cell>
          <cell r="J303">
            <v>127510602.07615437</v>
          </cell>
        </row>
        <row r="304">
          <cell r="A304">
            <v>287</v>
          </cell>
          <cell r="B304">
            <v>49614</v>
          </cell>
          <cell r="C304">
            <v>0</v>
          </cell>
          <cell r="D304">
            <v>2689828.9787180685</v>
          </cell>
          <cell r="E304">
            <v>0</v>
          </cell>
          <cell r="F304">
            <v>0</v>
          </cell>
          <cell r="G304">
            <v>0</v>
          </cell>
          <cell r="H304">
            <v>0</v>
          </cell>
          <cell r="I304">
            <v>0</v>
          </cell>
          <cell r="J304">
            <v>127510602.07615437</v>
          </cell>
        </row>
        <row r="305">
          <cell r="A305">
            <v>288</v>
          </cell>
          <cell r="B305">
            <v>49644</v>
          </cell>
          <cell r="C305">
            <v>0</v>
          </cell>
          <cell r="D305">
            <v>2689828.9787180685</v>
          </cell>
          <cell r="E305">
            <v>0</v>
          </cell>
          <cell r="F305">
            <v>0</v>
          </cell>
          <cell r="G305">
            <v>0</v>
          </cell>
          <cell r="H305">
            <v>0</v>
          </cell>
          <cell r="I305">
            <v>0</v>
          </cell>
          <cell r="J305">
            <v>127510602.07615437</v>
          </cell>
        </row>
        <row r="306">
          <cell r="A306">
            <v>289</v>
          </cell>
          <cell r="B306">
            <v>49675</v>
          </cell>
          <cell r="C306">
            <v>0</v>
          </cell>
          <cell r="D306">
            <v>2689828.9787180685</v>
          </cell>
          <cell r="E306">
            <v>0</v>
          </cell>
          <cell r="F306">
            <v>0</v>
          </cell>
          <cell r="G306">
            <v>0</v>
          </cell>
          <cell r="H306">
            <v>0</v>
          </cell>
          <cell r="I306">
            <v>0</v>
          </cell>
          <cell r="J306">
            <v>127510602.07615437</v>
          </cell>
        </row>
        <row r="307">
          <cell r="A307">
            <v>290</v>
          </cell>
          <cell r="B307">
            <v>49706</v>
          </cell>
          <cell r="C307">
            <v>0</v>
          </cell>
          <cell r="D307">
            <v>2689828.9787180685</v>
          </cell>
          <cell r="E307">
            <v>0</v>
          </cell>
          <cell r="F307">
            <v>0</v>
          </cell>
          <cell r="G307">
            <v>0</v>
          </cell>
          <cell r="H307">
            <v>0</v>
          </cell>
          <cell r="I307">
            <v>0</v>
          </cell>
          <cell r="J307">
            <v>127510602.07615437</v>
          </cell>
        </row>
        <row r="308">
          <cell r="A308">
            <v>291</v>
          </cell>
          <cell r="B308">
            <v>49735</v>
          </cell>
          <cell r="C308">
            <v>0</v>
          </cell>
          <cell r="D308">
            <v>2689828.9787180685</v>
          </cell>
          <cell r="E308">
            <v>0</v>
          </cell>
          <cell r="F308">
            <v>0</v>
          </cell>
          <cell r="G308">
            <v>0</v>
          </cell>
          <cell r="H308">
            <v>0</v>
          </cell>
          <cell r="I308">
            <v>0</v>
          </cell>
          <cell r="J308">
            <v>127510602.07615437</v>
          </cell>
        </row>
        <row r="309">
          <cell r="A309">
            <v>292</v>
          </cell>
          <cell r="B309">
            <v>49766</v>
          </cell>
          <cell r="C309">
            <v>0</v>
          </cell>
          <cell r="D309">
            <v>2689828.9787180685</v>
          </cell>
          <cell r="E309">
            <v>0</v>
          </cell>
          <cell r="F309">
            <v>0</v>
          </cell>
          <cell r="G309">
            <v>0</v>
          </cell>
          <cell r="H309">
            <v>0</v>
          </cell>
          <cell r="I309">
            <v>0</v>
          </cell>
          <cell r="J309">
            <v>127510602.07615437</v>
          </cell>
        </row>
        <row r="310">
          <cell r="A310">
            <v>293</v>
          </cell>
          <cell r="B310">
            <v>49796</v>
          </cell>
          <cell r="C310">
            <v>0</v>
          </cell>
          <cell r="D310">
            <v>2689828.9787180685</v>
          </cell>
          <cell r="E310">
            <v>0</v>
          </cell>
          <cell r="F310">
            <v>0</v>
          </cell>
          <cell r="G310">
            <v>0</v>
          </cell>
          <cell r="H310">
            <v>0</v>
          </cell>
          <cell r="I310">
            <v>0</v>
          </cell>
          <cell r="J310">
            <v>127510602.07615437</v>
          </cell>
        </row>
        <row r="311">
          <cell r="A311">
            <v>294</v>
          </cell>
          <cell r="B311">
            <v>49827</v>
          </cell>
          <cell r="C311">
            <v>0</v>
          </cell>
          <cell r="D311">
            <v>2689828.9787180685</v>
          </cell>
          <cell r="E311">
            <v>0</v>
          </cell>
          <cell r="F311">
            <v>0</v>
          </cell>
          <cell r="G311">
            <v>0</v>
          </cell>
          <cell r="H311">
            <v>0</v>
          </cell>
          <cell r="I311">
            <v>0</v>
          </cell>
          <cell r="J311">
            <v>127510602.07615437</v>
          </cell>
        </row>
        <row r="312">
          <cell r="A312">
            <v>295</v>
          </cell>
          <cell r="B312">
            <v>49857</v>
          </cell>
          <cell r="C312">
            <v>0</v>
          </cell>
          <cell r="D312">
            <v>2689828.9787180685</v>
          </cell>
          <cell r="E312">
            <v>0</v>
          </cell>
          <cell r="F312">
            <v>0</v>
          </cell>
          <cell r="G312">
            <v>0</v>
          </cell>
          <cell r="H312">
            <v>0</v>
          </cell>
          <cell r="I312">
            <v>0</v>
          </cell>
          <cell r="J312">
            <v>127510602.07615437</v>
          </cell>
        </row>
        <row r="313">
          <cell r="A313">
            <v>296</v>
          </cell>
          <cell r="B313">
            <v>49888</v>
          </cell>
          <cell r="C313">
            <v>0</v>
          </cell>
          <cell r="D313">
            <v>2689828.9787180685</v>
          </cell>
          <cell r="E313">
            <v>0</v>
          </cell>
          <cell r="F313">
            <v>0</v>
          </cell>
          <cell r="G313">
            <v>0</v>
          </cell>
          <cell r="H313">
            <v>0</v>
          </cell>
          <cell r="I313">
            <v>0</v>
          </cell>
          <cell r="J313">
            <v>127510602.07615437</v>
          </cell>
        </row>
        <row r="314">
          <cell r="A314">
            <v>297</v>
          </cell>
          <cell r="B314">
            <v>49919</v>
          </cell>
          <cell r="C314">
            <v>0</v>
          </cell>
          <cell r="D314">
            <v>2689828.9787180685</v>
          </cell>
          <cell r="E314">
            <v>0</v>
          </cell>
          <cell r="F314">
            <v>0</v>
          </cell>
          <cell r="G314">
            <v>0</v>
          </cell>
          <cell r="H314">
            <v>0</v>
          </cell>
          <cell r="I314">
            <v>0</v>
          </cell>
          <cell r="J314">
            <v>127510602.07615437</v>
          </cell>
        </row>
        <row r="315">
          <cell r="A315">
            <v>298</v>
          </cell>
          <cell r="B315">
            <v>49949</v>
          </cell>
          <cell r="C315">
            <v>0</v>
          </cell>
          <cell r="D315">
            <v>2689828.9787180685</v>
          </cell>
          <cell r="E315">
            <v>0</v>
          </cell>
          <cell r="F315">
            <v>0</v>
          </cell>
          <cell r="G315">
            <v>0</v>
          </cell>
          <cell r="H315">
            <v>0</v>
          </cell>
          <cell r="I315">
            <v>0</v>
          </cell>
          <cell r="J315">
            <v>127510602.07615437</v>
          </cell>
        </row>
        <row r="316">
          <cell r="A316">
            <v>299</v>
          </cell>
          <cell r="B316">
            <v>49980</v>
          </cell>
          <cell r="C316">
            <v>0</v>
          </cell>
          <cell r="D316">
            <v>2689828.9787180685</v>
          </cell>
          <cell r="E316">
            <v>0</v>
          </cell>
          <cell r="F316">
            <v>0</v>
          </cell>
          <cell r="G316">
            <v>0</v>
          </cell>
          <cell r="H316">
            <v>0</v>
          </cell>
          <cell r="I316">
            <v>0</v>
          </cell>
          <cell r="J316">
            <v>127510602.07615437</v>
          </cell>
        </row>
        <row r="317">
          <cell r="A317">
            <v>300</v>
          </cell>
          <cell r="B317">
            <v>50010</v>
          </cell>
          <cell r="C317">
            <v>0</v>
          </cell>
          <cell r="D317">
            <v>2689828.9787180685</v>
          </cell>
          <cell r="E317">
            <v>0</v>
          </cell>
          <cell r="F317">
            <v>0</v>
          </cell>
          <cell r="G317">
            <v>0</v>
          </cell>
          <cell r="H317">
            <v>0</v>
          </cell>
          <cell r="I317">
            <v>0</v>
          </cell>
          <cell r="J317">
            <v>127510602.07615437</v>
          </cell>
        </row>
        <row r="318">
          <cell r="A318">
            <v>301</v>
          </cell>
          <cell r="B318">
            <v>50041</v>
          </cell>
          <cell r="C318">
            <v>0</v>
          </cell>
          <cell r="D318">
            <v>2689828.9787180685</v>
          </cell>
          <cell r="E318">
            <v>0</v>
          </cell>
          <cell r="F318">
            <v>0</v>
          </cell>
          <cell r="G318">
            <v>0</v>
          </cell>
          <cell r="H318">
            <v>0</v>
          </cell>
          <cell r="I318">
            <v>0</v>
          </cell>
          <cell r="J318">
            <v>127510602.07615437</v>
          </cell>
        </row>
        <row r="319">
          <cell r="A319">
            <v>302</v>
          </cell>
          <cell r="B319">
            <v>50072</v>
          </cell>
          <cell r="C319">
            <v>0</v>
          </cell>
          <cell r="D319">
            <v>2689828.9787180685</v>
          </cell>
          <cell r="E319">
            <v>0</v>
          </cell>
          <cell r="F319">
            <v>0</v>
          </cell>
          <cell r="G319">
            <v>0</v>
          </cell>
          <cell r="H319">
            <v>0</v>
          </cell>
          <cell r="I319">
            <v>0</v>
          </cell>
          <cell r="J319">
            <v>127510602.07615437</v>
          </cell>
        </row>
        <row r="320">
          <cell r="A320">
            <v>303</v>
          </cell>
          <cell r="B320">
            <v>50100</v>
          </cell>
          <cell r="C320">
            <v>0</v>
          </cell>
          <cell r="D320">
            <v>2689828.9787180685</v>
          </cell>
          <cell r="E320">
            <v>0</v>
          </cell>
          <cell r="F320">
            <v>0</v>
          </cell>
          <cell r="G320">
            <v>0</v>
          </cell>
          <cell r="H320">
            <v>0</v>
          </cell>
          <cell r="I320">
            <v>0</v>
          </cell>
          <cell r="J320">
            <v>127510602.07615437</v>
          </cell>
        </row>
        <row r="321">
          <cell r="A321">
            <v>304</v>
          </cell>
          <cell r="B321">
            <v>50131</v>
          </cell>
          <cell r="C321">
            <v>0</v>
          </cell>
          <cell r="D321">
            <v>2689828.9787180685</v>
          </cell>
          <cell r="E321">
            <v>0</v>
          </cell>
          <cell r="F321">
            <v>0</v>
          </cell>
          <cell r="G321">
            <v>0</v>
          </cell>
          <cell r="H321">
            <v>0</v>
          </cell>
          <cell r="I321">
            <v>0</v>
          </cell>
          <cell r="J321">
            <v>127510602.07615437</v>
          </cell>
        </row>
        <row r="322">
          <cell r="A322">
            <v>305</v>
          </cell>
          <cell r="B322">
            <v>50161</v>
          </cell>
          <cell r="C322">
            <v>0</v>
          </cell>
          <cell r="D322">
            <v>2689828.9787180685</v>
          </cell>
          <cell r="E322">
            <v>0</v>
          </cell>
          <cell r="F322">
            <v>0</v>
          </cell>
          <cell r="G322">
            <v>0</v>
          </cell>
          <cell r="H322">
            <v>0</v>
          </cell>
          <cell r="I322">
            <v>0</v>
          </cell>
          <cell r="J322">
            <v>127510602.07615437</v>
          </cell>
        </row>
        <row r="323">
          <cell r="A323">
            <v>306</v>
          </cell>
          <cell r="B323">
            <v>50192</v>
          </cell>
          <cell r="C323">
            <v>0</v>
          </cell>
          <cell r="D323">
            <v>2689828.9787180685</v>
          </cell>
          <cell r="E323">
            <v>0</v>
          </cell>
          <cell r="F323">
            <v>0</v>
          </cell>
          <cell r="G323">
            <v>0</v>
          </cell>
          <cell r="H323">
            <v>0</v>
          </cell>
          <cell r="I323">
            <v>0</v>
          </cell>
          <cell r="J323">
            <v>127510602.07615437</v>
          </cell>
        </row>
        <row r="324">
          <cell r="A324">
            <v>307</v>
          </cell>
          <cell r="B324">
            <v>50222</v>
          </cell>
          <cell r="C324">
            <v>0</v>
          </cell>
          <cell r="D324">
            <v>2689828.9787180685</v>
          </cell>
          <cell r="E324">
            <v>0</v>
          </cell>
          <cell r="F324">
            <v>0</v>
          </cell>
          <cell r="G324">
            <v>0</v>
          </cell>
          <cell r="H324">
            <v>0</v>
          </cell>
          <cell r="I324">
            <v>0</v>
          </cell>
          <cell r="J324">
            <v>127510602.07615437</v>
          </cell>
        </row>
        <row r="325">
          <cell r="A325">
            <v>308</v>
          </cell>
          <cell r="B325">
            <v>50253</v>
          </cell>
          <cell r="C325">
            <v>0</v>
          </cell>
          <cell r="D325">
            <v>2689828.9787180685</v>
          </cell>
          <cell r="E325">
            <v>0</v>
          </cell>
          <cell r="F325">
            <v>0</v>
          </cell>
          <cell r="G325">
            <v>0</v>
          </cell>
          <cell r="H325">
            <v>0</v>
          </cell>
          <cell r="I325">
            <v>0</v>
          </cell>
          <cell r="J325">
            <v>127510602.07615437</v>
          </cell>
        </row>
        <row r="326">
          <cell r="A326">
            <v>309</v>
          </cell>
          <cell r="B326">
            <v>50284</v>
          </cell>
          <cell r="C326">
            <v>0</v>
          </cell>
          <cell r="D326">
            <v>2689828.9787180685</v>
          </cell>
          <cell r="E326">
            <v>0</v>
          </cell>
          <cell r="F326">
            <v>0</v>
          </cell>
          <cell r="G326">
            <v>0</v>
          </cell>
          <cell r="H326">
            <v>0</v>
          </cell>
          <cell r="I326">
            <v>0</v>
          </cell>
          <cell r="J326">
            <v>127510602.07615437</v>
          </cell>
        </row>
        <row r="327">
          <cell r="A327">
            <v>310</v>
          </cell>
          <cell r="B327">
            <v>50314</v>
          </cell>
          <cell r="C327">
            <v>0</v>
          </cell>
          <cell r="D327">
            <v>2689828.9787180685</v>
          </cell>
          <cell r="E327">
            <v>0</v>
          </cell>
          <cell r="F327">
            <v>0</v>
          </cell>
          <cell r="G327">
            <v>0</v>
          </cell>
          <cell r="H327">
            <v>0</v>
          </cell>
          <cell r="I327">
            <v>0</v>
          </cell>
          <cell r="J327">
            <v>127510602.07615437</v>
          </cell>
        </row>
        <row r="328">
          <cell r="A328">
            <v>311</v>
          </cell>
          <cell r="B328">
            <v>50345</v>
          </cell>
          <cell r="C328">
            <v>0</v>
          </cell>
          <cell r="D328">
            <v>2689828.9787180685</v>
          </cell>
          <cell r="E328">
            <v>0</v>
          </cell>
          <cell r="F328">
            <v>0</v>
          </cell>
          <cell r="G328">
            <v>0</v>
          </cell>
          <cell r="H328">
            <v>0</v>
          </cell>
          <cell r="I328">
            <v>0</v>
          </cell>
          <cell r="J328">
            <v>127510602.07615437</v>
          </cell>
        </row>
        <row r="329">
          <cell r="A329">
            <v>312</v>
          </cell>
          <cell r="B329">
            <v>50375</v>
          </cell>
          <cell r="C329">
            <v>0</v>
          </cell>
          <cell r="D329">
            <v>2689828.9787180685</v>
          </cell>
          <cell r="E329">
            <v>0</v>
          </cell>
          <cell r="F329">
            <v>0</v>
          </cell>
          <cell r="G329">
            <v>0</v>
          </cell>
          <cell r="H329">
            <v>0</v>
          </cell>
          <cell r="I329">
            <v>0</v>
          </cell>
          <cell r="J329">
            <v>127510602.07615437</v>
          </cell>
        </row>
        <row r="330">
          <cell r="A330">
            <v>313</v>
          </cell>
          <cell r="B330">
            <v>50406</v>
          </cell>
          <cell r="C330">
            <v>0</v>
          </cell>
          <cell r="D330">
            <v>2689828.9787180685</v>
          </cell>
          <cell r="E330">
            <v>0</v>
          </cell>
          <cell r="F330">
            <v>0</v>
          </cell>
          <cell r="G330">
            <v>0</v>
          </cell>
          <cell r="H330">
            <v>0</v>
          </cell>
          <cell r="I330">
            <v>0</v>
          </cell>
          <cell r="J330">
            <v>127510602.07615437</v>
          </cell>
        </row>
        <row r="331">
          <cell r="A331">
            <v>314</v>
          </cell>
          <cell r="B331">
            <v>50437</v>
          </cell>
          <cell r="C331">
            <v>0</v>
          </cell>
          <cell r="D331">
            <v>2689828.9787180685</v>
          </cell>
          <cell r="E331">
            <v>0</v>
          </cell>
          <cell r="F331">
            <v>0</v>
          </cell>
          <cell r="G331">
            <v>0</v>
          </cell>
          <cell r="H331">
            <v>0</v>
          </cell>
          <cell r="I331">
            <v>0</v>
          </cell>
          <cell r="J331">
            <v>127510602.07615437</v>
          </cell>
        </row>
        <row r="332">
          <cell r="A332">
            <v>315</v>
          </cell>
          <cell r="B332">
            <v>50465</v>
          </cell>
          <cell r="C332">
            <v>0</v>
          </cell>
          <cell r="D332">
            <v>2689828.9787180685</v>
          </cell>
          <cell r="E332">
            <v>0</v>
          </cell>
          <cell r="F332">
            <v>0</v>
          </cell>
          <cell r="G332">
            <v>0</v>
          </cell>
          <cell r="H332">
            <v>0</v>
          </cell>
          <cell r="I332">
            <v>0</v>
          </cell>
          <cell r="J332">
            <v>127510602.07615437</v>
          </cell>
        </row>
        <row r="333">
          <cell r="A333">
            <v>316</v>
          </cell>
          <cell r="B333">
            <v>50496</v>
          </cell>
          <cell r="C333">
            <v>0</v>
          </cell>
          <cell r="D333">
            <v>2689828.9787180685</v>
          </cell>
          <cell r="E333">
            <v>0</v>
          </cell>
          <cell r="F333">
            <v>0</v>
          </cell>
          <cell r="G333">
            <v>0</v>
          </cell>
          <cell r="H333">
            <v>0</v>
          </cell>
          <cell r="I333">
            <v>0</v>
          </cell>
          <cell r="J333">
            <v>127510602.07615437</v>
          </cell>
        </row>
        <row r="334">
          <cell r="A334">
            <v>317</v>
          </cell>
          <cell r="B334">
            <v>50526</v>
          </cell>
          <cell r="C334">
            <v>0</v>
          </cell>
          <cell r="D334">
            <v>2689828.9787180685</v>
          </cell>
          <cell r="E334">
            <v>0</v>
          </cell>
          <cell r="F334">
            <v>0</v>
          </cell>
          <cell r="G334">
            <v>0</v>
          </cell>
          <cell r="H334">
            <v>0</v>
          </cell>
          <cell r="I334">
            <v>0</v>
          </cell>
          <cell r="J334">
            <v>127510602.07615437</v>
          </cell>
        </row>
        <row r="335">
          <cell r="A335">
            <v>318</v>
          </cell>
          <cell r="B335">
            <v>50557</v>
          </cell>
          <cell r="C335">
            <v>0</v>
          </cell>
          <cell r="D335">
            <v>2689828.9787180685</v>
          </cell>
          <cell r="E335">
            <v>0</v>
          </cell>
          <cell r="F335">
            <v>0</v>
          </cell>
          <cell r="G335">
            <v>0</v>
          </cell>
          <cell r="H335">
            <v>0</v>
          </cell>
          <cell r="I335">
            <v>0</v>
          </cell>
          <cell r="J335">
            <v>127510602.07615437</v>
          </cell>
        </row>
        <row r="336">
          <cell r="A336">
            <v>319</v>
          </cell>
          <cell r="B336">
            <v>50587</v>
          </cell>
          <cell r="C336">
            <v>0</v>
          </cell>
          <cell r="D336">
            <v>2689828.9787180685</v>
          </cell>
          <cell r="E336">
            <v>0</v>
          </cell>
          <cell r="F336">
            <v>0</v>
          </cell>
          <cell r="G336">
            <v>0</v>
          </cell>
          <cell r="H336">
            <v>0</v>
          </cell>
          <cell r="I336">
            <v>0</v>
          </cell>
          <cell r="J336">
            <v>127510602.07615437</v>
          </cell>
        </row>
        <row r="337">
          <cell r="A337">
            <v>320</v>
          </cell>
          <cell r="B337">
            <v>50618</v>
          </cell>
          <cell r="C337">
            <v>0</v>
          </cell>
          <cell r="D337">
            <v>2689828.9787180685</v>
          </cell>
          <cell r="E337">
            <v>0</v>
          </cell>
          <cell r="F337">
            <v>0</v>
          </cell>
          <cell r="G337">
            <v>0</v>
          </cell>
          <cell r="H337">
            <v>0</v>
          </cell>
          <cell r="I337">
            <v>0</v>
          </cell>
          <cell r="J337">
            <v>127510602.07615437</v>
          </cell>
        </row>
        <row r="338">
          <cell r="A338">
            <v>321</v>
          </cell>
          <cell r="B338">
            <v>50649</v>
          </cell>
          <cell r="C338">
            <v>0</v>
          </cell>
          <cell r="D338">
            <v>2689828.9787180685</v>
          </cell>
          <cell r="E338">
            <v>0</v>
          </cell>
          <cell r="F338">
            <v>0</v>
          </cell>
          <cell r="G338">
            <v>0</v>
          </cell>
          <cell r="H338">
            <v>0</v>
          </cell>
          <cell r="I338">
            <v>0</v>
          </cell>
          <cell r="J338">
            <v>127510602.07615437</v>
          </cell>
        </row>
        <row r="339">
          <cell r="A339">
            <v>322</v>
          </cell>
          <cell r="B339">
            <v>50679</v>
          </cell>
          <cell r="C339">
            <v>0</v>
          </cell>
          <cell r="D339">
            <v>2689828.9787180685</v>
          </cell>
          <cell r="E339">
            <v>0</v>
          </cell>
          <cell r="F339">
            <v>0</v>
          </cell>
          <cell r="G339">
            <v>0</v>
          </cell>
          <cell r="H339">
            <v>0</v>
          </cell>
          <cell r="I339">
            <v>0</v>
          </cell>
          <cell r="J339">
            <v>127510602.07615437</v>
          </cell>
        </row>
        <row r="340">
          <cell r="A340">
            <v>323</v>
          </cell>
          <cell r="B340">
            <v>50710</v>
          </cell>
          <cell r="C340">
            <v>0</v>
          </cell>
          <cell r="D340">
            <v>2689828.9787180685</v>
          </cell>
          <cell r="E340">
            <v>0</v>
          </cell>
          <cell r="F340">
            <v>0</v>
          </cell>
          <cell r="G340">
            <v>0</v>
          </cell>
          <cell r="H340">
            <v>0</v>
          </cell>
          <cell r="I340">
            <v>0</v>
          </cell>
          <cell r="J340">
            <v>127510602.07615437</v>
          </cell>
        </row>
        <row r="341">
          <cell r="A341">
            <v>324</v>
          </cell>
          <cell r="B341">
            <v>50740</v>
          </cell>
          <cell r="C341">
            <v>0</v>
          </cell>
          <cell r="D341">
            <v>2689828.9787180685</v>
          </cell>
          <cell r="E341">
            <v>0</v>
          </cell>
          <cell r="F341">
            <v>0</v>
          </cell>
          <cell r="G341">
            <v>0</v>
          </cell>
          <cell r="H341">
            <v>0</v>
          </cell>
          <cell r="I341">
            <v>0</v>
          </cell>
          <cell r="J341">
            <v>127510602.07615437</v>
          </cell>
        </row>
        <row r="342">
          <cell r="A342">
            <v>325</v>
          </cell>
          <cell r="B342">
            <v>50771</v>
          </cell>
          <cell r="C342">
            <v>0</v>
          </cell>
          <cell r="D342">
            <v>2689828.9787180685</v>
          </cell>
          <cell r="E342">
            <v>0</v>
          </cell>
          <cell r="F342">
            <v>0</v>
          </cell>
          <cell r="G342">
            <v>0</v>
          </cell>
          <cell r="H342">
            <v>0</v>
          </cell>
          <cell r="I342">
            <v>0</v>
          </cell>
          <cell r="J342">
            <v>127510602.07615437</v>
          </cell>
        </row>
        <row r="343">
          <cell r="A343">
            <v>326</v>
          </cell>
          <cell r="B343">
            <v>50802</v>
          </cell>
          <cell r="C343">
            <v>0</v>
          </cell>
          <cell r="D343">
            <v>2689828.9787180685</v>
          </cell>
          <cell r="E343">
            <v>0</v>
          </cell>
          <cell r="F343">
            <v>0</v>
          </cell>
          <cell r="G343">
            <v>0</v>
          </cell>
          <cell r="H343">
            <v>0</v>
          </cell>
          <cell r="I343">
            <v>0</v>
          </cell>
          <cell r="J343">
            <v>127510602.07615437</v>
          </cell>
        </row>
        <row r="344">
          <cell r="A344">
            <v>327</v>
          </cell>
          <cell r="B344">
            <v>50830</v>
          </cell>
          <cell r="C344">
            <v>0</v>
          </cell>
          <cell r="D344">
            <v>2689828.9787180685</v>
          </cell>
          <cell r="E344">
            <v>0</v>
          </cell>
          <cell r="F344">
            <v>0</v>
          </cell>
          <cell r="G344">
            <v>0</v>
          </cell>
          <cell r="H344">
            <v>0</v>
          </cell>
          <cell r="I344">
            <v>0</v>
          </cell>
          <cell r="J344">
            <v>127510602.07615437</v>
          </cell>
        </row>
        <row r="345">
          <cell r="A345">
            <v>328</v>
          </cell>
          <cell r="B345">
            <v>50861</v>
          </cell>
          <cell r="C345">
            <v>0</v>
          </cell>
          <cell r="D345">
            <v>2689828.9787180685</v>
          </cell>
          <cell r="E345">
            <v>0</v>
          </cell>
          <cell r="F345">
            <v>0</v>
          </cell>
          <cell r="G345">
            <v>0</v>
          </cell>
          <cell r="H345">
            <v>0</v>
          </cell>
          <cell r="I345">
            <v>0</v>
          </cell>
          <cell r="J345">
            <v>127510602.07615437</v>
          </cell>
        </row>
        <row r="346">
          <cell r="A346">
            <v>329</v>
          </cell>
          <cell r="B346">
            <v>50891</v>
          </cell>
          <cell r="C346">
            <v>0</v>
          </cell>
          <cell r="D346">
            <v>2689828.9787180685</v>
          </cell>
          <cell r="E346">
            <v>0</v>
          </cell>
          <cell r="F346">
            <v>0</v>
          </cell>
          <cell r="G346">
            <v>0</v>
          </cell>
          <cell r="H346">
            <v>0</v>
          </cell>
          <cell r="I346">
            <v>0</v>
          </cell>
          <cell r="J346">
            <v>127510602.07615437</v>
          </cell>
        </row>
        <row r="347">
          <cell r="A347">
            <v>330</v>
          </cell>
          <cell r="B347">
            <v>50922</v>
          </cell>
          <cell r="C347">
            <v>0</v>
          </cell>
          <cell r="D347">
            <v>2689828.9787180685</v>
          </cell>
          <cell r="E347">
            <v>0</v>
          </cell>
          <cell r="F347">
            <v>0</v>
          </cell>
          <cell r="G347">
            <v>0</v>
          </cell>
          <cell r="H347">
            <v>0</v>
          </cell>
          <cell r="I347">
            <v>0</v>
          </cell>
          <cell r="J347">
            <v>127510602.07615437</v>
          </cell>
        </row>
        <row r="348">
          <cell r="A348">
            <v>331</v>
          </cell>
          <cell r="B348">
            <v>50952</v>
          </cell>
          <cell r="C348">
            <v>0</v>
          </cell>
          <cell r="D348">
            <v>2689828.9787180685</v>
          </cell>
          <cell r="E348">
            <v>0</v>
          </cell>
          <cell r="F348">
            <v>0</v>
          </cell>
          <cell r="G348">
            <v>0</v>
          </cell>
          <cell r="H348">
            <v>0</v>
          </cell>
          <cell r="I348">
            <v>0</v>
          </cell>
          <cell r="J348">
            <v>127510602.07615437</v>
          </cell>
        </row>
        <row r="349">
          <cell r="A349">
            <v>332</v>
          </cell>
          <cell r="B349">
            <v>50983</v>
          </cell>
          <cell r="C349">
            <v>0</v>
          </cell>
          <cell r="D349">
            <v>2689828.9787180685</v>
          </cell>
          <cell r="E349">
            <v>0</v>
          </cell>
          <cell r="F349">
            <v>0</v>
          </cell>
          <cell r="G349">
            <v>0</v>
          </cell>
          <cell r="H349">
            <v>0</v>
          </cell>
          <cell r="I349">
            <v>0</v>
          </cell>
          <cell r="J349">
            <v>127510602.07615437</v>
          </cell>
        </row>
        <row r="350">
          <cell r="A350">
            <v>333</v>
          </cell>
          <cell r="B350">
            <v>51014</v>
          </cell>
          <cell r="C350">
            <v>0</v>
          </cell>
          <cell r="D350">
            <v>2689828.9787180685</v>
          </cell>
          <cell r="E350">
            <v>0</v>
          </cell>
          <cell r="F350">
            <v>0</v>
          </cell>
          <cell r="G350">
            <v>0</v>
          </cell>
          <cell r="H350">
            <v>0</v>
          </cell>
          <cell r="I350">
            <v>0</v>
          </cell>
          <cell r="J350">
            <v>127510602.07615437</v>
          </cell>
        </row>
        <row r="351">
          <cell r="A351">
            <v>334</v>
          </cell>
          <cell r="B351">
            <v>51044</v>
          </cell>
          <cell r="C351">
            <v>0</v>
          </cell>
          <cell r="D351">
            <v>2689828.9787180685</v>
          </cell>
          <cell r="E351">
            <v>0</v>
          </cell>
          <cell r="F351">
            <v>0</v>
          </cell>
          <cell r="G351">
            <v>0</v>
          </cell>
          <cell r="H351">
            <v>0</v>
          </cell>
          <cell r="I351">
            <v>0</v>
          </cell>
          <cell r="J351">
            <v>127510602.07615437</v>
          </cell>
        </row>
        <row r="352">
          <cell r="A352">
            <v>335</v>
          </cell>
          <cell r="B352">
            <v>51075</v>
          </cell>
          <cell r="C352">
            <v>0</v>
          </cell>
          <cell r="D352">
            <v>2689828.9787180685</v>
          </cell>
          <cell r="E352">
            <v>0</v>
          </cell>
          <cell r="F352">
            <v>0</v>
          </cell>
          <cell r="G352">
            <v>0</v>
          </cell>
          <cell r="H352">
            <v>0</v>
          </cell>
          <cell r="I352">
            <v>0</v>
          </cell>
          <cell r="J352">
            <v>127510602.07615437</v>
          </cell>
        </row>
        <row r="353">
          <cell r="A353">
            <v>336</v>
          </cell>
          <cell r="B353">
            <v>51105</v>
          </cell>
          <cell r="C353">
            <v>0</v>
          </cell>
          <cell r="D353">
            <v>2689828.9787180685</v>
          </cell>
          <cell r="E353">
            <v>0</v>
          </cell>
          <cell r="F353">
            <v>0</v>
          </cell>
          <cell r="G353">
            <v>0</v>
          </cell>
          <cell r="H353">
            <v>0</v>
          </cell>
          <cell r="I353">
            <v>0</v>
          </cell>
          <cell r="J353">
            <v>127510602.07615437</v>
          </cell>
        </row>
        <row r="354">
          <cell r="A354">
            <v>337</v>
          </cell>
          <cell r="B354">
            <v>51136</v>
          </cell>
          <cell r="C354">
            <v>0</v>
          </cell>
          <cell r="D354">
            <v>2689828.9787180685</v>
          </cell>
          <cell r="E354">
            <v>0</v>
          </cell>
          <cell r="F354">
            <v>0</v>
          </cell>
          <cell r="G354">
            <v>0</v>
          </cell>
          <cell r="H354">
            <v>0</v>
          </cell>
          <cell r="I354">
            <v>0</v>
          </cell>
          <cell r="J354">
            <v>127510602.07615437</v>
          </cell>
        </row>
        <row r="355">
          <cell r="A355">
            <v>338</v>
          </cell>
          <cell r="B355">
            <v>51167</v>
          </cell>
          <cell r="C355">
            <v>0</v>
          </cell>
          <cell r="D355">
            <v>2689828.9787180685</v>
          </cell>
          <cell r="E355">
            <v>0</v>
          </cell>
          <cell r="F355">
            <v>0</v>
          </cell>
          <cell r="G355">
            <v>0</v>
          </cell>
          <cell r="H355">
            <v>0</v>
          </cell>
          <cell r="I355">
            <v>0</v>
          </cell>
          <cell r="J355">
            <v>127510602.07615437</v>
          </cell>
        </row>
        <row r="356">
          <cell r="A356">
            <v>339</v>
          </cell>
          <cell r="B356">
            <v>51196</v>
          </cell>
          <cell r="C356">
            <v>0</v>
          </cell>
          <cell r="D356">
            <v>2689828.9787180685</v>
          </cell>
          <cell r="E356">
            <v>0</v>
          </cell>
          <cell r="F356">
            <v>0</v>
          </cell>
          <cell r="G356">
            <v>0</v>
          </cell>
          <cell r="H356">
            <v>0</v>
          </cell>
          <cell r="I356">
            <v>0</v>
          </cell>
          <cell r="J356">
            <v>127510602.07615437</v>
          </cell>
        </row>
        <row r="357">
          <cell r="A357">
            <v>340</v>
          </cell>
          <cell r="B357">
            <v>51227</v>
          </cell>
          <cell r="C357">
            <v>0</v>
          </cell>
          <cell r="D357">
            <v>2689828.9787180685</v>
          </cell>
          <cell r="E357">
            <v>0</v>
          </cell>
          <cell r="F357">
            <v>0</v>
          </cell>
          <cell r="G357">
            <v>0</v>
          </cell>
          <cell r="H357">
            <v>0</v>
          </cell>
          <cell r="I357">
            <v>0</v>
          </cell>
          <cell r="J357">
            <v>127510602.07615437</v>
          </cell>
        </row>
        <row r="358">
          <cell r="A358">
            <v>341</v>
          </cell>
          <cell r="B358">
            <v>51257</v>
          </cell>
          <cell r="C358">
            <v>0</v>
          </cell>
          <cell r="D358">
            <v>2689828.9787180685</v>
          </cell>
          <cell r="E358">
            <v>0</v>
          </cell>
          <cell r="F358">
            <v>0</v>
          </cell>
          <cell r="G358">
            <v>0</v>
          </cell>
          <cell r="H358">
            <v>0</v>
          </cell>
          <cell r="I358">
            <v>0</v>
          </cell>
          <cell r="J358">
            <v>127510602.07615437</v>
          </cell>
        </row>
        <row r="359">
          <cell r="A359">
            <v>342</v>
          </cell>
          <cell r="B359">
            <v>51288</v>
          </cell>
          <cell r="C359">
            <v>0</v>
          </cell>
          <cell r="D359">
            <v>2689828.9787180685</v>
          </cell>
          <cell r="E359">
            <v>0</v>
          </cell>
          <cell r="F359">
            <v>0</v>
          </cell>
          <cell r="G359">
            <v>0</v>
          </cell>
          <cell r="H359">
            <v>0</v>
          </cell>
          <cell r="I359">
            <v>0</v>
          </cell>
          <cell r="J359">
            <v>127510602.07615437</v>
          </cell>
        </row>
        <row r="360">
          <cell r="A360">
            <v>343</v>
          </cell>
          <cell r="B360">
            <v>51318</v>
          </cell>
          <cell r="C360">
            <v>0</v>
          </cell>
          <cell r="D360">
            <v>2689828.9787180685</v>
          </cell>
          <cell r="E360">
            <v>0</v>
          </cell>
          <cell r="F360">
            <v>0</v>
          </cell>
          <cell r="G360">
            <v>0</v>
          </cell>
          <cell r="H360">
            <v>0</v>
          </cell>
          <cell r="I360">
            <v>0</v>
          </cell>
          <cell r="J360">
            <v>127510602.07615437</v>
          </cell>
        </row>
        <row r="361">
          <cell r="A361">
            <v>344</v>
          </cell>
          <cell r="B361">
            <v>51349</v>
          </cell>
          <cell r="C361">
            <v>0</v>
          </cell>
          <cell r="D361">
            <v>2689828.9787180685</v>
          </cell>
          <cell r="E361">
            <v>0</v>
          </cell>
          <cell r="F361">
            <v>0</v>
          </cell>
          <cell r="G361">
            <v>0</v>
          </cell>
          <cell r="H361">
            <v>0</v>
          </cell>
          <cell r="I361">
            <v>0</v>
          </cell>
          <cell r="J361">
            <v>127510602.07615437</v>
          </cell>
        </row>
        <row r="362">
          <cell r="A362">
            <v>345</v>
          </cell>
          <cell r="B362">
            <v>51380</v>
          </cell>
          <cell r="C362">
            <v>0</v>
          </cell>
          <cell r="D362">
            <v>2689828.9787180685</v>
          </cell>
          <cell r="E362">
            <v>0</v>
          </cell>
          <cell r="F362">
            <v>0</v>
          </cell>
          <cell r="G362">
            <v>0</v>
          </cell>
          <cell r="H362">
            <v>0</v>
          </cell>
          <cell r="I362">
            <v>0</v>
          </cell>
          <cell r="J362">
            <v>127510602.07615437</v>
          </cell>
        </row>
        <row r="363">
          <cell r="A363">
            <v>346</v>
          </cell>
          <cell r="B363">
            <v>51410</v>
          </cell>
          <cell r="C363">
            <v>0</v>
          </cell>
          <cell r="D363">
            <v>2689828.9787180685</v>
          </cell>
          <cell r="E363">
            <v>0</v>
          </cell>
          <cell r="F363">
            <v>0</v>
          </cell>
          <cell r="G363">
            <v>0</v>
          </cell>
          <cell r="H363">
            <v>0</v>
          </cell>
          <cell r="I363">
            <v>0</v>
          </cell>
          <cell r="J363">
            <v>127510602.07615437</v>
          </cell>
        </row>
        <row r="364">
          <cell r="A364">
            <v>347</v>
          </cell>
          <cell r="B364">
            <v>51441</v>
          </cell>
          <cell r="C364">
            <v>0</v>
          </cell>
          <cell r="D364">
            <v>2689828.9787180685</v>
          </cell>
          <cell r="E364">
            <v>0</v>
          </cell>
          <cell r="F364">
            <v>0</v>
          </cell>
          <cell r="G364">
            <v>0</v>
          </cell>
          <cell r="H364">
            <v>0</v>
          </cell>
          <cell r="I364">
            <v>0</v>
          </cell>
          <cell r="J364">
            <v>127510602.07615437</v>
          </cell>
        </row>
        <row r="365">
          <cell r="A365">
            <v>348</v>
          </cell>
          <cell r="B365">
            <v>51471</v>
          </cell>
          <cell r="C365">
            <v>0</v>
          </cell>
          <cell r="D365">
            <v>2689828.9787180685</v>
          </cell>
          <cell r="E365">
            <v>0</v>
          </cell>
          <cell r="F365">
            <v>0</v>
          </cell>
          <cell r="G365">
            <v>0</v>
          </cell>
          <cell r="H365">
            <v>0</v>
          </cell>
          <cell r="I365">
            <v>0</v>
          </cell>
          <cell r="J365">
            <v>127510602.07615437</v>
          </cell>
        </row>
        <row r="366">
          <cell r="A366">
            <v>349</v>
          </cell>
          <cell r="B366">
            <v>51502</v>
          </cell>
          <cell r="C366">
            <v>0</v>
          </cell>
          <cell r="D366">
            <v>2689828.9787180685</v>
          </cell>
          <cell r="E366">
            <v>0</v>
          </cell>
          <cell r="F366">
            <v>0</v>
          </cell>
          <cell r="G366">
            <v>0</v>
          </cell>
          <cell r="H366">
            <v>0</v>
          </cell>
          <cell r="I366">
            <v>0</v>
          </cell>
          <cell r="J366">
            <v>127510602.07615437</v>
          </cell>
        </row>
        <row r="367">
          <cell r="A367">
            <v>350</v>
          </cell>
          <cell r="B367">
            <v>51533</v>
          </cell>
          <cell r="C367">
            <v>0</v>
          </cell>
          <cell r="D367">
            <v>2689828.9787180685</v>
          </cell>
          <cell r="E367">
            <v>0</v>
          </cell>
          <cell r="F367">
            <v>0</v>
          </cell>
          <cell r="G367">
            <v>0</v>
          </cell>
          <cell r="H367">
            <v>0</v>
          </cell>
          <cell r="I367">
            <v>0</v>
          </cell>
          <cell r="J367">
            <v>127510602.07615437</v>
          </cell>
        </row>
        <row r="368">
          <cell r="A368">
            <v>351</v>
          </cell>
          <cell r="B368">
            <v>51561</v>
          </cell>
          <cell r="C368">
            <v>0</v>
          </cell>
          <cell r="D368">
            <v>2689828.9787180685</v>
          </cell>
          <cell r="E368">
            <v>0</v>
          </cell>
          <cell r="F368">
            <v>0</v>
          </cell>
          <cell r="G368">
            <v>0</v>
          </cell>
          <cell r="H368">
            <v>0</v>
          </cell>
          <cell r="I368">
            <v>0</v>
          </cell>
          <cell r="J368">
            <v>127510602.07615437</v>
          </cell>
        </row>
        <row r="369">
          <cell r="A369">
            <v>352</v>
          </cell>
          <cell r="B369">
            <v>51592</v>
          </cell>
          <cell r="C369">
            <v>0</v>
          </cell>
          <cell r="D369">
            <v>2689828.9787180685</v>
          </cell>
          <cell r="E369">
            <v>0</v>
          </cell>
          <cell r="F369">
            <v>0</v>
          </cell>
          <cell r="G369">
            <v>0</v>
          </cell>
          <cell r="H369">
            <v>0</v>
          </cell>
          <cell r="I369">
            <v>0</v>
          </cell>
          <cell r="J369">
            <v>127510602.07615437</v>
          </cell>
        </row>
        <row r="370">
          <cell r="A370">
            <v>353</v>
          </cell>
          <cell r="B370">
            <v>51622</v>
          </cell>
          <cell r="C370">
            <v>0</v>
          </cell>
          <cell r="D370">
            <v>2689828.9787180685</v>
          </cell>
          <cell r="E370">
            <v>0</v>
          </cell>
          <cell r="F370">
            <v>0</v>
          </cell>
          <cell r="G370">
            <v>0</v>
          </cell>
          <cell r="H370">
            <v>0</v>
          </cell>
          <cell r="I370">
            <v>0</v>
          </cell>
          <cell r="J370">
            <v>127510602.07615437</v>
          </cell>
        </row>
        <row r="371">
          <cell r="A371">
            <v>354</v>
          </cell>
          <cell r="B371">
            <v>51653</v>
          </cell>
          <cell r="C371">
            <v>0</v>
          </cell>
          <cell r="D371">
            <v>2689828.9787180685</v>
          </cell>
          <cell r="E371">
            <v>0</v>
          </cell>
          <cell r="F371">
            <v>0</v>
          </cell>
          <cell r="G371">
            <v>0</v>
          </cell>
          <cell r="H371">
            <v>0</v>
          </cell>
          <cell r="I371">
            <v>0</v>
          </cell>
          <cell r="J371">
            <v>127510602.07615437</v>
          </cell>
        </row>
        <row r="372">
          <cell r="A372">
            <v>355</v>
          </cell>
          <cell r="B372">
            <v>51683</v>
          </cell>
          <cell r="C372">
            <v>0</v>
          </cell>
          <cell r="D372">
            <v>2689828.9787180685</v>
          </cell>
          <cell r="E372">
            <v>0</v>
          </cell>
          <cell r="F372">
            <v>0</v>
          </cell>
          <cell r="G372">
            <v>0</v>
          </cell>
          <cell r="H372">
            <v>0</v>
          </cell>
          <cell r="I372">
            <v>0</v>
          </cell>
          <cell r="J372">
            <v>127510602.07615437</v>
          </cell>
        </row>
        <row r="373">
          <cell r="A373">
            <v>356</v>
          </cell>
          <cell r="B373">
            <v>51714</v>
          </cell>
          <cell r="C373">
            <v>0</v>
          </cell>
          <cell r="D373">
            <v>2689828.9787180685</v>
          </cell>
          <cell r="E373">
            <v>0</v>
          </cell>
          <cell r="F373">
            <v>0</v>
          </cell>
          <cell r="G373">
            <v>0</v>
          </cell>
          <cell r="H373">
            <v>0</v>
          </cell>
          <cell r="I373">
            <v>0</v>
          </cell>
          <cell r="J373">
            <v>127510602.07615437</v>
          </cell>
        </row>
        <row r="374">
          <cell r="A374">
            <v>357</v>
          </cell>
          <cell r="B374">
            <v>51745</v>
          </cell>
          <cell r="C374">
            <v>0</v>
          </cell>
          <cell r="D374">
            <v>2689828.9787180685</v>
          </cell>
          <cell r="E374">
            <v>0</v>
          </cell>
          <cell r="F374">
            <v>0</v>
          </cell>
          <cell r="G374">
            <v>0</v>
          </cell>
          <cell r="H374">
            <v>0</v>
          </cell>
          <cell r="I374">
            <v>0</v>
          </cell>
          <cell r="J374">
            <v>127510602.07615437</v>
          </cell>
        </row>
        <row r="375">
          <cell r="A375">
            <v>358</v>
          </cell>
          <cell r="B375">
            <v>51775</v>
          </cell>
          <cell r="C375">
            <v>0</v>
          </cell>
          <cell r="D375">
            <v>2689828.9787180685</v>
          </cell>
          <cell r="E375">
            <v>0</v>
          </cell>
          <cell r="F375">
            <v>0</v>
          </cell>
          <cell r="G375">
            <v>0</v>
          </cell>
          <cell r="H375">
            <v>0</v>
          </cell>
          <cell r="I375">
            <v>0</v>
          </cell>
          <cell r="J375">
            <v>127510602.07615437</v>
          </cell>
        </row>
        <row r="376">
          <cell r="A376">
            <v>359</v>
          </cell>
          <cell r="B376">
            <v>51806</v>
          </cell>
          <cell r="C376">
            <v>0</v>
          </cell>
          <cell r="D376">
            <v>2689828.9787180685</v>
          </cell>
          <cell r="E376">
            <v>0</v>
          </cell>
          <cell r="F376">
            <v>0</v>
          </cell>
          <cell r="G376">
            <v>0</v>
          </cell>
          <cell r="H376">
            <v>0</v>
          </cell>
          <cell r="I376">
            <v>0</v>
          </cell>
          <cell r="J376">
            <v>127510602.07615437</v>
          </cell>
        </row>
        <row r="377">
          <cell r="A377">
            <v>360</v>
          </cell>
          <cell r="B377">
            <v>51836</v>
          </cell>
          <cell r="C377">
            <v>0</v>
          </cell>
          <cell r="D377">
            <v>2689828.9787180685</v>
          </cell>
          <cell r="E377">
            <v>0</v>
          </cell>
          <cell r="F377">
            <v>0</v>
          </cell>
          <cell r="G377">
            <v>0</v>
          </cell>
          <cell r="H377">
            <v>0</v>
          </cell>
          <cell r="I377">
            <v>0</v>
          </cell>
          <cell r="J377">
            <v>127510602.07615437</v>
          </cell>
        </row>
        <row r="378">
          <cell r="A378">
            <v>361</v>
          </cell>
          <cell r="B378">
            <v>51867</v>
          </cell>
          <cell r="C378">
            <v>0</v>
          </cell>
          <cell r="D378">
            <v>2689828.9787180685</v>
          </cell>
          <cell r="E378">
            <v>0</v>
          </cell>
          <cell r="F378">
            <v>0</v>
          </cell>
          <cell r="G378">
            <v>0</v>
          </cell>
          <cell r="H378">
            <v>0</v>
          </cell>
          <cell r="I378">
            <v>0</v>
          </cell>
          <cell r="J378">
            <v>127510602.07615437</v>
          </cell>
        </row>
        <row r="379">
          <cell r="A379">
            <v>362</v>
          </cell>
          <cell r="B379">
            <v>51898</v>
          </cell>
          <cell r="C379">
            <v>0</v>
          </cell>
          <cell r="D379">
            <v>2689828.9787180685</v>
          </cell>
          <cell r="E379">
            <v>0</v>
          </cell>
          <cell r="F379">
            <v>0</v>
          </cell>
          <cell r="G379">
            <v>0</v>
          </cell>
          <cell r="H379">
            <v>0</v>
          </cell>
          <cell r="I379">
            <v>0</v>
          </cell>
          <cell r="J379">
            <v>127510602.07615437</v>
          </cell>
        </row>
        <row r="380">
          <cell r="A380">
            <v>363</v>
          </cell>
          <cell r="B380">
            <v>51926</v>
          </cell>
          <cell r="C380">
            <v>0</v>
          </cell>
          <cell r="D380">
            <v>2689828.9787180685</v>
          </cell>
          <cell r="E380">
            <v>0</v>
          </cell>
          <cell r="F380">
            <v>0</v>
          </cell>
          <cell r="G380">
            <v>0</v>
          </cell>
          <cell r="H380">
            <v>0</v>
          </cell>
          <cell r="I380">
            <v>0</v>
          </cell>
          <cell r="J380">
            <v>127510602.07615437</v>
          </cell>
        </row>
        <row r="381">
          <cell r="A381">
            <v>364</v>
          </cell>
          <cell r="B381">
            <v>51957</v>
          </cell>
          <cell r="C381">
            <v>0</v>
          </cell>
          <cell r="D381">
            <v>2689828.9787180685</v>
          </cell>
          <cell r="E381">
            <v>0</v>
          </cell>
          <cell r="F381">
            <v>0</v>
          </cell>
          <cell r="G381">
            <v>0</v>
          </cell>
          <cell r="H381">
            <v>0</v>
          </cell>
          <cell r="I381">
            <v>0</v>
          </cell>
          <cell r="J381">
            <v>127510602.07615437</v>
          </cell>
        </row>
        <row r="382">
          <cell r="A382">
            <v>365</v>
          </cell>
          <cell r="B382">
            <v>51987</v>
          </cell>
          <cell r="C382">
            <v>0</v>
          </cell>
          <cell r="D382">
            <v>2689828.9787180685</v>
          </cell>
          <cell r="E382">
            <v>0</v>
          </cell>
          <cell r="F382">
            <v>0</v>
          </cell>
          <cell r="G382">
            <v>0</v>
          </cell>
          <cell r="H382">
            <v>0</v>
          </cell>
          <cell r="I382">
            <v>0</v>
          </cell>
          <cell r="J382">
            <v>127510602.07615437</v>
          </cell>
        </row>
        <row r="383">
          <cell r="A383">
            <v>366</v>
          </cell>
          <cell r="B383">
            <v>52018</v>
          </cell>
          <cell r="C383">
            <v>0</v>
          </cell>
          <cell r="D383">
            <v>2689828.9787180685</v>
          </cell>
          <cell r="E383">
            <v>0</v>
          </cell>
          <cell r="F383">
            <v>0</v>
          </cell>
          <cell r="G383">
            <v>0</v>
          </cell>
          <cell r="H383">
            <v>0</v>
          </cell>
          <cell r="I383">
            <v>0</v>
          </cell>
          <cell r="J383">
            <v>127510602.07615437</v>
          </cell>
        </row>
        <row r="384">
          <cell r="A384">
            <v>367</v>
          </cell>
          <cell r="B384">
            <v>52048</v>
          </cell>
          <cell r="C384">
            <v>0</v>
          </cell>
          <cell r="D384">
            <v>2689828.9787180685</v>
          </cell>
          <cell r="E384">
            <v>0</v>
          </cell>
          <cell r="F384">
            <v>0</v>
          </cell>
          <cell r="G384">
            <v>0</v>
          </cell>
          <cell r="H384">
            <v>0</v>
          </cell>
          <cell r="I384">
            <v>0</v>
          </cell>
          <cell r="J384">
            <v>127510602.07615437</v>
          </cell>
        </row>
        <row r="385">
          <cell r="A385">
            <v>368</v>
          </cell>
          <cell r="B385">
            <v>52079</v>
          </cell>
          <cell r="C385">
            <v>0</v>
          </cell>
          <cell r="D385">
            <v>2689828.9787180685</v>
          </cell>
          <cell r="E385">
            <v>0</v>
          </cell>
          <cell r="F385">
            <v>0</v>
          </cell>
          <cell r="G385">
            <v>0</v>
          </cell>
          <cell r="H385">
            <v>0</v>
          </cell>
          <cell r="I385">
            <v>0</v>
          </cell>
          <cell r="J385">
            <v>127510602.07615437</v>
          </cell>
        </row>
        <row r="386">
          <cell r="A386">
            <v>369</v>
          </cell>
          <cell r="B386">
            <v>52110</v>
          </cell>
          <cell r="C386">
            <v>0</v>
          </cell>
          <cell r="D386">
            <v>2689828.9787180685</v>
          </cell>
          <cell r="E386">
            <v>0</v>
          </cell>
          <cell r="F386">
            <v>0</v>
          </cell>
          <cell r="G386">
            <v>0</v>
          </cell>
          <cell r="H386">
            <v>0</v>
          </cell>
          <cell r="I386">
            <v>0</v>
          </cell>
          <cell r="J386">
            <v>127510602.07615437</v>
          </cell>
        </row>
        <row r="387">
          <cell r="A387">
            <v>370</v>
          </cell>
          <cell r="B387">
            <v>52140</v>
          </cell>
          <cell r="C387">
            <v>0</v>
          </cell>
          <cell r="D387">
            <v>2689828.9787180685</v>
          </cell>
          <cell r="E387">
            <v>0</v>
          </cell>
          <cell r="F387">
            <v>0</v>
          </cell>
          <cell r="G387">
            <v>0</v>
          </cell>
          <cell r="H387">
            <v>0</v>
          </cell>
          <cell r="I387">
            <v>0</v>
          </cell>
          <cell r="J387">
            <v>127510602.07615437</v>
          </cell>
        </row>
        <row r="388">
          <cell r="A388">
            <v>371</v>
          </cell>
          <cell r="B388">
            <v>52171</v>
          </cell>
          <cell r="C388">
            <v>0</v>
          </cell>
          <cell r="D388">
            <v>2689828.9787180685</v>
          </cell>
          <cell r="E388">
            <v>0</v>
          </cell>
          <cell r="F388">
            <v>0</v>
          </cell>
          <cell r="G388">
            <v>0</v>
          </cell>
          <cell r="H388">
            <v>0</v>
          </cell>
          <cell r="I388">
            <v>0</v>
          </cell>
          <cell r="J388">
            <v>127510602.07615437</v>
          </cell>
        </row>
        <row r="389">
          <cell r="A389">
            <v>372</v>
          </cell>
          <cell r="B389">
            <v>52201</v>
          </cell>
          <cell r="C389">
            <v>0</v>
          </cell>
          <cell r="D389">
            <v>2689828.9787180685</v>
          </cell>
          <cell r="E389">
            <v>0</v>
          </cell>
          <cell r="F389">
            <v>0</v>
          </cell>
          <cell r="G389">
            <v>0</v>
          </cell>
          <cell r="H389">
            <v>0</v>
          </cell>
          <cell r="I389">
            <v>0</v>
          </cell>
          <cell r="J389">
            <v>127510602.07615437</v>
          </cell>
        </row>
        <row r="390">
          <cell r="A390">
            <v>373</v>
          </cell>
          <cell r="B390">
            <v>52232</v>
          </cell>
          <cell r="C390">
            <v>0</v>
          </cell>
          <cell r="D390">
            <v>2689828.9787180685</v>
          </cell>
          <cell r="E390">
            <v>0</v>
          </cell>
          <cell r="F390">
            <v>0</v>
          </cell>
          <cell r="G390">
            <v>0</v>
          </cell>
          <cell r="H390">
            <v>0</v>
          </cell>
          <cell r="I390">
            <v>0</v>
          </cell>
          <cell r="J390">
            <v>127510602.07615437</v>
          </cell>
        </row>
        <row r="391">
          <cell r="A391">
            <v>374</v>
          </cell>
          <cell r="B391">
            <v>52263</v>
          </cell>
          <cell r="C391">
            <v>0</v>
          </cell>
          <cell r="D391">
            <v>2689828.9787180685</v>
          </cell>
          <cell r="E391">
            <v>0</v>
          </cell>
          <cell r="F391">
            <v>0</v>
          </cell>
          <cell r="G391">
            <v>0</v>
          </cell>
          <cell r="H391">
            <v>0</v>
          </cell>
          <cell r="I391">
            <v>0</v>
          </cell>
          <cell r="J391">
            <v>127510602.07615437</v>
          </cell>
        </row>
        <row r="392">
          <cell r="A392">
            <v>375</v>
          </cell>
          <cell r="B392">
            <v>52291</v>
          </cell>
          <cell r="C392">
            <v>0</v>
          </cell>
          <cell r="D392">
            <v>2689828.9787180685</v>
          </cell>
          <cell r="E392">
            <v>0</v>
          </cell>
          <cell r="F392">
            <v>0</v>
          </cell>
          <cell r="G392">
            <v>0</v>
          </cell>
          <cell r="H392">
            <v>0</v>
          </cell>
          <cell r="I392">
            <v>0</v>
          </cell>
          <cell r="J392">
            <v>127510602.07615437</v>
          </cell>
        </row>
        <row r="393">
          <cell r="A393">
            <v>376</v>
          </cell>
          <cell r="B393">
            <v>52322</v>
          </cell>
          <cell r="C393">
            <v>0</v>
          </cell>
          <cell r="D393">
            <v>2689828.9787180685</v>
          </cell>
          <cell r="E393">
            <v>0</v>
          </cell>
          <cell r="F393">
            <v>0</v>
          </cell>
          <cell r="G393">
            <v>0</v>
          </cell>
          <cell r="H393">
            <v>0</v>
          </cell>
          <cell r="I393">
            <v>0</v>
          </cell>
          <cell r="J393">
            <v>127510602.07615437</v>
          </cell>
        </row>
        <row r="394">
          <cell r="A394">
            <v>377</v>
          </cell>
          <cell r="B394">
            <v>52352</v>
          </cell>
          <cell r="C394">
            <v>0</v>
          </cell>
          <cell r="D394">
            <v>2689828.9787180685</v>
          </cell>
          <cell r="E394">
            <v>0</v>
          </cell>
          <cell r="F394">
            <v>0</v>
          </cell>
          <cell r="G394">
            <v>0</v>
          </cell>
          <cell r="H394">
            <v>0</v>
          </cell>
          <cell r="I394">
            <v>0</v>
          </cell>
          <cell r="J394">
            <v>127510602.07615437</v>
          </cell>
        </row>
        <row r="395">
          <cell r="A395">
            <v>378</v>
          </cell>
          <cell r="B395">
            <v>52383</v>
          </cell>
          <cell r="C395">
            <v>0</v>
          </cell>
          <cell r="D395">
            <v>2689828.9787180685</v>
          </cell>
          <cell r="E395">
            <v>0</v>
          </cell>
          <cell r="F395">
            <v>0</v>
          </cell>
          <cell r="G395">
            <v>0</v>
          </cell>
          <cell r="H395">
            <v>0</v>
          </cell>
          <cell r="I395">
            <v>0</v>
          </cell>
          <cell r="J395">
            <v>127510602.07615437</v>
          </cell>
        </row>
        <row r="396">
          <cell r="A396">
            <v>379</v>
          </cell>
          <cell r="B396">
            <v>52413</v>
          </cell>
          <cell r="C396">
            <v>0</v>
          </cell>
          <cell r="D396">
            <v>2689828.9787180685</v>
          </cell>
          <cell r="E396">
            <v>0</v>
          </cell>
          <cell r="F396">
            <v>0</v>
          </cell>
          <cell r="G396">
            <v>0</v>
          </cell>
          <cell r="H396">
            <v>0</v>
          </cell>
          <cell r="I396">
            <v>0</v>
          </cell>
          <cell r="J396">
            <v>127510602.07615437</v>
          </cell>
        </row>
        <row r="397">
          <cell r="A397">
            <v>380</v>
          </cell>
          <cell r="B397">
            <v>52444</v>
          </cell>
          <cell r="C397">
            <v>0</v>
          </cell>
          <cell r="D397">
            <v>2689828.9787180685</v>
          </cell>
          <cell r="E397">
            <v>0</v>
          </cell>
          <cell r="F397">
            <v>0</v>
          </cell>
          <cell r="G397">
            <v>0</v>
          </cell>
          <cell r="H397">
            <v>0</v>
          </cell>
          <cell r="I397">
            <v>0</v>
          </cell>
          <cell r="J397">
            <v>127510602.07615437</v>
          </cell>
        </row>
        <row r="398">
          <cell r="A398">
            <v>381</v>
          </cell>
          <cell r="B398">
            <v>52475</v>
          </cell>
          <cell r="C398">
            <v>0</v>
          </cell>
          <cell r="D398">
            <v>2689828.9787180685</v>
          </cell>
          <cell r="E398">
            <v>0</v>
          </cell>
          <cell r="F398">
            <v>0</v>
          </cell>
          <cell r="G398">
            <v>0</v>
          </cell>
          <cell r="H398">
            <v>0</v>
          </cell>
          <cell r="I398">
            <v>0</v>
          </cell>
          <cell r="J398">
            <v>127510602.07615437</v>
          </cell>
        </row>
        <row r="399">
          <cell r="A399">
            <v>382</v>
          </cell>
          <cell r="B399">
            <v>52505</v>
          </cell>
          <cell r="C399">
            <v>0</v>
          </cell>
          <cell r="D399">
            <v>2689828.9787180685</v>
          </cell>
          <cell r="E399">
            <v>0</v>
          </cell>
          <cell r="F399">
            <v>0</v>
          </cell>
          <cell r="G399">
            <v>0</v>
          </cell>
          <cell r="H399">
            <v>0</v>
          </cell>
          <cell r="I399">
            <v>0</v>
          </cell>
          <cell r="J399">
            <v>127510602.07615437</v>
          </cell>
        </row>
        <row r="400">
          <cell r="A400">
            <v>383</v>
          </cell>
          <cell r="B400">
            <v>52536</v>
          </cell>
          <cell r="C400">
            <v>0</v>
          </cell>
          <cell r="D400">
            <v>2689828.9787180685</v>
          </cell>
          <cell r="E400">
            <v>0</v>
          </cell>
          <cell r="F400">
            <v>0</v>
          </cell>
          <cell r="G400">
            <v>0</v>
          </cell>
          <cell r="H400">
            <v>0</v>
          </cell>
          <cell r="I400">
            <v>0</v>
          </cell>
          <cell r="J400">
            <v>127510602.07615437</v>
          </cell>
        </row>
        <row r="401">
          <cell r="A401">
            <v>384</v>
          </cell>
          <cell r="B401">
            <v>52566</v>
          </cell>
          <cell r="C401">
            <v>0</v>
          </cell>
          <cell r="D401">
            <v>2689828.9787180685</v>
          </cell>
          <cell r="E401">
            <v>0</v>
          </cell>
          <cell r="F401">
            <v>0</v>
          </cell>
          <cell r="G401">
            <v>0</v>
          </cell>
          <cell r="H401">
            <v>0</v>
          </cell>
          <cell r="I401">
            <v>0</v>
          </cell>
          <cell r="J401">
            <v>127510602.07615437</v>
          </cell>
        </row>
        <row r="402">
          <cell r="A402">
            <v>385</v>
          </cell>
          <cell r="B402">
            <v>52597</v>
          </cell>
          <cell r="C402">
            <v>0</v>
          </cell>
          <cell r="D402">
            <v>2689828.9787180685</v>
          </cell>
          <cell r="E402">
            <v>0</v>
          </cell>
          <cell r="F402">
            <v>0</v>
          </cell>
          <cell r="G402">
            <v>0</v>
          </cell>
          <cell r="H402">
            <v>0</v>
          </cell>
          <cell r="I402">
            <v>0</v>
          </cell>
          <cell r="J402">
            <v>127510602.07615437</v>
          </cell>
        </row>
        <row r="403">
          <cell r="A403">
            <v>386</v>
          </cell>
          <cell r="B403">
            <v>52628</v>
          </cell>
          <cell r="C403">
            <v>0</v>
          </cell>
          <cell r="D403">
            <v>2689828.9787180685</v>
          </cell>
          <cell r="E403">
            <v>0</v>
          </cell>
          <cell r="F403">
            <v>0</v>
          </cell>
          <cell r="G403">
            <v>0</v>
          </cell>
          <cell r="H403">
            <v>0</v>
          </cell>
          <cell r="I403">
            <v>0</v>
          </cell>
          <cell r="J403">
            <v>127510602.07615437</v>
          </cell>
        </row>
        <row r="404">
          <cell r="A404">
            <v>387</v>
          </cell>
          <cell r="B404">
            <v>52657</v>
          </cell>
          <cell r="C404">
            <v>0</v>
          </cell>
          <cell r="D404">
            <v>2689828.9787180685</v>
          </cell>
          <cell r="E404">
            <v>0</v>
          </cell>
          <cell r="F404">
            <v>0</v>
          </cell>
          <cell r="G404">
            <v>0</v>
          </cell>
          <cell r="H404">
            <v>0</v>
          </cell>
          <cell r="I404">
            <v>0</v>
          </cell>
          <cell r="J404">
            <v>127510602.07615437</v>
          </cell>
        </row>
        <row r="405">
          <cell r="A405">
            <v>388</v>
          </cell>
          <cell r="B405">
            <v>52688</v>
          </cell>
          <cell r="C405">
            <v>0</v>
          </cell>
          <cell r="D405">
            <v>2689828.9787180685</v>
          </cell>
          <cell r="E405">
            <v>0</v>
          </cell>
          <cell r="F405">
            <v>0</v>
          </cell>
          <cell r="G405">
            <v>0</v>
          </cell>
          <cell r="H405">
            <v>0</v>
          </cell>
          <cell r="I405">
            <v>0</v>
          </cell>
          <cell r="J405">
            <v>127510602.07615437</v>
          </cell>
        </row>
        <row r="406">
          <cell r="A406">
            <v>389</v>
          </cell>
          <cell r="B406">
            <v>52718</v>
          </cell>
          <cell r="C406">
            <v>0</v>
          </cell>
          <cell r="D406">
            <v>2689828.9787180685</v>
          </cell>
          <cell r="E406">
            <v>0</v>
          </cell>
          <cell r="F406">
            <v>0</v>
          </cell>
          <cell r="G406">
            <v>0</v>
          </cell>
          <cell r="H406">
            <v>0</v>
          </cell>
          <cell r="I406">
            <v>0</v>
          </cell>
          <cell r="J406">
            <v>127510602.07615437</v>
          </cell>
        </row>
        <row r="407">
          <cell r="A407">
            <v>390</v>
          </cell>
          <cell r="B407">
            <v>52749</v>
          </cell>
          <cell r="C407">
            <v>0</v>
          </cell>
          <cell r="D407">
            <v>2689828.9787180685</v>
          </cell>
          <cell r="E407">
            <v>0</v>
          </cell>
          <cell r="F407">
            <v>0</v>
          </cell>
          <cell r="G407">
            <v>0</v>
          </cell>
          <cell r="H407">
            <v>0</v>
          </cell>
          <cell r="I407">
            <v>0</v>
          </cell>
          <cell r="J407">
            <v>127510602.07615437</v>
          </cell>
        </row>
        <row r="408">
          <cell r="A408">
            <v>391</v>
          </cell>
          <cell r="B408">
            <v>52779</v>
          </cell>
          <cell r="C408">
            <v>0</v>
          </cell>
          <cell r="D408">
            <v>2689828.9787180685</v>
          </cell>
          <cell r="E408">
            <v>0</v>
          </cell>
          <cell r="F408">
            <v>0</v>
          </cell>
          <cell r="G408">
            <v>0</v>
          </cell>
          <cell r="H408">
            <v>0</v>
          </cell>
          <cell r="I408">
            <v>0</v>
          </cell>
          <cell r="J408">
            <v>127510602.07615437</v>
          </cell>
        </row>
        <row r="409">
          <cell r="A409">
            <v>392</v>
          </cell>
          <cell r="B409">
            <v>52810</v>
          </cell>
          <cell r="C409">
            <v>0</v>
          </cell>
          <cell r="D409">
            <v>2689828.9787180685</v>
          </cell>
          <cell r="E409">
            <v>0</v>
          </cell>
          <cell r="F409">
            <v>0</v>
          </cell>
          <cell r="G409">
            <v>0</v>
          </cell>
          <cell r="H409">
            <v>0</v>
          </cell>
          <cell r="I409">
            <v>0</v>
          </cell>
          <cell r="J409">
            <v>127510602.07615437</v>
          </cell>
        </row>
        <row r="410">
          <cell r="A410">
            <v>393</v>
          </cell>
          <cell r="B410">
            <v>52841</v>
          </cell>
          <cell r="C410">
            <v>0</v>
          </cell>
          <cell r="D410">
            <v>2689828.9787180685</v>
          </cell>
          <cell r="E410">
            <v>0</v>
          </cell>
          <cell r="F410">
            <v>0</v>
          </cell>
          <cell r="G410">
            <v>0</v>
          </cell>
          <cell r="H410">
            <v>0</v>
          </cell>
          <cell r="I410">
            <v>0</v>
          </cell>
          <cell r="J410">
            <v>127510602.07615437</v>
          </cell>
        </row>
        <row r="411">
          <cell r="A411">
            <v>394</v>
          </cell>
          <cell r="B411">
            <v>52871</v>
          </cell>
          <cell r="C411">
            <v>0</v>
          </cell>
          <cell r="D411">
            <v>2689828.9787180685</v>
          </cell>
          <cell r="E411">
            <v>0</v>
          </cell>
          <cell r="F411">
            <v>0</v>
          </cell>
          <cell r="G411">
            <v>0</v>
          </cell>
          <cell r="H411">
            <v>0</v>
          </cell>
          <cell r="I411">
            <v>0</v>
          </cell>
          <cell r="J411">
            <v>127510602.07615437</v>
          </cell>
        </row>
        <row r="412">
          <cell r="A412">
            <v>395</v>
          </cell>
          <cell r="B412">
            <v>52902</v>
          </cell>
          <cell r="C412">
            <v>0</v>
          </cell>
          <cell r="D412">
            <v>2689828.9787180685</v>
          </cell>
          <cell r="E412">
            <v>0</v>
          </cell>
          <cell r="F412">
            <v>0</v>
          </cell>
          <cell r="G412">
            <v>0</v>
          </cell>
          <cell r="H412">
            <v>0</v>
          </cell>
          <cell r="I412">
            <v>0</v>
          </cell>
          <cell r="J412">
            <v>127510602.07615437</v>
          </cell>
        </row>
        <row r="413">
          <cell r="A413">
            <v>396</v>
          </cell>
          <cell r="B413">
            <v>52932</v>
          </cell>
          <cell r="C413">
            <v>0</v>
          </cell>
          <cell r="D413">
            <v>2689828.9787180685</v>
          </cell>
          <cell r="E413">
            <v>0</v>
          </cell>
          <cell r="F413">
            <v>0</v>
          </cell>
          <cell r="G413">
            <v>0</v>
          </cell>
          <cell r="H413">
            <v>0</v>
          </cell>
          <cell r="I413">
            <v>0</v>
          </cell>
          <cell r="J413">
            <v>127510602.07615437</v>
          </cell>
        </row>
        <row r="414">
          <cell r="A414">
            <v>397</v>
          </cell>
          <cell r="B414">
            <v>52963</v>
          </cell>
          <cell r="C414">
            <v>0</v>
          </cell>
          <cell r="D414">
            <v>2689828.9787180685</v>
          </cell>
          <cell r="E414">
            <v>0</v>
          </cell>
          <cell r="F414">
            <v>0</v>
          </cell>
          <cell r="G414">
            <v>0</v>
          </cell>
          <cell r="H414">
            <v>0</v>
          </cell>
          <cell r="I414">
            <v>0</v>
          </cell>
          <cell r="J414">
            <v>127510602.07615437</v>
          </cell>
        </row>
        <row r="415">
          <cell r="A415">
            <v>398</v>
          </cell>
          <cell r="B415">
            <v>52994</v>
          </cell>
          <cell r="C415">
            <v>0</v>
          </cell>
          <cell r="D415">
            <v>2689828.9787180685</v>
          </cell>
          <cell r="E415">
            <v>0</v>
          </cell>
          <cell r="F415">
            <v>0</v>
          </cell>
          <cell r="G415">
            <v>0</v>
          </cell>
          <cell r="H415">
            <v>0</v>
          </cell>
          <cell r="I415">
            <v>0</v>
          </cell>
          <cell r="J415">
            <v>127510602.07615437</v>
          </cell>
        </row>
        <row r="416">
          <cell r="A416">
            <v>399</v>
          </cell>
          <cell r="B416">
            <v>53022</v>
          </cell>
          <cell r="C416">
            <v>0</v>
          </cell>
          <cell r="D416">
            <v>2689828.9787180685</v>
          </cell>
          <cell r="E416">
            <v>0</v>
          </cell>
          <cell r="F416">
            <v>0</v>
          </cell>
          <cell r="G416">
            <v>0</v>
          </cell>
          <cell r="H416">
            <v>0</v>
          </cell>
          <cell r="I416">
            <v>0</v>
          </cell>
          <cell r="J416">
            <v>127510602.07615437</v>
          </cell>
        </row>
        <row r="417">
          <cell r="A417">
            <v>400</v>
          </cell>
          <cell r="B417">
            <v>53053</v>
          </cell>
          <cell r="C417">
            <v>0</v>
          </cell>
          <cell r="D417">
            <v>2689828.9787180685</v>
          </cell>
          <cell r="E417">
            <v>0</v>
          </cell>
          <cell r="F417">
            <v>0</v>
          </cell>
          <cell r="G417">
            <v>0</v>
          </cell>
          <cell r="H417">
            <v>0</v>
          </cell>
          <cell r="I417">
            <v>0</v>
          </cell>
          <cell r="J417">
            <v>127510602.07615437</v>
          </cell>
        </row>
        <row r="418">
          <cell r="A418">
            <v>401</v>
          </cell>
          <cell r="B418">
            <v>53083</v>
          </cell>
          <cell r="C418">
            <v>0</v>
          </cell>
          <cell r="D418">
            <v>2689828.9787180685</v>
          </cell>
          <cell r="E418">
            <v>0</v>
          </cell>
          <cell r="F418">
            <v>0</v>
          </cell>
          <cell r="G418">
            <v>0</v>
          </cell>
          <cell r="H418">
            <v>0</v>
          </cell>
          <cell r="I418">
            <v>0</v>
          </cell>
          <cell r="J418">
            <v>127510602.07615437</v>
          </cell>
        </row>
        <row r="419">
          <cell r="A419">
            <v>402</v>
          </cell>
          <cell r="B419">
            <v>53114</v>
          </cell>
          <cell r="C419">
            <v>0</v>
          </cell>
          <cell r="D419">
            <v>2689828.9787180685</v>
          </cell>
          <cell r="E419">
            <v>0</v>
          </cell>
          <cell r="F419">
            <v>0</v>
          </cell>
          <cell r="G419">
            <v>0</v>
          </cell>
          <cell r="H419">
            <v>0</v>
          </cell>
          <cell r="I419">
            <v>0</v>
          </cell>
          <cell r="J419">
            <v>127510602.07615437</v>
          </cell>
        </row>
        <row r="420">
          <cell r="A420">
            <v>403</v>
          </cell>
          <cell r="B420">
            <v>53144</v>
          </cell>
          <cell r="C420">
            <v>0</v>
          </cell>
          <cell r="D420">
            <v>2689828.9787180685</v>
          </cell>
          <cell r="E420">
            <v>0</v>
          </cell>
          <cell r="F420">
            <v>0</v>
          </cell>
          <cell r="G420">
            <v>0</v>
          </cell>
          <cell r="H420">
            <v>0</v>
          </cell>
          <cell r="I420">
            <v>0</v>
          </cell>
          <cell r="J420">
            <v>127510602.07615437</v>
          </cell>
        </row>
        <row r="421">
          <cell r="A421">
            <v>404</v>
          </cell>
          <cell r="B421">
            <v>53175</v>
          </cell>
          <cell r="C421">
            <v>0</v>
          </cell>
          <cell r="D421">
            <v>2689828.9787180685</v>
          </cell>
          <cell r="E421">
            <v>0</v>
          </cell>
          <cell r="F421">
            <v>0</v>
          </cell>
          <cell r="G421">
            <v>0</v>
          </cell>
          <cell r="H421">
            <v>0</v>
          </cell>
          <cell r="I421">
            <v>0</v>
          </cell>
          <cell r="J421">
            <v>127510602.07615437</v>
          </cell>
        </row>
        <row r="422">
          <cell r="A422">
            <v>405</v>
          </cell>
          <cell r="B422">
            <v>53206</v>
          </cell>
          <cell r="C422">
            <v>0</v>
          </cell>
          <cell r="D422">
            <v>2689828.9787180685</v>
          </cell>
          <cell r="E422">
            <v>0</v>
          </cell>
          <cell r="F422">
            <v>0</v>
          </cell>
          <cell r="G422">
            <v>0</v>
          </cell>
          <cell r="H422">
            <v>0</v>
          </cell>
          <cell r="I422">
            <v>0</v>
          </cell>
          <cell r="J422">
            <v>127510602.07615437</v>
          </cell>
        </row>
        <row r="423">
          <cell r="A423">
            <v>406</v>
          </cell>
          <cell r="B423">
            <v>53236</v>
          </cell>
          <cell r="C423">
            <v>0</v>
          </cell>
          <cell r="D423">
            <v>2689828.9787180685</v>
          </cell>
          <cell r="E423">
            <v>0</v>
          </cell>
          <cell r="F423">
            <v>0</v>
          </cell>
          <cell r="G423">
            <v>0</v>
          </cell>
          <cell r="H423">
            <v>0</v>
          </cell>
          <cell r="I423">
            <v>0</v>
          </cell>
          <cell r="J423">
            <v>127510602.07615437</v>
          </cell>
        </row>
        <row r="424">
          <cell r="A424">
            <v>407</v>
          </cell>
          <cell r="B424">
            <v>53267</v>
          </cell>
          <cell r="C424">
            <v>0</v>
          </cell>
          <cell r="D424">
            <v>2689828.9787180685</v>
          </cell>
          <cell r="E424">
            <v>0</v>
          </cell>
          <cell r="F424">
            <v>0</v>
          </cell>
          <cell r="G424">
            <v>0</v>
          </cell>
          <cell r="H424">
            <v>0</v>
          </cell>
          <cell r="I424">
            <v>0</v>
          </cell>
          <cell r="J424">
            <v>127510602.07615437</v>
          </cell>
        </row>
        <row r="425">
          <cell r="A425">
            <v>408</v>
          </cell>
          <cell r="B425">
            <v>53297</v>
          </cell>
          <cell r="C425">
            <v>0</v>
          </cell>
          <cell r="D425">
            <v>2689828.9787180685</v>
          </cell>
          <cell r="E425">
            <v>0</v>
          </cell>
          <cell r="F425">
            <v>0</v>
          </cell>
          <cell r="G425">
            <v>0</v>
          </cell>
          <cell r="H425">
            <v>0</v>
          </cell>
          <cell r="I425">
            <v>0</v>
          </cell>
          <cell r="J425">
            <v>127510602.07615437</v>
          </cell>
        </row>
        <row r="426">
          <cell r="A426">
            <v>409</v>
          </cell>
          <cell r="B426">
            <v>53328</v>
          </cell>
          <cell r="C426">
            <v>0</v>
          </cell>
          <cell r="D426">
            <v>2689828.9787180685</v>
          </cell>
          <cell r="E426">
            <v>0</v>
          </cell>
          <cell r="F426">
            <v>0</v>
          </cell>
          <cell r="G426">
            <v>0</v>
          </cell>
          <cell r="H426">
            <v>0</v>
          </cell>
          <cell r="I426">
            <v>0</v>
          </cell>
          <cell r="J426">
            <v>127510602.07615437</v>
          </cell>
        </row>
        <row r="427">
          <cell r="A427">
            <v>410</v>
          </cell>
          <cell r="B427">
            <v>53359</v>
          </cell>
          <cell r="C427">
            <v>0</v>
          </cell>
          <cell r="D427">
            <v>2689828.9787180685</v>
          </cell>
          <cell r="E427">
            <v>0</v>
          </cell>
          <cell r="F427">
            <v>0</v>
          </cell>
          <cell r="G427">
            <v>0</v>
          </cell>
          <cell r="H427">
            <v>0</v>
          </cell>
          <cell r="I427">
            <v>0</v>
          </cell>
          <cell r="J427">
            <v>127510602.07615437</v>
          </cell>
        </row>
        <row r="428">
          <cell r="A428">
            <v>411</v>
          </cell>
          <cell r="B428">
            <v>53387</v>
          </cell>
          <cell r="C428">
            <v>0</v>
          </cell>
          <cell r="D428">
            <v>2689828.9787180685</v>
          </cell>
          <cell r="E428">
            <v>0</v>
          </cell>
          <cell r="F428">
            <v>0</v>
          </cell>
          <cell r="G428">
            <v>0</v>
          </cell>
          <cell r="H428">
            <v>0</v>
          </cell>
          <cell r="I428">
            <v>0</v>
          </cell>
          <cell r="J428">
            <v>127510602.07615437</v>
          </cell>
        </row>
        <row r="429">
          <cell r="A429">
            <v>412</v>
          </cell>
          <cell r="B429">
            <v>53418</v>
          </cell>
          <cell r="C429">
            <v>0</v>
          </cell>
          <cell r="D429">
            <v>2689828.9787180685</v>
          </cell>
          <cell r="E429">
            <v>0</v>
          </cell>
          <cell r="F429">
            <v>0</v>
          </cell>
          <cell r="G429">
            <v>0</v>
          </cell>
          <cell r="H429">
            <v>0</v>
          </cell>
          <cell r="I429">
            <v>0</v>
          </cell>
          <cell r="J429">
            <v>127510602.07615437</v>
          </cell>
        </row>
        <row r="430">
          <cell r="A430">
            <v>413</v>
          </cell>
          <cell r="B430">
            <v>53448</v>
          </cell>
          <cell r="C430">
            <v>0</v>
          </cell>
          <cell r="D430">
            <v>2689828.9787180685</v>
          </cell>
          <cell r="E430">
            <v>0</v>
          </cell>
          <cell r="F430">
            <v>0</v>
          </cell>
          <cell r="G430">
            <v>0</v>
          </cell>
          <cell r="H430">
            <v>0</v>
          </cell>
          <cell r="I430">
            <v>0</v>
          </cell>
          <cell r="J430">
            <v>127510602.07615437</v>
          </cell>
        </row>
        <row r="431">
          <cell r="A431">
            <v>414</v>
          </cell>
          <cell r="B431">
            <v>53479</v>
          </cell>
          <cell r="C431">
            <v>0</v>
          </cell>
          <cell r="D431">
            <v>2689828.9787180685</v>
          </cell>
          <cell r="E431">
            <v>0</v>
          </cell>
          <cell r="F431">
            <v>0</v>
          </cell>
          <cell r="G431">
            <v>0</v>
          </cell>
          <cell r="H431">
            <v>0</v>
          </cell>
          <cell r="I431">
            <v>0</v>
          </cell>
          <cell r="J431">
            <v>127510602.07615437</v>
          </cell>
        </row>
        <row r="432">
          <cell r="A432">
            <v>415</v>
          </cell>
          <cell r="B432">
            <v>53509</v>
          </cell>
          <cell r="C432">
            <v>0</v>
          </cell>
          <cell r="D432">
            <v>2689828.9787180685</v>
          </cell>
          <cell r="E432">
            <v>0</v>
          </cell>
          <cell r="F432">
            <v>0</v>
          </cell>
          <cell r="G432">
            <v>0</v>
          </cell>
          <cell r="H432">
            <v>0</v>
          </cell>
          <cell r="I432">
            <v>0</v>
          </cell>
          <cell r="J432">
            <v>127510602.07615437</v>
          </cell>
        </row>
        <row r="433">
          <cell r="A433">
            <v>416</v>
          </cell>
          <cell r="B433">
            <v>53540</v>
          </cell>
          <cell r="C433">
            <v>0</v>
          </cell>
          <cell r="D433">
            <v>2689828.9787180685</v>
          </cell>
          <cell r="E433">
            <v>0</v>
          </cell>
          <cell r="F433">
            <v>0</v>
          </cell>
          <cell r="G433">
            <v>0</v>
          </cell>
          <cell r="H433">
            <v>0</v>
          </cell>
          <cell r="I433">
            <v>0</v>
          </cell>
          <cell r="J433">
            <v>127510602.07615437</v>
          </cell>
        </row>
        <row r="434">
          <cell r="A434">
            <v>417</v>
          </cell>
          <cell r="B434">
            <v>53571</v>
          </cell>
          <cell r="C434">
            <v>0</v>
          </cell>
          <cell r="D434">
            <v>2689828.9787180685</v>
          </cell>
          <cell r="E434">
            <v>0</v>
          </cell>
          <cell r="F434">
            <v>0</v>
          </cell>
          <cell r="G434">
            <v>0</v>
          </cell>
          <cell r="H434">
            <v>0</v>
          </cell>
          <cell r="I434">
            <v>0</v>
          </cell>
          <cell r="J434">
            <v>127510602.07615437</v>
          </cell>
        </row>
        <row r="435">
          <cell r="A435">
            <v>418</v>
          </cell>
          <cell r="B435">
            <v>53601</v>
          </cell>
          <cell r="C435">
            <v>0</v>
          </cell>
          <cell r="D435">
            <v>2689828.9787180685</v>
          </cell>
          <cell r="E435">
            <v>0</v>
          </cell>
          <cell r="F435">
            <v>0</v>
          </cell>
          <cell r="G435">
            <v>0</v>
          </cell>
          <cell r="H435">
            <v>0</v>
          </cell>
          <cell r="I435">
            <v>0</v>
          </cell>
          <cell r="J435">
            <v>127510602.07615437</v>
          </cell>
        </row>
        <row r="436">
          <cell r="A436">
            <v>419</v>
          </cell>
          <cell r="B436">
            <v>53632</v>
          </cell>
          <cell r="C436">
            <v>0</v>
          </cell>
          <cell r="D436">
            <v>2689828.9787180685</v>
          </cell>
          <cell r="E436">
            <v>0</v>
          </cell>
          <cell r="F436">
            <v>0</v>
          </cell>
          <cell r="G436">
            <v>0</v>
          </cell>
          <cell r="H436">
            <v>0</v>
          </cell>
          <cell r="I436">
            <v>0</v>
          </cell>
          <cell r="J436">
            <v>127510602.07615437</v>
          </cell>
        </row>
        <row r="437">
          <cell r="A437">
            <v>420</v>
          </cell>
          <cell r="B437">
            <v>53662</v>
          </cell>
          <cell r="C437">
            <v>0</v>
          </cell>
          <cell r="D437">
            <v>2689828.9787180685</v>
          </cell>
          <cell r="E437">
            <v>0</v>
          </cell>
          <cell r="F437">
            <v>0</v>
          </cell>
          <cell r="G437">
            <v>0</v>
          </cell>
          <cell r="H437">
            <v>0</v>
          </cell>
          <cell r="I437">
            <v>0</v>
          </cell>
          <cell r="J437">
            <v>127510602.07615437</v>
          </cell>
        </row>
        <row r="438">
          <cell r="A438">
            <v>421</v>
          </cell>
          <cell r="B438">
            <v>53693</v>
          </cell>
          <cell r="C438">
            <v>0</v>
          </cell>
          <cell r="D438">
            <v>2689828.9787180685</v>
          </cell>
          <cell r="E438">
            <v>0</v>
          </cell>
          <cell r="F438">
            <v>0</v>
          </cell>
          <cell r="G438">
            <v>0</v>
          </cell>
          <cell r="H438">
            <v>0</v>
          </cell>
          <cell r="I438">
            <v>0</v>
          </cell>
          <cell r="J438">
            <v>127510602.07615437</v>
          </cell>
        </row>
        <row r="439">
          <cell r="A439">
            <v>422</v>
          </cell>
          <cell r="B439">
            <v>53724</v>
          </cell>
          <cell r="C439">
            <v>0</v>
          </cell>
          <cell r="D439">
            <v>2689828.9787180685</v>
          </cell>
          <cell r="E439">
            <v>0</v>
          </cell>
          <cell r="F439">
            <v>0</v>
          </cell>
          <cell r="G439">
            <v>0</v>
          </cell>
          <cell r="H439">
            <v>0</v>
          </cell>
          <cell r="I439">
            <v>0</v>
          </cell>
          <cell r="J439">
            <v>127510602.07615437</v>
          </cell>
        </row>
        <row r="440">
          <cell r="A440">
            <v>423</v>
          </cell>
          <cell r="B440">
            <v>53752</v>
          </cell>
          <cell r="C440">
            <v>0</v>
          </cell>
          <cell r="D440">
            <v>2689828.9787180685</v>
          </cell>
          <cell r="E440">
            <v>0</v>
          </cell>
          <cell r="F440">
            <v>0</v>
          </cell>
          <cell r="G440">
            <v>0</v>
          </cell>
          <cell r="H440">
            <v>0</v>
          </cell>
          <cell r="I440">
            <v>0</v>
          </cell>
          <cell r="J440">
            <v>127510602.07615437</v>
          </cell>
        </row>
        <row r="441">
          <cell r="A441">
            <v>424</v>
          </cell>
          <cell r="B441">
            <v>53783</v>
          </cell>
          <cell r="C441">
            <v>0</v>
          </cell>
          <cell r="D441">
            <v>2689828.9787180685</v>
          </cell>
          <cell r="E441">
            <v>0</v>
          </cell>
          <cell r="F441">
            <v>0</v>
          </cell>
          <cell r="G441">
            <v>0</v>
          </cell>
          <cell r="H441">
            <v>0</v>
          </cell>
          <cell r="I441">
            <v>0</v>
          </cell>
          <cell r="J441">
            <v>127510602.07615437</v>
          </cell>
        </row>
        <row r="442">
          <cell r="A442">
            <v>425</v>
          </cell>
          <cell r="B442">
            <v>53813</v>
          </cell>
          <cell r="C442">
            <v>0</v>
          </cell>
          <cell r="D442">
            <v>2689828.9787180685</v>
          </cell>
          <cell r="E442">
            <v>0</v>
          </cell>
          <cell r="F442">
            <v>0</v>
          </cell>
          <cell r="G442">
            <v>0</v>
          </cell>
          <cell r="H442">
            <v>0</v>
          </cell>
          <cell r="I442">
            <v>0</v>
          </cell>
          <cell r="J442">
            <v>127510602.07615437</v>
          </cell>
        </row>
        <row r="443">
          <cell r="A443">
            <v>426</v>
          </cell>
          <cell r="B443">
            <v>53844</v>
          </cell>
          <cell r="C443">
            <v>0</v>
          </cell>
          <cell r="D443">
            <v>2689828.9787180685</v>
          </cell>
          <cell r="E443">
            <v>0</v>
          </cell>
          <cell r="F443">
            <v>0</v>
          </cell>
          <cell r="G443">
            <v>0</v>
          </cell>
          <cell r="H443">
            <v>0</v>
          </cell>
          <cell r="I443">
            <v>0</v>
          </cell>
          <cell r="J443">
            <v>127510602.07615437</v>
          </cell>
        </row>
        <row r="444">
          <cell r="A444">
            <v>427</v>
          </cell>
          <cell r="B444">
            <v>53874</v>
          </cell>
          <cell r="C444">
            <v>0</v>
          </cell>
          <cell r="D444">
            <v>2689828.9787180685</v>
          </cell>
          <cell r="E444">
            <v>0</v>
          </cell>
          <cell r="F444">
            <v>0</v>
          </cell>
          <cell r="G444">
            <v>0</v>
          </cell>
          <cell r="H444">
            <v>0</v>
          </cell>
          <cell r="I444">
            <v>0</v>
          </cell>
          <cell r="J444">
            <v>127510602.07615437</v>
          </cell>
        </row>
        <row r="445">
          <cell r="A445">
            <v>428</v>
          </cell>
          <cell r="B445">
            <v>53905</v>
          </cell>
          <cell r="C445">
            <v>0</v>
          </cell>
          <cell r="D445">
            <v>2689828.9787180685</v>
          </cell>
          <cell r="E445">
            <v>0</v>
          </cell>
          <cell r="F445">
            <v>0</v>
          </cell>
          <cell r="G445">
            <v>0</v>
          </cell>
          <cell r="H445">
            <v>0</v>
          </cell>
          <cell r="I445">
            <v>0</v>
          </cell>
          <cell r="J445">
            <v>127510602.07615437</v>
          </cell>
        </row>
        <row r="446">
          <cell r="A446">
            <v>429</v>
          </cell>
          <cell r="B446">
            <v>53936</v>
          </cell>
          <cell r="C446">
            <v>0</v>
          </cell>
          <cell r="D446">
            <v>2689828.9787180685</v>
          </cell>
          <cell r="E446">
            <v>0</v>
          </cell>
          <cell r="F446">
            <v>0</v>
          </cell>
          <cell r="G446">
            <v>0</v>
          </cell>
          <cell r="H446">
            <v>0</v>
          </cell>
          <cell r="I446">
            <v>0</v>
          </cell>
          <cell r="J446">
            <v>127510602.07615437</v>
          </cell>
        </row>
        <row r="447">
          <cell r="A447">
            <v>430</v>
          </cell>
          <cell r="B447">
            <v>53966</v>
          </cell>
          <cell r="C447">
            <v>0</v>
          </cell>
          <cell r="D447">
            <v>2689828.9787180685</v>
          </cell>
          <cell r="E447">
            <v>0</v>
          </cell>
          <cell r="F447">
            <v>0</v>
          </cell>
          <cell r="G447">
            <v>0</v>
          </cell>
          <cell r="H447">
            <v>0</v>
          </cell>
          <cell r="I447">
            <v>0</v>
          </cell>
          <cell r="J447">
            <v>127510602.07615437</v>
          </cell>
        </row>
        <row r="448">
          <cell r="A448">
            <v>431</v>
          </cell>
          <cell r="B448">
            <v>53997</v>
          </cell>
          <cell r="C448">
            <v>0</v>
          </cell>
          <cell r="D448">
            <v>2689828.9787180685</v>
          </cell>
          <cell r="E448">
            <v>0</v>
          </cell>
          <cell r="F448">
            <v>0</v>
          </cell>
          <cell r="G448">
            <v>0</v>
          </cell>
          <cell r="H448">
            <v>0</v>
          </cell>
          <cell r="I448">
            <v>0</v>
          </cell>
          <cell r="J448">
            <v>127510602.07615437</v>
          </cell>
        </row>
        <row r="449">
          <cell r="A449">
            <v>432</v>
          </cell>
          <cell r="B449">
            <v>54027</v>
          </cell>
          <cell r="C449">
            <v>0</v>
          </cell>
          <cell r="D449">
            <v>2689828.9787180685</v>
          </cell>
          <cell r="E449">
            <v>0</v>
          </cell>
          <cell r="F449">
            <v>0</v>
          </cell>
          <cell r="G449">
            <v>0</v>
          </cell>
          <cell r="H449">
            <v>0</v>
          </cell>
          <cell r="I449">
            <v>0</v>
          </cell>
          <cell r="J449">
            <v>127510602.07615437</v>
          </cell>
        </row>
        <row r="450">
          <cell r="A450">
            <v>433</v>
          </cell>
          <cell r="B450">
            <v>54058</v>
          </cell>
          <cell r="C450">
            <v>0</v>
          </cell>
          <cell r="D450">
            <v>2689828.9787180685</v>
          </cell>
          <cell r="E450">
            <v>0</v>
          </cell>
          <cell r="F450">
            <v>0</v>
          </cell>
          <cell r="G450">
            <v>0</v>
          </cell>
          <cell r="H450">
            <v>0</v>
          </cell>
          <cell r="I450">
            <v>0</v>
          </cell>
          <cell r="J450">
            <v>127510602.07615437</v>
          </cell>
        </row>
        <row r="451">
          <cell r="A451">
            <v>434</v>
          </cell>
          <cell r="B451">
            <v>54089</v>
          </cell>
          <cell r="C451">
            <v>0</v>
          </cell>
          <cell r="D451">
            <v>2689828.9787180685</v>
          </cell>
          <cell r="E451">
            <v>0</v>
          </cell>
          <cell r="F451">
            <v>0</v>
          </cell>
          <cell r="G451">
            <v>0</v>
          </cell>
          <cell r="H451">
            <v>0</v>
          </cell>
          <cell r="I451">
            <v>0</v>
          </cell>
          <cell r="J451">
            <v>127510602.07615437</v>
          </cell>
        </row>
        <row r="452">
          <cell r="A452">
            <v>435</v>
          </cell>
          <cell r="B452">
            <v>54118</v>
          </cell>
          <cell r="C452">
            <v>0</v>
          </cell>
          <cell r="D452">
            <v>2689828.9787180685</v>
          </cell>
          <cell r="E452">
            <v>0</v>
          </cell>
          <cell r="F452">
            <v>0</v>
          </cell>
          <cell r="G452">
            <v>0</v>
          </cell>
          <cell r="H452">
            <v>0</v>
          </cell>
          <cell r="I452">
            <v>0</v>
          </cell>
          <cell r="J452">
            <v>127510602.07615437</v>
          </cell>
        </row>
        <row r="453">
          <cell r="A453">
            <v>436</v>
          </cell>
          <cell r="B453">
            <v>54149</v>
          </cell>
          <cell r="C453">
            <v>0</v>
          </cell>
          <cell r="D453">
            <v>2689828.9787180685</v>
          </cell>
          <cell r="E453">
            <v>0</v>
          </cell>
          <cell r="F453">
            <v>0</v>
          </cell>
          <cell r="G453">
            <v>0</v>
          </cell>
          <cell r="H453">
            <v>0</v>
          </cell>
          <cell r="I453">
            <v>0</v>
          </cell>
          <cell r="J453">
            <v>127510602.07615437</v>
          </cell>
        </row>
        <row r="454">
          <cell r="A454">
            <v>437</v>
          </cell>
          <cell r="B454">
            <v>54179</v>
          </cell>
          <cell r="C454">
            <v>0</v>
          </cell>
          <cell r="D454">
            <v>2689828.9787180685</v>
          </cell>
          <cell r="E454">
            <v>0</v>
          </cell>
          <cell r="F454">
            <v>0</v>
          </cell>
          <cell r="G454">
            <v>0</v>
          </cell>
          <cell r="H454">
            <v>0</v>
          </cell>
          <cell r="I454">
            <v>0</v>
          </cell>
          <cell r="J454">
            <v>127510602.07615437</v>
          </cell>
        </row>
        <row r="455">
          <cell r="A455">
            <v>438</v>
          </cell>
          <cell r="B455">
            <v>54210</v>
          </cell>
          <cell r="C455">
            <v>0</v>
          </cell>
          <cell r="D455">
            <v>2689828.9787180685</v>
          </cell>
          <cell r="E455">
            <v>0</v>
          </cell>
          <cell r="F455">
            <v>0</v>
          </cell>
          <cell r="G455">
            <v>0</v>
          </cell>
          <cell r="H455">
            <v>0</v>
          </cell>
          <cell r="I455">
            <v>0</v>
          </cell>
          <cell r="J455">
            <v>127510602.07615437</v>
          </cell>
        </row>
        <row r="456">
          <cell r="A456">
            <v>439</v>
          </cell>
          <cell r="B456">
            <v>54240</v>
          </cell>
          <cell r="C456">
            <v>0</v>
          </cell>
          <cell r="D456">
            <v>2689828.9787180685</v>
          </cell>
          <cell r="E456">
            <v>0</v>
          </cell>
          <cell r="F456">
            <v>0</v>
          </cell>
          <cell r="G456">
            <v>0</v>
          </cell>
          <cell r="H456">
            <v>0</v>
          </cell>
          <cell r="I456">
            <v>0</v>
          </cell>
          <cell r="J456">
            <v>127510602.07615437</v>
          </cell>
        </row>
        <row r="457">
          <cell r="A457">
            <v>440</v>
          </cell>
          <cell r="B457">
            <v>54271</v>
          </cell>
          <cell r="C457">
            <v>0</v>
          </cell>
          <cell r="D457">
            <v>2689828.9787180685</v>
          </cell>
          <cell r="E457">
            <v>0</v>
          </cell>
          <cell r="F457">
            <v>0</v>
          </cell>
          <cell r="G457">
            <v>0</v>
          </cell>
          <cell r="H457">
            <v>0</v>
          </cell>
          <cell r="I457">
            <v>0</v>
          </cell>
          <cell r="J457">
            <v>127510602.07615437</v>
          </cell>
        </row>
        <row r="458">
          <cell r="A458">
            <v>441</v>
          </cell>
          <cell r="B458">
            <v>54302</v>
          </cell>
          <cell r="C458">
            <v>0</v>
          </cell>
          <cell r="D458">
            <v>2689828.9787180685</v>
          </cell>
          <cell r="E458">
            <v>0</v>
          </cell>
          <cell r="F458">
            <v>0</v>
          </cell>
          <cell r="G458">
            <v>0</v>
          </cell>
          <cell r="H458">
            <v>0</v>
          </cell>
          <cell r="I458">
            <v>0</v>
          </cell>
          <cell r="J458">
            <v>127510602.07615437</v>
          </cell>
        </row>
        <row r="459">
          <cell r="A459">
            <v>442</v>
          </cell>
          <cell r="B459">
            <v>54332</v>
          </cell>
          <cell r="C459">
            <v>0</v>
          </cell>
          <cell r="D459">
            <v>2689828.9787180685</v>
          </cell>
          <cell r="E459">
            <v>0</v>
          </cell>
          <cell r="F459">
            <v>0</v>
          </cell>
          <cell r="G459">
            <v>0</v>
          </cell>
          <cell r="H459">
            <v>0</v>
          </cell>
          <cell r="I459">
            <v>0</v>
          </cell>
          <cell r="J459">
            <v>127510602.07615437</v>
          </cell>
        </row>
        <row r="460">
          <cell r="A460">
            <v>443</v>
          </cell>
          <cell r="B460">
            <v>54363</v>
          </cell>
          <cell r="C460">
            <v>0</v>
          </cell>
          <cell r="D460">
            <v>2689828.9787180685</v>
          </cell>
          <cell r="E460">
            <v>0</v>
          </cell>
          <cell r="F460">
            <v>0</v>
          </cell>
          <cell r="G460">
            <v>0</v>
          </cell>
          <cell r="H460">
            <v>0</v>
          </cell>
          <cell r="I460">
            <v>0</v>
          </cell>
          <cell r="J460">
            <v>127510602.07615437</v>
          </cell>
        </row>
        <row r="461">
          <cell r="A461">
            <v>444</v>
          </cell>
          <cell r="B461">
            <v>54393</v>
          </cell>
          <cell r="C461">
            <v>0</v>
          </cell>
          <cell r="D461">
            <v>2689828.9787180685</v>
          </cell>
          <cell r="E461">
            <v>0</v>
          </cell>
          <cell r="F461">
            <v>0</v>
          </cell>
          <cell r="G461">
            <v>0</v>
          </cell>
          <cell r="H461">
            <v>0</v>
          </cell>
          <cell r="I461">
            <v>0</v>
          </cell>
          <cell r="J461">
            <v>127510602.07615437</v>
          </cell>
        </row>
        <row r="462">
          <cell r="A462">
            <v>445</v>
          </cell>
          <cell r="B462">
            <v>54424</v>
          </cell>
          <cell r="C462">
            <v>0</v>
          </cell>
          <cell r="D462">
            <v>2689828.9787180685</v>
          </cell>
          <cell r="E462">
            <v>0</v>
          </cell>
          <cell r="F462">
            <v>0</v>
          </cell>
          <cell r="G462">
            <v>0</v>
          </cell>
          <cell r="H462">
            <v>0</v>
          </cell>
          <cell r="I462">
            <v>0</v>
          </cell>
          <cell r="J462">
            <v>127510602.07615437</v>
          </cell>
        </row>
        <row r="463">
          <cell r="A463">
            <v>446</v>
          </cell>
          <cell r="B463">
            <v>54455</v>
          </cell>
          <cell r="C463">
            <v>0</v>
          </cell>
          <cell r="D463">
            <v>2689828.9787180685</v>
          </cell>
          <cell r="E463">
            <v>0</v>
          </cell>
          <cell r="F463">
            <v>0</v>
          </cell>
          <cell r="G463">
            <v>0</v>
          </cell>
          <cell r="H463">
            <v>0</v>
          </cell>
          <cell r="I463">
            <v>0</v>
          </cell>
          <cell r="J463">
            <v>127510602.07615437</v>
          </cell>
        </row>
        <row r="464">
          <cell r="A464">
            <v>447</v>
          </cell>
          <cell r="B464">
            <v>54483</v>
          </cell>
          <cell r="C464">
            <v>0</v>
          </cell>
          <cell r="D464">
            <v>2689828.9787180685</v>
          </cell>
          <cell r="E464">
            <v>0</v>
          </cell>
          <cell r="F464">
            <v>0</v>
          </cell>
          <cell r="G464">
            <v>0</v>
          </cell>
          <cell r="H464">
            <v>0</v>
          </cell>
          <cell r="I464">
            <v>0</v>
          </cell>
          <cell r="J464">
            <v>127510602.07615437</v>
          </cell>
        </row>
        <row r="465">
          <cell r="A465">
            <v>448</v>
          </cell>
          <cell r="B465">
            <v>54514</v>
          </cell>
          <cell r="C465">
            <v>0</v>
          </cell>
          <cell r="D465">
            <v>2689828.9787180685</v>
          </cell>
          <cell r="E465">
            <v>0</v>
          </cell>
          <cell r="F465">
            <v>0</v>
          </cell>
          <cell r="G465">
            <v>0</v>
          </cell>
          <cell r="H465">
            <v>0</v>
          </cell>
          <cell r="I465">
            <v>0</v>
          </cell>
          <cell r="J465">
            <v>127510602.07615437</v>
          </cell>
        </row>
        <row r="466">
          <cell r="A466">
            <v>449</v>
          </cell>
          <cell r="B466">
            <v>54544</v>
          </cell>
          <cell r="C466">
            <v>0</v>
          </cell>
          <cell r="D466">
            <v>2689828.9787180685</v>
          </cell>
          <cell r="E466">
            <v>0</v>
          </cell>
          <cell r="F466">
            <v>0</v>
          </cell>
          <cell r="G466">
            <v>0</v>
          </cell>
          <cell r="H466">
            <v>0</v>
          </cell>
          <cell r="I466">
            <v>0</v>
          </cell>
          <cell r="J466">
            <v>127510602.07615437</v>
          </cell>
        </row>
        <row r="467">
          <cell r="A467">
            <v>450</v>
          </cell>
          <cell r="B467">
            <v>54575</v>
          </cell>
          <cell r="C467">
            <v>0</v>
          </cell>
          <cell r="D467">
            <v>2689828.9787180685</v>
          </cell>
          <cell r="E467">
            <v>0</v>
          </cell>
          <cell r="F467">
            <v>0</v>
          </cell>
          <cell r="G467">
            <v>0</v>
          </cell>
          <cell r="H467">
            <v>0</v>
          </cell>
          <cell r="I467">
            <v>0</v>
          </cell>
          <cell r="J467">
            <v>127510602.07615437</v>
          </cell>
        </row>
        <row r="468">
          <cell r="A468">
            <v>451</v>
          </cell>
          <cell r="B468">
            <v>54605</v>
          </cell>
          <cell r="C468">
            <v>0</v>
          </cell>
          <cell r="D468">
            <v>2689828.9787180685</v>
          </cell>
          <cell r="E468">
            <v>0</v>
          </cell>
          <cell r="F468">
            <v>0</v>
          </cell>
          <cell r="G468">
            <v>0</v>
          </cell>
          <cell r="H468">
            <v>0</v>
          </cell>
          <cell r="I468">
            <v>0</v>
          </cell>
          <cell r="J468">
            <v>127510602.07615437</v>
          </cell>
        </row>
        <row r="469">
          <cell r="A469">
            <v>452</v>
          </cell>
          <cell r="B469">
            <v>54636</v>
          </cell>
          <cell r="C469">
            <v>0</v>
          </cell>
          <cell r="D469">
            <v>2689828.9787180685</v>
          </cell>
          <cell r="E469">
            <v>0</v>
          </cell>
          <cell r="F469">
            <v>0</v>
          </cell>
          <cell r="G469">
            <v>0</v>
          </cell>
          <cell r="H469">
            <v>0</v>
          </cell>
          <cell r="I469">
            <v>0</v>
          </cell>
          <cell r="J469">
            <v>127510602.07615437</v>
          </cell>
        </row>
        <row r="470">
          <cell r="A470">
            <v>453</v>
          </cell>
          <cell r="B470">
            <v>54667</v>
          </cell>
          <cell r="C470">
            <v>0</v>
          </cell>
          <cell r="D470">
            <v>2689828.9787180685</v>
          </cell>
          <cell r="E470">
            <v>0</v>
          </cell>
          <cell r="F470">
            <v>0</v>
          </cell>
          <cell r="G470">
            <v>0</v>
          </cell>
          <cell r="H470">
            <v>0</v>
          </cell>
          <cell r="I470">
            <v>0</v>
          </cell>
          <cell r="J470">
            <v>127510602.07615437</v>
          </cell>
        </row>
        <row r="471">
          <cell r="A471">
            <v>454</v>
          </cell>
          <cell r="B471">
            <v>54697</v>
          </cell>
          <cell r="C471">
            <v>0</v>
          </cell>
          <cell r="D471">
            <v>2689828.9787180685</v>
          </cell>
          <cell r="E471">
            <v>0</v>
          </cell>
          <cell r="F471">
            <v>0</v>
          </cell>
          <cell r="G471">
            <v>0</v>
          </cell>
          <cell r="H471">
            <v>0</v>
          </cell>
          <cell r="I471">
            <v>0</v>
          </cell>
          <cell r="J471">
            <v>127510602.07615437</v>
          </cell>
        </row>
        <row r="472">
          <cell r="A472">
            <v>455</v>
          </cell>
          <cell r="B472">
            <v>54728</v>
          </cell>
          <cell r="C472">
            <v>0</v>
          </cell>
          <cell r="D472">
            <v>2689828.9787180685</v>
          </cell>
          <cell r="E472">
            <v>0</v>
          </cell>
          <cell r="F472">
            <v>0</v>
          </cell>
          <cell r="G472">
            <v>0</v>
          </cell>
          <cell r="H472">
            <v>0</v>
          </cell>
          <cell r="I472">
            <v>0</v>
          </cell>
          <cell r="J472">
            <v>127510602.07615437</v>
          </cell>
        </row>
        <row r="473">
          <cell r="A473">
            <v>456</v>
          </cell>
          <cell r="B473">
            <v>54758</v>
          </cell>
          <cell r="C473">
            <v>0</v>
          </cell>
          <cell r="D473">
            <v>2689828.9787180685</v>
          </cell>
          <cell r="E473">
            <v>0</v>
          </cell>
          <cell r="F473">
            <v>0</v>
          </cell>
          <cell r="G473">
            <v>0</v>
          </cell>
          <cell r="H473">
            <v>0</v>
          </cell>
          <cell r="I473">
            <v>0</v>
          </cell>
          <cell r="J473">
            <v>127510602.07615437</v>
          </cell>
        </row>
        <row r="474">
          <cell r="A474">
            <v>457</v>
          </cell>
          <cell r="B474">
            <v>54789</v>
          </cell>
          <cell r="C474">
            <v>0</v>
          </cell>
          <cell r="D474">
            <v>2689828.9787180685</v>
          </cell>
          <cell r="E474">
            <v>0</v>
          </cell>
          <cell r="F474">
            <v>0</v>
          </cell>
          <cell r="G474">
            <v>0</v>
          </cell>
          <cell r="H474">
            <v>0</v>
          </cell>
          <cell r="I474">
            <v>0</v>
          </cell>
          <cell r="J474">
            <v>127510602.07615437</v>
          </cell>
        </row>
        <row r="475">
          <cell r="A475">
            <v>458</v>
          </cell>
          <cell r="B475">
            <v>54820</v>
          </cell>
          <cell r="C475">
            <v>0</v>
          </cell>
          <cell r="D475">
            <v>2689828.9787180685</v>
          </cell>
          <cell r="E475">
            <v>0</v>
          </cell>
          <cell r="F475">
            <v>0</v>
          </cell>
          <cell r="G475">
            <v>0</v>
          </cell>
          <cell r="H475">
            <v>0</v>
          </cell>
          <cell r="I475">
            <v>0</v>
          </cell>
          <cell r="J475">
            <v>127510602.07615437</v>
          </cell>
        </row>
        <row r="476">
          <cell r="A476">
            <v>459</v>
          </cell>
          <cell r="B476">
            <v>54848</v>
          </cell>
          <cell r="C476">
            <v>0</v>
          </cell>
          <cell r="D476">
            <v>2689828.9787180685</v>
          </cell>
          <cell r="E476">
            <v>0</v>
          </cell>
          <cell r="F476">
            <v>0</v>
          </cell>
          <cell r="G476">
            <v>0</v>
          </cell>
          <cell r="H476">
            <v>0</v>
          </cell>
          <cell r="I476">
            <v>0</v>
          </cell>
          <cell r="J476">
            <v>127510602.07615437</v>
          </cell>
        </row>
        <row r="477">
          <cell r="A477">
            <v>460</v>
          </cell>
          <cell r="B477">
            <v>54879</v>
          </cell>
          <cell r="C477">
            <v>0</v>
          </cell>
          <cell r="D477">
            <v>2689828.9787180685</v>
          </cell>
          <cell r="E477">
            <v>0</v>
          </cell>
          <cell r="F477">
            <v>0</v>
          </cell>
          <cell r="G477">
            <v>0</v>
          </cell>
          <cell r="H477">
            <v>0</v>
          </cell>
          <cell r="I477">
            <v>0</v>
          </cell>
          <cell r="J477">
            <v>127510602.07615437</v>
          </cell>
        </row>
        <row r="478">
          <cell r="A478">
            <v>461</v>
          </cell>
          <cell r="B478">
            <v>54909</v>
          </cell>
          <cell r="C478">
            <v>0</v>
          </cell>
          <cell r="D478">
            <v>2689828.9787180685</v>
          </cell>
          <cell r="E478">
            <v>0</v>
          </cell>
          <cell r="F478">
            <v>0</v>
          </cell>
          <cell r="G478">
            <v>0</v>
          </cell>
          <cell r="H478">
            <v>0</v>
          </cell>
          <cell r="I478">
            <v>0</v>
          </cell>
          <cell r="J478">
            <v>127510602.07615437</v>
          </cell>
        </row>
        <row r="479">
          <cell r="A479">
            <v>462</v>
          </cell>
          <cell r="B479">
            <v>54940</v>
          </cell>
          <cell r="C479">
            <v>0</v>
          </cell>
          <cell r="D479">
            <v>2689828.9787180685</v>
          </cell>
          <cell r="E479">
            <v>0</v>
          </cell>
          <cell r="F479">
            <v>0</v>
          </cell>
          <cell r="G479">
            <v>0</v>
          </cell>
          <cell r="H479">
            <v>0</v>
          </cell>
          <cell r="I479">
            <v>0</v>
          </cell>
          <cell r="J479">
            <v>127510602.07615437</v>
          </cell>
        </row>
        <row r="480">
          <cell r="A480">
            <v>463</v>
          </cell>
          <cell r="B480">
            <v>54970</v>
          </cell>
          <cell r="C480">
            <v>0</v>
          </cell>
          <cell r="D480">
            <v>2689828.9787180685</v>
          </cell>
          <cell r="E480">
            <v>0</v>
          </cell>
          <cell r="F480">
            <v>0</v>
          </cell>
          <cell r="G480">
            <v>0</v>
          </cell>
          <cell r="H480">
            <v>0</v>
          </cell>
          <cell r="I480">
            <v>0</v>
          </cell>
          <cell r="J480">
            <v>127510602.07615437</v>
          </cell>
        </row>
        <row r="481">
          <cell r="A481">
            <v>464</v>
          </cell>
          <cell r="B481">
            <v>55001</v>
          </cell>
          <cell r="C481">
            <v>0</v>
          </cell>
          <cell r="D481">
            <v>2689828.9787180685</v>
          </cell>
          <cell r="E481">
            <v>0</v>
          </cell>
          <cell r="F481">
            <v>0</v>
          </cell>
          <cell r="G481">
            <v>0</v>
          </cell>
          <cell r="H481">
            <v>0</v>
          </cell>
          <cell r="I481">
            <v>0</v>
          </cell>
          <cell r="J481">
            <v>127510602.07615437</v>
          </cell>
        </row>
        <row r="482">
          <cell r="A482">
            <v>465</v>
          </cell>
          <cell r="B482">
            <v>55032</v>
          </cell>
          <cell r="C482">
            <v>0</v>
          </cell>
          <cell r="D482">
            <v>2689828.9787180685</v>
          </cell>
          <cell r="E482">
            <v>0</v>
          </cell>
          <cell r="F482">
            <v>0</v>
          </cell>
          <cell r="G482">
            <v>0</v>
          </cell>
          <cell r="H482">
            <v>0</v>
          </cell>
          <cell r="I482">
            <v>0</v>
          </cell>
          <cell r="J482">
            <v>127510602.07615437</v>
          </cell>
        </row>
        <row r="483">
          <cell r="A483">
            <v>466</v>
          </cell>
          <cell r="B483">
            <v>55062</v>
          </cell>
          <cell r="C483">
            <v>0</v>
          </cell>
          <cell r="D483">
            <v>2689828.9787180685</v>
          </cell>
          <cell r="E483">
            <v>0</v>
          </cell>
          <cell r="F483">
            <v>0</v>
          </cell>
          <cell r="G483">
            <v>0</v>
          </cell>
          <cell r="H483">
            <v>0</v>
          </cell>
          <cell r="I483">
            <v>0</v>
          </cell>
          <cell r="J483">
            <v>127510602.07615437</v>
          </cell>
        </row>
        <row r="484">
          <cell r="A484">
            <v>467</v>
          </cell>
          <cell r="B484">
            <v>55093</v>
          </cell>
          <cell r="C484">
            <v>0</v>
          </cell>
          <cell r="D484">
            <v>2689828.9787180685</v>
          </cell>
          <cell r="E484">
            <v>0</v>
          </cell>
          <cell r="F484">
            <v>0</v>
          </cell>
          <cell r="G484">
            <v>0</v>
          </cell>
          <cell r="H484">
            <v>0</v>
          </cell>
          <cell r="I484">
            <v>0</v>
          </cell>
          <cell r="J484">
            <v>127510602.07615437</v>
          </cell>
        </row>
        <row r="485">
          <cell r="A485">
            <v>468</v>
          </cell>
          <cell r="B485">
            <v>55123</v>
          </cell>
          <cell r="C485">
            <v>0</v>
          </cell>
          <cell r="D485">
            <v>2689828.9787180685</v>
          </cell>
          <cell r="E485">
            <v>0</v>
          </cell>
          <cell r="F485">
            <v>0</v>
          </cell>
          <cell r="G485">
            <v>0</v>
          </cell>
          <cell r="H485">
            <v>0</v>
          </cell>
          <cell r="I485">
            <v>0</v>
          </cell>
          <cell r="J485">
            <v>127510602.07615437</v>
          </cell>
        </row>
        <row r="486">
          <cell r="A486">
            <v>469</v>
          </cell>
          <cell r="B486">
            <v>55154</v>
          </cell>
          <cell r="C486">
            <v>0</v>
          </cell>
          <cell r="D486">
            <v>2689828.9787180685</v>
          </cell>
          <cell r="E486">
            <v>0</v>
          </cell>
          <cell r="F486">
            <v>0</v>
          </cell>
          <cell r="G486">
            <v>0</v>
          </cell>
          <cell r="H486">
            <v>0</v>
          </cell>
          <cell r="I486">
            <v>0</v>
          </cell>
          <cell r="J486">
            <v>127510602.07615437</v>
          </cell>
        </row>
        <row r="487">
          <cell r="A487">
            <v>470</v>
          </cell>
          <cell r="B487">
            <v>55185</v>
          </cell>
          <cell r="C487">
            <v>0</v>
          </cell>
          <cell r="D487">
            <v>2689828.9787180685</v>
          </cell>
          <cell r="E487">
            <v>0</v>
          </cell>
          <cell r="F487">
            <v>0</v>
          </cell>
          <cell r="G487">
            <v>0</v>
          </cell>
          <cell r="H487">
            <v>0</v>
          </cell>
          <cell r="I487">
            <v>0</v>
          </cell>
          <cell r="J487">
            <v>127510602.07615437</v>
          </cell>
        </row>
        <row r="488">
          <cell r="A488">
            <v>471</v>
          </cell>
          <cell r="B488">
            <v>55213</v>
          </cell>
          <cell r="C488">
            <v>0</v>
          </cell>
          <cell r="D488">
            <v>2689828.9787180685</v>
          </cell>
          <cell r="E488">
            <v>0</v>
          </cell>
          <cell r="F488">
            <v>0</v>
          </cell>
          <cell r="G488">
            <v>0</v>
          </cell>
          <cell r="H488">
            <v>0</v>
          </cell>
          <cell r="I488">
            <v>0</v>
          </cell>
          <cell r="J488">
            <v>127510602.07615437</v>
          </cell>
        </row>
        <row r="489">
          <cell r="A489">
            <v>472</v>
          </cell>
          <cell r="B489">
            <v>55244</v>
          </cell>
          <cell r="C489">
            <v>0</v>
          </cell>
          <cell r="D489">
            <v>2689828.9787180685</v>
          </cell>
          <cell r="E489">
            <v>0</v>
          </cell>
          <cell r="F489">
            <v>0</v>
          </cell>
          <cell r="G489">
            <v>0</v>
          </cell>
          <cell r="H489">
            <v>0</v>
          </cell>
          <cell r="I489">
            <v>0</v>
          </cell>
          <cell r="J489">
            <v>127510602.07615437</v>
          </cell>
        </row>
        <row r="490">
          <cell r="A490">
            <v>473</v>
          </cell>
          <cell r="B490">
            <v>55274</v>
          </cell>
          <cell r="C490">
            <v>0</v>
          </cell>
          <cell r="D490">
            <v>2689828.9787180685</v>
          </cell>
          <cell r="E490">
            <v>0</v>
          </cell>
          <cell r="F490">
            <v>0</v>
          </cell>
          <cell r="G490">
            <v>0</v>
          </cell>
          <cell r="H490">
            <v>0</v>
          </cell>
          <cell r="I490">
            <v>0</v>
          </cell>
          <cell r="J490">
            <v>127510602.07615437</v>
          </cell>
        </row>
        <row r="491">
          <cell r="A491">
            <v>474</v>
          </cell>
          <cell r="B491">
            <v>55305</v>
          </cell>
          <cell r="C491">
            <v>0</v>
          </cell>
          <cell r="D491">
            <v>2689828.9787180685</v>
          </cell>
          <cell r="E491">
            <v>0</v>
          </cell>
          <cell r="F491">
            <v>0</v>
          </cell>
          <cell r="G491">
            <v>0</v>
          </cell>
          <cell r="H491">
            <v>0</v>
          </cell>
          <cell r="I491">
            <v>0</v>
          </cell>
          <cell r="J491">
            <v>127510602.07615437</v>
          </cell>
        </row>
        <row r="492">
          <cell r="A492">
            <v>475</v>
          </cell>
          <cell r="B492">
            <v>55335</v>
          </cell>
          <cell r="C492">
            <v>0</v>
          </cell>
          <cell r="D492">
            <v>2689828.9787180685</v>
          </cell>
          <cell r="E492">
            <v>0</v>
          </cell>
          <cell r="F492">
            <v>0</v>
          </cell>
          <cell r="G492">
            <v>0</v>
          </cell>
          <cell r="H492">
            <v>0</v>
          </cell>
          <cell r="I492">
            <v>0</v>
          </cell>
          <cell r="J492">
            <v>127510602.07615437</v>
          </cell>
        </row>
        <row r="493">
          <cell r="A493">
            <v>476</v>
          </cell>
          <cell r="B493">
            <v>55366</v>
          </cell>
          <cell r="C493">
            <v>0</v>
          </cell>
          <cell r="D493">
            <v>2689828.9787180685</v>
          </cell>
          <cell r="E493">
            <v>0</v>
          </cell>
          <cell r="F493">
            <v>0</v>
          </cell>
          <cell r="G493">
            <v>0</v>
          </cell>
          <cell r="H493">
            <v>0</v>
          </cell>
          <cell r="I493">
            <v>0</v>
          </cell>
          <cell r="J493">
            <v>127510602.07615437</v>
          </cell>
        </row>
        <row r="494">
          <cell r="A494">
            <v>477</v>
          </cell>
          <cell r="B494">
            <v>55397</v>
          </cell>
          <cell r="C494">
            <v>0</v>
          </cell>
          <cell r="D494">
            <v>2689828.9787180685</v>
          </cell>
          <cell r="E494">
            <v>0</v>
          </cell>
          <cell r="F494">
            <v>0</v>
          </cell>
          <cell r="G494">
            <v>0</v>
          </cell>
          <cell r="H494">
            <v>0</v>
          </cell>
          <cell r="I494">
            <v>0</v>
          </cell>
          <cell r="J494">
            <v>127510602.07615437</v>
          </cell>
        </row>
        <row r="495">
          <cell r="A495">
            <v>478</v>
          </cell>
          <cell r="B495">
            <v>55427</v>
          </cell>
          <cell r="C495">
            <v>0</v>
          </cell>
          <cell r="D495">
            <v>2689828.9787180685</v>
          </cell>
          <cell r="E495">
            <v>0</v>
          </cell>
          <cell r="F495">
            <v>0</v>
          </cell>
          <cell r="G495">
            <v>0</v>
          </cell>
          <cell r="H495">
            <v>0</v>
          </cell>
          <cell r="I495">
            <v>0</v>
          </cell>
          <cell r="J495">
            <v>127510602.07615437</v>
          </cell>
        </row>
        <row r="496">
          <cell r="A496">
            <v>479</v>
          </cell>
          <cell r="B496">
            <v>55458</v>
          </cell>
          <cell r="C496">
            <v>0</v>
          </cell>
          <cell r="D496">
            <v>2689828.9787180685</v>
          </cell>
          <cell r="E496">
            <v>0</v>
          </cell>
          <cell r="F496">
            <v>0</v>
          </cell>
          <cell r="G496">
            <v>0</v>
          </cell>
          <cell r="H496">
            <v>0</v>
          </cell>
          <cell r="I496">
            <v>0</v>
          </cell>
          <cell r="J496">
            <v>127510602.07615437</v>
          </cell>
        </row>
        <row r="497">
          <cell r="A497">
            <v>480</v>
          </cell>
          <cell r="B497">
            <v>55488</v>
          </cell>
          <cell r="C497">
            <v>0</v>
          </cell>
          <cell r="D497">
            <v>2689828.9787180685</v>
          </cell>
          <cell r="E497">
            <v>0</v>
          </cell>
          <cell r="F497">
            <v>0</v>
          </cell>
          <cell r="G497">
            <v>0</v>
          </cell>
          <cell r="H497">
            <v>0</v>
          </cell>
          <cell r="I497">
            <v>0</v>
          </cell>
          <cell r="J497">
            <v>127510602.07615437</v>
          </cell>
        </row>
      </sheetData>
      <sheetData sheetId="11" refreshError="1"/>
      <sheetData sheetId="12" refreshError="1"/>
      <sheetData sheetId="13" refreshError="1"/>
      <sheetData sheetId="14" refreshError="1"/>
      <sheetData sheetId="15"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s>
    <sheetDataSet>
      <sheetData sheetId="0" refreshError="1">
        <row r="5">
          <cell r="C5">
            <v>415</v>
          </cell>
        </row>
        <row r="7">
          <cell r="C7">
            <v>0.55000000000000004</v>
          </cell>
        </row>
        <row r="8">
          <cell r="C8">
            <v>0.95</v>
          </cell>
        </row>
        <row r="9">
          <cell r="C9">
            <v>460</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sheetName val="CHANGES"/>
      <sheetName val="ESTIMATE"/>
      <sheetName val="CAPEX"/>
      <sheetName val="INCOME"/>
      <sheetName val="RATES"/>
      <sheetName val="SPEC CHANGES"/>
    </sheetNames>
    <sheetDataSet>
      <sheetData sheetId="0"/>
      <sheetData sheetId="1"/>
      <sheetData sheetId="2"/>
      <sheetData sheetId="3" refreshError="1">
        <row r="1">
          <cell r="A1" t="str">
            <v>34 ST GEORGES</v>
          </cell>
        </row>
        <row r="2">
          <cell r="A2" t="str">
            <v>PARAMOUNT PROPERTIES</v>
          </cell>
        </row>
        <row r="3">
          <cell r="A3" t="str">
            <v>ELEMENTAL ESTIMATE</v>
          </cell>
          <cell r="D3" t="str">
            <v>Revision No. 15</v>
          </cell>
        </row>
        <row r="4">
          <cell r="A4" t="str">
            <v>Date:</v>
          </cell>
          <cell r="B4">
            <v>38217</v>
          </cell>
          <cell r="D4" t="str">
            <v>Base date:</v>
          </cell>
          <cell r="F4">
            <v>38078</v>
          </cell>
        </row>
        <row r="5">
          <cell r="A5" t="str">
            <v>ITEM</v>
          </cell>
          <cell r="B5" t="str">
            <v>RATE</v>
          </cell>
          <cell r="C5" t="str">
            <v>ELEMENT / COMPONENT</v>
          </cell>
          <cell r="D5" t="str">
            <v>FACT.</v>
          </cell>
          <cell r="E5" t="str">
            <v>DIM 1</v>
          </cell>
          <cell r="F5" t="str">
            <v>DIM 2</v>
          </cell>
          <cell r="G5" t="str">
            <v>DIM 3</v>
          </cell>
          <cell r="H5" t="str">
            <v>RATE</v>
          </cell>
          <cell r="I5" t="str">
            <v>ITEM</v>
          </cell>
          <cell r="J5" t="str">
            <v>UNIT</v>
          </cell>
          <cell r="K5" t="str">
            <v>QUANT</v>
          </cell>
          <cell r="L5" t="str">
            <v>RATE</v>
          </cell>
          <cell r="M5" t="str">
            <v>AMOUNT</v>
          </cell>
        </row>
        <row r="6">
          <cell r="B6" t="str">
            <v>CODE</v>
          </cell>
          <cell r="I6" t="str">
            <v>RATE</v>
          </cell>
        </row>
        <row r="7">
          <cell r="A7" t="str">
            <v>A</v>
          </cell>
          <cell r="C7" t="str">
            <v>PRELIMINARIES</v>
          </cell>
          <cell r="F7">
            <v>0.12</v>
          </cell>
          <cell r="M7">
            <v>0</v>
          </cell>
        </row>
        <row r="9">
          <cell r="A9" t="str">
            <v>B</v>
          </cell>
          <cell r="C9" t="str">
            <v>SUB-STRUCTURE</v>
          </cell>
        </row>
        <row r="11">
          <cell r="A11" t="str">
            <v>2.</v>
          </cell>
          <cell r="C11" t="str">
            <v>Piling</v>
          </cell>
          <cell r="F11">
            <v>0</v>
          </cell>
          <cell r="K11">
            <v>0</v>
          </cell>
        </row>
        <row r="13">
          <cell r="A13" t="str">
            <v>3.</v>
          </cell>
          <cell r="C13" t="str">
            <v>Foundations</v>
          </cell>
          <cell r="F13">
            <v>0</v>
          </cell>
          <cell r="K13">
            <v>0</v>
          </cell>
        </row>
        <row r="15">
          <cell r="A15" t="str">
            <v>4.</v>
          </cell>
          <cell r="C15" t="str">
            <v>Basement</v>
          </cell>
          <cell r="F15">
            <v>0</v>
          </cell>
          <cell r="K15">
            <v>0</v>
          </cell>
        </row>
        <row r="18">
          <cell r="A18" t="str">
            <v>C</v>
          </cell>
          <cell r="C18" t="str">
            <v>SUPERSTRUCTURE</v>
          </cell>
        </row>
        <row r="20">
          <cell r="A20" t="str">
            <v>5.</v>
          </cell>
          <cell r="C20" t="str">
            <v>Ground floor construction</v>
          </cell>
          <cell r="F20">
            <v>0</v>
          </cell>
          <cell r="K20">
            <v>0</v>
          </cell>
        </row>
        <row r="23">
          <cell r="A23" t="str">
            <v>6.</v>
          </cell>
          <cell r="C23" t="str">
            <v>Structural Frame</v>
          </cell>
          <cell r="F23">
            <v>4.4228750779803185E-2</v>
          </cell>
          <cell r="K23">
            <v>789725</v>
          </cell>
        </row>
        <row r="25">
          <cell r="A25">
            <v>6.1</v>
          </cell>
          <cell r="C25" t="str">
            <v>Steel bridge walkway</v>
          </cell>
          <cell r="D25" t="str">
            <v>Spanning over atrium on every floor</v>
          </cell>
          <cell r="J25" t="str">
            <v>m</v>
          </cell>
          <cell r="K25">
            <v>79.2</v>
          </cell>
          <cell r="L25">
            <v>4038</v>
          </cell>
          <cell r="M25">
            <v>319809.59999999998</v>
          </cell>
        </row>
        <row r="26">
          <cell r="B26">
            <v>76</v>
          </cell>
          <cell r="C26" t="str">
            <v>Steel construction</v>
          </cell>
          <cell r="D26">
            <v>60</v>
          </cell>
          <cell r="E26">
            <v>1</v>
          </cell>
          <cell r="F26">
            <v>1</v>
          </cell>
          <cell r="G26">
            <v>1.2</v>
          </cell>
          <cell r="H26">
            <v>15</v>
          </cell>
          <cell r="I26">
            <v>1080</v>
          </cell>
        </row>
        <row r="27">
          <cell r="C27" t="str">
            <v>Precast Concrete Units</v>
          </cell>
          <cell r="D27">
            <v>1</v>
          </cell>
          <cell r="E27">
            <v>1</v>
          </cell>
          <cell r="F27">
            <v>1</v>
          </cell>
          <cell r="G27">
            <v>1.2</v>
          </cell>
          <cell r="H27">
            <v>340</v>
          </cell>
          <cell r="I27">
            <v>408</v>
          </cell>
        </row>
        <row r="28">
          <cell r="C28" t="str">
            <v>Structural Screed</v>
          </cell>
          <cell r="D28">
            <v>1</v>
          </cell>
          <cell r="E28">
            <v>1</v>
          </cell>
          <cell r="F28">
            <v>1</v>
          </cell>
          <cell r="G28">
            <v>1.2</v>
          </cell>
          <cell r="H28">
            <v>40</v>
          </cell>
          <cell r="I28">
            <v>48</v>
          </cell>
        </row>
        <row r="29">
          <cell r="C29" t="str">
            <v>Balustrading</v>
          </cell>
          <cell r="D29">
            <v>2</v>
          </cell>
          <cell r="E29">
            <v>1</v>
          </cell>
          <cell r="F29">
            <v>1</v>
          </cell>
          <cell r="G29">
            <v>1</v>
          </cell>
          <cell r="H29">
            <v>900</v>
          </cell>
          <cell r="I29">
            <v>1800</v>
          </cell>
        </row>
        <row r="30">
          <cell r="B30">
            <v>104</v>
          </cell>
          <cell r="C30" t="str">
            <v>Paint (b/s)</v>
          </cell>
          <cell r="D30">
            <v>2</v>
          </cell>
          <cell r="E30">
            <v>1</v>
          </cell>
          <cell r="F30">
            <v>1</v>
          </cell>
          <cell r="G30">
            <v>1</v>
          </cell>
          <cell r="H30">
            <v>43</v>
          </cell>
          <cell r="I30">
            <v>86</v>
          </cell>
        </row>
        <row r="31">
          <cell r="C31" t="str">
            <v>Intemescent Paint to steel</v>
          </cell>
          <cell r="D31">
            <v>2</v>
          </cell>
          <cell r="E31">
            <v>0.77</v>
          </cell>
          <cell r="F31">
            <v>1</v>
          </cell>
          <cell r="G31">
            <v>1</v>
          </cell>
          <cell r="H31">
            <v>400</v>
          </cell>
          <cell r="I31">
            <v>616</v>
          </cell>
        </row>
        <row r="33">
          <cell r="A33">
            <v>6.2</v>
          </cell>
          <cell r="C33" t="str">
            <v>Timber stairs</v>
          </cell>
          <cell r="D33" t="str">
            <v>Penthouses</v>
          </cell>
          <cell r="F33" t="str">
            <v>Level 11-12m</v>
          </cell>
          <cell r="H33" t="str">
            <v>x 5</v>
          </cell>
          <cell r="J33" t="str">
            <v>m</v>
          </cell>
          <cell r="K33">
            <v>22.5</v>
          </cell>
          <cell r="L33">
            <v>5905</v>
          </cell>
          <cell r="M33">
            <v>132862.5</v>
          </cell>
        </row>
        <row r="34">
          <cell r="C34" t="str">
            <v>Timber stairs</v>
          </cell>
          <cell r="D34">
            <v>1</v>
          </cell>
          <cell r="E34">
            <v>1</v>
          </cell>
          <cell r="F34">
            <v>1</v>
          </cell>
          <cell r="G34">
            <v>1</v>
          </cell>
          <cell r="H34">
            <v>2500</v>
          </cell>
          <cell r="I34">
            <v>2500</v>
          </cell>
        </row>
        <row r="35">
          <cell r="C35" t="str">
            <v>Timber structure</v>
          </cell>
          <cell r="D35">
            <v>1</v>
          </cell>
          <cell r="E35">
            <v>1</v>
          </cell>
          <cell r="F35">
            <v>1</v>
          </cell>
          <cell r="G35">
            <v>1</v>
          </cell>
          <cell r="H35">
            <v>1800</v>
          </cell>
          <cell r="I35">
            <v>1800</v>
          </cell>
        </row>
        <row r="36">
          <cell r="C36" t="str">
            <v>Balustrading</v>
          </cell>
          <cell r="D36">
            <v>1</v>
          </cell>
          <cell r="E36">
            <v>1</v>
          </cell>
          <cell r="F36">
            <v>1</v>
          </cell>
          <cell r="G36">
            <v>1</v>
          </cell>
          <cell r="H36">
            <v>1500</v>
          </cell>
          <cell r="I36">
            <v>1500</v>
          </cell>
        </row>
        <row r="37">
          <cell r="C37" t="str">
            <v>Varnish</v>
          </cell>
          <cell r="D37">
            <v>1</v>
          </cell>
          <cell r="E37">
            <v>1</v>
          </cell>
          <cell r="F37">
            <v>1</v>
          </cell>
          <cell r="G37">
            <v>1</v>
          </cell>
          <cell r="H37">
            <v>55</v>
          </cell>
          <cell r="I37">
            <v>55</v>
          </cell>
        </row>
        <row r="38">
          <cell r="C38" t="str">
            <v>Fixings</v>
          </cell>
          <cell r="D38">
            <v>1</v>
          </cell>
          <cell r="E38">
            <v>1</v>
          </cell>
          <cell r="F38">
            <v>1</v>
          </cell>
          <cell r="G38">
            <v>1</v>
          </cell>
          <cell r="H38">
            <v>50</v>
          </cell>
          <cell r="I38">
            <v>50</v>
          </cell>
        </row>
        <row r="40">
          <cell r="A40" t="str">
            <v>6.3.1</v>
          </cell>
          <cell r="C40" t="str">
            <v>Beams - floors 2-10</v>
          </cell>
          <cell r="D40" t="str">
            <v>Steel beam under slab at new brick wall positions</v>
          </cell>
          <cell r="J40" t="str">
            <v>m</v>
          </cell>
          <cell r="K40">
            <v>450</v>
          </cell>
          <cell r="L40">
            <v>0</v>
          </cell>
          <cell r="M40">
            <v>0</v>
          </cell>
        </row>
        <row r="41">
          <cell r="B41">
            <v>76</v>
          </cell>
          <cell r="C41" t="str">
            <v>Steel construction</v>
          </cell>
          <cell r="D41">
            <v>23</v>
          </cell>
          <cell r="E41">
            <v>1</v>
          </cell>
          <cell r="F41">
            <v>1</v>
          </cell>
          <cell r="G41">
            <v>1</v>
          </cell>
          <cell r="H41">
            <v>15</v>
          </cell>
          <cell r="I41">
            <v>345</v>
          </cell>
        </row>
        <row r="42">
          <cell r="C42" t="str">
            <v>Fire Protection</v>
          </cell>
          <cell r="D42">
            <v>1</v>
          </cell>
          <cell r="E42">
            <v>1</v>
          </cell>
          <cell r="F42">
            <v>1</v>
          </cell>
          <cell r="G42">
            <v>1</v>
          </cell>
          <cell r="H42">
            <v>115</v>
          </cell>
          <cell r="I42">
            <v>115</v>
          </cell>
        </row>
        <row r="43">
          <cell r="C43" t="str">
            <v>Non shrink grout</v>
          </cell>
          <cell r="D43">
            <v>1</v>
          </cell>
          <cell r="E43">
            <v>1</v>
          </cell>
          <cell r="F43">
            <v>1</v>
          </cell>
          <cell r="G43">
            <v>1</v>
          </cell>
          <cell r="H43">
            <v>50</v>
          </cell>
          <cell r="I43">
            <v>50</v>
          </cell>
        </row>
        <row r="44">
          <cell r="C44" t="str">
            <v>Bolts, plates, fixings, etc</v>
          </cell>
          <cell r="D44">
            <v>1</v>
          </cell>
          <cell r="E44">
            <v>1</v>
          </cell>
          <cell r="F44">
            <v>1</v>
          </cell>
          <cell r="G44">
            <v>1</v>
          </cell>
          <cell r="H44">
            <v>150</v>
          </cell>
          <cell r="I44">
            <v>150</v>
          </cell>
        </row>
        <row r="46">
          <cell r="A46" t="str">
            <v>6.3.2</v>
          </cell>
          <cell r="C46" t="str">
            <v>Beams - floor 12</v>
          </cell>
          <cell r="D46" t="str">
            <v>Steel beams at edge of voids</v>
          </cell>
          <cell r="J46" t="str">
            <v>m</v>
          </cell>
          <cell r="K46">
            <v>91</v>
          </cell>
          <cell r="L46">
            <v>660</v>
          </cell>
          <cell r="M46">
            <v>60060</v>
          </cell>
        </row>
        <row r="47">
          <cell r="B47">
            <v>76</v>
          </cell>
          <cell r="C47" t="str">
            <v>Steel construction</v>
          </cell>
          <cell r="D47">
            <v>23</v>
          </cell>
          <cell r="E47">
            <v>1</v>
          </cell>
          <cell r="F47">
            <v>1</v>
          </cell>
          <cell r="G47">
            <v>1</v>
          </cell>
          <cell r="H47">
            <v>15</v>
          </cell>
          <cell r="I47">
            <v>345</v>
          </cell>
        </row>
        <row r="48">
          <cell r="C48" t="str">
            <v>Fire Protection</v>
          </cell>
          <cell r="D48">
            <v>1</v>
          </cell>
          <cell r="E48">
            <v>1</v>
          </cell>
          <cell r="F48">
            <v>1</v>
          </cell>
          <cell r="G48">
            <v>1</v>
          </cell>
          <cell r="H48">
            <v>115</v>
          </cell>
          <cell r="I48">
            <v>115</v>
          </cell>
        </row>
        <row r="49">
          <cell r="C49" t="str">
            <v>Non shrink grout</v>
          </cell>
          <cell r="D49">
            <v>1</v>
          </cell>
          <cell r="E49">
            <v>1</v>
          </cell>
          <cell r="F49">
            <v>1</v>
          </cell>
          <cell r="G49">
            <v>1</v>
          </cell>
          <cell r="H49">
            <v>50</v>
          </cell>
          <cell r="I49">
            <v>50</v>
          </cell>
        </row>
        <row r="50">
          <cell r="C50" t="str">
            <v>Bolts, plates, fixings, etc</v>
          </cell>
          <cell r="D50">
            <v>1</v>
          </cell>
          <cell r="E50">
            <v>1</v>
          </cell>
          <cell r="F50">
            <v>1</v>
          </cell>
          <cell r="G50">
            <v>1</v>
          </cell>
          <cell r="H50">
            <v>150</v>
          </cell>
          <cell r="I50">
            <v>150</v>
          </cell>
        </row>
        <row r="52">
          <cell r="A52" t="str">
            <v>6.3.3</v>
          </cell>
          <cell r="C52" t="str">
            <v>Beams - floors 11&amp;12</v>
          </cell>
          <cell r="D52" t="str">
            <v>Angle iron to existing beams</v>
          </cell>
          <cell r="J52" t="str">
            <v>m</v>
          </cell>
          <cell r="K52">
            <v>105</v>
          </cell>
          <cell r="L52">
            <v>1176</v>
          </cell>
          <cell r="M52">
            <v>123480</v>
          </cell>
        </row>
        <row r="53">
          <cell r="C53" t="str">
            <v>Steel construction</v>
          </cell>
          <cell r="D53">
            <v>18.2</v>
          </cell>
          <cell r="E53">
            <v>2</v>
          </cell>
          <cell r="F53">
            <v>1</v>
          </cell>
          <cell r="G53">
            <v>1</v>
          </cell>
          <cell r="H53">
            <v>15</v>
          </cell>
          <cell r="I53">
            <v>546</v>
          </cell>
        </row>
        <row r="54">
          <cell r="C54" t="str">
            <v>Fire Protection</v>
          </cell>
          <cell r="D54">
            <v>1</v>
          </cell>
          <cell r="E54">
            <v>2</v>
          </cell>
          <cell r="F54">
            <v>1</v>
          </cell>
          <cell r="G54">
            <v>1</v>
          </cell>
          <cell r="H54">
            <v>115</v>
          </cell>
          <cell r="I54">
            <v>230</v>
          </cell>
        </row>
        <row r="55">
          <cell r="C55" t="str">
            <v>Non shrink grout</v>
          </cell>
          <cell r="D55">
            <v>1</v>
          </cell>
          <cell r="E55">
            <v>2</v>
          </cell>
          <cell r="F55">
            <v>1</v>
          </cell>
          <cell r="G55">
            <v>1</v>
          </cell>
          <cell r="H55">
            <v>50</v>
          </cell>
          <cell r="I55">
            <v>100</v>
          </cell>
        </row>
        <row r="56">
          <cell r="C56" t="str">
            <v>Bolts, plates, fixings, etc</v>
          </cell>
          <cell r="D56">
            <v>1</v>
          </cell>
          <cell r="E56">
            <v>2</v>
          </cell>
          <cell r="F56">
            <v>1</v>
          </cell>
          <cell r="G56">
            <v>1</v>
          </cell>
          <cell r="H56">
            <v>150</v>
          </cell>
          <cell r="I56">
            <v>300</v>
          </cell>
        </row>
        <row r="58">
          <cell r="A58" t="str">
            <v>6.4.1</v>
          </cell>
          <cell r="C58" t="str">
            <v>Columns</v>
          </cell>
          <cell r="D58" t="str">
            <v>Floor 12</v>
          </cell>
          <cell r="J58" t="str">
            <v>m</v>
          </cell>
          <cell r="K58">
            <v>9</v>
          </cell>
          <cell r="L58">
            <v>710</v>
          </cell>
          <cell r="M58">
            <v>6390</v>
          </cell>
        </row>
        <row r="59">
          <cell r="B59">
            <v>76</v>
          </cell>
          <cell r="C59" t="str">
            <v>Steel construction</v>
          </cell>
          <cell r="D59">
            <v>23</v>
          </cell>
          <cell r="E59">
            <v>1</v>
          </cell>
          <cell r="F59">
            <v>1</v>
          </cell>
          <cell r="G59">
            <v>1</v>
          </cell>
          <cell r="H59">
            <v>15</v>
          </cell>
          <cell r="I59">
            <v>345</v>
          </cell>
        </row>
        <row r="60">
          <cell r="C60" t="str">
            <v>Fire Protection</v>
          </cell>
          <cell r="D60">
            <v>1</v>
          </cell>
          <cell r="E60">
            <v>1</v>
          </cell>
          <cell r="F60">
            <v>1</v>
          </cell>
          <cell r="G60">
            <v>1</v>
          </cell>
          <cell r="H60">
            <v>115</v>
          </cell>
          <cell r="I60">
            <v>115</v>
          </cell>
        </row>
        <row r="61">
          <cell r="C61" t="str">
            <v>Non shrink grout</v>
          </cell>
          <cell r="D61">
            <v>1</v>
          </cell>
          <cell r="E61">
            <v>1</v>
          </cell>
          <cell r="F61">
            <v>1</v>
          </cell>
          <cell r="G61">
            <v>1</v>
          </cell>
          <cell r="H61">
            <v>50</v>
          </cell>
          <cell r="I61">
            <v>50</v>
          </cell>
        </row>
        <row r="62">
          <cell r="C62" t="str">
            <v>Bolts, plates, fixings, etc</v>
          </cell>
          <cell r="D62">
            <v>1</v>
          </cell>
          <cell r="E62">
            <v>1</v>
          </cell>
          <cell r="F62">
            <v>1</v>
          </cell>
          <cell r="G62">
            <v>1</v>
          </cell>
          <cell r="H62">
            <v>200</v>
          </cell>
          <cell r="I62">
            <v>200</v>
          </cell>
        </row>
        <row r="64">
          <cell r="A64" t="str">
            <v>6.4.2</v>
          </cell>
          <cell r="C64" t="str">
            <v>Columns</v>
          </cell>
          <cell r="D64" t="str">
            <v>Supporting roof from 10 floor @ 3500mm centers</v>
          </cell>
          <cell r="J64" t="str">
            <v>m</v>
          </cell>
          <cell r="K64">
            <v>120</v>
          </cell>
          <cell r="L64">
            <v>1005</v>
          </cell>
          <cell r="M64">
            <v>120600</v>
          </cell>
          <cell r="O64">
            <v>24132</v>
          </cell>
        </row>
        <row r="65">
          <cell r="B65">
            <v>76</v>
          </cell>
          <cell r="C65" t="str">
            <v>Steel construction</v>
          </cell>
          <cell r="D65">
            <v>46</v>
          </cell>
          <cell r="E65">
            <v>1</v>
          </cell>
          <cell r="F65">
            <v>1</v>
          </cell>
          <cell r="G65">
            <v>1</v>
          </cell>
          <cell r="H65">
            <v>15</v>
          </cell>
          <cell r="I65">
            <v>690</v>
          </cell>
        </row>
        <row r="66">
          <cell r="C66" t="str">
            <v>Fire Protection</v>
          </cell>
          <cell r="D66">
            <v>1</v>
          </cell>
          <cell r="E66">
            <v>1</v>
          </cell>
          <cell r="F66">
            <v>1</v>
          </cell>
          <cell r="G66">
            <v>1</v>
          </cell>
          <cell r="H66">
            <v>115</v>
          </cell>
          <cell r="I66">
            <v>115</v>
          </cell>
        </row>
        <row r="67">
          <cell r="C67" t="str">
            <v>Bolts, plates, fixings, etc</v>
          </cell>
          <cell r="D67">
            <v>1</v>
          </cell>
          <cell r="E67">
            <v>1</v>
          </cell>
          <cell r="F67">
            <v>1</v>
          </cell>
          <cell r="G67">
            <v>1</v>
          </cell>
          <cell r="H67">
            <v>200</v>
          </cell>
          <cell r="I67">
            <v>200</v>
          </cell>
        </row>
        <row r="69">
          <cell r="A69" t="str">
            <v>6.4.3</v>
          </cell>
          <cell r="C69" t="str">
            <v>Columns</v>
          </cell>
          <cell r="D69" t="str">
            <v>Strengthening of walls due to slab cutting back</v>
          </cell>
          <cell r="J69" t="str">
            <v>m</v>
          </cell>
          <cell r="K69">
            <v>21</v>
          </cell>
          <cell r="L69">
            <v>1263</v>
          </cell>
          <cell r="M69">
            <v>26523</v>
          </cell>
        </row>
        <row r="70">
          <cell r="B70">
            <v>76</v>
          </cell>
          <cell r="C70" t="str">
            <v>Steel construction</v>
          </cell>
          <cell r="D70">
            <v>21.1</v>
          </cell>
          <cell r="E70">
            <v>2</v>
          </cell>
          <cell r="F70">
            <v>1</v>
          </cell>
          <cell r="G70">
            <v>1</v>
          </cell>
          <cell r="H70">
            <v>15</v>
          </cell>
          <cell r="I70">
            <v>633</v>
          </cell>
        </row>
        <row r="71">
          <cell r="C71" t="str">
            <v>Fire Protection</v>
          </cell>
          <cell r="D71">
            <v>1</v>
          </cell>
          <cell r="E71">
            <v>2</v>
          </cell>
          <cell r="F71">
            <v>1</v>
          </cell>
          <cell r="G71">
            <v>1</v>
          </cell>
          <cell r="H71">
            <v>115</v>
          </cell>
          <cell r="I71">
            <v>230</v>
          </cell>
        </row>
        <row r="72">
          <cell r="C72" t="str">
            <v>Non shrink grout</v>
          </cell>
          <cell r="D72">
            <v>1</v>
          </cell>
          <cell r="E72">
            <v>2</v>
          </cell>
          <cell r="F72">
            <v>1</v>
          </cell>
          <cell r="G72">
            <v>1</v>
          </cell>
          <cell r="H72">
            <v>50</v>
          </cell>
          <cell r="I72">
            <v>100</v>
          </cell>
        </row>
        <row r="73">
          <cell r="C73" t="str">
            <v>Bolts, plates, fixings, etc</v>
          </cell>
          <cell r="D73">
            <v>1</v>
          </cell>
          <cell r="E73">
            <v>2</v>
          </cell>
          <cell r="F73">
            <v>1</v>
          </cell>
          <cell r="G73">
            <v>1</v>
          </cell>
          <cell r="H73">
            <v>150</v>
          </cell>
          <cell r="I73">
            <v>300</v>
          </cell>
        </row>
        <row r="76">
          <cell r="A76" t="str">
            <v>7.</v>
          </cell>
          <cell r="C76" t="str">
            <v>External Envelope</v>
          </cell>
          <cell r="F76">
            <v>0.11116399251836986</v>
          </cell>
          <cell r="K76">
            <v>1984885</v>
          </cell>
        </row>
        <row r="78">
          <cell r="A78">
            <v>7.1</v>
          </cell>
          <cell r="C78" t="str">
            <v>Walls</v>
          </cell>
          <cell r="D78" t="str">
            <v>Level 12</v>
          </cell>
          <cell r="J78" t="str">
            <v>m²</v>
          </cell>
          <cell r="K78">
            <v>165</v>
          </cell>
          <cell r="L78">
            <v>189.4</v>
          </cell>
          <cell r="M78">
            <v>31251</v>
          </cell>
        </row>
        <row r="79">
          <cell r="B79">
            <v>40</v>
          </cell>
          <cell r="C79" t="str">
            <v>280 Cavity wall</v>
          </cell>
          <cell r="D79">
            <v>1</v>
          </cell>
          <cell r="E79">
            <v>1</v>
          </cell>
          <cell r="F79">
            <v>1</v>
          </cell>
          <cell r="G79">
            <v>1</v>
          </cell>
          <cell r="H79">
            <v>185</v>
          </cell>
          <cell r="I79">
            <v>185</v>
          </cell>
        </row>
        <row r="80">
          <cell r="B80">
            <v>45</v>
          </cell>
          <cell r="C80" t="str">
            <v>Brick reinforcing</v>
          </cell>
          <cell r="D80">
            <v>4</v>
          </cell>
          <cell r="E80">
            <v>1</v>
          </cell>
          <cell r="F80">
            <v>1</v>
          </cell>
          <cell r="G80">
            <v>1</v>
          </cell>
          <cell r="H80">
            <v>1.1000000000000001</v>
          </cell>
          <cell r="I80">
            <v>4.4000000000000004</v>
          </cell>
        </row>
        <row r="82">
          <cell r="A82">
            <v>7.2</v>
          </cell>
          <cell r="C82" t="str">
            <v>Finishing's</v>
          </cell>
          <cell r="D82" t="str">
            <v>External Walls</v>
          </cell>
          <cell r="J82" t="str">
            <v>m²</v>
          </cell>
          <cell r="K82">
            <v>165</v>
          </cell>
          <cell r="L82">
            <v>48.487499999999997</v>
          </cell>
          <cell r="M82">
            <v>8000.44</v>
          </cell>
          <cell r="O82">
            <v>7592.1727499999988</v>
          </cell>
        </row>
        <row r="83">
          <cell r="B83">
            <v>52</v>
          </cell>
          <cell r="C83" t="str">
            <v>1 ct Plaster</v>
          </cell>
          <cell r="D83">
            <v>1</v>
          </cell>
          <cell r="E83">
            <v>1</v>
          </cell>
          <cell r="F83">
            <v>1</v>
          </cell>
          <cell r="G83">
            <v>1</v>
          </cell>
          <cell r="H83">
            <v>30.1875</v>
          </cell>
          <cell r="I83">
            <v>30.1875</v>
          </cell>
        </row>
        <row r="84">
          <cell r="B84">
            <v>100</v>
          </cell>
          <cell r="C84" t="str">
            <v>Paint</v>
          </cell>
          <cell r="D84">
            <v>1</v>
          </cell>
          <cell r="E84">
            <v>1</v>
          </cell>
          <cell r="F84">
            <v>1</v>
          </cell>
          <cell r="G84">
            <v>1</v>
          </cell>
          <cell r="H84">
            <v>18.3</v>
          </cell>
          <cell r="I84">
            <v>18.3</v>
          </cell>
        </row>
        <row r="86">
          <cell r="A86">
            <v>7.3</v>
          </cell>
          <cell r="C86" t="str">
            <v>Finishing's (Lightwells)</v>
          </cell>
          <cell r="J86" t="str">
            <v>m²</v>
          </cell>
          <cell r="K86">
            <v>792</v>
          </cell>
          <cell r="L86">
            <v>48.487499999999997</v>
          </cell>
          <cell r="M86">
            <v>38402.1</v>
          </cell>
        </row>
        <row r="87">
          <cell r="B87">
            <v>52</v>
          </cell>
          <cell r="C87" t="str">
            <v>1 ct Plaster</v>
          </cell>
          <cell r="D87">
            <v>1</v>
          </cell>
          <cell r="E87">
            <v>1</v>
          </cell>
          <cell r="F87">
            <v>1</v>
          </cell>
          <cell r="G87">
            <v>1</v>
          </cell>
          <cell r="H87">
            <v>30.1875</v>
          </cell>
          <cell r="I87">
            <v>30.1875</v>
          </cell>
        </row>
        <row r="88">
          <cell r="B88">
            <v>100</v>
          </cell>
          <cell r="C88" t="str">
            <v>Paint</v>
          </cell>
          <cell r="D88">
            <v>1</v>
          </cell>
          <cell r="E88">
            <v>1</v>
          </cell>
          <cell r="F88">
            <v>1</v>
          </cell>
          <cell r="G88">
            <v>1</v>
          </cell>
          <cell r="H88">
            <v>18.3</v>
          </cell>
          <cell r="I88">
            <v>18.3</v>
          </cell>
        </row>
        <row r="90">
          <cell r="A90">
            <v>7.4</v>
          </cell>
          <cell r="C90" t="str">
            <v>Windows</v>
          </cell>
          <cell r="D90" t="str">
            <v>Level 11 &amp; 12 Street elevations</v>
          </cell>
          <cell r="J90" t="str">
            <v>m²</v>
          </cell>
          <cell r="K90">
            <v>282</v>
          </cell>
          <cell r="L90">
            <v>1000</v>
          </cell>
          <cell r="M90">
            <v>282000</v>
          </cell>
          <cell r="P90">
            <v>127040</v>
          </cell>
        </row>
        <row r="91">
          <cell r="B91">
            <v>112</v>
          </cell>
          <cell r="C91" t="str">
            <v>Aluminium</v>
          </cell>
          <cell r="D91">
            <v>1</v>
          </cell>
          <cell r="E91">
            <v>1</v>
          </cell>
          <cell r="F91">
            <v>1</v>
          </cell>
          <cell r="G91">
            <v>1</v>
          </cell>
          <cell r="H91">
            <v>1000</v>
          </cell>
          <cell r="I91">
            <v>1000</v>
          </cell>
        </row>
        <row r="92">
          <cell r="B92">
            <v>113</v>
          </cell>
          <cell r="C92" t="str">
            <v>Vertical blinds</v>
          </cell>
          <cell r="D92">
            <v>0</v>
          </cell>
          <cell r="E92">
            <v>1</v>
          </cell>
          <cell r="F92">
            <v>1</v>
          </cell>
          <cell r="G92">
            <v>1</v>
          </cell>
          <cell r="H92">
            <v>100</v>
          </cell>
          <cell r="I92" t="str">
            <v>Excluded</v>
          </cell>
        </row>
        <row r="94">
          <cell r="A94">
            <v>7.5</v>
          </cell>
          <cell r="C94" t="str">
            <v>Windows</v>
          </cell>
          <cell r="D94" t="str">
            <v>Level 8 - 12  back elevations</v>
          </cell>
          <cell r="J94" t="str">
            <v>m²</v>
          </cell>
          <cell r="K94">
            <v>78.650000000000006</v>
          </cell>
          <cell r="L94">
            <v>900</v>
          </cell>
          <cell r="M94">
            <v>70785</v>
          </cell>
        </row>
        <row r="95">
          <cell r="C95" t="str">
            <v>Aluminium</v>
          </cell>
          <cell r="D95">
            <v>1</v>
          </cell>
          <cell r="E95">
            <v>1</v>
          </cell>
          <cell r="F95">
            <v>1</v>
          </cell>
          <cell r="G95">
            <v>1</v>
          </cell>
          <cell r="H95">
            <v>800</v>
          </cell>
          <cell r="I95">
            <v>800</v>
          </cell>
        </row>
        <row r="96">
          <cell r="C96" t="str">
            <v>Demolitions</v>
          </cell>
          <cell r="D96">
            <v>1</v>
          </cell>
          <cell r="E96">
            <v>1</v>
          </cell>
          <cell r="F96">
            <v>1</v>
          </cell>
          <cell r="G96">
            <v>1</v>
          </cell>
          <cell r="H96">
            <v>100</v>
          </cell>
          <cell r="I96">
            <v>100</v>
          </cell>
        </row>
        <row r="97">
          <cell r="B97">
            <v>113</v>
          </cell>
          <cell r="C97" t="str">
            <v>Vertical blinds</v>
          </cell>
          <cell r="D97">
            <v>0</v>
          </cell>
          <cell r="E97">
            <v>1</v>
          </cell>
          <cell r="F97">
            <v>1</v>
          </cell>
          <cell r="G97">
            <v>1</v>
          </cell>
          <cell r="H97">
            <v>100</v>
          </cell>
          <cell r="I97" t="str">
            <v>Excluded</v>
          </cell>
        </row>
        <row r="99">
          <cell r="A99">
            <v>7.6</v>
          </cell>
          <cell r="C99" t="str">
            <v>Windows</v>
          </cell>
          <cell r="D99" t="str">
            <v>Level 2 - 9 Strand Street elevation</v>
          </cell>
          <cell r="J99" t="str">
            <v>No</v>
          </cell>
          <cell r="K99">
            <v>56</v>
          </cell>
          <cell r="L99">
            <v>9000</v>
          </cell>
          <cell r="M99">
            <v>504000</v>
          </cell>
        </row>
        <row r="100">
          <cell r="B100">
            <v>112</v>
          </cell>
          <cell r="C100" t="str">
            <v>Aluminium</v>
          </cell>
          <cell r="D100">
            <v>1</v>
          </cell>
          <cell r="E100">
            <v>1</v>
          </cell>
          <cell r="F100">
            <v>3</v>
          </cell>
          <cell r="G100">
            <v>3</v>
          </cell>
          <cell r="H100">
            <v>1000</v>
          </cell>
          <cell r="I100">
            <v>9000</v>
          </cell>
        </row>
        <row r="101">
          <cell r="B101">
            <v>113</v>
          </cell>
          <cell r="C101" t="str">
            <v>Vertical blinds</v>
          </cell>
          <cell r="D101">
            <v>0</v>
          </cell>
          <cell r="E101">
            <v>1</v>
          </cell>
          <cell r="F101">
            <v>3</v>
          </cell>
          <cell r="G101">
            <v>3</v>
          </cell>
          <cell r="H101">
            <v>100</v>
          </cell>
          <cell r="I101" t="str">
            <v>Excluded</v>
          </cell>
        </row>
        <row r="103">
          <cell r="A103">
            <v>7.7</v>
          </cell>
          <cell r="C103" t="str">
            <v>Windows</v>
          </cell>
          <cell r="D103" t="str">
            <v>Level 10 Strand Street elevation</v>
          </cell>
          <cell r="J103" t="str">
            <v>No</v>
          </cell>
          <cell r="K103">
            <v>11</v>
          </cell>
          <cell r="L103">
            <v>3919.9999999999995</v>
          </cell>
          <cell r="M103">
            <v>43120</v>
          </cell>
        </row>
        <row r="104">
          <cell r="B104">
            <v>112</v>
          </cell>
          <cell r="C104" t="str">
            <v>Aluminium</v>
          </cell>
          <cell r="D104">
            <v>1</v>
          </cell>
          <cell r="E104">
            <v>1</v>
          </cell>
          <cell r="F104">
            <v>2.8</v>
          </cell>
          <cell r="G104">
            <v>1.4</v>
          </cell>
          <cell r="H104">
            <v>1000</v>
          </cell>
          <cell r="I104">
            <v>3919.9999999999995</v>
          </cell>
        </row>
        <row r="105">
          <cell r="B105">
            <v>113</v>
          </cell>
          <cell r="C105" t="str">
            <v>Vertical blinds</v>
          </cell>
          <cell r="D105">
            <v>0</v>
          </cell>
          <cell r="E105">
            <v>1</v>
          </cell>
          <cell r="F105">
            <v>2.8</v>
          </cell>
          <cell r="G105">
            <v>1.4</v>
          </cell>
          <cell r="H105">
            <v>100</v>
          </cell>
          <cell r="I105" t="str">
            <v>Excluded</v>
          </cell>
        </row>
        <row r="107">
          <cell r="A107">
            <v>7.8</v>
          </cell>
          <cell r="C107" t="str">
            <v>Windows</v>
          </cell>
          <cell r="D107" t="str">
            <v>Void Windows</v>
          </cell>
          <cell r="J107" t="str">
            <v>No</v>
          </cell>
          <cell r="K107">
            <v>22</v>
          </cell>
          <cell r="L107">
            <v>1979.9999999999998</v>
          </cell>
          <cell r="M107">
            <v>43560</v>
          </cell>
        </row>
        <row r="108">
          <cell r="B108">
            <v>112</v>
          </cell>
          <cell r="C108" t="str">
            <v>Aluminium</v>
          </cell>
          <cell r="D108">
            <v>1</v>
          </cell>
          <cell r="E108">
            <v>1</v>
          </cell>
          <cell r="F108">
            <v>1.5</v>
          </cell>
          <cell r="G108">
            <v>1.2</v>
          </cell>
          <cell r="H108">
            <v>1000</v>
          </cell>
          <cell r="I108">
            <v>1799.9999999999998</v>
          </cell>
        </row>
        <row r="109">
          <cell r="C109" t="str">
            <v>Demolitions</v>
          </cell>
          <cell r="D109">
            <v>1</v>
          </cell>
          <cell r="E109">
            <v>1</v>
          </cell>
          <cell r="F109">
            <v>1.5</v>
          </cell>
          <cell r="G109">
            <v>1.2</v>
          </cell>
          <cell r="H109">
            <v>100</v>
          </cell>
          <cell r="I109">
            <v>179.99999999999997</v>
          </cell>
        </row>
        <row r="110">
          <cell r="B110">
            <v>113</v>
          </cell>
          <cell r="C110" t="str">
            <v>Vertical blinds</v>
          </cell>
          <cell r="D110">
            <v>0</v>
          </cell>
          <cell r="E110">
            <v>1</v>
          </cell>
          <cell r="F110">
            <v>1.5</v>
          </cell>
          <cell r="G110">
            <v>1.2</v>
          </cell>
          <cell r="H110">
            <v>100</v>
          </cell>
          <cell r="I110" t="str">
            <v>Excluded</v>
          </cell>
        </row>
        <row r="112">
          <cell r="A112">
            <v>7.9</v>
          </cell>
          <cell r="C112" t="str">
            <v>Windows</v>
          </cell>
          <cell r="D112" t="str">
            <v>Void Windows</v>
          </cell>
          <cell r="J112" t="str">
            <v>No</v>
          </cell>
          <cell r="K112">
            <v>11</v>
          </cell>
          <cell r="L112">
            <v>2640</v>
          </cell>
          <cell r="M112">
            <v>29040</v>
          </cell>
        </row>
        <row r="113">
          <cell r="B113">
            <v>112</v>
          </cell>
          <cell r="C113" t="str">
            <v>Aluminium</v>
          </cell>
          <cell r="D113">
            <v>1</v>
          </cell>
          <cell r="E113">
            <v>1</v>
          </cell>
          <cell r="F113">
            <v>2</v>
          </cell>
          <cell r="G113">
            <v>1.2</v>
          </cell>
          <cell r="H113">
            <v>1000</v>
          </cell>
          <cell r="I113">
            <v>2400</v>
          </cell>
        </row>
        <row r="114">
          <cell r="C114" t="str">
            <v>Demolitions</v>
          </cell>
          <cell r="D114">
            <v>1</v>
          </cell>
          <cell r="E114">
            <v>1</v>
          </cell>
          <cell r="F114">
            <v>2</v>
          </cell>
          <cell r="G114">
            <v>1.2</v>
          </cell>
          <cell r="H114">
            <v>100</v>
          </cell>
          <cell r="I114">
            <v>240</v>
          </cell>
        </row>
        <row r="115">
          <cell r="B115">
            <v>113</v>
          </cell>
          <cell r="C115" t="str">
            <v>Vertical blinds</v>
          </cell>
          <cell r="D115">
            <v>0</v>
          </cell>
          <cell r="E115">
            <v>1</v>
          </cell>
          <cell r="F115">
            <v>2</v>
          </cell>
          <cell r="G115">
            <v>1.2</v>
          </cell>
          <cell r="H115">
            <v>100</v>
          </cell>
          <cell r="I115" t="str">
            <v>Excluded</v>
          </cell>
        </row>
        <row r="117">
          <cell r="A117">
            <v>7.1</v>
          </cell>
          <cell r="C117" t="str">
            <v>Windows</v>
          </cell>
          <cell r="D117" t="str">
            <v>Level 2 - 10 St Georges Street</v>
          </cell>
          <cell r="J117" t="str">
            <v>No</v>
          </cell>
          <cell r="K117">
            <v>84</v>
          </cell>
          <cell r="L117">
            <v>675</v>
          </cell>
          <cell r="M117">
            <v>56700</v>
          </cell>
        </row>
        <row r="118">
          <cell r="C118" t="str">
            <v>Allowance</v>
          </cell>
          <cell r="D118">
            <v>1</v>
          </cell>
          <cell r="E118">
            <v>1</v>
          </cell>
          <cell r="F118">
            <v>1.5</v>
          </cell>
          <cell r="G118">
            <v>3</v>
          </cell>
          <cell r="H118">
            <v>150</v>
          </cell>
          <cell r="I118">
            <v>675</v>
          </cell>
        </row>
        <row r="120">
          <cell r="A120">
            <v>7.11</v>
          </cell>
          <cell r="C120" t="str">
            <v>Windows</v>
          </cell>
          <cell r="D120" t="str">
            <v>Bank Windows</v>
          </cell>
          <cell r="J120" t="str">
            <v>m²</v>
          </cell>
          <cell r="K120">
            <v>112.608</v>
          </cell>
          <cell r="L120">
            <v>1504.9</v>
          </cell>
          <cell r="M120">
            <v>169463.78</v>
          </cell>
        </row>
        <row r="121">
          <cell r="B121">
            <v>100</v>
          </cell>
          <cell r="C121" t="str">
            <v>Paint</v>
          </cell>
          <cell r="D121">
            <v>1</v>
          </cell>
          <cell r="E121">
            <v>1</v>
          </cell>
          <cell r="F121">
            <v>1</v>
          </cell>
          <cell r="G121">
            <v>1</v>
          </cell>
          <cell r="H121">
            <v>1504.9</v>
          </cell>
          <cell r="I121">
            <v>1504.9</v>
          </cell>
        </row>
        <row r="123">
          <cell r="A123">
            <v>7.11</v>
          </cell>
          <cell r="C123" t="str">
            <v>Juliet Balconies</v>
          </cell>
          <cell r="D123" t="str">
            <v>(New )</v>
          </cell>
          <cell r="J123" t="str">
            <v>No</v>
          </cell>
          <cell r="K123">
            <v>60</v>
          </cell>
          <cell r="L123">
            <v>8400</v>
          </cell>
          <cell r="M123">
            <v>504000</v>
          </cell>
        </row>
        <row r="124">
          <cell r="B124">
            <v>76</v>
          </cell>
          <cell r="C124" t="str">
            <v>Steel construction</v>
          </cell>
          <cell r="D124">
            <v>120</v>
          </cell>
          <cell r="E124">
            <v>1</v>
          </cell>
          <cell r="F124">
            <v>1</v>
          </cell>
          <cell r="G124">
            <v>3</v>
          </cell>
          <cell r="H124">
            <v>15</v>
          </cell>
          <cell r="I124">
            <v>5400</v>
          </cell>
        </row>
        <row r="125">
          <cell r="C125" t="str">
            <v>Balustrading</v>
          </cell>
          <cell r="D125">
            <v>1</v>
          </cell>
          <cell r="E125">
            <v>1</v>
          </cell>
          <cell r="F125">
            <v>1</v>
          </cell>
          <cell r="G125">
            <v>3</v>
          </cell>
          <cell r="H125">
            <v>1000</v>
          </cell>
          <cell r="I125">
            <v>3000</v>
          </cell>
        </row>
        <row r="127">
          <cell r="A127">
            <v>7.12</v>
          </cell>
          <cell r="C127" t="str">
            <v>Window sundries say</v>
          </cell>
          <cell r="D127" t="str">
            <v>}</v>
          </cell>
          <cell r="E127" t="str">
            <v>included</v>
          </cell>
          <cell r="J127" t="str">
            <v>m</v>
          </cell>
          <cell r="K127">
            <v>0</v>
          </cell>
          <cell r="L127">
            <v>0</v>
          </cell>
          <cell r="M127">
            <v>0</v>
          </cell>
        </row>
        <row r="129">
          <cell r="A129" t="str">
            <v>7.13.1</v>
          </cell>
          <cell r="C129" t="str">
            <v>Doors</v>
          </cell>
          <cell r="D129" t="str">
            <v>Single</v>
          </cell>
          <cell r="F129" t="str">
            <v>Doors to void bridge</v>
          </cell>
          <cell r="J129" t="str">
            <v>No</v>
          </cell>
          <cell r="K129">
            <v>20</v>
          </cell>
          <cell r="L129">
            <v>1442.25</v>
          </cell>
          <cell r="M129">
            <v>28845</v>
          </cell>
        </row>
        <row r="130">
          <cell r="C130" t="str">
            <v>Frame</v>
          </cell>
          <cell r="D130">
            <v>1</v>
          </cell>
          <cell r="E130">
            <v>1</v>
          </cell>
          <cell r="F130">
            <v>1</v>
          </cell>
          <cell r="G130">
            <v>1</v>
          </cell>
          <cell r="H130">
            <v>400</v>
          </cell>
          <cell r="I130">
            <v>400</v>
          </cell>
        </row>
        <row r="131">
          <cell r="C131" t="str">
            <v>Door</v>
          </cell>
          <cell r="D131">
            <v>1</v>
          </cell>
          <cell r="E131">
            <v>1</v>
          </cell>
          <cell r="F131">
            <v>1</v>
          </cell>
          <cell r="G131">
            <v>1</v>
          </cell>
          <cell r="H131">
            <v>500</v>
          </cell>
          <cell r="I131">
            <v>500</v>
          </cell>
        </row>
        <row r="132">
          <cell r="B132">
            <v>121</v>
          </cell>
          <cell r="C132" t="str">
            <v>Ironmongery</v>
          </cell>
          <cell r="D132">
            <v>1</v>
          </cell>
          <cell r="E132">
            <v>1</v>
          </cell>
          <cell r="F132">
            <v>1</v>
          </cell>
          <cell r="G132">
            <v>1</v>
          </cell>
          <cell r="H132">
            <v>500</v>
          </cell>
          <cell r="I132">
            <v>500</v>
          </cell>
        </row>
        <row r="133">
          <cell r="B133">
            <v>102</v>
          </cell>
          <cell r="C133" t="str">
            <v>Finish</v>
          </cell>
          <cell r="D133">
            <v>1</v>
          </cell>
          <cell r="E133">
            <v>1</v>
          </cell>
          <cell r="F133">
            <v>1</v>
          </cell>
          <cell r="G133">
            <v>1</v>
          </cell>
          <cell r="H133">
            <v>42.25</v>
          </cell>
          <cell r="I133">
            <v>42.25</v>
          </cell>
        </row>
        <row r="135">
          <cell r="A135" t="str">
            <v>7.13.2</v>
          </cell>
          <cell r="C135" t="str">
            <v>Doors</v>
          </cell>
          <cell r="D135" t="str">
            <v>Single fire</v>
          </cell>
          <cell r="J135" t="str">
            <v>No</v>
          </cell>
          <cell r="K135">
            <v>0</v>
          </cell>
          <cell r="L135">
            <v>2503.25</v>
          </cell>
          <cell r="M135">
            <v>0</v>
          </cell>
        </row>
        <row r="136">
          <cell r="B136">
            <v>116</v>
          </cell>
          <cell r="C136" t="str">
            <v>Door, frame, IM complete</v>
          </cell>
          <cell r="D136">
            <v>1</v>
          </cell>
          <cell r="E136">
            <v>1</v>
          </cell>
          <cell r="F136">
            <v>1</v>
          </cell>
          <cell r="G136">
            <v>1</v>
          </cell>
          <cell r="H136">
            <v>2461</v>
          </cell>
          <cell r="I136">
            <v>2461</v>
          </cell>
        </row>
        <row r="137">
          <cell r="B137">
            <v>102</v>
          </cell>
          <cell r="C137" t="str">
            <v>Finish</v>
          </cell>
          <cell r="D137">
            <v>1</v>
          </cell>
          <cell r="E137">
            <v>1</v>
          </cell>
          <cell r="F137">
            <v>1</v>
          </cell>
          <cell r="G137">
            <v>1</v>
          </cell>
          <cell r="H137">
            <v>42.25</v>
          </cell>
          <cell r="I137">
            <v>42.25</v>
          </cell>
        </row>
        <row r="139">
          <cell r="A139" t="str">
            <v>7.13.3</v>
          </cell>
          <cell r="C139" t="str">
            <v>Doors</v>
          </cell>
          <cell r="D139" t="str">
            <v>Double</v>
          </cell>
          <cell r="J139" t="str">
            <v>No</v>
          </cell>
          <cell r="K139">
            <v>0</v>
          </cell>
          <cell r="L139">
            <v>1592.25</v>
          </cell>
          <cell r="M139">
            <v>0</v>
          </cell>
        </row>
        <row r="140">
          <cell r="B140">
            <v>123</v>
          </cell>
          <cell r="C140" t="str">
            <v>Frame</v>
          </cell>
          <cell r="D140">
            <v>1</v>
          </cell>
          <cell r="E140">
            <v>1</v>
          </cell>
          <cell r="F140">
            <v>1</v>
          </cell>
          <cell r="G140">
            <v>1</v>
          </cell>
          <cell r="H140">
            <v>400</v>
          </cell>
          <cell r="I140">
            <v>400</v>
          </cell>
        </row>
        <row r="141">
          <cell r="B141">
            <v>124</v>
          </cell>
          <cell r="C141" t="str">
            <v>Door</v>
          </cell>
          <cell r="D141">
            <v>1</v>
          </cell>
          <cell r="E141">
            <v>1</v>
          </cell>
          <cell r="F141">
            <v>1</v>
          </cell>
          <cell r="G141">
            <v>1</v>
          </cell>
          <cell r="H141">
            <v>500</v>
          </cell>
          <cell r="I141">
            <v>500</v>
          </cell>
        </row>
        <row r="142">
          <cell r="B142">
            <v>125</v>
          </cell>
          <cell r="C142" t="str">
            <v>Ironmongery</v>
          </cell>
          <cell r="D142">
            <v>1</v>
          </cell>
          <cell r="E142">
            <v>1</v>
          </cell>
          <cell r="F142">
            <v>1</v>
          </cell>
          <cell r="G142">
            <v>1</v>
          </cell>
          <cell r="H142">
            <v>650</v>
          </cell>
          <cell r="I142">
            <v>650</v>
          </cell>
        </row>
        <row r="143">
          <cell r="B143">
            <v>103</v>
          </cell>
          <cell r="C143" t="str">
            <v>Finish</v>
          </cell>
          <cell r="D143">
            <v>1</v>
          </cell>
          <cell r="E143">
            <v>1</v>
          </cell>
          <cell r="F143">
            <v>1</v>
          </cell>
          <cell r="G143">
            <v>1</v>
          </cell>
          <cell r="H143">
            <v>42.25</v>
          </cell>
          <cell r="I143">
            <v>42.25</v>
          </cell>
        </row>
        <row r="145">
          <cell r="A145" t="str">
            <v>7.13.4</v>
          </cell>
          <cell r="C145" t="str">
            <v>Doors</v>
          </cell>
          <cell r="D145" t="str">
            <v>Double fire</v>
          </cell>
          <cell r="F145" t="str">
            <v>Access door to Boston House</v>
          </cell>
          <cell r="J145" t="str">
            <v>No</v>
          </cell>
          <cell r="K145">
            <v>2</v>
          </cell>
          <cell r="L145">
            <v>3359</v>
          </cell>
          <cell r="M145">
            <v>6718</v>
          </cell>
        </row>
        <row r="146">
          <cell r="B146">
            <v>117</v>
          </cell>
          <cell r="C146" t="str">
            <v>Door, frame, IM complete</v>
          </cell>
          <cell r="D146">
            <v>1</v>
          </cell>
          <cell r="E146">
            <v>1</v>
          </cell>
          <cell r="F146">
            <v>1</v>
          </cell>
          <cell r="G146">
            <v>1</v>
          </cell>
          <cell r="H146">
            <v>3316.75</v>
          </cell>
          <cell r="I146">
            <v>3316.75</v>
          </cell>
        </row>
        <row r="147">
          <cell r="B147">
            <v>103</v>
          </cell>
          <cell r="C147" t="str">
            <v>Finish</v>
          </cell>
          <cell r="D147">
            <v>1</v>
          </cell>
          <cell r="E147">
            <v>1</v>
          </cell>
          <cell r="F147">
            <v>1</v>
          </cell>
          <cell r="G147">
            <v>1</v>
          </cell>
          <cell r="H147">
            <v>42.25</v>
          </cell>
          <cell r="I147">
            <v>42.25</v>
          </cell>
        </row>
        <row r="149">
          <cell r="A149" t="str">
            <v>7.13.5</v>
          </cell>
          <cell r="C149" t="str">
            <v>Special Doors</v>
          </cell>
          <cell r="J149" t="str">
            <v>No</v>
          </cell>
          <cell r="K149">
            <v>1</v>
          </cell>
          <cell r="L149">
            <v>18000</v>
          </cell>
          <cell r="M149">
            <v>18000</v>
          </cell>
        </row>
        <row r="150">
          <cell r="B150">
            <v>127</v>
          </cell>
          <cell r="C150" t="str">
            <v>Entrance doors</v>
          </cell>
          <cell r="D150">
            <v>1</v>
          </cell>
          <cell r="E150">
            <v>1</v>
          </cell>
          <cell r="F150">
            <v>1</v>
          </cell>
          <cell r="G150">
            <v>1</v>
          </cell>
          <cell r="H150">
            <v>18000</v>
          </cell>
          <cell r="I150">
            <v>18000</v>
          </cell>
        </row>
        <row r="152">
          <cell r="A152">
            <v>7.14</v>
          </cell>
          <cell r="C152" t="str">
            <v>External sun control grilles</v>
          </cell>
          <cell r="E152" t="str">
            <v>3000mm wide - St Georges &amp; Strant Street</v>
          </cell>
          <cell r="J152" t="str">
            <v>m²</v>
          </cell>
          <cell r="K152">
            <v>141</v>
          </cell>
          <cell r="L152">
            <v>1000</v>
          </cell>
          <cell r="M152">
            <v>141000</v>
          </cell>
        </row>
        <row r="153">
          <cell r="B153">
            <v>133</v>
          </cell>
          <cell r="C153" t="str">
            <v>Budget allowance</v>
          </cell>
          <cell r="D153">
            <v>1</v>
          </cell>
          <cell r="E153">
            <v>1</v>
          </cell>
          <cell r="F153">
            <v>1</v>
          </cell>
          <cell r="G153">
            <v>1</v>
          </cell>
          <cell r="H153">
            <v>1000</v>
          </cell>
          <cell r="I153">
            <v>1000</v>
          </cell>
        </row>
        <row r="155">
          <cell r="A155">
            <v>7.15</v>
          </cell>
          <cell r="C155" t="str">
            <v>Canopy over main entrance</v>
          </cell>
          <cell r="J155" t="str">
            <v>Item</v>
          </cell>
          <cell r="K155">
            <v>1</v>
          </cell>
          <cell r="L155">
            <v>10000</v>
          </cell>
          <cell r="M155">
            <v>10000</v>
          </cell>
        </row>
        <row r="158">
          <cell r="A158" t="str">
            <v>8.</v>
          </cell>
          <cell r="C158" t="str">
            <v>Roofs</v>
          </cell>
          <cell r="F158">
            <v>1.3230177625709818E-2</v>
          </cell>
          <cell r="K158">
            <v>236231</v>
          </cell>
        </row>
        <row r="160">
          <cell r="A160">
            <v>8.1</v>
          </cell>
          <cell r="C160" t="str">
            <v>Covering</v>
          </cell>
          <cell r="J160" t="str">
            <v>m²</v>
          </cell>
          <cell r="K160">
            <v>435.12700000000001</v>
          </cell>
          <cell r="L160">
            <v>178</v>
          </cell>
          <cell r="M160">
            <v>77452.61</v>
          </cell>
        </row>
        <row r="161">
          <cell r="B161">
            <v>67</v>
          </cell>
          <cell r="C161" t="str">
            <v>Roof sheeting</v>
          </cell>
          <cell r="D161">
            <v>1</v>
          </cell>
          <cell r="E161">
            <v>1</v>
          </cell>
          <cell r="F161">
            <v>1</v>
          </cell>
          <cell r="G161">
            <v>1</v>
          </cell>
          <cell r="H161">
            <v>120</v>
          </cell>
          <cell r="I161">
            <v>120</v>
          </cell>
        </row>
        <row r="162">
          <cell r="B162">
            <v>69</v>
          </cell>
          <cell r="C162" t="str">
            <v>Dampproof membrane</v>
          </cell>
          <cell r="D162">
            <v>1</v>
          </cell>
          <cell r="E162">
            <v>1</v>
          </cell>
          <cell r="F162">
            <v>1</v>
          </cell>
          <cell r="G162">
            <v>1</v>
          </cell>
          <cell r="H162">
            <v>8</v>
          </cell>
          <cell r="I162">
            <v>8</v>
          </cell>
        </row>
        <row r="163">
          <cell r="B163">
            <v>68</v>
          </cell>
          <cell r="C163" t="str">
            <v>Ridges, valleys, etc</v>
          </cell>
          <cell r="D163">
            <v>1</v>
          </cell>
          <cell r="E163">
            <v>1</v>
          </cell>
          <cell r="F163">
            <v>1</v>
          </cell>
          <cell r="G163">
            <v>1</v>
          </cell>
          <cell r="H163">
            <v>20</v>
          </cell>
          <cell r="I163">
            <v>20</v>
          </cell>
        </row>
        <row r="164">
          <cell r="B164">
            <v>70</v>
          </cell>
          <cell r="C164" t="str">
            <v>Insulation</v>
          </cell>
          <cell r="D164">
            <v>1</v>
          </cell>
          <cell r="E164">
            <v>1</v>
          </cell>
          <cell r="F164">
            <v>1</v>
          </cell>
          <cell r="G164">
            <v>1</v>
          </cell>
          <cell r="H164">
            <v>30</v>
          </cell>
          <cell r="I164">
            <v>30</v>
          </cell>
        </row>
        <row r="166">
          <cell r="A166">
            <v>8.1999999999999993</v>
          </cell>
          <cell r="C166" t="str">
            <v>Roof construction</v>
          </cell>
          <cell r="J166" t="str">
            <v>m²</v>
          </cell>
          <cell r="K166">
            <v>435.12700000000001</v>
          </cell>
          <cell r="L166">
            <v>300</v>
          </cell>
          <cell r="M166">
            <v>130538.1</v>
          </cell>
        </row>
        <row r="167">
          <cell r="B167">
            <v>76</v>
          </cell>
          <cell r="C167" t="str">
            <v>Steel</v>
          </cell>
          <cell r="D167">
            <v>20</v>
          </cell>
          <cell r="E167">
            <v>1</v>
          </cell>
          <cell r="F167">
            <v>1</v>
          </cell>
          <cell r="G167">
            <v>1</v>
          </cell>
          <cell r="H167">
            <v>15</v>
          </cell>
          <cell r="I167">
            <v>300</v>
          </cell>
        </row>
        <row r="169">
          <cell r="A169">
            <v>8.3000000000000007</v>
          </cell>
          <cell r="C169" t="str">
            <v>Eaves</v>
          </cell>
          <cell r="J169" t="str">
            <v>m</v>
          </cell>
          <cell r="K169">
            <v>104</v>
          </cell>
          <cell r="L169">
            <v>230</v>
          </cell>
          <cell r="M169">
            <v>23920</v>
          </cell>
        </row>
        <row r="170">
          <cell r="B170">
            <v>77</v>
          </cell>
          <cell r="C170" t="str">
            <v>Fascia</v>
          </cell>
          <cell r="D170">
            <v>1</v>
          </cell>
          <cell r="E170">
            <v>1</v>
          </cell>
          <cell r="F170">
            <v>1</v>
          </cell>
          <cell r="G170">
            <v>1</v>
          </cell>
          <cell r="H170">
            <v>50</v>
          </cell>
          <cell r="I170">
            <v>50</v>
          </cell>
        </row>
        <row r="171">
          <cell r="B171">
            <v>81</v>
          </cell>
          <cell r="C171" t="str">
            <v>Gutter</v>
          </cell>
          <cell r="D171">
            <v>1</v>
          </cell>
          <cell r="E171">
            <v>1</v>
          </cell>
          <cell r="F171">
            <v>1</v>
          </cell>
          <cell r="G171">
            <v>1</v>
          </cell>
          <cell r="H171">
            <v>100</v>
          </cell>
          <cell r="I171">
            <v>100</v>
          </cell>
        </row>
        <row r="172">
          <cell r="B172">
            <v>83</v>
          </cell>
          <cell r="C172" t="str">
            <v>Sundries</v>
          </cell>
          <cell r="D172">
            <v>1</v>
          </cell>
          <cell r="E172">
            <v>1</v>
          </cell>
          <cell r="F172">
            <v>1</v>
          </cell>
          <cell r="G172">
            <v>1</v>
          </cell>
          <cell r="H172">
            <v>10</v>
          </cell>
          <cell r="I172">
            <v>10</v>
          </cell>
        </row>
        <row r="173">
          <cell r="B173">
            <v>78</v>
          </cell>
          <cell r="C173" t="str">
            <v>Soffit covering</v>
          </cell>
          <cell r="D173">
            <v>1</v>
          </cell>
          <cell r="E173">
            <v>1</v>
          </cell>
          <cell r="F173">
            <v>1</v>
          </cell>
          <cell r="G173">
            <v>1</v>
          </cell>
          <cell r="H173">
            <v>50</v>
          </cell>
          <cell r="I173">
            <v>50</v>
          </cell>
        </row>
        <row r="174">
          <cell r="B174">
            <v>107</v>
          </cell>
          <cell r="C174" t="str">
            <v>Paint to eaves</v>
          </cell>
          <cell r="D174">
            <v>1</v>
          </cell>
          <cell r="E174">
            <v>1</v>
          </cell>
          <cell r="F174">
            <v>1</v>
          </cell>
          <cell r="G174">
            <v>1</v>
          </cell>
          <cell r="H174">
            <v>20</v>
          </cell>
          <cell r="I174">
            <v>20</v>
          </cell>
        </row>
        <row r="176">
          <cell r="A176">
            <v>8.4</v>
          </cell>
          <cell r="C176" t="str">
            <v>Downpipes</v>
          </cell>
          <cell r="J176" t="str">
            <v>m</v>
          </cell>
          <cell r="K176">
            <v>48</v>
          </cell>
          <cell r="L176">
            <v>90</v>
          </cell>
          <cell r="M176">
            <v>4320</v>
          </cell>
        </row>
        <row r="177">
          <cell r="B177">
            <v>82</v>
          </cell>
          <cell r="C177" t="str">
            <v>Downpipes</v>
          </cell>
          <cell r="D177">
            <v>1</v>
          </cell>
          <cell r="E177">
            <v>1</v>
          </cell>
          <cell r="F177">
            <v>1</v>
          </cell>
          <cell r="G177">
            <v>1</v>
          </cell>
          <cell r="H177">
            <v>80</v>
          </cell>
          <cell r="I177">
            <v>80</v>
          </cell>
        </row>
        <row r="178">
          <cell r="B178">
            <v>83</v>
          </cell>
          <cell r="C178" t="str">
            <v>Sundries</v>
          </cell>
          <cell r="D178">
            <v>1</v>
          </cell>
          <cell r="E178">
            <v>1</v>
          </cell>
          <cell r="F178">
            <v>1</v>
          </cell>
          <cell r="G178">
            <v>1</v>
          </cell>
          <cell r="H178">
            <v>10</v>
          </cell>
          <cell r="I178">
            <v>10</v>
          </cell>
        </row>
        <row r="180">
          <cell r="A180" t="str">
            <v>9.</v>
          </cell>
          <cell r="C180" t="str">
            <v>Upper Floors (Load bearing structures only)</v>
          </cell>
          <cell r="K180">
            <v>0</v>
          </cell>
        </row>
        <row r="182">
          <cell r="A182" t="str">
            <v>10.</v>
          </cell>
          <cell r="C182" t="str">
            <v>Internal divisions</v>
          </cell>
          <cell r="F182">
            <v>9.2848873681097219E-2</v>
          </cell>
          <cell r="K182">
            <v>1657860</v>
          </cell>
        </row>
        <row r="184">
          <cell r="A184" t="str">
            <v>10.1.1</v>
          </cell>
          <cell r="C184" t="str">
            <v>Walls</v>
          </cell>
          <cell r="D184" t="str">
            <v>Half brick walls</v>
          </cell>
          <cell r="G184" t="str">
            <v>Apartments</v>
          </cell>
          <cell r="J184" t="str">
            <v>m²</v>
          </cell>
          <cell r="K184">
            <v>1731</v>
          </cell>
          <cell r="L184">
            <v>93.3</v>
          </cell>
          <cell r="M184">
            <v>161502.29999999999</v>
          </cell>
        </row>
        <row r="185">
          <cell r="B185">
            <v>42</v>
          </cell>
          <cell r="C185" t="str">
            <v>Brickwork</v>
          </cell>
          <cell r="D185">
            <v>1</v>
          </cell>
          <cell r="E185">
            <v>1</v>
          </cell>
          <cell r="F185">
            <v>1</v>
          </cell>
          <cell r="G185">
            <v>1</v>
          </cell>
          <cell r="H185">
            <v>90</v>
          </cell>
          <cell r="I185">
            <v>90</v>
          </cell>
        </row>
        <row r="186">
          <cell r="B186">
            <v>45</v>
          </cell>
          <cell r="C186" t="str">
            <v>Reinforcement</v>
          </cell>
          <cell r="D186">
            <v>3</v>
          </cell>
          <cell r="E186">
            <v>1</v>
          </cell>
          <cell r="F186">
            <v>1</v>
          </cell>
          <cell r="G186">
            <v>1</v>
          </cell>
          <cell r="H186">
            <v>1.1000000000000001</v>
          </cell>
          <cell r="I186">
            <v>3.3000000000000003</v>
          </cell>
        </row>
        <row r="188">
          <cell r="A188" t="str">
            <v>10.1.2</v>
          </cell>
          <cell r="C188" t="str">
            <v>Walls</v>
          </cell>
          <cell r="D188" t="str">
            <v>Half brick walls</v>
          </cell>
          <cell r="G188" t="str">
            <v>Stores</v>
          </cell>
          <cell r="J188" t="str">
            <v>m²</v>
          </cell>
          <cell r="K188">
            <v>2664</v>
          </cell>
          <cell r="L188">
            <v>93.3</v>
          </cell>
          <cell r="M188">
            <v>248551.2</v>
          </cell>
        </row>
        <row r="189">
          <cell r="B189">
            <v>42</v>
          </cell>
          <cell r="C189" t="str">
            <v>Brickwork</v>
          </cell>
          <cell r="D189">
            <v>1</v>
          </cell>
          <cell r="E189">
            <v>1</v>
          </cell>
          <cell r="F189">
            <v>1</v>
          </cell>
          <cell r="G189">
            <v>1</v>
          </cell>
          <cell r="H189">
            <v>90</v>
          </cell>
          <cell r="I189">
            <v>90</v>
          </cell>
        </row>
        <row r="190">
          <cell r="B190">
            <v>45</v>
          </cell>
          <cell r="C190" t="str">
            <v>Reinforcement</v>
          </cell>
          <cell r="D190">
            <v>3</v>
          </cell>
          <cell r="E190">
            <v>1</v>
          </cell>
          <cell r="F190">
            <v>1</v>
          </cell>
          <cell r="G190">
            <v>1</v>
          </cell>
          <cell r="H190">
            <v>1.1000000000000001</v>
          </cell>
          <cell r="I190">
            <v>3.3000000000000003</v>
          </cell>
        </row>
        <row r="192">
          <cell r="A192" t="str">
            <v>10.1.3</v>
          </cell>
          <cell r="C192" t="str">
            <v>Walls</v>
          </cell>
          <cell r="D192" t="str">
            <v>One brick walls</v>
          </cell>
          <cell r="G192" t="str">
            <v>Apartments</v>
          </cell>
          <cell r="J192" t="str">
            <v>m²</v>
          </cell>
          <cell r="K192">
            <v>2106</v>
          </cell>
          <cell r="L192">
            <v>193.2</v>
          </cell>
          <cell r="M192">
            <v>406879.2</v>
          </cell>
        </row>
        <row r="193">
          <cell r="B193">
            <v>41</v>
          </cell>
          <cell r="C193" t="str">
            <v>Brickwork</v>
          </cell>
          <cell r="D193">
            <v>1</v>
          </cell>
          <cell r="E193">
            <v>1</v>
          </cell>
          <cell r="F193">
            <v>1</v>
          </cell>
          <cell r="G193">
            <v>1</v>
          </cell>
          <cell r="H193">
            <v>180</v>
          </cell>
          <cell r="I193">
            <v>180</v>
          </cell>
        </row>
        <row r="194">
          <cell r="B194">
            <v>45</v>
          </cell>
          <cell r="C194" t="str">
            <v>Reinforcement</v>
          </cell>
          <cell r="D194">
            <v>12</v>
          </cell>
          <cell r="E194">
            <v>1</v>
          </cell>
          <cell r="F194">
            <v>1</v>
          </cell>
          <cell r="G194">
            <v>1</v>
          </cell>
          <cell r="H194">
            <v>1.1000000000000001</v>
          </cell>
          <cell r="I194">
            <v>13.200000000000001</v>
          </cell>
        </row>
        <row r="196">
          <cell r="A196" t="str">
            <v>10.1.4</v>
          </cell>
          <cell r="C196" t="str">
            <v>Walls</v>
          </cell>
          <cell r="D196" t="str">
            <v>280 Walls with reinforced cavity</v>
          </cell>
          <cell r="J196" t="str">
            <v>m²</v>
          </cell>
          <cell r="K196">
            <v>198</v>
          </cell>
          <cell r="L196">
            <v>278.2</v>
          </cell>
          <cell r="M196">
            <v>55083.6</v>
          </cell>
        </row>
        <row r="197">
          <cell r="B197">
            <v>41</v>
          </cell>
          <cell r="C197" t="str">
            <v>Brickwork</v>
          </cell>
          <cell r="D197">
            <v>1</v>
          </cell>
          <cell r="E197">
            <v>1</v>
          </cell>
          <cell r="F197">
            <v>1</v>
          </cell>
          <cell r="G197">
            <v>1</v>
          </cell>
          <cell r="H197">
            <v>180</v>
          </cell>
          <cell r="I197">
            <v>180</v>
          </cell>
        </row>
        <row r="198">
          <cell r="B198">
            <v>20</v>
          </cell>
          <cell r="C198" t="str">
            <v>Concrete</v>
          </cell>
          <cell r="D198">
            <v>1</v>
          </cell>
          <cell r="E198">
            <v>1</v>
          </cell>
          <cell r="F198">
            <v>1</v>
          </cell>
          <cell r="G198">
            <v>0.1</v>
          </cell>
          <cell r="H198">
            <v>650</v>
          </cell>
          <cell r="I198">
            <v>65</v>
          </cell>
        </row>
        <row r="199">
          <cell r="B199">
            <v>34</v>
          </cell>
          <cell r="C199" t="str">
            <v>Reinforcement</v>
          </cell>
          <cell r="D199">
            <v>40</v>
          </cell>
          <cell r="E199">
            <v>1</v>
          </cell>
          <cell r="F199">
            <v>1</v>
          </cell>
          <cell r="G199">
            <v>0.1</v>
          </cell>
          <cell r="H199">
            <v>5</v>
          </cell>
          <cell r="I199">
            <v>20</v>
          </cell>
        </row>
        <row r="200">
          <cell r="B200">
            <v>45</v>
          </cell>
          <cell r="C200" t="str">
            <v>Brick Reinforcement</v>
          </cell>
          <cell r="D200">
            <v>12</v>
          </cell>
          <cell r="E200">
            <v>1</v>
          </cell>
          <cell r="F200">
            <v>1</v>
          </cell>
          <cell r="G200">
            <v>1</v>
          </cell>
          <cell r="H200">
            <v>1.1000000000000001</v>
          </cell>
          <cell r="I200">
            <v>13.200000000000001</v>
          </cell>
        </row>
        <row r="202">
          <cell r="A202" t="str">
            <v>10.1.5</v>
          </cell>
          <cell r="C202" t="str">
            <v>Windows</v>
          </cell>
          <cell r="D202" t="str">
            <v>Screens between bedroom &amp; living (rooms 01)</v>
          </cell>
          <cell r="J202" t="str">
            <v>No</v>
          </cell>
          <cell r="K202">
            <v>9</v>
          </cell>
          <cell r="L202">
            <v>11320</v>
          </cell>
          <cell r="M202">
            <v>101880</v>
          </cell>
        </row>
        <row r="203">
          <cell r="C203" t="str">
            <v>Aluminium</v>
          </cell>
          <cell r="D203">
            <v>1</v>
          </cell>
          <cell r="E203">
            <v>1</v>
          </cell>
          <cell r="F203">
            <v>3</v>
          </cell>
          <cell r="G203">
            <v>2.1</v>
          </cell>
          <cell r="H203">
            <v>800</v>
          </cell>
          <cell r="I203">
            <v>5040.0000000000009</v>
          </cell>
        </row>
        <row r="205">
          <cell r="A205" t="str">
            <v>10.1.6</v>
          </cell>
          <cell r="C205" t="str">
            <v>Windows</v>
          </cell>
          <cell r="D205" t="str">
            <v>Screens between bedroom &amp; living (rooms 02)</v>
          </cell>
          <cell r="J205" t="str">
            <v>No</v>
          </cell>
          <cell r="K205">
            <v>9</v>
          </cell>
          <cell r="L205">
            <v>7880</v>
          </cell>
          <cell r="M205">
            <v>70920</v>
          </cell>
        </row>
        <row r="206">
          <cell r="C206" t="str">
            <v>Aluminium</v>
          </cell>
          <cell r="D206">
            <v>1</v>
          </cell>
          <cell r="E206">
            <v>1</v>
          </cell>
          <cell r="F206">
            <v>3.5</v>
          </cell>
          <cell r="G206">
            <v>2.1</v>
          </cell>
          <cell r="H206">
            <v>800</v>
          </cell>
          <cell r="I206">
            <v>5880</v>
          </cell>
        </row>
        <row r="208">
          <cell r="A208" t="str">
            <v>10.2.1</v>
          </cell>
          <cell r="C208" t="str">
            <v>Doors - solid core</v>
          </cell>
          <cell r="D208" t="str">
            <v>Single</v>
          </cell>
          <cell r="G208" t="str">
            <v>Apartments Entrance</v>
          </cell>
          <cell r="J208" t="str">
            <v>No</v>
          </cell>
          <cell r="K208">
            <v>67</v>
          </cell>
          <cell r="L208">
            <v>2042.25</v>
          </cell>
          <cell r="M208">
            <v>136830.75</v>
          </cell>
        </row>
        <row r="209">
          <cell r="C209" t="str">
            <v>Frame</v>
          </cell>
          <cell r="D209">
            <v>1</v>
          </cell>
          <cell r="E209">
            <v>1</v>
          </cell>
          <cell r="F209">
            <v>1</v>
          </cell>
          <cell r="G209">
            <v>1</v>
          </cell>
          <cell r="H209">
            <v>400</v>
          </cell>
          <cell r="I209">
            <v>400</v>
          </cell>
        </row>
        <row r="210">
          <cell r="C210" t="str">
            <v>Door</v>
          </cell>
          <cell r="D210">
            <v>1</v>
          </cell>
          <cell r="E210">
            <v>1</v>
          </cell>
          <cell r="F210">
            <v>1</v>
          </cell>
          <cell r="G210">
            <v>1</v>
          </cell>
          <cell r="H210">
            <v>400</v>
          </cell>
          <cell r="I210">
            <v>400</v>
          </cell>
        </row>
        <row r="211">
          <cell r="B211">
            <v>121</v>
          </cell>
          <cell r="C211" t="str">
            <v>Ironmongery</v>
          </cell>
          <cell r="D211">
            <v>1</v>
          </cell>
          <cell r="E211">
            <v>1</v>
          </cell>
          <cell r="F211">
            <v>1</v>
          </cell>
          <cell r="G211">
            <v>1</v>
          </cell>
          <cell r="H211">
            <v>500</v>
          </cell>
          <cell r="I211">
            <v>500</v>
          </cell>
        </row>
        <row r="212">
          <cell r="C212" t="str">
            <v>Door Closures</v>
          </cell>
          <cell r="D212">
            <v>1</v>
          </cell>
          <cell r="E212">
            <v>1</v>
          </cell>
          <cell r="F212">
            <v>1</v>
          </cell>
          <cell r="G212">
            <v>1</v>
          </cell>
          <cell r="H212">
            <v>700</v>
          </cell>
          <cell r="I212">
            <v>700</v>
          </cell>
        </row>
        <row r="213">
          <cell r="B213">
            <v>102</v>
          </cell>
          <cell r="C213" t="str">
            <v>Finish</v>
          </cell>
          <cell r="D213">
            <v>1</v>
          </cell>
          <cell r="E213">
            <v>1</v>
          </cell>
          <cell r="F213">
            <v>1</v>
          </cell>
          <cell r="G213">
            <v>1</v>
          </cell>
          <cell r="H213">
            <v>42.25</v>
          </cell>
          <cell r="I213">
            <v>42.25</v>
          </cell>
        </row>
        <row r="215">
          <cell r="A215" t="str">
            <v>10.2.2</v>
          </cell>
          <cell r="C215" t="str">
            <v>Doors - hollow core</v>
          </cell>
          <cell r="D215" t="str">
            <v>Single</v>
          </cell>
          <cell r="G215" t="str">
            <v>Apartments</v>
          </cell>
          <cell r="J215" t="str">
            <v>No</v>
          </cell>
          <cell r="K215">
            <v>158</v>
          </cell>
          <cell r="L215">
            <v>1192.25</v>
          </cell>
          <cell r="M215">
            <v>188375.5</v>
          </cell>
        </row>
        <row r="216">
          <cell r="B216">
            <v>119</v>
          </cell>
          <cell r="C216" t="str">
            <v>Frame</v>
          </cell>
          <cell r="D216">
            <v>1</v>
          </cell>
          <cell r="E216">
            <v>1</v>
          </cell>
          <cell r="F216">
            <v>1</v>
          </cell>
          <cell r="G216">
            <v>1</v>
          </cell>
          <cell r="H216">
            <v>300</v>
          </cell>
          <cell r="I216">
            <v>300</v>
          </cell>
        </row>
        <row r="217">
          <cell r="B217">
            <v>120</v>
          </cell>
          <cell r="C217" t="str">
            <v>Door</v>
          </cell>
          <cell r="D217">
            <v>1</v>
          </cell>
          <cell r="E217">
            <v>1</v>
          </cell>
          <cell r="F217">
            <v>1</v>
          </cell>
          <cell r="G217">
            <v>1</v>
          </cell>
          <cell r="H217">
            <v>350</v>
          </cell>
          <cell r="I217">
            <v>350</v>
          </cell>
        </row>
        <row r="218">
          <cell r="B218">
            <v>121</v>
          </cell>
          <cell r="C218" t="str">
            <v>Ironmongery</v>
          </cell>
          <cell r="D218">
            <v>1</v>
          </cell>
          <cell r="E218">
            <v>1</v>
          </cell>
          <cell r="F218">
            <v>1</v>
          </cell>
          <cell r="G218">
            <v>1</v>
          </cell>
          <cell r="H218">
            <v>500</v>
          </cell>
          <cell r="I218">
            <v>500</v>
          </cell>
        </row>
        <row r="219">
          <cell r="B219">
            <v>102</v>
          </cell>
          <cell r="C219" t="str">
            <v>Finish</v>
          </cell>
          <cell r="D219">
            <v>1</v>
          </cell>
          <cell r="E219">
            <v>1</v>
          </cell>
          <cell r="F219">
            <v>1</v>
          </cell>
          <cell r="G219">
            <v>1</v>
          </cell>
          <cell r="H219">
            <v>42.25</v>
          </cell>
          <cell r="I219">
            <v>42.25</v>
          </cell>
        </row>
        <row r="221">
          <cell r="A221" t="str">
            <v>10.2.3</v>
          </cell>
          <cell r="C221" t="str">
            <v>Doors - hollow core</v>
          </cell>
          <cell r="D221" t="str">
            <v>Single</v>
          </cell>
          <cell r="G221" t="str">
            <v>Stores</v>
          </cell>
          <cell r="J221" t="str">
            <v>No</v>
          </cell>
          <cell r="K221">
            <v>84</v>
          </cell>
          <cell r="L221">
            <v>1192.25</v>
          </cell>
          <cell r="M221">
            <v>100149</v>
          </cell>
        </row>
        <row r="222">
          <cell r="B222">
            <v>119</v>
          </cell>
          <cell r="C222" t="str">
            <v>Frame</v>
          </cell>
          <cell r="D222">
            <v>1</v>
          </cell>
          <cell r="E222">
            <v>1</v>
          </cell>
          <cell r="F222">
            <v>1</v>
          </cell>
          <cell r="G222">
            <v>1</v>
          </cell>
          <cell r="H222">
            <v>300</v>
          </cell>
          <cell r="I222">
            <v>300</v>
          </cell>
        </row>
        <row r="223">
          <cell r="B223">
            <v>120</v>
          </cell>
          <cell r="C223" t="str">
            <v>Door</v>
          </cell>
          <cell r="D223">
            <v>1</v>
          </cell>
          <cell r="E223">
            <v>1</v>
          </cell>
          <cell r="F223">
            <v>1</v>
          </cell>
          <cell r="G223">
            <v>1</v>
          </cell>
          <cell r="H223">
            <v>350</v>
          </cell>
          <cell r="I223">
            <v>350</v>
          </cell>
        </row>
        <row r="224">
          <cell r="B224">
            <v>121</v>
          </cell>
          <cell r="C224" t="str">
            <v>Ironmongery</v>
          </cell>
          <cell r="D224">
            <v>1</v>
          </cell>
          <cell r="E224">
            <v>1</v>
          </cell>
          <cell r="F224">
            <v>1</v>
          </cell>
          <cell r="G224">
            <v>1</v>
          </cell>
          <cell r="H224">
            <v>500</v>
          </cell>
          <cell r="I224">
            <v>500</v>
          </cell>
        </row>
        <row r="225">
          <cell r="B225">
            <v>102</v>
          </cell>
          <cell r="C225" t="str">
            <v>Finish</v>
          </cell>
          <cell r="D225">
            <v>1</v>
          </cell>
          <cell r="E225">
            <v>1</v>
          </cell>
          <cell r="F225">
            <v>1</v>
          </cell>
          <cell r="G225">
            <v>1</v>
          </cell>
          <cell r="H225">
            <v>42.25</v>
          </cell>
          <cell r="I225">
            <v>42.25</v>
          </cell>
        </row>
        <row r="227">
          <cell r="A227" t="str">
            <v>10.2.4</v>
          </cell>
          <cell r="C227" t="str">
            <v>Doors</v>
          </cell>
          <cell r="D227" t="str">
            <v>Single fire</v>
          </cell>
          <cell r="J227" t="str">
            <v>No</v>
          </cell>
          <cell r="K227">
            <v>0</v>
          </cell>
          <cell r="L227">
            <v>2503.25</v>
          </cell>
          <cell r="M227">
            <v>0</v>
          </cell>
        </row>
        <row r="228">
          <cell r="B228">
            <v>116</v>
          </cell>
          <cell r="C228" t="str">
            <v>Door, frame, IM complete</v>
          </cell>
          <cell r="D228">
            <v>1</v>
          </cell>
          <cell r="E228">
            <v>1</v>
          </cell>
          <cell r="F228">
            <v>1</v>
          </cell>
          <cell r="G228">
            <v>1</v>
          </cell>
          <cell r="H228">
            <v>2461</v>
          </cell>
          <cell r="I228">
            <v>2461</v>
          </cell>
        </row>
        <row r="229">
          <cell r="B229">
            <v>102</v>
          </cell>
          <cell r="C229" t="str">
            <v>Finish</v>
          </cell>
          <cell r="D229">
            <v>1</v>
          </cell>
          <cell r="E229">
            <v>1</v>
          </cell>
          <cell r="F229">
            <v>1</v>
          </cell>
          <cell r="G229">
            <v>1</v>
          </cell>
          <cell r="H229">
            <v>42.25</v>
          </cell>
          <cell r="I229">
            <v>42.25</v>
          </cell>
        </row>
        <row r="231">
          <cell r="A231" t="str">
            <v>10.2.5</v>
          </cell>
          <cell r="C231" t="str">
            <v>Doors</v>
          </cell>
          <cell r="D231" t="str">
            <v>One and a half  fire</v>
          </cell>
          <cell r="G231" t="str">
            <v>Lift lobbies (Fire stairs)</v>
          </cell>
          <cell r="J231" t="str">
            <v>No</v>
          </cell>
          <cell r="K231">
            <v>11</v>
          </cell>
          <cell r="L231">
            <v>5359</v>
          </cell>
          <cell r="M231">
            <v>58949</v>
          </cell>
        </row>
        <row r="232">
          <cell r="B232">
            <v>117</v>
          </cell>
          <cell r="C232" t="str">
            <v>Door, frame, IM complete</v>
          </cell>
          <cell r="D232">
            <v>1</v>
          </cell>
          <cell r="E232">
            <v>1</v>
          </cell>
          <cell r="F232">
            <v>1</v>
          </cell>
          <cell r="G232">
            <v>1</v>
          </cell>
          <cell r="H232">
            <v>3316.75</v>
          </cell>
          <cell r="I232">
            <v>3316.75</v>
          </cell>
        </row>
        <row r="233">
          <cell r="B233">
            <v>103</v>
          </cell>
          <cell r="C233" t="str">
            <v>Finish</v>
          </cell>
          <cell r="D233">
            <v>1</v>
          </cell>
          <cell r="E233">
            <v>1</v>
          </cell>
          <cell r="F233">
            <v>1</v>
          </cell>
          <cell r="G233">
            <v>1</v>
          </cell>
          <cell r="H233">
            <v>42.25</v>
          </cell>
          <cell r="I233">
            <v>42.25</v>
          </cell>
        </row>
        <row r="234">
          <cell r="C234" t="str">
            <v>Magnetic holders</v>
          </cell>
          <cell r="D234">
            <v>2</v>
          </cell>
          <cell r="E234">
            <v>1</v>
          </cell>
          <cell r="F234">
            <v>1</v>
          </cell>
          <cell r="G234">
            <v>1</v>
          </cell>
          <cell r="H234">
            <v>1000</v>
          </cell>
          <cell r="I234">
            <v>2000</v>
          </cell>
        </row>
        <row r="237">
          <cell r="A237" t="str">
            <v>10.2.6</v>
          </cell>
          <cell r="C237" t="str">
            <v>Doors</v>
          </cell>
          <cell r="D237" t="str">
            <v>Double</v>
          </cell>
          <cell r="J237" t="str">
            <v>No</v>
          </cell>
          <cell r="K237">
            <v>0</v>
          </cell>
          <cell r="L237">
            <v>1592.25</v>
          </cell>
          <cell r="M237">
            <v>0</v>
          </cell>
        </row>
        <row r="238">
          <cell r="B238">
            <v>123</v>
          </cell>
          <cell r="C238" t="str">
            <v>Frame</v>
          </cell>
          <cell r="D238">
            <v>1</v>
          </cell>
          <cell r="E238">
            <v>1</v>
          </cell>
          <cell r="F238">
            <v>1</v>
          </cell>
          <cell r="G238">
            <v>1</v>
          </cell>
          <cell r="H238">
            <v>400</v>
          </cell>
          <cell r="I238">
            <v>400</v>
          </cell>
        </row>
        <row r="239">
          <cell r="B239">
            <v>124</v>
          </cell>
          <cell r="C239" t="str">
            <v>Door</v>
          </cell>
          <cell r="D239">
            <v>1</v>
          </cell>
          <cell r="E239">
            <v>1</v>
          </cell>
          <cell r="F239">
            <v>1</v>
          </cell>
          <cell r="G239">
            <v>1</v>
          </cell>
          <cell r="H239">
            <v>500</v>
          </cell>
          <cell r="I239">
            <v>500</v>
          </cell>
        </row>
        <row r="240">
          <cell r="B240">
            <v>125</v>
          </cell>
          <cell r="C240" t="str">
            <v>Ironmongery</v>
          </cell>
          <cell r="D240">
            <v>1</v>
          </cell>
          <cell r="E240">
            <v>1</v>
          </cell>
          <cell r="F240">
            <v>1</v>
          </cell>
          <cell r="G240">
            <v>1</v>
          </cell>
          <cell r="H240">
            <v>650</v>
          </cell>
          <cell r="I240">
            <v>650</v>
          </cell>
        </row>
        <row r="241">
          <cell r="B241">
            <v>103</v>
          </cell>
          <cell r="C241" t="str">
            <v>Finish</v>
          </cell>
          <cell r="D241">
            <v>1</v>
          </cell>
          <cell r="E241">
            <v>1</v>
          </cell>
          <cell r="F241">
            <v>1</v>
          </cell>
          <cell r="G241">
            <v>1</v>
          </cell>
          <cell r="H241">
            <v>42.25</v>
          </cell>
          <cell r="I241">
            <v>42.25</v>
          </cell>
        </row>
        <row r="243">
          <cell r="A243" t="str">
            <v>10.2.7</v>
          </cell>
          <cell r="C243" t="str">
            <v>Doors</v>
          </cell>
          <cell r="D243" t="str">
            <v>Double fire</v>
          </cell>
          <cell r="G243" t="str">
            <v>Lift lobbies</v>
          </cell>
          <cell r="J243" t="str">
            <v>No</v>
          </cell>
          <cell r="K243">
            <v>21</v>
          </cell>
          <cell r="L243">
            <v>5359</v>
          </cell>
          <cell r="M243">
            <v>112539</v>
          </cell>
        </row>
        <row r="244">
          <cell r="B244">
            <v>117</v>
          </cell>
          <cell r="C244" t="str">
            <v>Door, frame, IM complete</v>
          </cell>
          <cell r="D244">
            <v>1</v>
          </cell>
          <cell r="E244">
            <v>1</v>
          </cell>
          <cell r="F244">
            <v>1</v>
          </cell>
          <cell r="G244">
            <v>1</v>
          </cell>
          <cell r="H244">
            <v>3316.75</v>
          </cell>
          <cell r="I244">
            <v>3316.75</v>
          </cell>
        </row>
        <row r="245">
          <cell r="B245">
            <v>103</v>
          </cell>
          <cell r="C245" t="str">
            <v>Finish</v>
          </cell>
          <cell r="D245">
            <v>1</v>
          </cell>
          <cell r="E245">
            <v>1</v>
          </cell>
          <cell r="F245">
            <v>1</v>
          </cell>
          <cell r="G245">
            <v>1</v>
          </cell>
          <cell r="H245">
            <v>42.25</v>
          </cell>
          <cell r="I245">
            <v>42.25</v>
          </cell>
        </row>
        <row r="246">
          <cell r="C246" t="str">
            <v>Magnetic holders</v>
          </cell>
          <cell r="D246">
            <v>2</v>
          </cell>
          <cell r="E246">
            <v>1</v>
          </cell>
          <cell r="F246">
            <v>1</v>
          </cell>
          <cell r="G246">
            <v>1</v>
          </cell>
          <cell r="H246">
            <v>1000</v>
          </cell>
          <cell r="I246">
            <v>2000</v>
          </cell>
        </row>
        <row r="248">
          <cell r="A248">
            <v>10.3</v>
          </cell>
          <cell r="C248" t="str">
            <v>Balustrades</v>
          </cell>
          <cell r="D248" t="str">
            <v>Penthouses</v>
          </cell>
          <cell r="J248" t="str">
            <v>m</v>
          </cell>
          <cell r="K248">
            <v>15</v>
          </cell>
          <cell r="L248">
            <v>1080</v>
          </cell>
          <cell r="M248">
            <v>16200</v>
          </cell>
        </row>
        <row r="249">
          <cell r="C249" t="str">
            <v>Allowance</v>
          </cell>
          <cell r="D249">
            <v>1</v>
          </cell>
          <cell r="E249">
            <v>1</v>
          </cell>
          <cell r="F249">
            <v>1</v>
          </cell>
          <cell r="G249">
            <v>1</v>
          </cell>
          <cell r="H249">
            <v>1000</v>
          </cell>
          <cell r="I249">
            <v>1000</v>
          </cell>
        </row>
        <row r="250">
          <cell r="C250" t="str">
            <v>Paint (b/s)</v>
          </cell>
          <cell r="D250">
            <v>2</v>
          </cell>
          <cell r="E250">
            <v>1</v>
          </cell>
          <cell r="F250">
            <v>1</v>
          </cell>
          <cell r="G250">
            <v>1</v>
          </cell>
          <cell r="H250">
            <v>40</v>
          </cell>
          <cell r="I250">
            <v>80</v>
          </cell>
        </row>
        <row r="253">
          <cell r="A253" t="str">
            <v>D</v>
          </cell>
          <cell r="C253" t="str">
            <v>INTERNAL FINISHES</v>
          </cell>
        </row>
        <row r="255">
          <cell r="A255" t="str">
            <v>11.</v>
          </cell>
          <cell r="C255" t="str">
            <v>Floor finishes</v>
          </cell>
          <cell r="F255">
            <v>7.5286521489468738E-2</v>
          </cell>
          <cell r="K255">
            <v>1344276</v>
          </cell>
        </row>
        <row r="257">
          <cell r="A257" t="str">
            <v>11.1.1</v>
          </cell>
          <cell r="C257" t="str">
            <v>Floor finish</v>
          </cell>
          <cell r="D257" t="str">
            <v>Passages to apartments</v>
          </cell>
          <cell r="H257" t="str">
            <v>R150/m² for tiles</v>
          </cell>
          <cell r="J257" t="str">
            <v>m²</v>
          </cell>
          <cell r="K257">
            <v>493</v>
          </cell>
          <cell r="L257">
            <v>315.375</v>
          </cell>
          <cell r="M257">
            <v>155479.88</v>
          </cell>
        </row>
        <row r="258">
          <cell r="B258">
            <v>54</v>
          </cell>
          <cell r="C258" t="str">
            <v>Screed</v>
          </cell>
          <cell r="D258">
            <v>1</v>
          </cell>
          <cell r="E258">
            <v>1</v>
          </cell>
          <cell r="F258">
            <v>1</v>
          </cell>
          <cell r="G258">
            <v>1</v>
          </cell>
          <cell r="H258">
            <v>39.375</v>
          </cell>
          <cell r="I258">
            <v>39.375</v>
          </cell>
        </row>
        <row r="259">
          <cell r="C259" t="str">
            <v>Budget allowance</v>
          </cell>
          <cell r="D259">
            <v>1</v>
          </cell>
          <cell r="E259">
            <v>1</v>
          </cell>
          <cell r="F259">
            <v>1</v>
          </cell>
          <cell r="G259">
            <v>1</v>
          </cell>
          <cell r="H259">
            <v>230</v>
          </cell>
          <cell r="I259">
            <v>230</v>
          </cell>
        </row>
        <row r="260">
          <cell r="C260" t="str">
            <v>E.O for patterns, etc</v>
          </cell>
          <cell r="D260">
            <v>0.2</v>
          </cell>
          <cell r="E260">
            <v>1</v>
          </cell>
          <cell r="F260">
            <v>1</v>
          </cell>
          <cell r="G260">
            <v>1</v>
          </cell>
          <cell r="H260">
            <v>230</v>
          </cell>
          <cell r="I260">
            <v>46</v>
          </cell>
        </row>
        <row r="262">
          <cell r="A262" t="str">
            <v>11.1.2</v>
          </cell>
          <cell r="C262" t="str">
            <v>Floor finish</v>
          </cell>
          <cell r="D262" t="str">
            <v>Stores</v>
          </cell>
          <cell r="J262" t="str">
            <v>m²</v>
          </cell>
          <cell r="K262">
            <v>771</v>
          </cell>
          <cell r="L262">
            <v>39.375</v>
          </cell>
          <cell r="M262">
            <v>30358.13</v>
          </cell>
        </row>
        <row r="263">
          <cell r="B263">
            <v>54</v>
          </cell>
          <cell r="C263" t="str">
            <v>Screed</v>
          </cell>
          <cell r="D263">
            <v>1</v>
          </cell>
          <cell r="E263">
            <v>1</v>
          </cell>
          <cell r="F263">
            <v>1</v>
          </cell>
          <cell r="G263">
            <v>1</v>
          </cell>
          <cell r="H263">
            <v>39.375</v>
          </cell>
          <cell r="I263">
            <v>39.375</v>
          </cell>
        </row>
        <row r="264">
          <cell r="C264" t="str">
            <v>Budget allowance</v>
          </cell>
          <cell r="D264">
            <v>1</v>
          </cell>
          <cell r="E264">
            <v>1</v>
          </cell>
          <cell r="F264">
            <v>1</v>
          </cell>
          <cell r="G264">
            <v>1</v>
          </cell>
          <cell r="H264">
            <v>0</v>
          </cell>
          <cell r="I264">
            <v>0</v>
          </cell>
        </row>
        <row r="266">
          <cell r="A266" t="str">
            <v>11.1.3</v>
          </cell>
          <cell r="C266" t="str">
            <v>Floor finish</v>
          </cell>
          <cell r="D266" t="str">
            <v>Passages to stores</v>
          </cell>
          <cell r="J266" t="str">
            <v>m²</v>
          </cell>
          <cell r="K266">
            <v>339</v>
          </cell>
          <cell r="L266">
            <v>39.375</v>
          </cell>
          <cell r="M266">
            <v>13348.13</v>
          </cell>
        </row>
        <row r="267">
          <cell r="B267">
            <v>54</v>
          </cell>
          <cell r="C267" t="str">
            <v>Screed</v>
          </cell>
          <cell r="D267">
            <v>1</v>
          </cell>
          <cell r="E267">
            <v>1</v>
          </cell>
          <cell r="F267">
            <v>1</v>
          </cell>
          <cell r="G267">
            <v>1</v>
          </cell>
          <cell r="H267">
            <v>39.375</v>
          </cell>
          <cell r="I267">
            <v>39.375</v>
          </cell>
        </row>
        <row r="268">
          <cell r="C268" t="str">
            <v>Budget allowance</v>
          </cell>
          <cell r="D268">
            <v>1</v>
          </cell>
          <cell r="E268">
            <v>1</v>
          </cell>
          <cell r="F268">
            <v>1</v>
          </cell>
          <cell r="G268">
            <v>1</v>
          </cell>
          <cell r="H268">
            <v>0</v>
          </cell>
          <cell r="I268">
            <v>0</v>
          </cell>
        </row>
        <row r="270">
          <cell r="A270" t="str">
            <v>11.1.4</v>
          </cell>
          <cell r="C270" t="str">
            <v>Floor finish</v>
          </cell>
          <cell r="D270" t="str">
            <v>Bathrooms</v>
          </cell>
          <cell r="G270" t="str">
            <v>R130/m² for tiles</v>
          </cell>
          <cell r="J270" t="str">
            <v>m²</v>
          </cell>
          <cell r="K270">
            <v>530</v>
          </cell>
          <cell r="L270">
            <v>249.375</v>
          </cell>
          <cell r="M270">
            <v>132168.75</v>
          </cell>
        </row>
        <row r="271">
          <cell r="B271">
            <v>54</v>
          </cell>
          <cell r="C271" t="str">
            <v>Screed</v>
          </cell>
          <cell r="D271">
            <v>1</v>
          </cell>
          <cell r="E271">
            <v>1</v>
          </cell>
          <cell r="F271">
            <v>1</v>
          </cell>
          <cell r="G271">
            <v>1</v>
          </cell>
          <cell r="H271">
            <v>39.375</v>
          </cell>
          <cell r="I271">
            <v>39.375</v>
          </cell>
        </row>
        <row r="272">
          <cell r="C272" t="str">
            <v>Budget allowance</v>
          </cell>
          <cell r="D272">
            <v>1</v>
          </cell>
          <cell r="E272">
            <v>1</v>
          </cell>
          <cell r="F272">
            <v>1</v>
          </cell>
          <cell r="G272">
            <v>1</v>
          </cell>
          <cell r="H272">
            <v>210</v>
          </cell>
          <cell r="I272">
            <v>210</v>
          </cell>
        </row>
        <row r="274">
          <cell r="A274" t="str">
            <v>11.1.5</v>
          </cell>
          <cell r="C274" t="str">
            <v>Floor finish</v>
          </cell>
          <cell r="D274" t="str">
            <v>Bedrooms</v>
          </cell>
          <cell r="G274" t="str">
            <v>R130/m² for carpets</v>
          </cell>
          <cell r="J274" t="str">
            <v>m²</v>
          </cell>
          <cell r="K274">
            <v>1017</v>
          </cell>
          <cell r="L274">
            <v>189.375</v>
          </cell>
          <cell r="M274">
            <v>192594.38</v>
          </cell>
        </row>
        <row r="275">
          <cell r="B275">
            <v>54</v>
          </cell>
          <cell r="C275" t="str">
            <v>Screed</v>
          </cell>
          <cell r="D275">
            <v>1</v>
          </cell>
          <cell r="E275">
            <v>1</v>
          </cell>
          <cell r="F275">
            <v>1</v>
          </cell>
          <cell r="G275">
            <v>1</v>
          </cell>
          <cell r="H275">
            <v>39.375</v>
          </cell>
          <cell r="I275">
            <v>39.375</v>
          </cell>
        </row>
        <row r="276">
          <cell r="C276" t="str">
            <v>Budget allowance</v>
          </cell>
          <cell r="D276">
            <v>1</v>
          </cell>
          <cell r="E276">
            <v>1</v>
          </cell>
          <cell r="F276">
            <v>1</v>
          </cell>
          <cell r="G276">
            <v>1</v>
          </cell>
          <cell r="H276">
            <v>150</v>
          </cell>
          <cell r="I276">
            <v>150</v>
          </cell>
          <cell r="K276" t="str">
            <v xml:space="preserve"> </v>
          </cell>
        </row>
        <row r="278">
          <cell r="A278" t="str">
            <v>11.1.6</v>
          </cell>
          <cell r="C278" t="str">
            <v>Floor finish</v>
          </cell>
          <cell r="D278" t="str">
            <v>Kitchens</v>
          </cell>
          <cell r="G278" t="str">
            <v>R150/m² for tiles</v>
          </cell>
          <cell r="J278" t="str">
            <v>m²</v>
          </cell>
          <cell r="K278">
            <v>544</v>
          </cell>
          <cell r="L278">
            <v>269.375</v>
          </cell>
          <cell r="M278">
            <v>146540</v>
          </cell>
        </row>
        <row r="279">
          <cell r="B279">
            <v>54</v>
          </cell>
          <cell r="C279" t="str">
            <v>Screed</v>
          </cell>
          <cell r="D279">
            <v>1</v>
          </cell>
          <cell r="E279">
            <v>1</v>
          </cell>
          <cell r="F279">
            <v>1</v>
          </cell>
          <cell r="G279">
            <v>1</v>
          </cell>
          <cell r="H279">
            <v>39.375</v>
          </cell>
          <cell r="I279">
            <v>39.375</v>
          </cell>
        </row>
        <row r="280">
          <cell r="C280" t="str">
            <v>Budget allowance</v>
          </cell>
          <cell r="D280">
            <v>1</v>
          </cell>
          <cell r="E280">
            <v>1</v>
          </cell>
          <cell r="F280">
            <v>1</v>
          </cell>
          <cell r="G280">
            <v>1</v>
          </cell>
          <cell r="H280">
            <v>230</v>
          </cell>
          <cell r="I280">
            <v>230</v>
          </cell>
          <cell r="K280" t="str">
            <v xml:space="preserve"> </v>
          </cell>
        </row>
        <row r="282">
          <cell r="A282" t="str">
            <v>11.1.7</v>
          </cell>
          <cell r="C282" t="str">
            <v>Floor finish</v>
          </cell>
          <cell r="D282" t="str">
            <v>Lounge</v>
          </cell>
          <cell r="G282" t="str">
            <v>R150/m² for tiles</v>
          </cell>
          <cell r="J282" t="str">
            <v>m²</v>
          </cell>
          <cell r="K282">
            <v>1677</v>
          </cell>
          <cell r="L282">
            <v>269.375</v>
          </cell>
          <cell r="M282">
            <v>451741.88</v>
          </cell>
        </row>
        <row r="283">
          <cell r="B283">
            <v>54</v>
          </cell>
          <cell r="C283" t="str">
            <v>Screed</v>
          </cell>
          <cell r="D283">
            <v>1</v>
          </cell>
          <cell r="E283">
            <v>1</v>
          </cell>
          <cell r="F283">
            <v>1</v>
          </cell>
          <cell r="G283">
            <v>1</v>
          </cell>
          <cell r="H283">
            <v>39.375</v>
          </cell>
          <cell r="I283">
            <v>39.375</v>
          </cell>
        </row>
        <row r="284">
          <cell r="C284" t="str">
            <v>Budget allowance</v>
          </cell>
          <cell r="D284">
            <v>1</v>
          </cell>
          <cell r="E284">
            <v>1</v>
          </cell>
          <cell r="F284">
            <v>1</v>
          </cell>
          <cell r="G284">
            <v>1</v>
          </cell>
          <cell r="H284">
            <v>230</v>
          </cell>
          <cell r="I284">
            <v>230</v>
          </cell>
          <cell r="K284" t="str">
            <v xml:space="preserve"> </v>
          </cell>
        </row>
        <row r="286">
          <cell r="A286" t="str">
            <v>11.2.1</v>
          </cell>
          <cell r="C286" t="str">
            <v>Skirtings</v>
          </cell>
          <cell r="D286" t="str">
            <v>Passages to apartments</v>
          </cell>
          <cell r="J286" t="str">
            <v>m</v>
          </cell>
          <cell r="K286">
            <v>843</v>
          </cell>
          <cell r="L286">
            <v>51</v>
          </cell>
          <cell r="M286">
            <v>42993</v>
          </cell>
        </row>
        <row r="287">
          <cell r="C287" t="str">
            <v>Budget allowance</v>
          </cell>
          <cell r="D287">
            <v>1</v>
          </cell>
          <cell r="E287">
            <v>1</v>
          </cell>
          <cell r="F287">
            <v>1</v>
          </cell>
          <cell r="G287">
            <v>1</v>
          </cell>
          <cell r="H287">
            <v>35</v>
          </cell>
          <cell r="I287">
            <v>35</v>
          </cell>
        </row>
        <row r="288">
          <cell r="B288">
            <v>105</v>
          </cell>
          <cell r="C288" t="str">
            <v>Paint</v>
          </cell>
          <cell r="D288">
            <v>1</v>
          </cell>
          <cell r="E288">
            <v>1</v>
          </cell>
          <cell r="F288">
            <v>1</v>
          </cell>
          <cell r="G288">
            <v>1</v>
          </cell>
          <cell r="H288">
            <v>16</v>
          </cell>
          <cell r="I288">
            <v>16</v>
          </cell>
        </row>
        <row r="290">
          <cell r="A290" t="str">
            <v>11.2.2</v>
          </cell>
          <cell r="C290" t="str">
            <v>Skirtings</v>
          </cell>
          <cell r="D290" t="str">
            <v>Stores</v>
          </cell>
          <cell r="J290" t="str">
            <v>m</v>
          </cell>
          <cell r="K290">
            <v>0</v>
          </cell>
          <cell r="L290">
            <v>46</v>
          </cell>
          <cell r="M290">
            <v>0</v>
          </cell>
        </row>
        <row r="291">
          <cell r="C291" t="str">
            <v>Budget allowance</v>
          </cell>
          <cell r="D291">
            <v>1</v>
          </cell>
          <cell r="E291">
            <v>1</v>
          </cell>
          <cell r="F291">
            <v>1</v>
          </cell>
          <cell r="G291">
            <v>1</v>
          </cell>
          <cell r="H291">
            <v>30</v>
          </cell>
          <cell r="I291">
            <v>30</v>
          </cell>
        </row>
        <row r="292">
          <cell r="B292">
            <v>105</v>
          </cell>
          <cell r="C292" t="str">
            <v>Paint</v>
          </cell>
          <cell r="D292">
            <v>1</v>
          </cell>
          <cell r="E292">
            <v>1</v>
          </cell>
          <cell r="F292">
            <v>1</v>
          </cell>
          <cell r="G292">
            <v>1</v>
          </cell>
          <cell r="H292">
            <v>16</v>
          </cell>
          <cell r="I292">
            <v>16</v>
          </cell>
        </row>
        <row r="294">
          <cell r="A294" t="str">
            <v>11.2.3</v>
          </cell>
          <cell r="C294" t="str">
            <v>Skirtings</v>
          </cell>
          <cell r="D294" t="str">
            <v>Passages to stores</v>
          </cell>
          <cell r="J294" t="str">
            <v>m</v>
          </cell>
          <cell r="K294">
            <v>0</v>
          </cell>
          <cell r="L294">
            <v>46</v>
          </cell>
          <cell r="M294">
            <v>0</v>
          </cell>
        </row>
        <row r="295">
          <cell r="C295" t="str">
            <v>Budget allowance</v>
          </cell>
          <cell r="D295">
            <v>1</v>
          </cell>
          <cell r="E295">
            <v>1</v>
          </cell>
          <cell r="F295">
            <v>1</v>
          </cell>
          <cell r="G295">
            <v>1</v>
          </cell>
          <cell r="H295">
            <v>30</v>
          </cell>
          <cell r="I295">
            <v>30</v>
          </cell>
        </row>
        <row r="296">
          <cell r="B296">
            <v>105</v>
          </cell>
          <cell r="C296" t="str">
            <v>Paint</v>
          </cell>
          <cell r="D296">
            <v>1</v>
          </cell>
          <cell r="E296">
            <v>1</v>
          </cell>
          <cell r="F296">
            <v>1</v>
          </cell>
          <cell r="G296">
            <v>1</v>
          </cell>
          <cell r="H296">
            <v>16</v>
          </cell>
          <cell r="I296">
            <v>16</v>
          </cell>
        </row>
        <row r="298">
          <cell r="A298" t="str">
            <v>11.2.4</v>
          </cell>
          <cell r="C298" t="str">
            <v>Skirtings</v>
          </cell>
          <cell r="D298" t="str">
            <v>Bathrooms</v>
          </cell>
          <cell r="J298" t="str">
            <v>m</v>
          </cell>
          <cell r="K298">
            <v>892</v>
          </cell>
          <cell r="L298">
            <v>34.5</v>
          </cell>
          <cell r="M298">
            <v>30774</v>
          </cell>
        </row>
        <row r="299">
          <cell r="C299" t="str">
            <v>Budget allowance</v>
          </cell>
          <cell r="D299">
            <v>0.75</v>
          </cell>
          <cell r="E299">
            <v>1</v>
          </cell>
          <cell r="F299">
            <v>1</v>
          </cell>
          <cell r="G299">
            <v>1</v>
          </cell>
          <cell r="H299">
            <v>30</v>
          </cell>
          <cell r="I299">
            <v>22.5</v>
          </cell>
        </row>
        <row r="300">
          <cell r="B300">
            <v>105</v>
          </cell>
          <cell r="C300" t="str">
            <v>Paint</v>
          </cell>
          <cell r="D300">
            <v>0.75</v>
          </cell>
          <cell r="E300">
            <v>1</v>
          </cell>
          <cell r="F300">
            <v>1</v>
          </cell>
          <cell r="G300">
            <v>1</v>
          </cell>
          <cell r="H300">
            <v>16</v>
          </cell>
          <cell r="I300">
            <v>12</v>
          </cell>
        </row>
        <row r="302">
          <cell r="A302" t="str">
            <v>11.2.5</v>
          </cell>
          <cell r="C302" t="str">
            <v>Skirtings</v>
          </cell>
          <cell r="D302" t="str">
            <v>Bedrooms</v>
          </cell>
          <cell r="J302" t="str">
            <v>m</v>
          </cell>
          <cell r="K302">
            <v>1195</v>
          </cell>
          <cell r="L302">
            <v>39</v>
          </cell>
          <cell r="M302">
            <v>46605</v>
          </cell>
        </row>
        <row r="303">
          <cell r="C303" t="str">
            <v>Budget allowance</v>
          </cell>
          <cell r="D303">
            <v>0.75</v>
          </cell>
          <cell r="E303">
            <v>1</v>
          </cell>
          <cell r="F303">
            <v>1</v>
          </cell>
          <cell r="G303">
            <v>1</v>
          </cell>
          <cell r="H303">
            <v>36</v>
          </cell>
          <cell r="I303">
            <v>27</v>
          </cell>
        </row>
        <row r="304">
          <cell r="B304">
            <v>105</v>
          </cell>
          <cell r="C304" t="str">
            <v>Paint</v>
          </cell>
          <cell r="D304">
            <v>0.75</v>
          </cell>
          <cell r="E304">
            <v>1</v>
          </cell>
          <cell r="F304">
            <v>1</v>
          </cell>
          <cell r="G304">
            <v>1</v>
          </cell>
          <cell r="H304">
            <v>16</v>
          </cell>
          <cell r="I304">
            <v>12</v>
          </cell>
        </row>
        <row r="306">
          <cell r="A306" t="str">
            <v>11.2.6</v>
          </cell>
          <cell r="C306" t="str">
            <v>Skirtings</v>
          </cell>
          <cell r="D306" t="str">
            <v>Kitchens</v>
          </cell>
          <cell r="J306" t="str">
            <v>m</v>
          </cell>
          <cell r="K306">
            <v>831</v>
          </cell>
          <cell r="L306">
            <v>39</v>
          </cell>
          <cell r="M306">
            <v>32409</v>
          </cell>
        </row>
        <row r="307">
          <cell r="C307" t="str">
            <v>Budget allowance</v>
          </cell>
          <cell r="D307">
            <v>0.75</v>
          </cell>
          <cell r="E307">
            <v>1</v>
          </cell>
          <cell r="F307">
            <v>1</v>
          </cell>
          <cell r="G307">
            <v>1</v>
          </cell>
          <cell r="H307">
            <v>36</v>
          </cell>
          <cell r="I307">
            <v>27</v>
          </cell>
        </row>
        <row r="308">
          <cell r="B308">
            <v>105</v>
          </cell>
          <cell r="C308" t="str">
            <v>Paint</v>
          </cell>
          <cell r="D308">
            <v>0.75</v>
          </cell>
          <cell r="E308">
            <v>1</v>
          </cell>
          <cell r="F308">
            <v>1</v>
          </cell>
          <cell r="G308">
            <v>1</v>
          </cell>
          <cell r="H308">
            <v>16</v>
          </cell>
          <cell r="I308">
            <v>12</v>
          </cell>
        </row>
        <row r="310">
          <cell r="A310" t="str">
            <v>11.2.7</v>
          </cell>
          <cell r="C310" t="str">
            <v>Skirtings</v>
          </cell>
          <cell r="D310" t="str">
            <v>Lounge</v>
          </cell>
          <cell r="J310" t="str">
            <v>m</v>
          </cell>
          <cell r="K310">
            <v>1776</v>
          </cell>
          <cell r="L310">
            <v>39</v>
          </cell>
          <cell r="M310">
            <v>69264</v>
          </cell>
        </row>
        <row r="311">
          <cell r="C311" t="str">
            <v>Budget allowance</v>
          </cell>
          <cell r="D311">
            <v>0.75</v>
          </cell>
          <cell r="E311">
            <v>1</v>
          </cell>
          <cell r="F311">
            <v>1</v>
          </cell>
          <cell r="G311">
            <v>1</v>
          </cell>
          <cell r="H311">
            <v>36</v>
          </cell>
          <cell r="I311">
            <v>27</v>
          </cell>
        </row>
        <row r="312">
          <cell r="B312">
            <v>105</v>
          </cell>
          <cell r="C312" t="str">
            <v>Paint</v>
          </cell>
          <cell r="D312">
            <v>0.75</v>
          </cell>
          <cell r="E312">
            <v>1</v>
          </cell>
          <cell r="F312">
            <v>1</v>
          </cell>
          <cell r="G312">
            <v>1</v>
          </cell>
          <cell r="H312">
            <v>16</v>
          </cell>
          <cell r="I312">
            <v>12</v>
          </cell>
        </row>
        <row r="314">
          <cell r="A314" t="str">
            <v>11.3.1</v>
          </cell>
          <cell r="C314" t="str">
            <v>Stair finishes</v>
          </cell>
          <cell r="D314" t="str">
            <v>Foyers</v>
          </cell>
          <cell r="J314" t="str">
            <v>m²</v>
          </cell>
          <cell r="K314">
            <v>0</v>
          </cell>
          <cell r="L314">
            <v>354.75</v>
          </cell>
          <cell r="M314">
            <v>0</v>
          </cell>
        </row>
        <row r="315">
          <cell r="B315">
            <v>54</v>
          </cell>
          <cell r="C315" t="str">
            <v>Screed</v>
          </cell>
          <cell r="D315">
            <v>2</v>
          </cell>
          <cell r="E315">
            <v>1</v>
          </cell>
          <cell r="F315">
            <v>1</v>
          </cell>
          <cell r="G315">
            <v>1</v>
          </cell>
          <cell r="H315">
            <v>39.375</v>
          </cell>
          <cell r="I315">
            <v>78.75</v>
          </cell>
        </row>
        <row r="316">
          <cell r="C316" t="str">
            <v>Budget allowance</v>
          </cell>
          <cell r="D316">
            <v>1</v>
          </cell>
          <cell r="E316">
            <v>1</v>
          </cell>
          <cell r="F316">
            <v>1</v>
          </cell>
          <cell r="G316">
            <v>1</v>
          </cell>
          <cell r="H316">
            <v>230</v>
          </cell>
          <cell r="I316">
            <v>230</v>
          </cell>
        </row>
        <row r="317">
          <cell r="C317" t="str">
            <v>E.O for patterns, etc</v>
          </cell>
          <cell r="D317">
            <v>0.2</v>
          </cell>
          <cell r="E317">
            <v>1</v>
          </cell>
          <cell r="F317">
            <v>1</v>
          </cell>
          <cell r="G317">
            <v>1</v>
          </cell>
          <cell r="H317">
            <v>230</v>
          </cell>
          <cell r="I317">
            <v>46</v>
          </cell>
        </row>
        <row r="319">
          <cell r="A319" t="str">
            <v>11.3.2</v>
          </cell>
          <cell r="C319" t="str">
            <v>Stair finishes</v>
          </cell>
          <cell r="D319" t="str">
            <v>Fire escapes</v>
          </cell>
          <cell r="J319" t="str">
            <v>m²</v>
          </cell>
          <cell r="K319">
            <v>0</v>
          </cell>
          <cell r="L319">
            <v>136.5</v>
          </cell>
          <cell r="M319">
            <v>0</v>
          </cell>
        </row>
        <row r="320">
          <cell r="B320">
            <v>55</v>
          </cell>
          <cell r="C320" t="str">
            <v>Grano</v>
          </cell>
          <cell r="D320">
            <v>2</v>
          </cell>
          <cell r="E320">
            <v>1</v>
          </cell>
          <cell r="F320">
            <v>1</v>
          </cell>
          <cell r="G320">
            <v>1</v>
          </cell>
          <cell r="H320">
            <v>68.25</v>
          </cell>
          <cell r="I320">
            <v>136.5</v>
          </cell>
        </row>
        <row r="322">
          <cell r="A322" t="str">
            <v>12.</v>
          </cell>
          <cell r="C322" t="str">
            <v>Internal wall finishes</v>
          </cell>
          <cell r="F322">
            <v>6.9647408269971317E-2</v>
          </cell>
          <cell r="K322">
            <v>1243587</v>
          </cell>
        </row>
        <row r="324">
          <cell r="A324" t="str">
            <v>12.1.1</v>
          </cell>
          <cell r="C324" t="str">
            <v>Finishes</v>
          </cell>
          <cell r="D324" t="str">
            <v>Stores</v>
          </cell>
          <cell r="J324" t="str">
            <v>m²</v>
          </cell>
          <cell r="K324">
            <v>5328</v>
          </cell>
          <cell r="L324">
            <v>45</v>
          </cell>
          <cell r="M324">
            <v>239760</v>
          </cell>
        </row>
        <row r="325">
          <cell r="C325" t="str">
            <v>Bagging</v>
          </cell>
          <cell r="D325">
            <v>1</v>
          </cell>
          <cell r="E325">
            <v>1</v>
          </cell>
          <cell r="F325">
            <v>1</v>
          </cell>
          <cell r="G325">
            <v>1</v>
          </cell>
          <cell r="H325">
            <v>30</v>
          </cell>
          <cell r="I325">
            <v>30</v>
          </cell>
        </row>
        <row r="326">
          <cell r="C326" t="str">
            <v>Budget Allowance</v>
          </cell>
          <cell r="D326">
            <v>1</v>
          </cell>
          <cell r="E326">
            <v>1</v>
          </cell>
          <cell r="F326">
            <v>1</v>
          </cell>
          <cell r="G326">
            <v>1</v>
          </cell>
          <cell r="H326">
            <v>15</v>
          </cell>
          <cell r="I326">
            <v>15</v>
          </cell>
        </row>
        <row r="328">
          <cell r="A328" t="str">
            <v>12.1.2</v>
          </cell>
          <cell r="C328" t="str">
            <v>Finishes</v>
          </cell>
          <cell r="D328" t="str">
            <v>Apartments</v>
          </cell>
          <cell r="J328" t="str">
            <v>m²</v>
          </cell>
          <cell r="K328">
            <v>5602</v>
          </cell>
          <cell r="L328">
            <v>72.625</v>
          </cell>
          <cell r="M328">
            <v>406845.25</v>
          </cell>
          <cell r="O328">
            <v>1538.1975</v>
          </cell>
        </row>
        <row r="329">
          <cell r="B329">
            <v>57</v>
          </cell>
          <cell r="C329" t="str">
            <v>1 ct Plaster</v>
          </cell>
          <cell r="D329">
            <v>1</v>
          </cell>
          <cell r="E329">
            <v>1</v>
          </cell>
          <cell r="F329">
            <v>1</v>
          </cell>
          <cell r="G329">
            <v>1</v>
          </cell>
          <cell r="H329">
            <v>52.625</v>
          </cell>
          <cell r="I329">
            <v>52.625</v>
          </cell>
        </row>
        <row r="330">
          <cell r="C330" t="str">
            <v>Budget Allowance</v>
          </cell>
          <cell r="D330">
            <v>1</v>
          </cell>
          <cell r="E330">
            <v>1</v>
          </cell>
          <cell r="F330">
            <v>1</v>
          </cell>
          <cell r="G330">
            <v>1</v>
          </cell>
          <cell r="H330">
            <v>20</v>
          </cell>
          <cell r="I330">
            <v>20</v>
          </cell>
        </row>
        <row r="332">
          <cell r="A332" t="str">
            <v>12.1.3</v>
          </cell>
          <cell r="C332" t="str">
            <v>Wall finish</v>
          </cell>
          <cell r="D332" t="str">
            <v>Bathrooms</v>
          </cell>
          <cell r="G332" t="str">
            <v>R130/m² for tiles</v>
          </cell>
          <cell r="J332" t="str">
            <v>m²</v>
          </cell>
          <cell r="K332">
            <v>1755</v>
          </cell>
          <cell r="L332">
            <v>245</v>
          </cell>
          <cell r="M332">
            <v>429975</v>
          </cell>
        </row>
        <row r="333">
          <cell r="C333" t="str">
            <v>1 ct Plaster</v>
          </cell>
          <cell r="D333">
            <v>1</v>
          </cell>
          <cell r="E333">
            <v>1</v>
          </cell>
          <cell r="F333">
            <v>1</v>
          </cell>
          <cell r="G333">
            <v>1</v>
          </cell>
          <cell r="H333">
            <v>35</v>
          </cell>
          <cell r="I333">
            <v>35</v>
          </cell>
        </row>
        <row r="334">
          <cell r="C334" t="str">
            <v>Tiling budget allowance</v>
          </cell>
          <cell r="D334">
            <v>1</v>
          </cell>
          <cell r="E334">
            <v>1</v>
          </cell>
          <cell r="F334">
            <v>1</v>
          </cell>
          <cell r="G334">
            <v>1</v>
          </cell>
          <cell r="H334">
            <v>210</v>
          </cell>
          <cell r="I334">
            <v>210</v>
          </cell>
        </row>
        <row r="336">
          <cell r="A336" t="str">
            <v>12.1.4</v>
          </cell>
          <cell r="C336" t="str">
            <v>Wall finish</v>
          </cell>
          <cell r="D336" t="str">
            <v>Kitchens</v>
          </cell>
          <cell r="G336" t="str">
            <v>R130/m² for tiles</v>
          </cell>
          <cell r="J336" t="str">
            <v>m²</v>
          </cell>
          <cell r="K336">
            <v>482</v>
          </cell>
          <cell r="L336">
            <v>245</v>
          </cell>
          <cell r="M336">
            <v>118090</v>
          </cell>
        </row>
        <row r="337">
          <cell r="C337" t="str">
            <v>1 ct Plaster</v>
          </cell>
          <cell r="D337">
            <v>1</v>
          </cell>
          <cell r="E337">
            <v>1</v>
          </cell>
          <cell r="F337">
            <v>1</v>
          </cell>
          <cell r="G337">
            <v>1</v>
          </cell>
          <cell r="H337">
            <v>35</v>
          </cell>
          <cell r="I337">
            <v>35</v>
          </cell>
        </row>
        <row r="338">
          <cell r="C338" t="str">
            <v>Tiling budget allowance</v>
          </cell>
          <cell r="D338">
            <v>1</v>
          </cell>
          <cell r="E338">
            <v>1</v>
          </cell>
          <cell r="F338">
            <v>1</v>
          </cell>
          <cell r="G338">
            <v>1</v>
          </cell>
          <cell r="H338">
            <v>210</v>
          </cell>
          <cell r="I338">
            <v>210</v>
          </cell>
        </row>
        <row r="340">
          <cell r="A340" t="str">
            <v>12.2.1</v>
          </cell>
          <cell r="C340" t="str">
            <v>Wall finish</v>
          </cell>
          <cell r="J340" t="str">
            <v>No</v>
          </cell>
          <cell r="K340">
            <v>79</v>
          </cell>
          <cell r="L340">
            <v>259.2</v>
          </cell>
          <cell r="M340">
            <v>20476.8</v>
          </cell>
        </row>
        <row r="341">
          <cell r="C341" t="str">
            <v>Waterproofing to shower floors</v>
          </cell>
          <cell r="D341">
            <v>1</v>
          </cell>
          <cell r="E341">
            <v>1</v>
          </cell>
          <cell r="F341">
            <v>1.2</v>
          </cell>
          <cell r="G341">
            <v>1.2</v>
          </cell>
          <cell r="H341">
            <v>180</v>
          </cell>
          <cell r="I341">
            <v>259.2</v>
          </cell>
        </row>
        <row r="343">
          <cell r="A343" t="str">
            <v>12.2.2</v>
          </cell>
          <cell r="C343" t="str">
            <v>Wall finish</v>
          </cell>
          <cell r="J343" t="str">
            <v>No</v>
          </cell>
          <cell r="K343">
            <v>79</v>
          </cell>
          <cell r="L343">
            <v>360</v>
          </cell>
          <cell r="M343">
            <v>28440</v>
          </cell>
        </row>
        <row r="344">
          <cell r="C344" t="str">
            <v>Waterproofing to shower walls</v>
          </cell>
          <cell r="D344">
            <v>2</v>
          </cell>
          <cell r="E344">
            <v>1</v>
          </cell>
          <cell r="F344">
            <v>1</v>
          </cell>
          <cell r="G344">
            <v>2</v>
          </cell>
          <cell r="H344">
            <v>90</v>
          </cell>
          <cell r="I344">
            <v>360</v>
          </cell>
        </row>
        <row r="347">
          <cell r="A347" t="str">
            <v>13.</v>
          </cell>
          <cell r="C347" t="str">
            <v>Ceilings</v>
          </cell>
          <cell r="F347">
            <v>5.0273230042092991E-2</v>
          </cell>
          <cell r="K347">
            <v>897652</v>
          </cell>
        </row>
        <row r="349">
          <cell r="A349">
            <v>13.1</v>
          </cell>
          <cell r="C349" t="str">
            <v>Slab finishes</v>
          </cell>
          <cell r="J349" t="str">
            <v>m²</v>
          </cell>
          <cell r="K349">
            <v>0</v>
          </cell>
          <cell r="L349">
            <v>85.85</v>
          </cell>
          <cell r="M349">
            <v>0</v>
          </cell>
        </row>
        <row r="350">
          <cell r="B350">
            <v>59</v>
          </cell>
          <cell r="C350" t="str">
            <v>Skim plaster</v>
          </cell>
          <cell r="D350">
            <v>1</v>
          </cell>
          <cell r="E350">
            <v>1</v>
          </cell>
          <cell r="F350">
            <v>1</v>
          </cell>
          <cell r="G350">
            <v>1</v>
          </cell>
          <cell r="H350">
            <v>68.25</v>
          </cell>
          <cell r="I350">
            <v>68.25</v>
          </cell>
          <cell r="K350" t="str">
            <v xml:space="preserve"> </v>
          </cell>
        </row>
        <row r="351">
          <cell r="B351">
            <v>101</v>
          </cell>
          <cell r="C351" t="str">
            <v>Paint</v>
          </cell>
          <cell r="D351">
            <v>1</v>
          </cell>
          <cell r="E351">
            <v>1</v>
          </cell>
          <cell r="F351">
            <v>1</v>
          </cell>
          <cell r="G351">
            <v>1</v>
          </cell>
          <cell r="H351">
            <v>17.600000000000001</v>
          </cell>
          <cell r="I351">
            <v>17.600000000000001</v>
          </cell>
        </row>
        <row r="353">
          <cell r="A353" t="str">
            <v>13.2.1</v>
          </cell>
          <cell r="C353" t="str">
            <v xml:space="preserve">Suspended ceilings </v>
          </cell>
          <cell r="D353" t="str">
            <v>Lift lobbies and passages</v>
          </cell>
          <cell r="J353" t="str">
            <v>m²</v>
          </cell>
          <cell r="K353">
            <v>693</v>
          </cell>
          <cell r="L353">
            <v>167.6</v>
          </cell>
          <cell r="M353">
            <v>116146.8</v>
          </cell>
        </row>
        <row r="354">
          <cell r="B354">
            <v>92</v>
          </cell>
          <cell r="C354" t="str">
            <v>Ceiling</v>
          </cell>
          <cell r="D354">
            <v>1</v>
          </cell>
          <cell r="E354">
            <v>1</v>
          </cell>
          <cell r="F354">
            <v>1</v>
          </cell>
          <cell r="G354">
            <v>1</v>
          </cell>
          <cell r="H354">
            <v>150</v>
          </cell>
          <cell r="I354">
            <v>150</v>
          </cell>
        </row>
        <row r="355">
          <cell r="B355">
            <v>101</v>
          </cell>
          <cell r="C355" t="str">
            <v>Paint</v>
          </cell>
          <cell r="D355">
            <v>1</v>
          </cell>
          <cell r="E355">
            <v>1</v>
          </cell>
          <cell r="F355">
            <v>1</v>
          </cell>
          <cell r="G355">
            <v>1</v>
          </cell>
          <cell r="H355">
            <v>17.600000000000001</v>
          </cell>
          <cell r="I355">
            <v>17.600000000000001</v>
          </cell>
        </row>
        <row r="357">
          <cell r="A357" t="str">
            <v>13.2.2</v>
          </cell>
          <cell r="C357" t="str">
            <v xml:space="preserve">Suspended ceilings </v>
          </cell>
          <cell r="D357" t="str">
            <v>Stores</v>
          </cell>
          <cell r="J357" t="str">
            <v>m²</v>
          </cell>
          <cell r="K357">
            <v>771</v>
          </cell>
          <cell r="L357">
            <v>0</v>
          </cell>
          <cell r="M357">
            <v>0</v>
          </cell>
        </row>
        <row r="358">
          <cell r="B358">
            <v>90</v>
          </cell>
          <cell r="C358" t="str">
            <v>Ceiling</v>
          </cell>
          <cell r="D358">
            <v>0</v>
          </cell>
          <cell r="E358">
            <v>1</v>
          </cell>
          <cell r="F358">
            <v>1</v>
          </cell>
          <cell r="G358">
            <v>1</v>
          </cell>
          <cell r="H358">
            <v>137.16</v>
          </cell>
          <cell r="I358">
            <v>0</v>
          </cell>
        </row>
        <row r="359">
          <cell r="B359">
            <v>101</v>
          </cell>
          <cell r="C359" t="str">
            <v>Paint</v>
          </cell>
          <cell r="D359">
            <v>0</v>
          </cell>
          <cell r="E359">
            <v>1</v>
          </cell>
          <cell r="F359">
            <v>1</v>
          </cell>
          <cell r="G359">
            <v>1</v>
          </cell>
          <cell r="H359">
            <v>17.600000000000001</v>
          </cell>
          <cell r="I359">
            <v>0</v>
          </cell>
        </row>
        <row r="361">
          <cell r="A361" t="str">
            <v>13.2.3</v>
          </cell>
          <cell r="C361" t="str">
            <v xml:space="preserve">Suspended ceilings </v>
          </cell>
          <cell r="D361" t="str">
            <v>Passages to stores</v>
          </cell>
          <cell r="J361" t="str">
            <v>m²</v>
          </cell>
          <cell r="K361">
            <v>339</v>
          </cell>
          <cell r="L361">
            <v>0</v>
          </cell>
          <cell r="M361">
            <v>0</v>
          </cell>
        </row>
        <row r="362">
          <cell r="B362">
            <v>90</v>
          </cell>
          <cell r="C362" t="str">
            <v>Ceiling</v>
          </cell>
          <cell r="D362">
            <v>0</v>
          </cell>
          <cell r="E362">
            <v>1</v>
          </cell>
          <cell r="F362">
            <v>1</v>
          </cell>
          <cell r="G362">
            <v>1</v>
          </cell>
          <cell r="H362">
            <v>137.16</v>
          </cell>
          <cell r="I362">
            <v>0</v>
          </cell>
        </row>
        <row r="363">
          <cell r="B363">
            <v>101</v>
          </cell>
          <cell r="C363" t="str">
            <v>Paint</v>
          </cell>
          <cell r="D363">
            <v>0</v>
          </cell>
          <cell r="E363">
            <v>1</v>
          </cell>
          <cell r="F363">
            <v>1</v>
          </cell>
          <cell r="G363">
            <v>1</v>
          </cell>
          <cell r="H363">
            <v>17.600000000000001</v>
          </cell>
          <cell r="I363">
            <v>0</v>
          </cell>
        </row>
        <row r="365">
          <cell r="A365" t="str">
            <v>13.2.4</v>
          </cell>
          <cell r="C365" t="str">
            <v xml:space="preserve">Suspended ceilings </v>
          </cell>
          <cell r="D365" t="str">
            <v>Bathrooms</v>
          </cell>
          <cell r="J365" t="str">
            <v>m²</v>
          </cell>
          <cell r="K365">
            <v>530</v>
          </cell>
          <cell r="L365">
            <v>154.76</v>
          </cell>
          <cell r="M365">
            <v>82022.8</v>
          </cell>
        </row>
        <row r="366">
          <cell r="B366">
            <v>90</v>
          </cell>
          <cell r="C366" t="str">
            <v>Ceiling</v>
          </cell>
          <cell r="D366">
            <v>1</v>
          </cell>
          <cell r="E366">
            <v>1</v>
          </cell>
          <cell r="F366">
            <v>1</v>
          </cell>
          <cell r="G366">
            <v>1</v>
          </cell>
          <cell r="H366">
            <v>137.16</v>
          </cell>
          <cell r="I366">
            <v>137.16</v>
          </cell>
        </row>
        <row r="367">
          <cell r="B367">
            <v>101</v>
          </cell>
          <cell r="C367" t="str">
            <v>Paint</v>
          </cell>
          <cell r="D367">
            <v>1</v>
          </cell>
          <cell r="E367">
            <v>1</v>
          </cell>
          <cell r="F367">
            <v>1</v>
          </cell>
          <cell r="G367">
            <v>1</v>
          </cell>
          <cell r="H367">
            <v>17.600000000000001</v>
          </cell>
          <cell r="I367">
            <v>17.600000000000001</v>
          </cell>
        </row>
        <row r="369">
          <cell r="A369" t="str">
            <v>13.2.5</v>
          </cell>
          <cell r="C369" t="str">
            <v xml:space="preserve">Suspended ceilings </v>
          </cell>
          <cell r="D369" t="str">
            <v>Bedrooms</v>
          </cell>
          <cell r="J369" t="str">
            <v>m²</v>
          </cell>
          <cell r="K369">
            <v>1017</v>
          </cell>
          <cell r="L369">
            <v>154.76</v>
          </cell>
          <cell r="M369">
            <v>157390.92000000001</v>
          </cell>
        </row>
        <row r="370">
          <cell r="B370">
            <v>90</v>
          </cell>
          <cell r="C370" t="str">
            <v>Ceiling</v>
          </cell>
          <cell r="D370">
            <v>1</v>
          </cell>
          <cell r="E370">
            <v>1</v>
          </cell>
          <cell r="F370">
            <v>1</v>
          </cell>
          <cell r="G370">
            <v>1</v>
          </cell>
          <cell r="H370">
            <v>137.16</v>
          </cell>
          <cell r="I370">
            <v>137.16</v>
          </cell>
        </row>
        <row r="371">
          <cell r="B371">
            <v>101</v>
          </cell>
          <cell r="C371" t="str">
            <v>Paint</v>
          </cell>
          <cell r="D371">
            <v>1</v>
          </cell>
          <cell r="E371">
            <v>1</v>
          </cell>
          <cell r="F371">
            <v>1</v>
          </cell>
          <cell r="G371">
            <v>1</v>
          </cell>
          <cell r="H371">
            <v>17.600000000000001</v>
          </cell>
          <cell r="I371">
            <v>17.600000000000001</v>
          </cell>
        </row>
        <row r="373">
          <cell r="A373" t="str">
            <v>13.2.6</v>
          </cell>
          <cell r="C373" t="str">
            <v xml:space="preserve">Suspended ceilings </v>
          </cell>
          <cell r="D373" t="str">
            <v>Kitchens</v>
          </cell>
          <cell r="J373" t="str">
            <v>m²</v>
          </cell>
          <cell r="K373">
            <v>544</v>
          </cell>
          <cell r="L373">
            <v>154.76</v>
          </cell>
          <cell r="M373">
            <v>84189.440000000002</v>
          </cell>
        </row>
        <row r="374">
          <cell r="B374">
            <v>90</v>
          </cell>
          <cell r="C374" t="str">
            <v>Ceiling</v>
          </cell>
          <cell r="D374">
            <v>1</v>
          </cell>
          <cell r="E374">
            <v>1</v>
          </cell>
          <cell r="F374">
            <v>1</v>
          </cell>
          <cell r="G374">
            <v>1</v>
          </cell>
          <cell r="H374">
            <v>137.16</v>
          </cell>
          <cell r="I374">
            <v>137.16</v>
          </cell>
        </row>
        <row r="375">
          <cell r="B375">
            <v>101</v>
          </cell>
          <cell r="C375" t="str">
            <v>Paint</v>
          </cell>
          <cell r="D375">
            <v>1</v>
          </cell>
          <cell r="E375">
            <v>1</v>
          </cell>
          <cell r="F375">
            <v>1</v>
          </cell>
          <cell r="G375">
            <v>1</v>
          </cell>
          <cell r="H375">
            <v>17.600000000000001</v>
          </cell>
          <cell r="I375">
            <v>17.600000000000001</v>
          </cell>
        </row>
        <row r="377">
          <cell r="A377" t="str">
            <v>13.2.7</v>
          </cell>
          <cell r="C377" t="str">
            <v xml:space="preserve">Suspended ceilings </v>
          </cell>
          <cell r="D377" t="str">
            <v>Lounge</v>
          </cell>
          <cell r="J377" t="str">
            <v>m²</v>
          </cell>
          <cell r="K377">
            <v>1677</v>
          </cell>
          <cell r="L377">
            <v>154.76</v>
          </cell>
          <cell r="M377">
            <v>259532.52</v>
          </cell>
        </row>
        <row r="378">
          <cell r="B378">
            <v>90</v>
          </cell>
          <cell r="C378" t="str">
            <v>Ceiling</v>
          </cell>
          <cell r="D378">
            <v>1</v>
          </cell>
          <cell r="E378">
            <v>1</v>
          </cell>
          <cell r="F378">
            <v>1</v>
          </cell>
          <cell r="G378">
            <v>1</v>
          </cell>
          <cell r="H378">
            <v>137.16</v>
          </cell>
          <cell r="I378">
            <v>137.16</v>
          </cell>
        </row>
        <row r="379">
          <cell r="B379">
            <v>101</v>
          </cell>
          <cell r="C379" t="str">
            <v>Paint</v>
          </cell>
          <cell r="D379">
            <v>1</v>
          </cell>
          <cell r="E379">
            <v>1</v>
          </cell>
          <cell r="F379">
            <v>1</v>
          </cell>
          <cell r="G379">
            <v>1</v>
          </cell>
          <cell r="H379">
            <v>17.600000000000001</v>
          </cell>
          <cell r="I379">
            <v>17.600000000000001</v>
          </cell>
        </row>
        <row r="381">
          <cell r="A381" t="str">
            <v>13.3.1</v>
          </cell>
          <cell r="C381" t="str">
            <v>Vertical bulkheads</v>
          </cell>
          <cell r="D381" t="str">
            <v>Foyers</v>
          </cell>
          <cell r="J381" t="str">
            <v>m²</v>
          </cell>
          <cell r="K381">
            <v>693</v>
          </cell>
          <cell r="L381">
            <v>13.38</v>
          </cell>
          <cell r="M381">
            <v>9272.34</v>
          </cell>
        </row>
        <row r="382">
          <cell r="B382">
            <v>94</v>
          </cell>
          <cell r="C382" t="str">
            <v>Bulkhead</v>
          </cell>
          <cell r="D382">
            <v>0.05</v>
          </cell>
          <cell r="E382">
            <v>1</v>
          </cell>
          <cell r="F382">
            <v>1</v>
          </cell>
          <cell r="G382">
            <v>1</v>
          </cell>
          <cell r="H382">
            <v>250</v>
          </cell>
          <cell r="I382">
            <v>12.5</v>
          </cell>
        </row>
        <row r="383">
          <cell r="B383">
            <v>101</v>
          </cell>
          <cell r="C383" t="str">
            <v>Paint</v>
          </cell>
          <cell r="D383">
            <v>0.05</v>
          </cell>
          <cell r="E383">
            <v>1</v>
          </cell>
          <cell r="F383">
            <v>1</v>
          </cell>
          <cell r="G383">
            <v>1</v>
          </cell>
          <cell r="H383">
            <v>17.600000000000001</v>
          </cell>
          <cell r="I383">
            <v>0.88000000000000012</v>
          </cell>
        </row>
        <row r="385">
          <cell r="A385" t="str">
            <v>13.4.1</v>
          </cell>
          <cell r="C385" t="str">
            <v>Cornices</v>
          </cell>
          <cell r="D385" t="str">
            <v>Foyers</v>
          </cell>
          <cell r="J385" t="str">
            <v>m</v>
          </cell>
          <cell r="K385">
            <v>843</v>
          </cell>
          <cell r="L385">
            <v>46</v>
          </cell>
          <cell r="M385">
            <v>38778</v>
          </cell>
        </row>
        <row r="386">
          <cell r="B386">
            <v>93</v>
          </cell>
          <cell r="C386" t="str">
            <v>Cornice</v>
          </cell>
          <cell r="D386">
            <v>1</v>
          </cell>
          <cell r="E386">
            <v>1</v>
          </cell>
          <cell r="F386">
            <v>1</v>
          </cell>
          <cell r="G386">
            <v>1</v>
          </cell>
          <cell r="H386">
            <v>30</v>
          </cell>
          <cell r="I386">
            <v>30</v>
          </cell>
        </row>
        <row r="387">
          <cell r="B387">
            <v>105</v>
          </cell>
          <cell r="C387" t="str">
            <v>Paint</v>
          </cell>
          <cell r="D387">
            <v>1</v>
          </cell>
          <cell r="E387">
            <v>1</v>
          </cell>
          <cell r="F387">
            <v>1</v>
          </cell>
          <cell r="G387">
            <v>1</v>
          </cell>
          <cell r="H387">
            <v>16</v>
          </cell>
          <cell r="I387">
            <v>16</v>
          </cell>
        </row>
        <row r="389">
          <cell r="A389" t="str">
            <v>13.4.2</v>
          </cell>
          <cell r="C389" t="str">
            <v>Cornices</v>
          </cell>
          <cell r="D389" t="str">
            <v>Stores</v>
          </cell>
          <cell r="J389" t="str">
            <v>m</v>
          </cell>
          <cell r="K389">
            <v>0</v>
          </cell>
          <cell r="L389">
            <v>12</v>
          </cell>
          <cell r="M389">
            <v>0</v>
          </cell>
        </row>
        <row r="390">
          <cell r="B390">
            <v>91</v>
          </cell>
          <cell r="C390" t="str">
            <v>Cornice</v>
          </cell>
          <cell r="D390">
            <v>1</v>
          </cell>
          <cell r="E390">
            <v>1</v>
          </cell>
          <cell r="F390">
            <v>1</v>
          </cell>
          <cell r="G390">
            <v>1</v>
          </cell>
          <cell r="H390">
            <v>12</v>
          </cell>
          <cell r="I390">
            <v>12</v>
          </cell>
        </row>
        <row r="392">
          <cell r="A392" t="str">
            <v>13.4.3</v>
          </cell>
          <cell r="C392" t="str">
            <v>Cornices</v>
          </cell>
          <cell r="D392" t="str">
            <v>Passages to stores</v>
          </cell>
          <cell r="J392" t="str">
            <v>m</v>
          </cell>
          <cell r="K392">
            <v>0</v>
          </cell>
          <cell r="L392">
            <v>12</v>
          </cell>
          <cell r="M392">
            <v>0</v>
          </cell>
        </row>
        <row r="393">
          <cell r="B393">
            <v>91</v>
          </cell>
          <cell r="C393" t="str">
            <v>Cornice</v>
          </cell>
          <cell r="D393">
            <v>1</v>
          </cell>
          <cell r="E393">
            <v>1</v>
          </cell>
          <cell r="F393">
            <v>1</v>
          </cell>
          <cell r="G393">
            <v>1</v>
          </cell>
          <cell r="H393">
            <v>12</v>
          </cell>
          <cell r="I393">
            <v>12</v>
          </cell>
        </row>
        <row r="395">
          <cell r="A395" t="str">
            <v>13.4.4</v>
          </cell>
          <cell r="C395" t="str">
            <v>Cornices</v>
          </cell>
          <cell r="D395" t="str">
            <v>Bathrooms</v>
          </cell>
          <cell r="J395" t="str">
            <v>m</v>
          </cell>
          <cell r="K395">
            <v>892</v>
          </cell>
          <cell r="L395">
            <v>12</v>
          </cell>
          <cell r="M395">
            <v>10704</v>
          </cell>
        </row>
        <row r="396">
          <cell r="B396">
            <v>91</v>
          </cell>
          <cell r="C396" t="str">
            <v>Cornice</v>
          </cell>
          <cell r="D396">
            <v>1</v>
          </cell>
          <cell r="E396">
            <v>1</v>
          </cell>
          <cell r="F396">
            <v>1</v>
          </cell>
          <cell r="G396">
            <v>1</v>
          </cell>
          <cell r="H396">
            <v>12</v>
          </cell>
          <cell r="I396">
            <v>12</v>
          </cell>
        </row>
        <row r="398">
          <cell r="A398" t="str">
            <v>13.4.5</v>
          </cell>
          <cell r="C398" t="str">
            <v>Cornices</v>
          </cell>
          <cell r="D398" t="str">
            <v>Bedrooms</v>
          </cell>
          <cell r="J398" t="str">
            <v>m</v>
          </cell>
          <cell r="K398">
            <v>1195</v>
          </cell>
          <cell r="L398">
            <v>40</v>
          </cell>
          <cell r="M398">
            <v>47800</v>
          </cell>
        </row>
        <row r="399">
          <cell r="C399" t="str">
            <v>Cornice</v>
          </cell>
          <cell r="D399">
            <v>1</v>
          </cell>
          <cell r="E399">
            <v>1</v>
          </cell>
          <cell r="F399">
            <v>1</v>
          </cell>
          <cell r="G399">
            <v>1</v>
          </cell>
          <cell r="H399">
            <v>40</v>
          </cell>
          <cell r="I399">
            <v>40</v>
          </cell>
        </row>
        <row r="401">
          <cell r="A401" t="str">
            <v>13.4.6</v>
          </cell>
          <cell r="C401" t="str">
            <v>Cornices</v>
          </cell>
          <cell r="D401" t="str">
            <v>Kitchens</v>
          </cell>
          <cell r="J401" t="str">
            <v>m</v>
          </cell>
          <cell r="K401">
            <v>831</v>
          </cell>
          <cell r="L401">
            <v>25</v>
          </cell>
          <cell r="M401">
            <v>20775</v>
          </cell>
        </row>
        <row r="402">
          <cell r="C402" t="str">
            <v>Cornice</v>
          </cell>
          <cell r="D402">
            <v>1</v>
          </cell>
          <cell r="E402">
            <v>1</v>
          </cell>
          <cell r="F402">
            <v>1</v>
          </cell>
          <cell r="G402">
            <v>1</v>
          </cell>
          <cell r="H402">
            <v>25</v>
          </cell>
          <cell r="I402">
            <v>25</v>
          </cell>
        </row>
        <row r="404">
          <cell r="A404" t="str">
            <v>13.4.7</v>
          </cell>
          <cell r="C404" t="str">
            <v>Cornices</v>
          </cell>
          <cell r="D404" t="str">
            <v>Lounge</v>
          </cell>
          <cell r="J404" t="str">
            <v>m</v>
          </cell>
          <cell r="K404">
            <v>1776</v>
          </cell>
          <cell r="L404">
            <v>40</v>
          </cell>
          <cell r="M404">
            <v>71040</v>
          </cell>
        </row>
        <row r="405">
          <cell r="C405" t="str">
            <v>Cornice</v>
          </cell>
          <cell r="D405">
            <v>1</v>
          </cell>
          <cell r="E405">
            <v>1</v>
          </cell>
          <cell r="F405">
            <v>1</v>
          </cell>
          <cell r="G405">
            <v>1</v>
          </cell>
          <cell r="H405">
            <v>40</v>
          </cell>
          <cell r="I405">
            <v>40</v>
          </cell>
        </row>
        <row r="407">
          <cell r="A407" t="str">
            <v>E</v>
          </cell>
          <cell r="C407" t="str">
            <v>FITTINGS</v>
          </cell>
        </row>
        <row r="409">
          <cell r="A409" t="str">
            <v>14.</v>
          </cell>
          <cell r="C409" t="str">
            <v>Fittings</v>
          </cell>
          <cell r="F409">
            <v>0.17193613586247841</v>
          </cell>
          <cell r="K409">
            <v>3070000</v>
          </cell>
        </row>
        <row r="410">
          <cell r="A410" t="str">
            <v>14.1</v>
          </cell>
          <cell r="C410" t="str">
            <v>Toilet vanity tops</v>
          </cell>
          <cell r="H410">
            <v>1835.8208955223881</v>
          </cell>
          <cell r="I410" t="str">
            <v>/apartment</v>
          </cell>
          <cell r="J410" t="str">
            <v>m</v>
          </cell>
          <cell r="K410">
            <v>82</v>
          </cell>
          <cell r="L410">
            <v>1500</v>
          </cell>
          <cell r="M410">
            <v>123000</v>
          </cell>
        </row>
        <row r="411">
          <cell r="A411" t="str">
            <v>14.2</v>
          </cell>
          <cell r="C411" t="str">
            <v>BIC to bedrooms</v>
          </cell>
          <cell r="H411">
            <v>9611.940298507463</v>
          </cell>
          <cell r="I411" t="str">
            <v>/apartment</v>
          </cell>
          <cell r="J411" t="str">
            <v>m</v>
          </cell>
          <cell r="K411">
            <v>322</v>
          </cell>
          <cell r="L411">
            <v>2000</v>
          </cell>
          <cell r="M411">
            <v>644000</v>
          </cell>
        </row>
        <row r="412">
          <cell r="A412" t="str">
            <v>14.3</v>
          </cell>
          <cell r="C412" t="str">
            <v>Kitchen cupboards</v>
          </cell>
          <cell r="H412">
            <v>17447.761194029852</v>
          </cell>
          <cell r="I412" t="str">
            <v>/kitchen</v>
          </cell>
          <cell r="J412" t="str">
            <v>m</v>
          </cell>
          <cell r="K412">
            <v>334</v>
          </cell>
          <cell r="L412">
            <v>3500</v>
          </cell>
          <cell r="M412">
            <v>1169000</v>
          </cell>
        </row>
        <row r="413">
          <cell r="A413" t="str">
            <v>14.4</v>
          </cell>
          <cell r="C413" t="str">
            <v>E.O. for granite tops</v>
          </cell>
          <cell r="H413">
            <v>4985.0746268656712</v>
          </cell>
          <cell r="I413" t="str">
            <v>/kitchen</v>
          </cell>
          <cell r="J413" t="str">
            <v>m</v>
          </cell>
          <cell r="K413">
            <v>334</v>
          </cell>
          <cell r="L413">
            <v>1000</v>
          </cell>
          <cell r="M413">
            <v>334000</v>
          </cell>
        </row>
        <row r="414">
          <cell r="A414" t="str">
            <v>14.5</v>
          </cell>
          <cell r="C414" t="str">
            <v>Kitchen appliances</v>
          </cell>
          <cell r="J414" t="str">
            <v>No</v>
          </cell>
          <cell r="K414">
            <v>69</v>
          </cell>
          <cell r="L414">
            <v>7500</v>
          </cell>
          <cell r="M414">
            <v>517500</v>
          </cell>
        </row>
        <row r="415">
          <cell r="C415" t="str">
            <v>Oven</v>
          </cell>
          <cell r="D415">
            <v>1</v>
          </cell>
          <cell r="E415">
            <v>1</v>
          </cell>
          <cell r="F415">
            <v>1</v>
          </cell>
          <cell r="G415">
            <v>1</v>
          </cell>
          <cell r="H415">
            <v>3000</v>
          </cell>
          <cell r="I415">
            <v>3000</v>
          </cell>
        </row>
        <row r="416">
          <cell r="C416" t="str">
            <v>Hob</v>
          </cell>
          <cell r="D416">
            <v>1</v>
          </cell>
          <cell r="E416">
            <v>1</v>
          </cell>
          <cell r="F416">
            <v>1</v>
          </cell>
          <cell r="G416">
            <v>1</v>
          </cell>
          <cell r="H416">
            <v>2500</v>
          </cell>
          <cell r="I416">
            <v>2500</v>
          </cell>
        </row>
        <row r="417">
          <cell r="C417" t="str">
            <v>Extractor</v>
          </cell>
          <cell r="D417">
            <v>1</v>
          </cell>
          <cell r="E417">
            <v>1</v>
          </cell>
          <cell r="F417">
            <v>1</v>
          </cell>
          <cell r="G417">
            <v>1</v>
          </cell>
          <cell r="H417">
            <v>2000</v>
          </cell>
          <cell r="I417">
            <v>2000</v>
          </cell>
        </row>
        <row r="418">
          <cell r="A418" t="str">
            <v>14.6</v>
          </cell>
          <cell r="C418" t="str">
            <v>Shower doors</v>
          </cell>
          <cell r="J418" t="str">
            <v>No</v>
          </cell>
          <cell r="K418">
            <v>79</v>
          </cell>
          <cell r="L418">
            <v>2500</v>
          </cell>
          <cell r="M418">
            <v>197500</v>
          </cell>
        </row>
        <row r="419">
          <cell r="A419" t="str">
            <v>14.7</v>
          </cell>
          <cell r="C419" t="str">
            <v>Security counter</v>
          </cell>
          <cell r="J419" t="str">
            <v>Item</v>
          </cell>
          <cell r="L419">
            <v>30000</v>
          </cell>
          <cell r="M419">
            <v>30000</v>
          </cell>
        </row>
        <row r="420">
          <cell r="A420" t="str">
            <v>14.8</v>
          </cell>
          <cell r="C420" t="str">
            <v>Statuary signage</v>
          </cell>
          <cell r="J420" t="str">
            <v>Item</v>
          </cell>
          <cell r="L420">
            <v>20000</v>
          </cell>
          <cell r="M420">
            <v>20000</v>
          </cell>
        </row>
        <row r="421">
          <cell r="A421" t="str">
            <v>14.9</v>
          </cell>
          <cell r="C421" t="str">
            <v>Building signage</v>
          </cell>
          <cell r="J421" t="str">
            <v>Item</v>
          </cell>
          <cell r="L421">
            <v>30000</v>
          </cell>
          <cell r="M421">
            <v>30000</v>
          </cell>
        </row>
        <row r="422">
          <cell r="A422" t="str">
            <v>14.10</v>
          </cell>
          <cell r="C422" t="str">
            <v>Letter box in foyer</v>
          </cell>
          <cell r="J422" t="str">
            <v>Item</v>
          </cell>
          <cell r="L422">
            <v>5000</v>
          </cell>
          <cell r="M422">
            <v>5000</v>
          </cell>
        </row>
        <row r="424">
          <cell r="A424" t="str">
            <v>F</v>
          </cell>
          <cell r="C424" t="str">
            <v>SERVICES</v>
          </cell>
        </row>
        <row r="425">
          <cell r="A425" t="str">
            <v>15.</v>
          </cell>
          <cell r="C425" t="str">
            <v>Electrical Installation</v>
          </cell>
          <cell r="F425">
            <v>9.8139130161087357E-2</v>
          </cell>
          <cell r="K425">
            <v>1752320</v>
          </cell>
        </row>
        <row r="426">
          <cell r="A426" t="str">
            <v>15.1</v>
          </cell>
          <cell r="C426" t="str">
            <v>Standard installation</v>
          </cell>
          <cell r="J426" t="str">
            <v>m²</v>
          </cell>
          <cell r="K426">
            <v>4447</v>
          </cell>
          <cell r="L426">
            <v>200</v>
          </cell>
          <cell r="M426">
            <v>889400</v>
          </cell>
        </row>
        <row r="427">
          <cell r="A427" t="str">
            <v>15.2</v>
          </cell>
          <cell r="C427" t="str">
            <v>Standard installation for foyers &amp; passages</v>
          </cell>
          <cell r="J427" t="str">
            <v>m²</v>
          </cell>
          <cell r="K427">
            <v>493</v>
          </cell>
          <cell r="L427">
            <v>150</v>
          </cell>
          <cell r="M427">
            <v>73950</v>
          </cell>
        </row>
        <row r="428">
          <cell r="A428" t="str">
            <v>15.3</v>
          </cell>
          <cell r="C428" t="str">
            <v>Standard installation for stores</v>
          </cell>
          <cell r="J428" t="str">
            <v>m²</v>
          </cell>
          <cell r="K428">
            <v>771</v>
          </cell>
          <cell r="L428">
            <v>70</v>
          </cell>
          <cell r="M428">
            <v>53970</v>
          </cell>
        </row>
        <row r="429">
          <cell r="A429" t="str">
            <v>15.4</v>
          </cell>
          <cell r="C429" t="str">
            <v>External lighting</v>
          </cell>
          <cell r="J429" t="str">
            <v>m²</v>
          </cell>
          <cell r="K429">
            <v>0</v>
          </cell>
          <cell r="L429">
            <v>0</v>
          </cell>
          <cell r="M429">
            <v>0</v>
          </cell>
        </row>
        <row r="430">
          <cell r="A430" t="str">
            <v>15.5</v>
          </cell>
          <cell r="C430" t="str">
            <v>Underfloor heating to living/dining areas</v>
          </cell>
          <cell r="J430" t="str">
            <v>m²</v>
          </cell>
          <cell r="K430">
            <v>1672</v>
          </cell>
          <cell r="L430">
            <v>200</v>
          </cell>
          <cell r="M430" t="str">
            <v>Optional</v>
          </cell>
        </row>
        <row r="431">
          <cell r="A431" t="str">
            <v>15.6</v>
          </cell>
          <cell r="C431" t="str">
            <v>Replace reticulation &amp; Inspections</v>
          </cell>
          <cell r="J431" t="str">
            <v>Item</v>
          </cell>
          <cell r="L431">
            <v>160000</v>
          </cell>
          <cell r="M431">
            <v>160000</v>
          </cell>
        </row>
        <row r="432">
          <cell r="A432" t="str">
            <v>15.7</v>
          </cell>
          <cell r="C432" t="str">
            <v>Standby Generator and reticulation</v>
          </cell>
          <cell r="J432" t="str">
            <v>Item</v>
          </cell>
          <cell r="L432">
            <v>215000</v>
          </cell>
          <cell r="M432">
            <v>215000</v>
          </cell>
        </row>
        <row r="433">
          <cell r="A433" t="str">
            <v>15.8</v>
          </cell>
          <cell r="C433" t="str">
            <v>Distribution Boards</v>
          </cell>
          <cell r="J433" t="str">
            <v>Item</v>
          </cell>
          <cell r="L433">
            <v>290000</v>
          </cell>
          <cell r="M433">
            <v>290000</v>
          </cell>
        </row>
        <row r="434">
          <cell r="A434" t="str">
            <v>15.9</v>
          </cell>
          <cell r="C434" t="str">
            <v>Internal Communication</v>
          </cell>
          <cell r="J434" t="str">
            <v>Item</v>
          </cell>
          <cell r="L434">
            <v>65000</v>
          </cell>
          <cell r="M434">
            <v>65000</v>
          </cell>
        </row>
        <row r="435">
          <cell r="A435" t="str">
            <v>15.10</v>
          </cell>
          <cell r="C435" t="str">
            <v>External lighting</v>
          </cell>
          <cell r="J435" t="str">
            <v>Item</v>
          </cell>
          <cell r="L435">
            <v>5000</v>
          </cell>
          <cell r="M435">
            <v>5000</v>
          </cell>
        </row>
        <row r="436">
          <cell r="A436" t="str">
            <v>15.11</v>
          </cell>
          <cell r="B436">
            <v>171</v>
          </cell>
          <cell r="C436" t="str">
            <v>Municipal connection</v>
          </cell>
          <cell r="J436" t="str">
            <v>Item</v>
          </cell>
          <cell r="L436">
            <v>0</v>
          </cell>
          <cell r="M436">
            <v>0</v>
          </cell>
        </row>
        <row r="438">
          <cell r="A438" t="str">
            <v>16.</v>
          </cell>
          <cell r="C438" t="str">
            <v>Plumbing Installation</v>
          </cell>
          <cell r="F438">
            <v>0.13996273522277519</v>
          </cell>
          <cell r="K438">
            <v>2499100</v>
          </cell>
        </row>
        <row r="439">
          <cell r="A439" t="str">
            <v>16.1</v>
          </cell>
          <cell r="B439">
            <v>143</v>
          </cell>
          <cell r="C439" t="str">
            <v>Sanitary fittings</v>
          </cell>
          <cell r="J439" t="str">
            <v>No</v>
          </cell>
          <cell r="K439">
            <v>429</v>
          </cell>
          <cell r="L439">
            <v>2000</v>
          </cell>
          <cell r="M439">
            <v>858000</v>
          </cell>
        </row>
        <row r="440">
          <cell r="A440" t="str">
            <v>16.2</v>
          </cell>
          <cell r="B440">
            <v>144</v>
          </cell>
          <cell r="C440" t="str">
            <v>Hot water cylinders</v>
          </cell>
          <cell r="J440" t="str">
            <v>No</v>
          </cell>
          <cell r="K440">
            <v>67</v>
          </cell>
          <cell r="L440">
            <v>3600</v>
          </cell>
          <cell r="M440">
            <v>241200</v>
          </cell>
        </row>
        <row r="441">
          <cell r="A441" t="str">
            <v>16.3</v>
          </cell>
          <cell r="B441">
            <v>145</v>
          </cell>
          <cell r="C441" t="str">
            <v>Sundry (toilet rolls holders, mirrors, etc)</v>
          </cell>
          <cell r="J441" t="str">
            <v>No</v>
          </cell>
          <cell r="K441">
            <v>429</v>
          </cell>
          <cell r="L441">
            <v>500</v>
          </cell>
          <cell r="M441">
            <v>214500</v>
          </cell>
        </row>
        <row r="442">
          <cell r="A442" t="str">
            <v>16.4</v>
          </cell>
          <cell r="B442">
            <v>146</v>
          </cell>
          <cell r="C442" t="str">
            <v>Sanitary plumbing</v>
          </cell>
          <cell r="J442" t="str">
            <v>No</v>
          </cell>
          <cell r="K442">
            <v>429</v>
          </cell>
          <cell r="L442">
            <v>1000</v>
          </cell>
          <cell r="M442">
            <v>429000</v>
          </cell>
        </row>
        <row r="443">
          <cell r="A443" t="str">
            <v>16.5</v>
          </cell>
          <cell r="B443">
            <v>147</v>
          </cell>
          <cell r="C443" t="str">
            <v>Internal water reticulation</v>
          </cell>
          <cell r="J443" t="str">
            <v>No</v>
          </cell>
          <cell r="K443">
            <v>429</v>
          </cell>
          <cell r="L443">
            <v>1000</v>
          </cell>
          <cell r="M443">
            <v>429000</v>
          </cell>
        </row>
        <row r="444">
          <cell r="A444" t="str">
            <v>16.6</v>
          </cell>
          <cell r="B444">
            <v>148</v>
          </cell>
          <cell r="C444" t="str">
            <v>External water reticulation</v>
          </cell>
          <cell r="J444" t="str">
            <v>No</v>
          </cell>
          <cell r="K444">
            <v>429</v>
          </cell>
          <cell r="L444">
            <v>600</v>
          </cell>
          <cell r="M444">
            <v>257400</v>
          </cell>
        </row>
        <row r="445">
          <cell r="A445" t="str">
            <v>16.7</v>
          </cell>
          <cell r="B445">
            <v>149</v>
          </cell>
          <cell r="C445" t="str">
            <v>Water storage tanks</v>
          </cell>
          <cell r="J445" t="str">
            <v>No</v>
          </cell>
          <cell r="K445">
            <v>1</v>
          </cell>
          <cell r="L445">
            <v>20000</v>
          </cell>
          <cell r="M445">
            <v>20000</v>
          </cell>
        </row>
        <row r="446">
          <cell r="A446" t="str">
            <v>16.8</v>
          </cell>
          <cell r="B446">
            <v>151</v>
          </cell>
          <cell r="C446" t="str">
            <v>Sump &amp; pump</v>
          </cell>
          <cell r="J446" t="str">
            <v>No</v>
          </cell>
          <cell r="K446">
            <v>1</v>
          </cell>
          <cell r="L446">
            <v>10000</v>
          </cell>
          <cell r="M446">
            <v>10000</v>
          </cell>
        </row>
        <row r="447">
          <cell r="A447" t="str">
            <v>16.9</v>
          </cell>
          <cell r="B447">
            <v>168</v>
          </cell>
          <cell r="C447" t="str">
            <v>Municipal connection</v>
          </cell>
          <cell r="J447" t="str">
            <v>Item</v>
          </cell>
          <cell r="L447">
            <v>40000</v>
          </cell>
          <cell r="M447">
            <v>40000</v>
          </cell>
        </row>
        <row r="449">
          <cell r="A449" t="str">
            <v>17.</v>
          </cell>
          <cell r="C449" t="str">
            <v>Fire Protection</v>
          </cell>
          <cell r="F449">
            <v>1.2702552109110336E-2</v>
          </cell>
          <cell r="K449">
            <v>226810</v>
          </cell>
        </row>
        <row r="450">
          <cell r="A450" t="str">
            <v>17.1</v>
          </cell>
          <cell r="B450">
            <v>157</v>
          </cell>
          <cell r="C450" t="str">
            <v>Fire extinguishers</v>
          </cell>
          <cell r="J450" t="str">
            <v>No</v>
          </cell>
          <cell r="K450">
            <v>30</v>
          </cell>
          <cell r="L450">
            <v>1000</v>
          </cell>
          <cell r="M450">
            <v>30000</v>
          </cell>
        </row>
        <row r="451">
          <cell r="A451" t="str">
            <v>17.2</v>
          </cell>
          <cell r="C451" t="str">
            <v>Fire hose reel service</v>
          </cell>
          <cell r="J451" t="str">
            <v>No</v>
          </cell>
          <cell r="K451">
            <v>14</v>
          </cell>
          <cell r="L451">
            <v>500</v>
          </cell>
          <cell r="M451">
            <v>7000</v>
          </cell>
        </row>
        <row r="452">
          <cell r="A452" t="str">
            <v>17.3</v>
          </cell>
          <cell r="C452" t="str">
            <v>Fire hydrant service</v>
          </cell>
          <cell r="J452" t="str">
            <v>No</v>
          </cell>
          <cell r="K452">
            <v>14</v>
          </cell>
          <cell r="L452">
            <v>1500</v>
          </cell>
          <cell r="M452">
            <v>21000</v>
          </cell>
        </row>
        <row r="453">
          <cell r="A453" t="str">
            <v>17.4</v>
          </cell>
          <cell r="B453">
            <v>158</v>
          </cell>
          <cell r="C453" t="str">
            <v>Fire service fittings</v>
          </cell>
          <cell r="J453" t="str">
            <v>No</v>
          </cell>
          <cell r="K453">
            <v>0</v>
          </cell>
          <cell r="L453">
            <v>1500</v>
          </cell>
          <cell r="M453">
            <v>0</v>
          </cell>
        </row>
        <row r="454">
          <cell r="A454" t="str">
            <v>17.5</v>
          </cell>
          <cell r="B454">
            <v>159</v>
          </cell>
          <cell r="C454" t="str">
            <v>Internal water reticulation (Fire Mains)</v>
          </cell>
          <cell r="J454" t="str">
            <v>No</v>
          </cell>
          <cell r="K454">
            <v>28</v>
          </cell>
          <cell r="L454">
            <v>2000</v>
          </cell>
          <cell r="M454">
            <v>56000</v>
          </cell>
        </row>
        <row r="455">
          <cell r="A455" t="str">
            <v>17.6</v>
          </cell>
          <cell r="B455">
            <v>160</v>
          </cell>
          <cell r="C455" t="str">
            <v>Fire hydrant/s</v>
          </cell>
          <cell r="J455" t="str">
            <v>No</v>
          </cell>
          <cell r="K455">
            <v>0</v>
          </cell>
          <cell r="L455">
            <v>21000</v>
          </cell>
          <cell r="M455">
            <v>0</v>
          </cell>
        </row>
        <row r="456">
          <cell r="A456" t="str">
            <v>17.7</v>
          </cell>
          <cell r="B456">
            <v>161</v>
          </cell>
          <cell r="C456" t="str">
            <v>Water storage tanks</v>
          </cell>
          <cell r="D456" t="str">
            <v>9000 liter tank</v>
          </cell>
          <cell r="J456" t="str">
            <v>No</v>
          </cell>
          <cell r="K456">
            <v>1</v>
          </cell>
          <cell r="L456">
            <v>20000</v>
          </cell>
          <cell r="M456">
            <v>20000</v>
          </cell>
        </row>
        <row r="457">
          <cell r="A457" t="str">
            <v>17.8</v>
          </cell>
          <cell r="B457">
            <v>162</v>
          </cell>
          <cell r="C457" t="str">
            <v>Pumps</v>
          </cell>
          <cell r="J457" t="str">
            <v>No</v>
          </cell>
          <cell r="K457">
            <v>1</v>
          </cell>
          <cell r="L457">
            <v>10000</v>
          </cell>
          <cell r="M457">
            <v>10000</v>
          </cell>
        </row>
        <row r="458">
          <cell r="A458" t="str">
            <v>17.9</v>
          </cell>
          <cell r="B458">
            <v>163</v>
          </cell>
          <cell r="C458" t="str">
            <v>Sprinkler installation</v>
          </cell>
          <cell r="J458" t="str">
            <v>m²</v>
          </cell>
          <cell r="K458">
            <v>0</v>
          </cell>
          <cell r="L458">
            <v>80</v>
          </cell>
          <cell r="M458">
            <v>0</v>
          </cell>
        </row>
        <row r="459">
          <cell r="A459" t="str">
            <v>17.10</v>
          </cell>
          <cell r="B459">
            <v>164</v>
          </cell>
          <cell r="C459" t="str">
            <v>Fire detection system</v>
          </cell>
          <cell r="J459" t="str">
            <v>m²</v>
          </cell>
          <cell r="K459">
            <v>5711</v>
          </cell>
          <cell r="L459">
            <v>14.5</v>
          </cell>
          <cell r="M459">
            <v>82809.5</v>
          </cell>
        </row>
        <row r="461">
          <cell r="A461" t="str">
            <v>18.</v>
          </cell>
          <cell r="C461" t="str">
            <v>Lifts &amp; escalators</v>
          </cell>
          <cell r="F461">
            <v>7.6165467976838687E-3</v>
          </cell>
          <cell r="K461">
            <v>135997</v>
          </cell>
        </row>
        <row r="462">
          <cell r="A462" t="str">
            <v>18.1</v>
          </cell>
          <cell r="C462" t="str">
            <v>Lifts per stop (Service only)</v>
          </cell>
          <cell r="J462" t="str">
            <v>No</v>
          </cell>
          <cell r="K462">
            <v>33</v>
          </cell>
          <cell r="L462">
            <v>409</v>
          </cell>
          <cell r="M462">
            <v>13497</v>
          </cell>
        </row>
        <row r="463">
          <cell r="A463" t="str">
            <v>18.2</v>
          </cell>
          <cell r="C463" t="str">
            <v>Extra over for lift interiors</v>
          </cell>
          <cell r="J463" t="str">
            <v>No</v>
          </cell>
          <cell r="K463">
            <v>33</v>
          </cell>
          <cell r="L463">
            <v>2500</v>
          </cell>
          <cell r="M463">
            <v>82500</v>
          </cell>
        </row>
        <row r="464">
          <cell r="A464" t="str">
            <v>18.3</v>
          </cell>
          <cell r="C464" t="str">
            <v>Stretcher lifts per stop (Reconfigure shaft)</v>
          </cell>
          <cell r="J464" t="str">
            <v>No</v>
          </cell>
          <cell r="K464">
            <v>0</v>
          </cell>
          <cell r="L464">
            <v>40910</v>
          </cell>
          <cell r="M464">
            <v>0</v>
          </cell>
        </row>
        <row r="465">
          <cell r="A465" t="str">
            <v>18.4</v>
          </cell>
          <cell r="C465" t="str">
            <v>Elevator access control</v>
          </cell>
          <cell r="J465" t="str">
            <v>Item</v>
          </cell>
          <cell r="L465">
            <v>0</v>
          </cell>
          <cell r="M465" t="str">
            <v>Excluded</v>
          </cell>
        </row>
        <row r="466">
          <cell r="A466" t="str">
            <v>18.5</v>
          </cell>
          <cell r="C466" t="str">
            <v>Upgrading of lifts</v>
          </cell>
          <cell r="D466" t="str">
            <v>R230,000</v>
          </cell>
          <cell r="J466" t="str">
            <v>Item</v>
          </cell>
          <cell r="L466">
            <v>0</v>
          </cell>
          <cell r="M466" t="str">
            <v>Excluded</v>
          </cell>
        </row>
        <row r="467">
          <cell r="A467" t="str">
            <v>18.6</v>
          </cell>
          <cell r="C467" t="str">
            <v>2 x New Lifts</v>
          </cell>
          <cell r="D467" t="str">
            <v>R830,000</v>
          </cell>
          <cell r="J467" t="str">
            <v>Item</v>
          </cell>
          <cell r="L467">
            <v>0</v>
          </cell>
          <cell r="M467" t="str">
            <v>Excluded</v>
          </cell>
        </row>
        <row r="468">
          <cell r="A468" t="str">
            <v>18.7</v>
          </cell>
          <cell r="C468" t="str">
            <v>Upgrading to firemens lift</v>
          </cell>
          <cell r="J468" t="str">
            <v>Item</v>
          </cell>
          <cell r="L468">
            <v>40000</v>
          </cell>
          <cell r="M468">
            <v>40000</v>
          </cell>
        </row>
        <row r="470">
          <cell r="A470" t="str">
            <v>19.</v>
          </cell>
          <cell r="C470" t="str">
            <v>Air-conditioning &amp; Ventilation</v>
          </cell>
          <cell r="F470">
            <v>1.6521550514472683E-2</v>
          </cell>
          <cell r="K470">
            <v>295000</v>
          </cell>
        </row>
        <row r="471">
          <cell r="A471" t="str">
            <v>19.1</v>
          </cell>
          <cell r="C471" t="str">
            <v xml:space="preserve">Air-conditioning </v>
          </cell>
          <cell r="J471" t="str">
            <v>m²</v>
          </cell>
          <cell r="K471">
            <v>0</v>
          </cell>
          <cell r="L471">
            <v>0</v>
          </cell>
          <cell r="M471">
            <v>0</v>
          </cell>
        </row>
        <row r="472">
          <cell r="A472" t="str">
            <v>19.2</v>
          </cell>
          <cell r="C472" t="str">
            <v>Mechanical ventilation</v>
          </cell>
          <cell r="J472" t="str">
            <v>m²</v>
          </cell>
          <cell r="K472">
            <v>0</v>
          </cell>
          <cell r="L472">
            <v>0</v>
          </cell>
          <cell r="M472">
            <v>0</v>
          </cell>
        </row>
        <row r="473">
          <cell r="A473" t="str">
            <v>19.3</v>
          </cell>
          <cell r="C473" t="str">
            <v>Bedroom and WC Extract</v>
          </cell>
          <cell r="J473" t="str">
            <v>No</v>
          </cell>
          <cell r="K473">
            <v>38</v>
          </cell>
          <cell r="L473">
            <v>2500</v>
          </cell>
          <cell r="M473">
            <v>95000</v>
          </cell>
        </row>
        <row r="474">
          <cell r="A474" t="str">
            <v>19.4</v>
          </cell>
          <cell r="C474" t="str">
            <v>Main Stair Pressurisation</v>
          </cell>
          <cell r="J474" t="str">
            <v>Item</v>
          </cell>
          <cell r="L474">
            <v>75000</v>
          </cell>
          <cell r="M474">
            <v>75000</v>
          </cell>
        </row>
        <row r="475">
          <cell r="A475" t="str">
            <v>19.5</v>
          </cell>
          <cell r="C475" t="str">
            <v>2nd Stair Pressurisation</v>
          </cell>
          <cell r="J475" t="str">
            <v>Item</v>
          </cell>
          <cell r="L475">
            <v>50000</v>
          </cell>
          <cell r="M475">
            <v>50000</v>
          </cell>
        </row>
        <row r="476">
          <cell r="A476" t="str">
            <v>19.6</v>
          </cell>
          <cell r="C476" t="str">
            <v>Relocation of existing services</v>
          </cell>
          <cell r="J476" t="str">
            <v>Item</v>
          </cell>
          <cell r="L476">
            <v>75000</v>
          </cell>
          <cell r="M476">
            <v>75000</v>
          </cell>
        </row>
        <row r="478">
          <cell r="A478" t="str">
            <v>20.</v>
          </cell>
          <cell r="C478" t="str">
            <v>Special services</v>
          </cell>
          <cell r="F478">
            <v>1.682957942236963E-2</v>
          </cell>
          <cell r="K478">
            <v>300500</v>
          </cell>
        </row>
        <row r="479">
          <cell r="A479" t="str">
            <v>20.1</v>
          </cell>
          <cell r="C479" t="str">
            <v>PABX</v>
          </cell>
          <cell r="F479" t="str">
            <v>Individual Telkom contracts</v>
          </cell>
          <cell r="J479" t="str">
            <v>Item</v>
          </cell>
          <cell r="L479">
            <v>0</v>
          </cell>
          <cell r="M479">
            <v>0</v>
          </cell>
        </row>
        <row r="480">
          <cell r="A480" t="str">
            <v>20.2</v>
          </cell>
          <cell r="C480" t="str">
            <v>Card Access control (Security Services)</v>
          </cell>
          <cell r="J480" t="str">
            <v>Item</v>
          </cell>
          <cell r="L480">
            <v>65000</v>
          </cell>
          <cell r="M480">
            <v>65000</v>
          </cell>
        </row>
        <row r="481">
          <cell r="A481" t="str">
            <v>20.3</v>
          </cell>
          <cell r="C481" t="str">
            <v>Satellite dish &amp; reticulation</v>
          </cell>
          <cell r="J481" t="str">
            <v>Item</v>
          </cell>
          <cell r="L481">
            <v>102000</v>
          </cell>
          <cell r="M481">
            <v>102000</v>
          </cell>
        </row>
        <row r="482">
          <cell r="A482" t="str">
            <v>20.4</v>
          </cell>
          <cell r="C482" t="str">
            <v>Video access system</v>
          </cell>
          <cell r="F482" t="str">
            <v>Main entrance</v>
          </cell>
          <cell r="J482" t="str">
            <v>Item</v>
          </cell>
          <cell r="M482" t="str">
            <v>Excluded</v>
          </cell>
        </row>
        <row r="483">
          <cell r="A483" t="str">
            <v>20.5</v>
          </cell>
          <cell r="C483" t="str">
            <v>Units provided with video phone</v>
          </cell>
          <cell r="F483" t="str">
            <v>2 stations/apartment</v>
          </cell>
          <cell r="J483" t="str">
            <v>No</v>
          </cell>
          <cell r="K483">
            <v>67</v>
          </cell>
          <cell r="L483" t="str">
            <v>incl above</v>
          </cell>
          <cell r="M483">
            <v>0</v>
          </cell>
        </row>
        <row r="484">
          <cell r="A484" t="str">
            <v>20.6</v>
          </cell>
          <cell r="C484" t="str">
            <v>Intercom access system</v>
          </cell>
          <cell r="F484" t="str">
            <v>Main entrance door</v>
          </cell>
          <cell r="J484" t="str">
            <v>Item</v>
          </cell>
          <cell r="L484">
            <v>15000</v>
          </cell>
          <cell r="M484">
            <v>15000</v>
          </cell>
        </row>
        <row r="485">
          <cell r="A485" t="str">
            <v>20.7</v>
          </cell>
          <cell r="C485" t="str">
            <v>Intercom access system</v>
          </cell>
          <cell r="F485" t="str">
            <v>Boston house x 2</v>
          </cell>
          <cell r="J485" t="str">
            <v>Item</v>
          </cell>
          <cell r="L485">
            <v>30000</v>
          </cell>
          <cell r="M485">
            <v>30000</v>
          </cell>
        </row>
        <row r="486">
          <cell r="A486" t="str">
            <v>20.8</v>
          </cell>
          <cell r="C486" t="str">
            <v>Camera</v>
          </cell>
          <cell r="F486" t="str">
            <v>Main entrance door &amp; BH</v>
          </cell>
          <cell r="J486" t="str">
            <v>Item</v>
          </cell>
          <cell r="L486">
            <v>30000</v>
          </cell>
          <cell r="M486">
            <v>30000</v>
          </cell>
        </row>
        <row r="487">
          <cell r="A487" t="str">
            <v>20.9</v>
          </cell>
          <cell r="C487" t="str">
            <v>Recording facility</v>
          </cell>
          <cell r="F487" t="str">
            <v>Main entrance door</v>
          </cell>
          <cell r="J487" t="str">
            <v>Item</v>
          </cell>
          <cell r="L487">
            <v>10000</v>
          </cell>
          <cell r="M487">
            <v>10000</v>
          </cell>
        </row>
        <row r="488">
          <cell r="A488" t="str">
            <v>20.10</v>
          </cell>
          <cell r="C488" t="str">
            <v>Electromagnetic lock</v>
          </cell>
          <cell r="F488" t="str">
            <v>Main entrance door &amp; BH</v>
          </cell>
          <cell r="J488" t="str">
            <v>No</v>
          </cell>
          <cell r="K488">
            <v>3</v>
          </cell>
          <cell r="L488">
            <v>5000</v>
          </cell>
          <cell r="M488">
            <v>15000</v>
          </cell>
        </row>
        <row r="489">
          <cell r="A489" t="str">
            <v>20.11</v>
          </cell>
          <cell r="C489" t="str">
            <v>Internet connection - Only sleeves</v>
          </cell>
          <cell r="F489" t="str">
            <v>Living &amp; main bedrooms</v>
          </cell>
          <cell r="J489" t="str">
            <v>No</v>
          </cell>
          <cell r="K489">
            <v>67</v>
          </cell>
          <cell r="L489">
            <v>250</v>
          </cell>
          <cell r="M489">
            <v>16750</v>
          </cell>
        </row>
        <row r="490">
          <cell r="A490" t="str">
            <v>20.12</v>
          </cell>
          <cell r="C490" t="str">
            <v>Telephone points</v>
          </cell>
          <cell r="F490" t="str">
            <v>Living &amp; main bedrooms</v>
          </cell>
          <cell r="J490" t="str">
            <v>No</v>
          </cell>
          <cell r="K490">
            <v>67</v>
          </cell>
          <cell r="L490">
            <v>250</v>
          </cell>
          <cell r="M490">
            <v>16750</v>
          </cell>
        </row>
        <row r="492">
          <cell r="C492" t="str">
            <v>Profit &amp; Attendance</v>
          </cell>
          <cell r="K492">
            <v>331189</v>
          </cell>
        </row>
        <row r="493">
          <cell r="A493" t="str">
            <v>14.</v>
          </cell>
          <cell r="C493" t="str">
            <v>Fittings</v>
          </cell>
          <cell r="K493">
            <v>0.04</v>
          </cell>
          <cell r="L493">
            <v>3070000</v>
          </cell>
          <cell r="M493">
            <v>122800</v>
          </cell>
        </row>
        <row r="494">
          <cell r="A494" t="str">
            <v>15.</v>
          </cell>
          <cell r="C494" t="str">
            <v>Electrical Installation</v>
          </cell>
          <cell r="K494">
            <v>0.04</v>
          </cell>
          <cell r="L494">
            <v>1752320</v>
          </cell>
          <cell r="M494">
            <v>70092.800000000003</v>
          </cell>
        </row>
        <row r="495">
          <cell r="A495" t="str">
            <v>16.</v>
          </cell>
          <cell r="C495" t="str">
            <v>Plumbing Installation</v>
          </cell>
          <cell r="K495">
            <v>0.04</v>
          </cell>
          <cell r="L495">
            <v>2499100</v>
          </cell>
          <cell r="M495">
            <v>99964</v>
          </cell>
        </row>
        <row r="496">
          <cell r="A496" t="str">
            <v>17.</v>
          </cell>
          <cell r="C496" t="str">
            <v>Fire Protection</v>
          </cell>
          <cell r="K496">
            <v>0.04</v>
          </cell>
          <cell r="L496">
            <v>226810</v>
          </cell>
          <cell r="M496">
            <v>9072.4</v>
          </cell>
        </row>
        <row r="497">
          <cell r="A497" t="str">
            <v>18.</v>
          </cell>
          <cell r="C497" t="str">
            <v>Lifts &amp; escalators</v>
          </cell>
          <cell r="K497">
            <v>0.04</v>
          </cell>
          <cell r="L497">
            <v>135997</v>
          </cell>
          <cell r="M497">
            <v>5439.88</v>
          </cell>
        </row>
        <row r="498">
          <cell r="A498" t="str">
            <v>19.</v>
          </cell>
          <cell r="C498" t="str">
            <v>Air-conditioning &amp; Ventilation</v>
          </cell>
          <cell r="K498">
            <v>0.04</v>
          </cell>
          <cell r="L498">
            <v>295000</v>
          </cell>
          <cell r="M498">
            <v>11800</v>
          </cell>
        </row>
        <row r="499">
          <cell r="A499" t="str">
            <v>20.</v>
          </cell>
          <cell r="C499" t="str">
            <v>Special services</v>
          </cell>
          <cell r="K499">
            <v>0.04</v>
          </cell>
          <cell r="L499">
            <v>300500</v>
          </cell>
          <cell r="M499">
            <v>12020</v>
          </cell>
        </row>
        <row r="501">
          <cell r="C501" t="str">
            <v>Builder's Work</v>
          </cell>
          <cell r="K501">
            <v>413986</v>
          </cell>
        </row>
        <row r="502">
          <cell r="A502" t="str">
            <v>14.</v>
          </cell>
          <cell r="C502" t="str">
            <v>Fittings</v>
          </cell>
          <cell r="K502">
            <v>0.05</v>
          </cell>
          <cell r="L502">
            <v>3070000</v>
          </cell>
          <cell r="M502">
            <v>153500</v>
          </cell>
        </row>
        <row r="503">
          <cell r="A503" t="str">
            <v>15.</v>
          </cell>
          <cell r="C503" t="str">
            <v>Electrical Installation</v>
          </cell>
          <cell r="K503">
            <v>0.05</v>
          </cell>
          <cell r="L503">
            <v>1752320</v>
          </cell>
          <cell r="M503">
            <v>87616</v>
          </cell>
        </row>
        <row r="504">
          <cell r="A504" t="str">
            <v>16.</v>
          </cell>
          <cell r="C504" t="str">
            <v>Plumbing Installation</v>
          </cell>
          <cell r="K504">
            <v>0.05</v>
          </cell>
          <cell r="L504">
            <v>2499100</v>
          </cell>
          <cell r="M504">
            <v>124955</v>
          </cell>
        </row>
        <row r="505">
          <cell r="A505" t="str">
            <v>17.</v>
          </cell>
          <cell r="C505" t="str">
            <v>Fire Protection</v>
          </cell>
          <cell r="K505">
            <v>0.05</v>
          </cell>
          <cell r="L505">
            <v>226810</v>
          </cell>
          <cell r="M505">
            <v>11340.5</v>
          </cell>
        </row>
        <row r="506">
          <cell r="A506" t="str">
            <v>18.</v>
          </cell>
          <cell r="C506" t="str">
            <v>Lifts &amp; escalators</v>
          </cell>
          <cell r="K506">
            <v>0.05</v>
          </cell>
          <cell r="L506">
            <v>135997</v>
          </cell>
          <cell r="M506">
            <v>6799.85</v>
          </cell>
        </row>
        <row r="507">
          <cell r="A507" t="str">
            <v>19.</v>
          </cell>
          <cell r="C507" t="str">
            <v>Air-conditioning &amp; Ventilation</v>
          </cell>
          <cell r="K507">
            <v>0.05</v>
          </cell>
          <cell r="L507">
            <v>295000</v>
          </cell>
          <cell r="M507">
            <v>14750</v>
          </cell>
        </row>
        <row r="508">
          <cell r="A508" t="str">
            <v>20.</v>
          </cell>
          <cell r="C508" t="str">
            <v>Special services</v>
          </cell>
          <cell r="K508">
            <v>0.05</v>
          </cell>
          <cell r="L508">
            <v>300500</v>
          </cell>
          <cell r="M508">
            <v>15025</v>
          </cell>
        </row>
        <row r="510">
          <cell r="A510" t="str">
            <v>G</v>
          </cell>
          <cell r="C510" t="str">
            <v>EXTERNAL WORKS</v>
          </cell>
        </row>
        <row r="512">
          <cell r="A512" t="str">
            <v>21.</v>
          </cell>
          <cell r="C512" t="str">
            <v>Soil drainage</v>
          </cell>
          <cell r="F512">
            <v>0</v>
          </cell>
          <cell r="K512">
            <v>0</v>
          </cell>
        </row>
        <row r="514">
          <cell r="A514" t="str">
            <v>21.1</v>
          </cell>
          <cell r="C514" t="str">
            <v>Soil drains</v>
          </cell>
          <cell r="J514" t="str">
            <v>m</v>
          </cell>
          <cell r="K514">
            <v>0</v>
          </cell>
          <cell r="L514">
            <v>0</v>
          </cell>
          <cell r="M514">
            <v>0</v>
          </cell>
        </row>
        <row r="515">
          <cell r="A515" t="str">
            <v>21.2</v>
          </cell>
          <cell r="C515" t="str">
            <v>Inspection chambers</v>
          </cell>
          <cell r="J515" t="str">
            <v>No</v>
          </cell>
          <cell r="K515">
            <v>0</v>
          </cell>
          <cell r="L515">
            <v>0</v>
          </cell>
          <cell r="M515">
            <v>0</v>
          </cell>
        </row>
        <row r="516">
          <cell r="A516" t="str">
            <v>21.3</v>
          </cell>
          <cell r="B516">
            <v>170</v>
          </cell>
          <cell r="C516" t="str">
            <v>Municipal connection</v>
          </cell>
          <cell r="J516" t="str">
            <v>Item</v>
          </cell>
          <cell r="K516">
            <v>0</v>
          </cell>
          <cell r="L516">
            <v>0</v>
          </cell>
          <cell r="M516">
            <v>0</v>
          </cell>
        </row>
        <row r="518">
          <cell r="A518" t="str">
            <v>22.</v>
          </cell>
          <cell r="C518" t="str">
            <v>Stormwater drainage</v>
          </cell>
          <cell r="F518">
            <v>0</v>
          </cell>
          <cell r="K518">
            <v>0</v>
          </cell>
        </row>
        <row r="520">
          <cell r="A520">
            <v>22.1</v>
          </cell>
          <cell r="C520" t="str">
            <v>Surface water channels</v>
          </cell>
          <cell r="J520" t="str">
            <v>m</v>
          </cell>
          <cell r="K520">
            <v>0</v>
          </cell>
          <cell r="L520">
            <v>0</v>
          </cell>
          <cell r="M520">
            <v>0</v>
          </cell>
        </row>
        <row r="521">
          <cell r="A521">
            <v>22.2</v>
          </cell>
          <cell r="C521" t="str">
            <v>Stormwater drains</v>
          </cell>
          <cell r="J521" t="str">
            <v>m</v>
          </cell>
          <cell r="K521">
            <v>0</v>
          </cell>
          <cell r="L521">
            <v>0</v>
          </cell>
          <cell r="M521">
            <v>0</v>
          </cell>
        </row>
        <row r="522">
          <cell r="A522">
            <v>22.3</v>
          </cell>
          <cell r="C522" t="str">
            <v>Catchpits</v>
          </cell>
          <cell r="J522" t="str">
            <v>No</v>
          </cell>
          <cell r="K522">
            <v>0</v>
          </cell>
          <cell r="L522">
            <v>0</v>
          </cell>
          <cell r="M522">
            <v>0</v>
          </cell>
        </row>
        <row r="523">
          <cell r="A523">
            <v>22.4</v>
          </cell>
          <cell r="C523" t="str">
            <v>Inspection chambers</v>
          </cell>
          <cell r="J523" t="str">
            <v>No</v>
          </cell>
          <cell r="K523">
            <v>0</v>
          </cell>
          <cell r="L523">
            <v>0</v>
          </cell>
          <cell r="M523">
            <v>0</v>
          </cell>
        </row>
        <row r="524">
          <cell r="A524">
            <v>22.5</v>
          </cell>
          <cell r="B524">
            <v>169</v>
          </cell>
          <cell r="C524" t="str">
            <v>Municipal connection</v>
          </cell>
          <cell r="J524" t="str">
            <v>Item</v>
          </cell>
          <cell r="K524">
            <v>0</v>
          </cell>
          <cell r="L524">
            <v>0</v>
          </cell>
          <cell r="M524">
            <v>0</v>
          </cell>
        </row>
        <row r="526">
          <cell r="A526" t="str">
            <v>23.</v>
          </cell>
          <cell r="C526" t="str">
            <v>External Works</v>
          </cell>
          <cell r="F526">
            <v>0</v>
          </cell>
          <cell r="K526">
            <v>0</v>
          </cell>
        </row>
        <row r="527">
          <cell r="M527" t="str">
            <v xml:space="preserve"> </v>
          </cell>
        </row>
        <row r="528">
          <cell r="A528">
            <v>23.1</v>
          </cell>
          <cell r="C528" t="str">
            <v>External water reticulation</v>
          </cell>
          <cell r="E528" t="str">
            <v>Included with Plumbing &amp; Drainage</v>
          </cell>
          <cell r="J528" t="str">
            <v>Note</v>
          </cell>
          <cell r="M528">
            <v>0</v>
          </cell>
        </row>
        <row r="530">
          <cell r="A530">
            <v>23.2</v>
          </cell>
          <cell r="C530" t="str">
            <v>External fire mains</v>
          </cell>
          <cell r="E530" t="str">
            <v>Included with Fire Protection</v>
          </cell>
          <cell r="J530" t="str">
            <v>Note</v>
          </cell>
          <cell r="M530">
            <v>0</v>
          </cell>
        </row>
        <row r="532">
          <cell r="A532">
            <v>23.3</v>
          </cell>
          <cell r="C532" t="str">
            <v>Site Lighting</v>
          </cell>
          <cell r="E532" t="str">
            <v>Included with Electrical Installation</v>
          </cell>
          <cell r="J532" t="str">
            <v>Note</v>
          </cell>
          <cell r="M532">
            <v>0</v>
          </cell>
        </row>
        <row r="534">
          <cell r="A534">
            <v>23.4</v>
          </cell>
          <cell r="C534" t="str">
            <v>Other mains &amp; services</v>
          </cell>
          <cell r="E534" t="str">
            <v>Included with relevant items</v>
          </cell>
          <cell r="J534" t="str">
            <v>Note</v>
          </cell>
          <cell r="M534">
            <v>0</v>
          </cell>
        </row>
        <row r="536">
          <cell r="A536" t="str">
            <v>H</v>
          </cell>
          <cell r="C536" t="str">
            <v>ALTERATIONS</v>
          </cell>
        </row>
        <row r="538">
          <cell r="A538" t="str">
            <v>24.</v>
          </cell>
          <cell r="C538" t="str">
            <v>Alterations</v>
          </cell>
          <cell r="F538">
            <v>3.787909887767147E-2</v>
          </cell>
          <cell r="K538">
            <v>676349</v>
          </cell>
        </row>
        <row r="540">
          <cell r="A540">
            <v>24.1</v>
          </cell>
          <cell r="C540" t="str">
            <v>Alterations as detail build-up elsewhere</v>
          </cell>
          <cell r="J540" t="str">
            <v>m²</v>
          </cell>
          <cell r="K540">
            <v>5711</v>
          </cell>
          <cell r="L540">
            <v>100</v>
          </cell>
          <cell r="M540">
            <v>571100</v>
          </cell>
        </row>
        <row r="541">
          <cell r="A541" t="str">
            <v>24.1.1</v>
          </cell>
          <cell r="C541" t="str">
            <v>Building up of openings</v>
          </cell>
          <cell r="J541" t="str">
            <v>m²</v>
          </cell>
          <cell r="K541">
            <v>0</v>
          </cell>
          <cell r="L541">
            <v>600</v>
          </cell>
          <cell r="M541">
            <v>0</v>
          </cell>
          <cell r="O541">
            <v>12600</v>
          </cell>
        </row>
        <row r="544">
          <cell r="A544">
            <v>24.2</v>
          </cell>
          <cell r="C544" t="str">
            <v>Break-up and remove slabs to create double volume for voids &amp; stairs</v>
          </cell>
          <cell r="J544" t="str">
            <v>m²</v>
          </cell>
          <cell r="K544">
            <v>82.830000000000013</v>
          </cell>
          <cell r="L544">
            <v>300</v>
          </cell>
          <cell r="M544">
            <v>24849</v>
          </cell>
        </row>
        <row r="546">
          <cell r="A546">
            <v>24.3</v>
          </cell>
          <cell r="C546" t="str">
            <v>Upgrading of fins</v>
          </cell>
          <cell r="J546" t="str">
            <v>m²</v>
          </cell>
          <cell r="K546">
            <v>1008</v>
          </cell>
          <cell r="L546">
            <v>50</v>
          </cell>
          <cell r="M546">
            <v>50400</v>
          </cell>
        </row>
        <row r="548">
          <cell r="A548">
            <v>24.4</v>
          </cell>
          <cell r="C548" t="str">
            <v>Upgrading of main foyer</v>
          </cell>
          <cell r="J548" t="str">
            <v>m²</v>
          </cell>
          <cell r="K548">
            <v>100</v>
          </cell>
          <cell r="L548">
            <v>300</v>
          </cell>
          <cell r="M548">
            <v>30000</v>
          </cell>
        </row>
        <row r="550">
          <cell r="O550">
            <v>45862.37025</v>
          </cell>
          <cell r="P550">
            <v>127040</v>
          </cell>
        </row>
        <row r="552">
          <cell r="P552">
            <v>81177.629749999993</v>
          </cell>
        </row>
        <row r="553">
          <cell r="A553" t="str">
            <v>SUMMARY</v>
          </cell>
        </row>
        <row r="555">
          <cell r="A555" t="str">
            <v>A</v>
          </cell>
          <cell r="C555" t="str">
            <v>PRELIMINARIES</v>
          </cell>
          <cell r="H555">
            <v>0</v>
          </cell>
          <cell r="I555">
            <v>0</v>
          </cell>
          <cell r="M555">
            <v>0</v>
          </cell>
        </row>
        <row r="557">
          <cell r="A557" t="str">
            <v>B</v>
          </cell>
          <cell r="C557" t="str">
            <v>SUB-STRUCTURE</v>
          </cell>
          <cell r="H557">
            <v>0</v>
          </cell>
          <cell r="I557">
            <v>0</v>
          </cell>
          <cell r="M557">
            <v>0</v>
          </cell>
        </row>
        <row r="558">
          <cell r="A558" t="str">
            <v>2.</v>
          </cell>
          <cell r="C558" t="str">
            <v>Piling</v>
          </cell>
          <cell r="H558">
            <v>0</v>
          </cell>
          <cell r="I558">
            <v>0</v>
          </cell>
          <cell r="K558">
            <v>0</v>
          </cell>
        </row>
        <row r="559">
          <cell r="A559" t="str">
            <v>3.</v>
          </cell>
          <cell r="C559" t="str">
            <v>Foundations</v>
          </cell>
          <cell r="H559">
            <v>0</v>
          </cell>
          <cell r="I559">
            <v>0</v>
          </cell>
          <cell r="K559">
            <v>0</v>
          </cell>
        </row>
        <row r="560">
          <cell r="A560" t="str">
            <v>4.</v>
          </cell>
          <cell r="C560" t="str">
            <v>Basement</v>
          </cell>
          <cell r="H560">
            <v>0</v>
          </cell>
          <cell r="I560">
            <v>0</v>
          </cell>
          <cell r="K560">
            <v>0</v>
          </cell>
        </row>
        <row r="562">
          <cell r="A562" t="str">
            <v>C</v>
          </cell>
          <cell r="C562" t="str">
            <v>SUPERSTRUCTURE</v>
          </cell>
          <cell r="H562">
            <v>0.2614717946049801</v>
          </cell>
          <cell r="I562">
            <v>817.4927333216599</v>
          </cell>
          <cell r="M562">
            <v>4668701</v>
          </cell>
        </row>
        <row r="563">
          <cell r="A563" t="str">
            <v>5.</v>
          </cell>
          <cell r="C563" t="str">
            <v>Ground floor construction</v>
          </cell>
          <cell r="H563">
            <v>0</v>
          </cell>
          <cell r="I563">
            <v>0</v>
          </cell>
          <cell r="K563">
            <v>0</v>
          </cell>
        </row>
        <row r="564">
          <cell r="A564" t="str">
            <v>6.</v>
          </cell>
          <cell r="C564" t="str">
            <v>Structural Frame</v>
          </cell>
          <cell r="H564">
            <v>4.4228750779803185E-2</v>
          </cell>
          <cell r="I564">
            <v>138.28138679740852</v>
          </cell>
          <cell r="K564">
            <v>789725</v>
          </cell>
        </row>
        <row r="565">
          <cell r="A565" t="str">
            <v>7.</v>
          </cell>
          <cell r="C565" t="str">
            <v>External Envelope</v>
          </cell>
          <cell r="H565">
            <v>0.11116399251836986</v>
          </cell>
          <cell r="I565">
            <v>347.55471896340396</v>
          </cell>
          <cell r="K565">
            <v>1984885</v>
          </cell>
        </row>
        <row r="566">
          <cell r="A566" t="str">
            <v>8.</v>
          </cell>
          <cell r="C566" t="str">
            <v>Roofs</v>
          </cell>
          <cell r="H566">
            <v>1.3230177625709818E-2</v>
          </cell>
          <cell r="I566">
            <v>41.364209420416742</v>
          </cell>
          <cell r="K566">
            <v>236231</v>
          </cell>
        </row>
        <row r="567">
          <cell r="A567" t="str">
            <v>9.</v>
          </cell>
          <cell r="C567" t="str">
            <v>Upper Floors (Load bearing structures only)</v>
          </cell>
          <cell r="H567">
            <v>0</v>
          </cell>
          <cell r="I567">
            <v>0</v>
          </cell>
          <cell r="K567">
            <v>0</v>
          </cell>
        </row>
        <row r="568">
          <cell r="A568" t="str">
            <v>10.</v>
          </cell>
          <cell r="C568" t="str">
            <v>Internal divisions</v>
          </cell>
          <cell r="H568">
            <v>9.2848873681097219E-2</v>
          </cell>
          <cell r="I568">
            <v>290.29241814043075</v>
          </cell>
          <cell r="K568">
            <v>1657860</v>
          </cell>
        </row>
        <row r="570">
          <cell r="A570" t="str">
            <v>D</v>
          </cell>
          <cell r="C570" t="str">
            <v>INTERNAL FINISHES</v>
          </cell>
          <cell r="H570">
            <v>0.19520715980153305</v>
          </cell>
          <cell r="I570">
            <v>610.31605673262129</v>
          </cell>
          <cell r="M570">
            <v>3485515</v>
          </cell>
        </row>
        <row r="571">
          <cell r="A571" t="str">
            <v>11.</v>
          </cell>
          <cell r="C571" t="str">
            <v>Floor finishes</v>
          </cell>
          <cell r="H571">
            <v>7.5286521489468738E-2</v>
          </cell>
          <cell r="I571">
            <v>235.38364559621783</v>
          </cell>
          <cell r="K571">
            <v>1344276</v>
          </cell>
        </row>
        <row r="572">
          <cell r="A572" t="str">
            <v>12.</v>
          </cell>
          <cell r="C572" t="str">
            <v>Internal wall finishes</v>
          </cell>
          <cell r="H572">
            <v>6.9647408269971317E-2</v>
          </cell>
          <cell r="I572">
            <v>217.75293293643844</v>
          </cell>
          <cell r="K572">
            <v>1243587</v>
          </cell>
        </row>
        <row r="573">
          <cell r="A573" t="str">
            <v>13.</v>
          </cell>
          <cell r="C573" t="str">
            <v>Ceilings</v>
          </cell>
          <cell r="H573">
            <v>5.0273230042092991E-2</v>
          </cell>
          <cell r="I573">
            <v>157.17947819996499</v>
          </cell>
          <cell r="K573">
            <v>897652</v>
          </cell>
        </row>
        <row r="575">
          <cell r="A575" t="str">
            <v>E</v>
          </cell>
          <cell r="C575" t="str">
            <v>FITTINGS</v>
          </cell>
          <cell r="H575">
            <v>0.17193613586247841</v>
          </cell>
          <cell r="I575">
            <v>537.55909648047623</v>
          </cell>
          <cell r="M575">
            <v>3070000</v>
          </cell>
        </row>
        <row r="576">
          <cell r="A576" t="str">
            <v>14.</v>
          </cell>
          <cell r="C576" t="str">
            <v>Fittings</v>
          </cell>
          <cell r="K576">
            <v>3070000</v>
          </cell>
        </row>
        <row r="578">
          <cell r="A578" t="str">
            <v>F</v>
          </cell>
          <cell r="C578" t="str">
            <v>SERVICES</v>
          </cell>
          <cell r="H578">
            <v>0.33350581085333697</v>
          </cell>
          <cell r="I578">
            <v>1042.7074067588865</v>
          </cell>
          <cell r="M578">
            <v>5954902</v>
          </cell>
        </row>
        <row r="579">
          <cell r="A579" t="str">
            <v>15.</v>
          </cell>
          <cell r="C579" t="str">
            <v>Electrical Installation</v>
          </cell>
          <cell r="H579">
            <v>9.8139130161087357E-2</v>
          </cell>
          <cell r="I579">
            <v>306.83242864647173</v>
          </cell>
          <cell r="K579">
            <v>1752320</v>
          </cell>
        </row>
        <row r="580">
          <cell r="A580" t="str">
            <v>16.</v>
          </cell>
          <cell r="C580" t="str">
            <v>Plumbing Installation</v>
          </cell>
          <cell r="H580">
            <v>0.13996273522277519</v>
          </cell>
          <cell r="I580">
            <v>437.59411661705479</v>
          </cell>
          <cell r="K580">
            <v>2499100</v>
          </cell>
        </row>
        <row r="581">
          <cell r="A581" t="str">
            <v>17.</v>
          </cell>
          <cell r="C581" t="str">
            <v>Fire Protection</v>
          </cell>
          <cell r="H581">
            <v>1.2702552109110336E-2</v>
          </cell>
          <cell r="I581">
            <v>39.714585886884961</v>
          </cell>
          <cell r="K581">
            <v>226810</v>
          </cell>
        </row>
        <row r="582">
          <cell r="A582" t="str">
            <v>18.</v>
          </cell>
          <cell r="C582" t="str">
            <v>Lifts &amp; escalators</v>
          </cell>
          <cell r="H582">
            <v>7.6165467976838687E-3</v>
          </cell>
          <cell r="I582">
            <v>23.813167571353528</v>
          </cell>
          <cell r="K582">
            <v>135997</v>
          </cell>
        </row>
        <row r="583">
          <cell r="A583" t="str">
            <v>19.</v>
          </cell>
          <cell r="C583" t="str">
            <v>Air-conditioning &amp; Ventilation</v>
          </cell>
          <cell r="H583">
            <v>1.6521550514472683E-2</v>
          </cell>
          <cell r="I583">
            <v>51.654701453335669</v>
          </cell>
          <cell r="K583">
            <v>295000</v>
          </cell>
        </row>
        <row r="584">
          <cell r="A584" t="str">
            <v>20.</v>
          </cell>
          <cell r="C584" t="str">
            <v>Special services</v>
          </cell>
          <cell r="H584">
            <v>1.682957942236963E-2</v>
          </cell>
          <cell r="I584">
            <v>52.617755209245317</v>
          </cell>
          <cell r="K584">
            <v>300500</v>
          </cell>
        </row>
        <row r="585">
          <cell r="C585" t="str">
            <v>Profit &amp; Attendance</v>
          </cell>
          <cell r="H585">
            <v>1.8548324723178619E-2</v>
          </cell>
          <cell r="I585">
            <v>57.991420066538261</v>
          </cell>
          <cell r="K585">
            <v>331189</v>
          </cell>
        </row>
        <row r="586">
          <cell r="C586" t="str">
            <v>Builder's Work</v>
          </cell>
          <cell r="H586">
            <v>2.318539190265928E-2</v>
          </cell>
          <cell r="I586">
            <v>72.489231308002104</v>
          </cell>
          <cell r="K586">
            <v>413986</v>
          </cell>
        </row>
        <row r="588">
          <cell r="A588" t="str">
            <v>G</v>
          </cell>
          <cell r="C588" t="str">
            <v>EXTERNAL WORKS</v>
          </cell>
          <cell r="H588">
            <v>0</v>
          </cell>
          <cell r="I588">
            <v>0</v>
          </cell>
          <cell r="M588">
            <v>0</v>
          </cell>
        </row>
        <row r="589">
          <cell r="A589" t="str">
            <v>21.</v>
          </cell>
          <cell r="C589" t="str">
            <v>Soil drainage</v>
          </cell>
          <cell r="H589">
            <v>0</v>
          </cell>
          <cell r="I589">
            <v>0</v>
          </cell>
          <cell r="K589">
            <v>0</v>
          </cell>
        </row>
        <row r="590">
          <cell r="A590" t="str">
            <v>22.</v>
          </cell>
          <cell r="C590" t="str">
            <v>Stormwater drainage</v>
          </cell>
          <cell r="H590">
            <v>0</v>
          </cell>
          <cell r="I590">
            <v>0</v>
          </cell>
          <cell r="K590">
            <v>0</v>
          </cell>
        </row>
        <row r="591">
          <cell r="A591" t="str">
            <v>23.</v>
          </cell>
          <cell r="C591" t="str">
            <v>External Works</v>
          </cell>
          <cell r="H591">
            <v>0</v>
          </cell>
          <cell r="I591">
            <v>0</v>
          </cell>
          <cell r="K591">
            <v>0</v>
          </cell>
        </row>
        <row r="593">
          <cell r="A593" t="str">
            <v>H</v>
          </cell>
          <cell r="C593" t="str">
            <v>ALTERATIONS</v>
          </cell>
          <cell r="H593">
            <v>3.787909887767147E-2</v>
          </cell>
          <cell r="I593">
            <v>118.42917177376992</v>
          </cell>
          <cell r="M593">
            <v>676349</v>
          </cell>
        </row>
        <row r="594">
          <cell r="A594" t="str">
            <v>24.</v>
          </cell>
          <cell r="C594" t="str">
            <v>Alterations</v>
          </cell>
          <cell r="K594">
            <v>676349</v>
          </cell>
        </row>
        <row r="596">
          <cell r="C596" t="str">
            <v>SUB-TOTAL</v>
          </cell>
          <cell r="H596">
            <v>1</v>
          </cell>
          <cell r="I596">
            <v>3126.5044650674135</v>
          </cell>
          <cell r="M596">
            <v>17855467</v>
          </cell>
        </row>
        <row r="598">
          <cell r="A598" t="str">
            <v>H</v>
          </cell>
          <cell r="C598" t="str">
            <v>CONTINGENCIES</v>
          </cell>
          <cell r="I598">
            <v>156.32522325337069</v>
          </cell>
          <cell r="K598">
            <v>0.05</v>
          </cell>
          <cell r="M598">
            <v>892773.35000000009</v>
          </cell>
        </row>
        <row r="599">
          <cell r="C599" t="str">
            <v>ESTIMATED CURRENT CONSTRUCTION COST</v>
          </cell>
          <cell r="I599">
            <v>3282.8296883207845</v>
          </cell>
          <cell r="M599">
            <v>18748240.350000001</v>
          </cell>
        </row>
        <row r="601">
          <cell r="A601" t="str">
            <v>J</v>
          </cell>
          <cell r="C601" t="str">
            <v>ESCALATION</v>
          </cell>
        </row>
        <row r="602">
          <cell r="C602" t="str">
            <v xml:space="preserve">   Design Start</v>
          </cell>
          <cell r="D602">
            <v>7.0000000000000007E-2</v>
          </cell>
          <cell r="E602" t="str">
            <v>x</v>
          </cell>
          <cell r="F602">
            <v>0</v>
          </cell>
          <cell r="G602" t="str">
            <v>months</v>
          </cell>
          <cell r="I602">
            <v>0</v>
          </cell>
          <cell r="K602">
            <v>0</v>
          </cell>
        </row>
        <row r="603">
          <cell r="C603" t="str">
            <v xml:space="preserve">   Pre-contract</v>
          </cell>
          <cell r="D603">
            <v>7.0000000000000007E-2</v>
          </cell>
          <cell r="E603" t="str">
            <v>x</v>
          </cell>
          <cell r="F603">
            <v>0</v>
          </cell>
          <cell r="G603" t="str">
            <v>months</v>
          </cell>
          <cell r="I603">
            <v>0</v>
          </cell>
          <cell r="K603">
            <v>0</v>
          </cell>
        </row>
        <row r="604">
          <cell r="C604" t="str">
            <v xml:space="preserve">   Contract</v>
          </cell>
          <cell r="D604">
            <v>7.0000000000000007E-2</v>
          </cell>
          <cell r="E604" t="str">
            <v>x</v>
          </cell>
          <cell r="F604">
            <v>0</v>
          </cell>
          <cell r="G604" t="str">
            <v>months</v>
          </cell>
          <cell r="H604">
            <v>0.6</v>
          </cell>
          <cell r="I604">
            <v>0</v>
          </cell>
          <cell r="K604">
            <v>0</v>
          </cell>
          <cell r="M604">
            <v>0</v>
          </cell>
        </row>
        <row r="605">
          <cell r="C605" t="str">
            <v>ESTIMATED FINAL CONSTRUCTION COST</v>
          </cell>
          <cell r="I605">
            <v>3282.8296883207845</v>
          </cell>
          <cell r="M605">
            <v>18748240.350000001</v>
          </cell>
        </row>
        <row r="607">
          <cell r="A607" t="str">
            <v>K</v>
          </cell>
          <cell r="C607" t="str">
            <v>PROFESSIONAL FEES</v>
          </cell>
          <cell r="I607">
            <v>350.20136578532657</v>
          </cell>
          <cell r="M607">
            <v>2000000</v>
          </cell>
        </row>
        <row r="608">
          <cell r="C608" t="str">
            <v>Professional fees @ tariff</v>
          </cell>
          <cell r="H608">
            <v>0</v>
          </cell>
          <cell r="I608">
            <v>0</v>
          </cell>
          <cell r="K608">
            <v>0</v>
          </cell>
        </row>
        <row r="609">
          <cell r="C609" t="str">
            <v>Add for alteration work on above</v>
          </cell>
          <cell r="H609">
            <v>0</v>
          </cell>
          <cell r="I609">
            <v>0</v>
          </cell>
          <cell r="K609">
            <v>0</v>
          </cell>
        </row>
        <row r="610">
          <cell r="C610" t="str">
            <v>Disbursements</v>
          </cell>
          <cell r="H610">
            <v>0</v>
          </cell>
          <cell r="I610">
            <v>0</v>
          </cell>
          <cell r="K610">
            <v>0</v>
          </cell>
        </row>
        <row r="613">
          <cell r="A613" t="str">
            <v>L</v>
          </cell>
          <cell r="C613" t="str">
            <v>ESTIMATED FINAL CONSTRUCTION COST INCL. PROF. FEES &amp; TAXES</v>
          </cell>
          <cell r="K613">
            <v>5711</v>
          </cell>
          <cell r="L613">
            <v>3633.0310541061112</v>
          </cell>
          <cell r="M613">
            <v>20748240.350000001</v>
          </cell>
        </row>
        <row r="617">
          <cell r="M617">
            <v>18033774</v>
          </cell>
        </row>
        <row r="618">
          <cell r="M618">
            <v>2714466.3500000015</v>
          </cell>
        </row>
        <row r="620">
          <cell r="M620">
            <v>0.13082875001493807</v>
          </cell>
        </row>
      </sheetData>
      <sheetData sheetId="4"/>
      <sheetData sheetId="5"/>
      <sheetData sheetId="6"/>
      <sheetData sheetId="7"/>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G"/>
    </sheetNames>
    <definedNames>
      <definedName name="HTCAB"/>
    </defined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elp"/>
      <sheetName val="MAINLIST"/>
      <sheetName val="Nja"/>
      <sheetName val="Gen Prj Info"/>
      <sheetName val="WBS &amp; BUDGETS"/>
      <sheetName val="BILLING RATE SCHEDULE"/>
      <sheetName val="PLANNING A"/>
      <sheetName val="Qual Plan Standard Info"/>
      <sheetName val="Qual Plan Tasks"/>
      <sheetName val="Qual Plan IP's &amp; Other Info"/>
      <sheetName val="Determine Organisation"/>
      <sheetName val="Standard Proj Organisation"/>
      <sheetName val="Directory Structure"/>
      <sheetName val="Marketing Info"/>
      <sheetName val="Settings"/>
      <sheetName val="Module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128">
          <cell r="D128" t="str">
            <v>3230</v>
          </cell>
        </row>
        <row r="129">
          <cell r="D129" t="str">
            <v>3240</v>
          </cell>
        </row>
        <row r="130">
          <cell r="D130" t="str">
            <v>4240</v>
          </cell>
        </row>
        <row r="131">
          <cell r="D131" t="str">
            <v>4320</v>
          </cell>
        </row>
        <row r="132">
          <cell r="D132">
            <v>4340</v>
          </cell>
        </row>
        <row r="133">
          <cell r="D133" t="str">
            <v>6240</v>
          </cell>
        </row>
        <row r="134">
          <cell r="D134" t="str">
            <v>7230</v>
          </cell>
        </row>
        <row r="135">
          <cell r="D135" t="str">
            <v>7231</v>
          </cell>
        </row>
        <row r="136">
          <cell r="D136" t="str">
            <v>7240</v>
          </cell>
        </row>
        <row r="137">
          <cell r="D137" t="str">
            <v>7241</v>
          </cell>
        </row>
        <row r="138">
          <cell r="D138" t="str">
            <v>7242</v>
          </cell>
        </row>
        <row r="139">
          <cell r="D139" t="str">
            <v>8220</v>
          </cell>
        </row>
        <row r="140">
          <cell r="D140" t="str">
            <v>8230</v>
          </cell>
        </row>
        <row r="141">
          <cell r="D141" t="str">
            <v>8240</v>
          </cell>
        </row>
        <row r="142">
          <cell r="D142" t="str">
            <v>9120</v>
          </cell>
        </row>
        <row r="143">
          <cell r="D143" t="str">
            <v>9140</v>
          </cell>
        </row>
        <row r="144">
          <cell r="D144" t="str">
            <v>9240</v>
          </cell>
        </row>
        <row r="145">
          <cell r="D145" t="str">
            <v>9320</v>
          </cell>
        </row>
        <row r="146">
          <cell r="D146" t="str">
            <v>9330</v>
          </cell>
        </row>
        <row r="147">
          <cell r="D147" t="str">
            <v>9340</v>
          </cell>
        </row>
        <row r="148">
          <cell r="D148">
            <v>1112</v>
          </cell>
        </row>
        <row r="149">
          <cell r="D149">
            <v>1114</v>
          </cell>
        </row>
        <row r="150">
          <cell r="D150">
            <v>1116</v>
          </cell>
        </row>
        <row r="151">
          <cell r="D151">
            <v>1122</v>
          </cell>
        </row>
        <row r="169">
          <cell r="B169" t="str">
            <v>LBR Only</v>
          </cell>
        </row>
        <row r="170">
          <cell r="B170" t="str">
            <v>EXP Only</v>
          </cell>
        </row>
        <row r="171">
          <cell r="B171" t="str">
            <v>LBR &amp; EXP</v>
          </cell>
        </row>
        <row r="172">
          <cell r="B172" t="str">
            <v>None</v>
          </cell>
        </row>
      </sheetData>
      <sheetData sheetId="1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CONSULTANT SHEET"/>
      <sheetName val="GENERAL NOTES"/>
      <sheetName val="EXECUTIVE SUMMARY"/>
      <sheetName val="CAPITAL COST DETAILS"/>
      <sheetName val="CAPEX SUMMARY"/>
      <sheetName val="CAPEX_EQUITY ANALYSIS"/>
      <sheetName val="RENTAL STREAM"/>
      <sheetName val="NPV"/>
      <sheetName val="SENSITIVITY ANALYSIS"/>
      <sheetName val="NET CASH FLOW"/>
      <sheetName val="ROI &amp; IRR"/>
      <sheetName val="BREAK-EVEN ANALYSIS"/>
      <sheetName val="BUILDING COST DETAI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T-INPUT"/>
      <sheetName val="CRT-SUM"/>
      <sheetName val="CRT-DETAIL"/>
      <sheetName val="CRT-JBCC"/>
      <sheetName val="Haylett (3)"/>
      <sheetName val="Haylett (2)"/>
      <sheetName val="Haylett"/>
      <sheetName val="Sheet1"/>
      <sheetName val="FR-BLDRSWRK-DETAIL"/>
      <sheetName val="FR-INDEX - GENERAL INFO"/>
      <sheetName val="FR-FINAL-SUM"/>
      <sheetName val="FR-SUMMERY"/>
      <sheetName val="FR-PROVSNL-SUM-DETAIL"/>
      <sheetName val="FR-PROFF-FEES"/>
      <sheetName val="FR-VO.-IUC."/>
      <sheetName val="FR-S.I.-"/>
      <sheetName val="VAT"/>
      <sheetName val="Construction Cashflow"/>
      <sheetName val="prof-fee-cashflow"/>
      <sheetName val="Project cashflow"/>
      <sheetName val="FR_SUMMERY"/>
      <sheetName val="FR_PROVSNL_SUM_DETAI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_INFO"/>
      <sheetName val="ANNEX_A"/>
      <sheetName val="ANNEX_H.1"/>
    </sheetNames>
    <sheetDataSet>
      <sheetData sheetId="0"/>
      <sheetData sheetId="1" refreshError="1">
        <row r="23">
          <cell r="J23">
            <v>1981687.3955208361</v>
          </cell>
        </row>
      </sheetData>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EX"/>
      <sheetName val="Control"/>
    </sheetNames>
    <sheetDataSet>
      <sheetData sheetId="0"/>
      <sheetData sheetId="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of Results"/>
      <sheetName val="O.M.E Breakdown"/>
      <sheetName val="O.M.E."/>
      <sheetName val="Building costs incl. S-Curve"/>
      <sheetName val="Viability"/>
      <sheetName val="Net Operating Income"/>
      <sheetName val="Mortgage Loan"/>
      <sheetName val="Owners Equity"/>
      <sheetName val="Cash Flow excl. equity"/>
      <sheetName val="Cash Flow with equity"/>
      <sheetName val="IRR"/>
      <sheetName val="IRR On equity after tax"/>
      <sheetName val="NPV"/>
      <sheetName val="WACC or Hurdle rate"/>
      <sheetName val="Sensitivity Analysis"/>
    </sheetNames>
    <sheetDataSet>
      <sheetData sheetId="0"/>
      <sheetData sheetId="1"/>
      <sheetData sheetId="2"/>
      <sheetData sheetId="3"/>
      <sheetData sheetId="4"/>
      <sheetData sheetId="5">
        <row r="343">
          <cell r="H343">
            <v>19</v>
          </cell>
        </row>
      </sheetData>
      <sheetData sheetId="6"/>
      <sheetData sheetId="7"/>
      <sheetData sheetId="8"/>
      <sheetData sheetId="9"/>
      <sheetData sheetId="10"/>
      <sheetData sheetId="11"/>
      <sheetData sheetId="12"/>
      <sheetData sheetId="13"/>
      <sheetData sheetId="14"/>
      <sheetData sheetId="15"/>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ysheets"/>
      <sheetName val="Cover"/>
      <sheetName val="Notes"/>
      <sheetName val="Elemental summary"/>
      <sheetName val="Estimate"/>
      <sheetName val="dims"/>
      <sheetName val="Fees"/>
      <sheetName val="Options"/>
    </sheetNames>
    <sheetDataSet>
      <sheetData sheetId="0"/>
      <sheetData sheetId="1"/>
      <sheetData sheetId="2"/>
      <sheetData sheetId="3"/>
      <sheetData sheetId="4">
        <row r="1">
          <cell r="A1" t="str">
            <v>KINGSWOOD OVAL</v>
          </cell>
        </row>
        <row r="2">
          <cell r="A2" t="str">
            <v>PROTO TYPE "C" TYPICAL 3 BEDROOM UNIT - SIMPLEX</v>
          </cell>
        </row>
        <row r="3">
          <cell r="A3" t="str">
            <v>Elemental Estimate: No. 0</v>
          </cell>
          <cell r="E3" t="str">
            <v>(DRAFT FOR DISCUSSION PURPOSES ONLY)</v>
          </cell>
        </row>
        <row r="4">
          <cell r="A4" t="str">
            <v>Current date: 7th December 2004</v>
          </cell>
        </row>
        <row r="7">
          <cell r="A7" t="str">
            <v>A</v>
          </cell>
          <cell r="B7" t="str">
            <v>PRELIMINARIES</v>
          </cell>
          <cell r="E7">
            <v>0.1</v>
          </cell>
          <cell r="I7" t="str">
            <v>(carried to summary)</v>
          </cell>
          <cell r="L7" t="str">
            <v>R</v>
          </cell>
          <cell r="M7">
            <v>84600</v>
          </cell>
        </row>
        <row r="9">
          <cell r="A9" t="str">
            <v>B</v>
          </cell>
          <cell r="B9" t="str">
            <v>SUB-STRUCTURE</v>
          </cell>
        </row>
        <row r="11">
          <cell r="A11">
            <v>2</v>
          </cell>
          <cell r="B11" t="str">
            <v>Piling</v>
          </cell>
          <cell r="E11">
            <v>0</v>
          </cell>
          <cell r="K11">
            <v>0</v>
          </cell>
        </row>
        <row r="13">
          <cell r="A13">
            <v>2.1</v>
          </cell>
          <cell r="B13" t="str">
            <v>Piling including set up on site &amp; pile caps</v>
          </cell>
          <cell r="J13" t="str">
            <v>Item</v>
          </cell>
          <cell r="K13">
            <v>0</v>
          </cell>
          <cell r="L13">
            <v>0</v>
          </cell>
          <cell r="M13">
            <v>0</v>
          </cell>
        </row>
        <row r="14">
          <cell r="A14">
            <v>2.2000000000000002</v>
          </cell>
          <cell r="B14" t="str">
            <v>Allowance for crack repairs to surrounding properties</v>
          </cell>
          <cell r="J14" t="str">
            <v>Item</v>
          </cell>
          <cell r="K14">
            <v>0</v>
          </cell>
          <cell r="L14">
            <v>0</v>
          </cell>
          <cell r="M14">
            <v>0</v>
          </cell>
        </row>
        <row r="16">
          <cell r="A16">
            <v>3</v>
          </cell>
          <cell r="B16" t="str">
            <v>Foundations</v>
          </cell>
          <cell r="E16">
            <v>7.8734913072914858E-2</v>
          </cell>
          <cell r="K16">
            <v>73300</v>
          </cell>
        </row>
        <row r="18">
          <cell r="A18" t="str">
            <v>3.1.1</v>
          </cell>
          <cell r="B18" t="str">
            <v>Linear foundations to 270mm &amp; 220mm walls (1,20m deep)</v>
          </cell>
          <cell r="J18" t="str">
            <v>m</v>
          </cell>
          <cell r="K18">
            <v>97.68</v>
          </cell>
          <cell r="L18">
            <v>239.28715</v>
          </cell>
          <cell r="M18">
            <v>23373.57</v>
          </cell>
        </row>
        <row r="19">
          <cell r="B19" t="str">
            <v xml:space="preserve">  - Concrete 20Mpa</v>
          </cell>
          <cell r="C19">
            <v>1</v>
          </cell>
          <cell r="D19">
            <v>1</v>
          </cell>
          <cell r="E19">
            <v>0.7</v>
          </cell>
          <cell r="F19">
            <v>0.25</v>
          </cell>
          <cell r="G19">
            <v>617.6</v>
          </cell>
          <cell r="H19" t="str">
            <v>:</v>
          </cell>
          <cell r="I19">
            <v>108.08</v>
          </cell>
        </row>
        <row r="20">
          <cell r="B20" t="str">
            <v xml:space="preserve">  - Formwork</v>
          </cell>
          <cell r="C20" t="str">
            <v>}</v>
          </cell>
          <cell r="D20" t="str">
            <v>not applicable</v>
          </cell>
          <cell r="H20" t="str">
            <v>:</v>
          </cell>
          <cell r="I20">
            <v>0</v>
          </cell>
        </row>
        <row r="21">
          <cell r="B21" t="str">
            <v xml:space="preserve">  - Reinforcement</v>
          </cell>
          <cell r="C21" t="str">
            <v>}</v>
          </cell>
          <cell r="D21" t="str">
            <v>not applicable</v>
          </cell>
          <cell r="H21" t="str">
            <v>:</v>
          </cell>
          <cell r="I21">
            <v>0</v>
          </cell>
        </row>
        <row r="22">
          <cell r="B22" t="str">
            <v xml:space="preserve">  - Exc &amp; cart away </v>
          </cell>
          <cell r="C22">
            <v>1</v>
          </cell>
          <cell r="D22">
            <v>1</v>
          </cell>
          <cell r="E22">
            <v>0.7</v>
          </cell>
          <cell r="F22">
            <v>1.2</v>
          </cell>
          <cell r="G22">
            <v>78</v>
          </cell>
          <cell r="H22" t="str">
            <v>:</v>
          </cell>
          <cell r="I22">
            <v>65.52</v>
          </cell>
        </row>
        <row r="23">
          <cell r="B23" t="str">
            <v xml:space="preserve">  - Backfill</v>
          </cell>
          <cell r="C23">
            <v>1</v>
          </cell>
          <cell r="D23">
            <v>1</v>
          </cell>
          <cell r="E23">
            <v>0.42999999999999994</v>
          </cell>
          <cell r="F23">
            <v>0.95</v>
          </cell>
          <cell r="G23">
            <v>127.9</v>
          </cell>
          <cell r="H23" t="str">
            <v>:</v>
          </cell>
          <cell r="I23">
            <v>52.247149999999991</v>
          </cell>
        </row>
        <row r="24">
          <cell r="B24" t="str">
            <v xml:space="preserve">  - R.o.c. &amp; wking space</v>
          </cell>
          <cell r="C24">
            <v>2</v>
          </cell>
          <cell r="D24">
            <v>1</v>
          </cell>
          <cell r="E24">
            <v>1</v>
          </cell>
          <cell r="F24">
            <v>1.2</v>
          </cell>
          <cell r="G24">
            <v>5.6</v>
          </cell>
          <cell r="H24" t="str">
            <v>:</v>
          </cell>
          <cell r="I24">
            <v>13.44</v>
          </cell>
        </row>
        <row r="25">
          <cell r="B25" t="str">
            <v xml:space="preserve">  - Rock/concrete excavation</v>
          </cell>
          <cell r="C25" t="str">
            <v>}</v>
          </cell>
          <cell r="D25" t="str">
            <v>not applicable</v>
          </cell>
          <cell r="H25" t="str">
            <v>:</v>
          </cell>
          <cell r="I25">
            <v>0</v>
          </cell>
        </row>
        <row r="26">
          <cell r="B26" t="str">
            <v xml:space="preserve">  - Blinding</v>
          </cell>
          <cell r="C26" t="str">
            <v>}</v>
          </cell>
          <cell r="D26" t="str">
            <v>not applicable</v>
          </cell>
          <cell r="H26" t="str">
            <v>:</v>
          </cell>
          <cell r="I26">
            <v>0</v>
          </cell>
        </row>
        <row r="28">
          <cell r="A28" t="str">
            <v>3.1.2</v>
          </cell>
          <cell r="B28" t="str">
            <v>Linear foundations to terrace walls (1,20m deep)</v>
          </cell>
          <cell r="J28" t="str">
            <v>m</v>
          </cell>
          <cell r="K28">
            <v>12.42</v>
          </cell>
          <cell r="L28">
            <v>239.28715</v>
          </cell>
          <cell r="M28">
            <v>2971.95</v>
          </cell>
        </row>
        <row r="29">
          <cell r="B29" t="str">
            <v xml:space="preserve">  - Concrete 20Mpa</v>
          </cell>
          <cell r="C29">
            <v>1</v>
          </cell>
          <cell r="D29">
            <v>1</v>
          </cell>
          <cell r="E29">
            <v>0.7</v>
          </cell>
          <cell r="F29">
            <v>0.25</v>
          </cell>
          <cell r="G29">
            <v>617.6</v>
          </cell>
          <cell r="H29" t="str">
            <v>:</v>
          </cell>
          <cell r="I29">
            <v>108.08</v>
          </cell>
        </row>
        <row r="30">
          <cell r="B30" t="str">
            <v xml:space="preserve">  - Formwork</v>
          </cell>
          <cell r="C30" t="str">
            <v>}</v>
          </cell>
          <cell r="D30" t="str">
            <v>not applicable</v>
          </cell>
          <cell r="H30" t="str">
            <v>:</v>
          </cell>
          <cell r="I30">
            <v>0</v>
          </cell>
        </row>
        <row r="31">
          <cell r="B31" t="str">
            <v xml:space="preserve">  - Reinforcement</v>
          </cell>
          <cell r="C31" t="str">
            <v>}</v>
          </cell>
          <cell r="D31" t="str">
            <v>not applicable</v>
          </cell>
          <cell r="H31" t="str">
            <v>:</v>
          </cell>
          <cell r="I31">
            <v>0</v>
          </cell>
        </row>
        <row r="32">
          <cell r="B32" t="str">
            <v xml:space="preserve">  - Exc &amp; cart away </v>
          </cell>
          <cell r="C32">
            <v>1</v>
          </cell>
          <cell r="D32">
            <v>1</v>
          </cell>
          <cell r="E32">
            <v>0.7</v>
          </cell>
          <cell r="F32">
            <v>1.2</v>
          </cell>
          <cell r="G32">
            <v>78</v>
          </cell>
          <cell r="H32" t="str">
            <v>:</v>
          </cell>
          <cell r="I32">
            <v>65.52</v>
          </cell>
        </row>
        <row r="33">
          <cell r="B33" t="str">
            <v xml:space="preserve">  - Backfill</v>
          </cell>
          <cell r="C33">
            <v>1</v>
          </cell>
          <cell r="D33">
            <v>1</v>
          </cell>
          <cell r="E33">
            <v>0.42999999999999994</v>
          </cell>
          <cell r="F33">
            <v>0.95</v>
          </cell>
          <cell r="G33">
            <v>127.9</v>
          </cell>
          <cell r="H33" t="str">
            <v>:</v>
          </cell>
          <cell r="I33">
            <v>52.247149999999991</v>
          </cell>
        </row>
        <row r="34">
          <cell r="B34" t="str">
            <v xml:space="preserve">  - R.o.c. &amp; wking space</v>
          </cell>
          <cell r="C34">
            <v>2</v>
          </cell>
          <cell r="D34">
            <v>1</v>
          </cell>
          <cell r="E34">
            <v>1</v>
          </cell>
          <cell r="F34">
            <v>1.2</v>
          </cell>
          <cell r="G34">
            <v>5.6</v>
          </cell>
          <cell r="H34" t="str">
            <v>:</v>
          </cell>
          <cell r="I34">
            <v>13.44</v>
          </cell>
        </row>
        <row r="35">
          <cell r="B35" t="str">
            <v xml:space="preserve">  - Rock/concrete excavation</v>
          </cell>
          <cell r="C35" t="str">
            <v>}</v>
          </cell>
          <cell r="D35" t="str">
            <v>not applicable</v>
          </cell>
          <cell r="H35" t="str">
            <v>:</v>
          </cell>
          <cell r="I35">
            <v>0</v>
          </cell>
        </row>
        <row r="36">
          <cell r="B36" t="str">
            <v xml:space="preserve">  - Blinding</v>
          </cell>
          <cell r="C36" t="str">
            <v>}</v>
          </cell>
          <cell r="D36" t="str">
            <v>not applicable</v>
          </cell>
          <cell r="H36" t="str">
            <v>:</v>
          </cell>
          <cell r="I36">
            <v>0</v>
          </cell>
        </row>
        <row r="38">
          <cell r="A38" t="str">
            <v>3.1.3</v>
          </cell>
          <cell r="B38" t="str">
            <v>Thickenings to internal half brick walls</v>
          </cell>
          <cell r="J38" t="str">
            <v>m</v>
          </cell>
          <cell r="L38">
            <v>98.193100000000001</v>
          </cell>
          <cell r="M38">
            <v>0</v>
          </cell>
        </row>
        <row r="39">
          <cell r="B39" t="str">
            <v xml:space="preserve">  - Concrete 20Mpa</v>
          </cell>
          <cell r="C39">
            <v>1</v>
          </cell>
          <cell r="D39">
            <v>1</v>
          </cell>
          <cell r="E39">
            <v>0.65</v>
          </cell>
          <cell r="F39">
            <v>0.2</v>
          </cell>
          <cell r="G39">
            <v>617.6</v>
          </cell>
          <cell r="H39" t="str">
            <v>:</v>
          </cell>
          <cell r="I39">
            <v>80.288000000000011</v>
          </cell>
        </row>
        <row r="40">
          <cell r="B40" t="str">
            <v xml:space="preserve">  - Formwork</v>
          </cell>
          <cell r="C40" t="str">
            <v>}</v>
          </cell>
          <cell r="D40" t="str">
            <v>not applicable</v>
          </cell>
          <cell r="H40" t="str">
            <v>:</v>
          </cell>
          <cell r="I40">
            <v>0</v>
          </cell>
        </row>
        <row r="41">
          <cell r="B41" t="str">
            <v xml:space="preserve">  - Reinforcement</v>
          </cell>
          <cell r="C41" t="str">
            <v>}</v>
          </cell>
          <cell r="D41" t="str">
            <v>not applicable</v>
          </cell>
          <cell r="H41" t="str">
            <v>:</v>
          </cell>
          <cell r="I41">
            <v>0</v>
          </cell>
        </row>
        <row r="42">
          <cell r="B42" t="str">
            <v xml:space="preserve">  - Exc &amp; cart away </v>
          </cell>
          <cell r="C42">
            <v>1</v>
          </cell>
          <cell r="D42">
            <v>1</v>
          </cell>
          <cell r="E42">
            <v>0.65</v>
          </cell>
          <cell r="F42">
            <v>0.25</v>
          </cell>
          <cell r="G42">
            <v>78</v>
          </cell>
          <cell r="H42" t="str">
            <v>:</v>
          </cell>
          <cell r="I42">
            <v>12.675000000000001</v>
          </cell>
        </row>
        <row r="43">
          <cell r="B43" t="str">
            <v xml:space="preserve">  - Backfill</v>
          </cell>
          <cell r="C43">
            <v>1</v>
          </cell>
          <cell r="D43">
            <v>1</v>
          </cell>
          <cell r="E43">
            <v>0.38</v>
          </cell>
          <cell r="F43">
            <v>4.9999999999999989E-2</v>
          </cell>
          <cell r="G43">
            <v>127.9</v>
          </cell>
          <cell r="H43" t="str">
            <v>:</v>
          </cell>
          <cell r="I43">
            <v>2.4300999999999995</v>
          </cell>
        </row>
        <row r="44">
          <cell r="B44" t="str">
            <v xml:space="preserve">  - R.o.c. &amp; wking space</v>
          </cell>
          <cell r="C44">
            <v>2</v>
          </cell>
          <cell r="D44">
            <v>1</v>
          </cell>
          <cell r="E44">
            <v>1</v>
          </cell>
          <cell r="F44">
            <v>0.25</v>
          </cell>
          <cell r="G44">
            <v>5.6</v>
          </cell>
          <cell r="H44" t="str">
            <v>:</v>
          </cell>
          <cell r="I44">
            <v>2.8</v>
          </cell>
        </row>
        <row r="45">
          <cell r="B45" t="str">
            <v xml:space="preserve">  - Rock/concrete excavation</v>
          </cell>
          <cell r="C45" t="str">
            <v>}</v>
          </cell>
          <cell r="D45" t="str">
            <v>not applicable</v>
          </cell>
          <cell r="H45" t="str">
            <v>:</v>
          </cell>
          <cell r="I45">
            <v>0</v>
          </cell>
        </row>
        <row r="46">
          <cell r="B46" t="str">
            <v xml:space="preserve">  - Blinding</v>
          </cell>
          <cell r="C46" t="str">
            <v>}</v>
          </cell>
          <cell r="D46" t="str">
            <v>not applicable</v>
          </cell>
          <cell r="H46" t="str">
            <v>:</v>
          </cell>
          <cell r="I46">
            <v>0</v>
          </cell>
        </row>
        <row r="48">
          <cell r="A48" t="str">
            <v>3.1.4</v>
          </cell>
          <cell r="B48" t="str">
            <v>Linear foundations to terrace walls (1,60m deep)</v>
          </cell>
          <cell r="J48" t="str">
            <v>m</v>
          </cell>
          <cell r="L48">
            <v>401.45525000000004</v>
          </cell>
          <cell r="M48">
            <v>0</v>
          </cell>
        </row>
        <row r="49">
          <cell r="B49" t="str">
            <v xml:space="preserve">  - Concrete 20Mpa</v>
          </cell>
          <cell r="C49">
            <v>1</v>
          </cell>
          <cell r="D49">
            <v>1</v>
          </cell>
          <cell r="E49">
            <v>0.8</v>
          </cell>
          <cell r="F49">
            <v>0.25</v>
          </cell>
          <cell r="G49">
            <v>650</v>
          </cell>
          <cell r="H49" t="str">
            <v>:</v>
          </cell>
          <cell r="I49">
            <v>130</v>
          </cell>
        </row>
        <row r="50">
          <cell r="B50" t="str">
            <v xml:space="preserve">  - Formwork</v>
          </cell>
          <cell r="C50" t="str">
            <v>}</v>
          </cell>
          <cell r="D50" t="str">
            <v>not applicable</v>
          </cell>
          <cell r="H50" t="str">
            <v>:</v>
          </cell>
          <cell r="I50">
            <v>0</v>
          </cell>
        </row>
        <row r="51">
          <cell r="B51" t="str">
            <v xml:space="preserve">  - Reinforcement</v>
          </cell>
          <cell r="C51">
            <v>45</v>
          </cell>
          <cell r="D51">
            <v>1</v>
          </cell>
          <cell r="E51">
            <v>0.8</v>
          </cell>
          <cell r="F51">
            <v>0.25</v>
          </cell>
          <cell r="G51">
            <v>7.1</v>
          </cell>
          <cell r="H51" t="str">
            <v>:</v>
          </cell>
          <cell r="I51">
            <v>63.9</v>
          </cell>
        </row>
        <row r="52">
          <cell r="B52" t="str">
            <v xml:space="preserve">  - Exc &amp; cart away </v>
          </cell>
          <cell r="C52">
            <v>1</v>
          </cell>
          <cell r="D52">
            <v>1</v>
          </cell>
          <cell r="E52">
            <v>0.8</v>
          </cell>
          <cell r="F52">
            <v>1.6</v>
          </cell>
          <cell r="G52">
            <v>78</v>
          </cell>
          <cell r="H52" t="str">
            <v>:</v>
          </cell>
          <cell r="I52">
            <v>99.840000000000018</v>
          </cell>
        </row>
        <row r="53">
          <cell r="B53" t="str">
            <v xml:space="preserve">  - Backfill</v>
          </cell>
          <cell r="C53">
            <v>1</v>
          </cell>
          <cell r="D53">
            <v>1</v>
          </cell>
          <cell r="E53">
            <v>0.53</v>
          </cell>
          <cell r="F53">
            <v>1.35</v>
          </cell>
          <cell r="G53">
            <v>125.5</v>
          </cell>
          <cell r="H53" t="str">
            <v>:</v>
          </cell>
          <cell r="I53">
            <v>89.79525000000001</v>
          </cell>
        </row>
        <row r="54">
          <cell r="B54" t="str">
            <v xml:space="preserve">  - R.o.c. &amp; wking space</v>
          </cell>
          <cell r="C54">
            <v>2</v>
          </cell>
          <cell r="D54">
            <v>1</v>
          </cell>
          <cell r="E54">
            <v>1</v>
          </cell>
          <cell r="F54">
            <v>1.6</v>
          </cell>
          <cell r="G54">
            <v>5.6</v>
          </cell>
          <cell r="H54" t="str">
            <v>:</v>
          </cell>
          <cell r="I54">
            <v>17.919999999999998</v>
          </cell>
        </row>
        <row r="55">
          <cell r="B55" t="str">
            <v xml:space="preserve">  - Rock/concrete excavation</v>
          </cell>
          <cell r="C55" t="str">
            <v>}</v>
          </cell>
          <cell r="D55" t="str">
            <v>not applicable</v>
          </cell>
          <cell r="H55" t="str">
            <v>:</v>
          </cell>
          <cell r="I55">
            <v>0</v>
          </cell>
        </row>
        <row r="56">
          <cell r="B56" t="str">
            <v xml:space="preserve">  - Blinding</v>
          </cell>
          <cell r="C56" t="str">
            <v>}</v>
          </cell>
          <cell r="D56" t="str">
            <v>not applicable</v>
          </cell>
          <cell r="H56" t="str">
            <v>:</v>
          </cell>
          <cell r="I56">
            <v>0</v>
          </cell>
        </row>
        <row r="58">
          <cell r="A58" t="str">
            <v>3.1.3</v>
          </cell>
          <cell r="B58" t="str">
            <v>Linear foundations to half brick walls (1,20m deep)</v>
          </cell>
          <cell r="J58" t="str">
            <v>m</v>
          </cell>
          <cell r="K58">
            <v>17.46</v>
          </cell>
          <cell r="L58">
            <v>204.07499999999999</v>
          </cell>
          <cell r="M58">
            <v>3563.15</v>
          </cell>
        </row>
        <row r="59">
          <cell r="B59" t="str">
            <v xml:space="preserve">  - Concrete 20Mpa</v>
          </cell>
          <cell r="C59">
            <v>1</v>
          </cell>
          <cell r="D59">
            <v>1</v>
          </cell>
          <cell r="E59">
            <v>0.6</v>
          </cell>
          <cell r="F59">
            <v>0.2</v>
          </cell>
          <cell r="G59">
            <v>650</v>
          </cell>
          <cell r="H59" t="str">
            <v>:</v>
          </cell>
          <cell r="I59">
            <v>78</v>
          </cell>
        </row>
        <row r="60">
          <cell r="B60" t="str">
            <v xml:space="preserve">  - Formwork</v>
          </cell>
          <cell r="C60" t="str">
            <v>}</v>
          </cell>
          <cell r="D60" t="str">
            <v>not applicable</v>
          </cell>
          <cell r="H60" t="str">
            <v>:</v>
          </cell>
          <cell r="I60">
            <v>0</v>
          </cell>
        </row>
        <row r="61">
          <cell r="B61" t="str">
            <v xml:space="preserve">  - Reinforcement</v>
          </cell>
          <cell r="C61" t="str">
            <v>}</v>
          </cell>
          <cell r="H61" t="str">
            <v>:</v>
          </cell>
          <cell r="I61">
            <v>0</v>
          </cell>
        </row>
        <row r="62">
          <cell r="B62" t="str">
            <v xml:space="preserve">  - Exc &amp; cart away </v>
          </cell>
          <cell r="C62">
            <v>1</v>
          </cell>
          <cell r="D62">
            <v>1</v>
          </cell>
          <cell r="E62">
            <v>0.6</v>
          </cell>
          <cell r="F62">
            <v>1.2</v>
          </cell>
          <cell r="G62">
            <v>78</v>
          </cell>
          <cell r="H62" t="str">
            <v>:</v>
          </cell>
          <cell r="I62">
            <v>56.16</v>
          </cell>
        </row>
        <row r="63">
          <cell r="B63" t="str">
            <v xml:space="preserve">  - Backfill</v>
          </cell>
          <cell r="C63">
            <v>1</v>
          </cell>
          <cell r="D63">
            <v>1</v>
          </cell>
          <cell r="E63">
            <v>0.44999999999999996</v>
          </cell>
          <cell r="F63">
            <v>1</v>
          </cell>
          <cell r="G63">
            <v>125.5</v>
          </cell>
          <cell r="H63" t="str">
            <v>:</v>
          </cell>
          <cell r="I63">
            <v>56.474999999999994</v>
          </cell>
        </row>
        <row r="64">
          <cell r="B64" t="str">
            <v xml:space="preserve">  - R.o.c. &amp; wking space</v>
          </cell>
          <cell r="C64">
            <v>2</v>
          </cell>
          <cell r="D64">
            <v>1</v>
          </cell>
          <cell r="E64">
            <v>1</v>
          </cell>
          <cell r="F64">
            <v>1.2</v>
          </cell>
          <cell r="G64">
            <v>5.6</v>
          </cell>
          <cell r="H64" t="str">
            <v>:</v>
          </cell>
          <cell r="I64">
            <v>13.44</v>
          </cell>
        </row>
        <row r="65">
          <cell r="B65" t="str">
            <v xml:space="preserve">  - Rock/concrete excavation</v>
          </cell>
          <cell r="C65" t="str">
            <v>}</v>
          </cell>
          <cell r="D65" t="str">
            <v>not applicable</v>
          </cell>
          <cell r="H65" t="str">
            <v>:</v>
          </cell>
          <cell r="I65">
            <v>0</v>
          </cell>
        </row>
        <row r="66">
          <cell r="B66" t="str">
            <v xml:space="preserve">  - Blinding</v>
          </cell>
          <cell r="C66" t="str">
            <v>}</v>
          </cell>
          <cell r="D66" t="str">
            <v>not applicable</v>
          </cell>
          <cell r="H66" t="str">
            <v>:</v>
          </cell>
          <cell r="I66">
            <v>0</v>
          </cell>
        </row>
        <row r="68">
          <cell r="A68" t="str">
            <v>3.1.3</v>
          </cell>
          <cell r="B68" t="str">
            <v>Thickening to edges of surface beds around planters</v>
          </cell>
          <cell r="J68" t="str">
            <v>m</v>
          </cell>
          <cell r="L68">
            <v>149.19999999999999</v>
          </cell>
          <cell r="M68">
            <v>0</v>
          </cell>
        </row>
        <row r="69">
          <cell r="B69" t="str">
            <v xml:space="preserve">  - Concrete 20Mpa</v>
          </cell>
          <cell r="C69">
            <v>1</v>
          </cell>
          <cell r="D69">
            <v>1</v>
          </cell>
          <cell r="E69">
            <v>0.6</v>
          </cell>
          <cell r="F69">
            <v>0.25</v>
          </cell>
          <cell r="G69">
            <v>650</v>
          </cell>
          <cell r="H69" t="str">
            <v>:</v>
          </cell>
          <cell r="I69">
            <v>97.5</v>
          </cell>
        </row>
        <row r="70">
          <cell r="B70" t="str">
            <v xml:space="preserve">  - Exc &amp; cart away </v>
          </cell>
          <cell r="C70">
            <v>1</v>
          </cell>
          <cell r="D70">
            <v>1</v>
          </cell>
          <cell r="E70">
            <v>0.6</v>
          </cell>
          <cell r="F70">
            <v>0.25</v>
          </cell>
          <cell r="G70">
            <v>78</v>
          </cell>
          <cell r="H70" t="str">
            <v>:</v>
          </cell>
          <cell r="I70">
            <v>11.7</v>
          </cell>
        </row>
        <row r="71">
          <cell r="B71" t="str">
            <v xml:space="preserve">  - Formwork to edges</v>
          </cell>
          <cell r="C71">
            <v>1</v>
          </cell>
          <cell r="D71">
            <v>1</v>
          </cell>
          <cell r="E71">
            <v>1</v>
          </cell>
          <cell r="F71">
            <v>1</v>
          </cell>
          <cell r="G71">
            <v>40</v>
          </cell>
          <cell r="H71" t="str">
            <v>:</v>
          </cell>
          <cell r="I71">
            <v>40</v>
          </cell>
        </row>
        <row r="73">
          <cell r="A73" t="str">
            <v>3.2.1</v>
          </cell>
          <cell r="B73" t="str">
            <v>Foundations - 900 x 900 x 400mm (1,20m deep) -Piers and columns</v>
          </cell>
          <cell r="J73" t="str">
            <v>No</v>
          </cell>
          <cell r="K73">
            <v>8</v>
          </cell>
          <cell r="L73">
            <v>314.62400000000008</v>
          </cell>
          <cell r="M73">
            <v>2516.9899999999998</v>
          </cell>
        </row>
        <row r="74">
          <cell r="B74" t="str">
            <v xml:space="preserve">  - Concrete 20Mpa</v>
          </cell>
          <cell r="C74">
            <v>1</v>
          </cell>
          <cell r="D74">
            <v>0.9</v>
          </cell>
          <cell r="E74">
            <v>0.9</v>
          </cell>
          <cell r="F74">
            <v>0.4</v>
          </cell>
          <cell r="G74">
            <v>650</v>
          </cell>
          <cell r="H74" t="str">
            <v>:</v>
          </cell>
          <cell r="I74">
            <v>210.60000000000005</v>
          </cell>
        </row>
        <row r="75">
          <cell r="B75" t="str">
            <v xml:space="preserve">  - Formwork</v>
          </cell>
          <cell r="C75" t="str">
            <v>}</v>
          </cell>
          <cell r="D75" t="str">
            <v>not applicable</v>
          </cell>
          <cell r="H75" t="str">
            <v>:</v>
          </cell>
          <cell r="I75">
            <v>0</v>
          </cell>
        </row>
        <row r="76">
          <cell r="B76" t="str">
            <v xml:space="preserve">  - Reinforcement</v>
          </cell>
          <cell r="C76" t="str">
            <v>}</v>
          </cell>
          <cell r="D76" t="str">
            <v>not applicable</v>
          </cell>
          <cell r="H76" t="str">
            <v>:</v>
          </cell>
          <cell r="I76">
            <v>0</v>
          </cell>
        </row>
        <row r="77">
          <cell r="B77" t="str">
            <v xml:space="preserve">  - Exc &amp; cart away </v>
          </cell>
          <cell r="C77">
            <v>1</v>
          </cell>
          <cell r="D77">
            <v>0.9</v>
          </cell>
          <cell r="E77">
            <v>0.9</v>
          </cell>
          <cell r="F77">
            <v>1.2</v>
          </cell>
          <cell r="G77">
            <v>78</v>
          </cell>
          <cell r="H77" t="str">
            <v>:</v>
          </cell>
          <cell r="I77">
            <v>75.816000000000003</v>
          </cell>
        </row>
        <row r="78">
          <cell r="B78" t="str">
            <v xml:space="preserve">  - Backfill</v>
          </cell>
          <cell r="C78">
            <v>1</v>
          </cell>
          <cell r="D78">
            <v>0.20000000000000007</v>
          </cell>
          <cell r="E78">
            <v>0.20000000000000007</v>
          </cell>
          <cell r="F78">
            <v>0.79999999999999993</v>
          </cell>
          <cell r="G78">
            <v>125.5</v>
          </cell>
          <cell r="H78" t="str">
            <v>:</v>
          </cell>
          <cell r="I78">
            <v>4.0160000000000027</v>
          </cell>
        </row>
        <row r="79">
          <cell r="B79" t="str">
            <v xml:space="preserve">  - R.o.c. &amp; wking space</v>
          </cell>
          <cell r="C79">
            <v>4</v>
          </cell>
          <cell r="D79">
            <v>1</v>
          </cell>
          <cell r="E79">
            <v>0.9</v>
          </cell>
          <cell r="F79">
            <v>1.2</v>
          </cell>
          <cell r="G79">
            <v>5.6</v>
          </cell>
          <cell r="H79" t="str">
            <v>:</v>
          </cell>
          <cell r="I79">
            <v>24.192</v>
          </cell>
        </row>
        <row r="80">
          <cell r="B80" t="str">
            <v xml:space="preserve">  - Rock excavation</v>
          </cell>
          <cell r="C80" t="str">
            <v>}</v>
          </cell>
          <cell r="D80" t="str">
            <v>not applicable</v>
          </cell>
          <cell r="H80" t="str">
            <v>:</v>
          </cell>
          <cell r="I80">
            <v>0</v>
          </cell>
        </row>
        <row r="81">
          <cell r="B81" t="str">
            <v xml:space="preserve"> -  Blinding</v>
          </cell>
          <cell r="C81" t="str">
            <v>}</v>
          </cell>
          <cell r="D81" t="str">
            <v>not applicable</v>
          </cell>
          <cell r="H81" t="str">
            <v>:</v>
          </cell>
          <cell r="I81">
            <v>0</v>
          </cell>
        </row>
        <row r="83">
          <cell r="A83">
            <v>3.2</v>
          </cell>
          <cell r="B83" t="str">
            <v>Numbered foundations - 1200 x 1200 x 400mm (1,20m deep) - columns</v>
          </cell>
          <cell r="J83" t="str">
            <v>No</v>
          </cell>
          <cell r="L83">
            <v>736.60079999999994</v>
          </cell>
          <cell r="M83">
            <v>5892.81</v>
          </cell>
        </row>
        <row r="84">
          <cell r="B84" t="str">
            <v xml:space="preserve">  - Concrete 20Mpa</v>
          </cell>
          <cell r="C84">
            <v>1</v>
          </cell>
          <cell r="D84">
            <v>1.2</v>
          </cell>
          <cell r="E84">
            <v>1.2</v>
          </cell>
          <cell r="F84">
            <v>0.4</v>
          </cell>
          <cell r="G84">
            <v>617.6</v>
          </cell>
          <cell r="H84" t="str">
            <v>:</v>
          </cell>
          <cell r="I84">
            <v>355.73759999999999</v>
          </cell>
        </row>
        <row r="85">
          <cell r="B85" t="str">
            <v xml:space="preserve">  - Formwork</v>
          </cell>
          <cell r="C85" t="str">
            <v>}</v>
          </cell>
          <cell r="D85" t="str">
            <v>not applicable</v>
          </cell>
          <cell r="H85" t="str">
            <v>:</v>
          </cell>
          <cell r="I85">
            <v>0</v>
          </cell>
        </row>
        <row r="86">
          <cell r="B86" t="str">
            <v xml:space="preserve">  - Reinforcement</v>
          </cell>
          <cell r="C86" t="str">
            <v>}</v>
          </cell>
          <cell r="D86" t="str">
            <v>not applicable</v>
          </cell>
          <cell r="H86" t="str">
            <v>:</v>
          </cell>
          <cell r="I86">
            <v>0</v>
          </cell>
        </row>
        <row r="87">
          <cell r="B87" t="str">
            <v xml:space="preserve">  - Exc &amp; cart away </v>
          </cell>
          <cell r="C87">
            <v>1</v>
          </cell>
          <cell r="D87">
            <v>1.2</v>
          </cell>
          <cell r="E87">
            <v>1.2</v>
          </cell>
          <cell r="F87">
            <v>1.2</v>
          </cell>
          <cell r="G87">
            <v>78</v>
          </cell>
          <cell r="H87" t="str">
            <v>:</v>
          </cell>
          <cell r="I87">
            <v>134.78399999999999</v>
          </cell>
        </row>
        <row r="88">
          <cell r="B88" t="str">
            <v xml:space="preserve">  - Backfill</v>
          </cell>
          <cell r="C88">
            <v>1</v>
          </cell>
          <cell r="D88">
            <v>0.89999999999999991</v>
          </cell>
          <cell r="E88">
            <v>0.89999999999999991</v>
          </cell>
          <cell r="F88">
            <v>0.79999999999999993</v>
          </cell>
          <cell r="G88">
            <v>127.9</v>
          </cell>
          <cell r="H88" t="str">
            <v>:</v>
          </cell>
          <cell r="I88">
            <v>82.879199999999983</v>
          </cell>
        </row>
        <row r="89">
          <cell r="B89" t="str">
            <v xml:space="preserve">  - R.o.c. &amp; wking space</v>
          </cell>
          <cell r="C89">
            <v>4</v>
          </cell>
          <cell r="D89">
            <v>1</v>
          </cell>
          <cell r="E89">
            <v>2</v>
          </cell>
          <cell r="F89">
            <v>1.2</v>
          </cell>
          <cell r="G89">
            <v>17</v>
          </cell>
          <cell r="H89" t="str">
            <v>:</v>
          </cell>
          <cell r="I89">
            <v>163.19999999999999</v>
          </cell>
        </row>
        <row r="90">
          <cell r="B90" t="str">
            <v xml:space="preserve">  - Rock excavation</v>
          </cell>
          <cell r="C90" t="str">
            <v>}</v>
          </cell>
          <cell r="D90" t="str">
            <v>not applicable</v>
          </cell>
          <cell r="H90" t="str">
            <v>:</v>
          </cell>
          <cell r="I90">
            <v>0</v>
          </cell>
        </row>
        <row r="91">
          <cell r="B91" t="str">
            <v xml:space="preserve"> -  Blinding</v>
          </cell>
          <cell r="C91" t="str">
            <v>}</v>
          </cell>
          <cell r="D91" t="str">
            <v>not applicable</v>
          </cell>
          <cell r="H91" t="str">
            <v>:</v>
          </cell>
          <cell r="I91">
            <v>0</v>
          </cell>
        </row>
        <row r="93">
          <cell r="A93" t="str">
            <v>3.3.1</v>
          </cell>
          <cell r="B93" t="str">
            <v>Brick pier stub columns with concrete filling - 345 x 345 x 2200mm  high</v>
          </cell>
          <cell r="J93" t="str">
            <v>No</v>
          </cell>
          <cell r="L93">
            <v>289.34465999999998</v>
          </cell>
          <cell r="M93">
            <v>0</v>
          </cell>
        </row>
        <row r="94">
          <cell r="B94" t="str">
            <v xml:space="preserve">  - Brickwork in piers</v>
          </cell>
          <cell r="C94">
            <v>1</v>
          </cell>
          <cell r="D94">
            <v>0.35</v>
          </cell>
          <cell r="E94">
            <v>0.35</v>
          </cell>
          <cell r="F94">
            <v>2.2000000000000002</v>
          </cell>
          <cell r="G94">
            <v>950</v>
          </cell>
          <cell r="H94" t="str">
            <v>:</v>
          </cell>
          <cell r="I94">
            <v>256.02499999999998</v>
          </cell>
        </row>
        <row r="95">
          <cell r="B95" t="str">
            <v xml:space="preserve">  - 20 Mpa conc. Filling</v>
          </cell>
          <cell r="C95">
            <v>1</v>
          </cell>
          <cell r="D95">
            <v>0.13</v>
          </cell>
          <cell r="E95">
            <v>0.13</v>
          </cell>
          <cell r="F95">
            <v>2.2000000000000002</v>
          </cell>
          <cell r="G95">
            <v>670</v>
          </cell>
          <cell r="H95" t="str">
            <v>:</v>
          </cell>
          <cell r="I95">
            <v>24.910600000000002</v>
          </cell>
        </row>
        <row r="96">
          <cell r="B96" t="str">
            <v xml:space="preserve">  - Formwork</v>
          </cell>
          <cell r="C96" t="str">
            <v>}</v>
          </cell>
          <cell r="D96" t="str">
            <v>not applicable</v>
          </cell>
          <cell r="H96" t="str">
            <v>:</v>
          </cell>
          <cell r="I96">
            <v>0</v>
          </cell>
        </row>
        <row r="97">
          <cell r="B97" t="str">
            <v xml:space="preserve">  - Reinforcement</v>
          </cell>
          <cell r="C97">
            <v>2.4660000000000002</v>
          </cell>
          <cell r="D97">
            <v>1</v>
          </cell>
          <cell r="E97">
            <v>1</v>
          </cell>
          <cell r="F97">
            <v>2.2000000000000002</v>
          </cell>
          <cell r="G97">
            <v>1.55</v>
          </cell>
          <cell r="H97" t="str">
            <v>:</v>
          </cell>
          <cell r="I97">
            <v>8.409060000000002</v>
          </cell>
        </row>
        <row r="99">
          <cell r="A99" t="str">
            <v>3.3.1</v>
          </cell>
          <cell r="B99" t="str">
            <v>Concrete stub column - 350 x 350 x 1200mm high</v>
          </cell>
          <cell r="J99" t="str">
            <v>No</v>
          </cell>
          <cell r="L99">
            <v>285.75399999999996</v>
          </cell>
          <cell r="M99">
            <v>0</v>
          </cell>
        </row>
        <row r="100">
          <cell r="B100" t="str">
            <v xml:space="preserve">  - Concrete 25Mpa</v>
          </cell>
          <cell r="C100">
            <v>1</v>
          </cell>
          <cell r="D100">
            <v>0.35</v>
          </cell>
          <cell r="E100">
            <v>0.35</v>
          </cell>
          <cell r="F100">
            <v>0.8</v>
          </cell>
          <cell r="G100">
            <v>781</v>
          </cell>
          <cell r="H100" t="str">
            <v>:</v>
          </cell>
          <cell r="I100">
            <v>76.537999999999997</v>
          </cell>
        </row>
        <row r="101">
          <cell r="B101" t="str">
            <v xml:space="preserve">  - Formwork</v>
          </cell>
          <cell r="C101">
            <v>4</v>
          </cell>
          <cell r="D101">
            <v>1</v>
          </cell>
          <cell r="E101">
            <v>0.35</v>
          </cell>
          <cell r="F101">
            <v>0.8</v>
          </cell>
          <cell r="G101">
            <v>107</v>
          </cell>
          <cell r="H101" t="str">
            <v>:</v>
          </cell>
          <cell r="I101">
            <v>119.83999999999999</v>
          </cell>
        </row>
        <row r="102">
          <cell r="B102" t="str">
            <v xml:space="preserve">  - Reinforcement</v>
          </cell>
          <cell r="C102">
            <v>120</v>
          </cell>
          <cell r="D102">
            <v>0.35</v>
          </cell>
          <cell r="E102">
            <v>0.35</v>
          </cell>
          <cell r="F102">
            <v>0.8</v>
          </cell>
          <cell r="G102">
            <v>7.6</v>
          </cell>
          <cell r="H102" t="str">
            <v>:</v>
          </cell>
          <cell r="I102">
            <v>89.375999999999991</v>
          </cell>
        </row>
        <row r="104">
          <cell r="A104" t="str">
            <v>3.4.1</v>
          </cell>
          <cell r="B104" t="str">
            <v>Foundation walls - 320mm hollow walls (0,60m deep)</v>
          </cell>
          <cell r="J104" t="str">
            <v>m</v>
          </cell>
          <cell r="L104">
            <v>197.64160411764703</v>
          </cell>
          <cell r="M104">
            <v>0</v>
          </cell>
        </row>
        <row r="105">
          <cell r="B105" t="str">
            <v xml:space="preserve">  - Bk Cavity wall </v>
          </cell>
          <cell r="C105">
            <v>1</v>
          </cell>
          <cell r="D105">
            <v>1</v>
          </cell>
          <cell r="E105">
            <v>1</v>
          </cell>
          <cell r="F105">
            <v>0.6</v>
          </cell>
          <cell r="G105">
            <v>209.9</v>
          </cell>
          <cell r="H105" t="str">
            <v>:</v>
          </cell>
          <cell r="I105">
            <v>125.94</v>
          </cell>
        </row>
        <row r="106">
          <cell r="B106" t="str">
            <v xml:space="preserve">  - Slayed mortar fillet</v>
          </cell>
          <cell r="C106">
            <v>1</v>
          </cell>
          <cell r="D106">
            <v>1</v>
          </cell>
          <cell r="E106">
            <v>1</v>
          </cell>
          <cell r="F106">
            <v>1</v>
          </cell>
          <cell r="G106">
            <v>6</v>
          </cell>
          <cell r="H106" t="str">
            <v>:</v>
          </cell>
          <cell r="I106">
            <v>6</v>
          </cell>
        </row>
        <row r="107">
          <cell r="B107" t="str">
            <v xml:space="preserve">  - DPC in walls</v>
          </cell>
          <cell r="C107">
            <v>1</v>
          </cell>
          <cell r="D107">
            <v>1</v>
          </cell>
          <cell r="E107">
            <v>1</v>
          </cell>
          <cell r="F107">
            <v>0.3</v>
          </cell>
          <cell r="G107">
            <v>9.3000000000000007</v>
          </cell>
          <cell r="H107" t="str">
            <v>:</v>
          </cell>
          <cell r="I107">
            <v>2.79</v>
          </cell>
        </row>
        <row r="108">
          <cell r="B108" t="str">
            <v xml:space="preserve">  - 20 Mpa conc. Filling</v>
          </cell>
          <cell r="C108">
            <v>1</v>
          </cell>
          <cell r="D108">
            <v>1</v>
          </cell>
          <cell r="E108">
            <v>0.11</v>
          </cell>
          <cell r="F108">
            <v>0.6</v>
          </cell>
          <cell r="G108">
            <v>670</v>
          </cell>
          <cell r="H108" t="str">
            <v>:</v>
          </cell>
          <cell r="I108">
            <v>44.22</v>
          </cell>
        </row>
        <row r="109">
          <cell r="B109" t="str">
            <v xml:space="preserve">  - Reinforcement</v>
          </cell>
          <cell r="C109">
            <v>0.61699999999999999</v>
          </cell>
          <cell r="D109">
            <v>1</v>
          </cell>
          <cell r="E109">
            <v>1</v>
          </cell>
          <cell r="F109">
            <v>3.3</v>
          </cell>
          <cell r="G109">
            <v>7.1</v>
          </cell>
          <cell r="H109" t="str">
            <v>:</v>
          </cell>
          <cell r="I109">
            <v>14.456309999999998</v>
          </cell>
        </row>
        <row r="110">
          <cell r="B110" t="str">
            <v xml:space="preserve">  - Brick reinforcement</v>
          </cell>
          <cell r="C110">
            <v>5.8823529411764701</v>
          </cell>
          <cell r="D110">
            <v>1</v>
          </cell>
          <cell r="E110">
            <v>1</v>
          </cell>
          <cell r="F110">
            <v>0.6</v>
          </cell>
          <cell r="G110">
            <v>1.2</v>
          </cell>
          <cell r="H110" t="str">
            <v>:</v>
          </cell>
          <cell r="I110">
            <v>4.235294117647058</v>
          </cell>
        </row>
        <row r="112">
          <cell r="A112" t="str">
            <v>3.3.1</v>
          </cell>
          <cell r="B112" t="str">
            <v>Foundation walls - 270mm hollow walls (1,20m deep)</v>
          </cell>
          <cell r="J112" t="str">
            <v>m</v>
          </cell>
          <cell r="K112">
            <v>81.680000000000007</v>
          </cell>
          <cell r="L112">
            <v>308.26058823529411</v>
          </cell>
          <cell r="M112">
            <v>25178.720000000001</v>
          </cell>
        </row>
        <row r="113">
          <cell r="B113" t="str">
            <v xml:space="preserve">  - Bk Cavity wall </v>
          </cell>
          <cell r="C113">
            <v>1</v>
          </cell>
          <cell r="D113">
            <v>1</v>
          </cell>
          <cell r="E113">
            <v>1</v>
          </cell>
          <cell r="F113">
            <v>1.2</v>
          </cell>
          <cell r="G113">
            <v>209</v>
          </cell>
          <cell r="H113" t="str">
            <v>:</v>
          </cell>
          <cell r="I113">
            <v>250.79999999999998</v>
          </cell>
        </row>
        <row r="114">
          <cell r="B114" t="str">
            <v xml:space="preserve">  - Slayed mortar fillet</v>
          </cell>
          <cell r="C114">
            <v>1</v>
          </cell>
          <cell r="D114">
            <v>1</v>
          </cell>
          <cell r="E114">
            <v>1</v>
          </cell>
          <cell r="F114">
            <v>1</v>
          </cell>
          <cell r="G114">
            <v>6</v>
          </cell>
          <cell r="H114" t="str">
            <v>:</v>
          </cell>
          <cell r="I114">
            <v>6</v>
          </cell>
        </row>
        <row r="115">
          <cell r="B115" t="str">
            <v xml:space="preserve">  - DPC in walls</v>
          </cell>
          <cell r="C115">
            <v>1</v>
          </cell>
          <cell r="D115">
            <v>1</v>
          </cell>
          <cell r="E115">
            <v>1</v>
          </cell>
          <cell r="F115">
            <v>0.3</v>
          </cell>
          <cell r="G115">
            <v>9.3000000000000007</v>
          </cell>
          <cell r="H115" t="str">
            <v>:</v>
          </cell>
          <cell r="I115">
            <v>2.79</v>
          </cell>
        </row>
        <row r="116">
          <cell r="B116" t="str">
            <v xml:space="preserve">  - 20 Mpa conc. Filling</v>
          </cell>
          <cell r="C116">
            <v>1</v>
          </cell>
          <cell r="D116">
            <v>1</v>
          </cell>
          <cell r="E116">
            <v>0.05</v>
          </cell>
          <cell r="F116">
            <v>1.2</v>
          </cell>
          <cell r="G116">
            <v>670</v>
          </cell>
          <cell r="H116" t="str">
            <v>:</v>
          </cell>
          <cell r="I116">
            <v>40.199999999999996</v>
          </cell>
        </row>
        <row r="117">
          <cell r="B117" t="str">
            <v xml:space="preserve">  - Reinforcement</v>
          </cell>
          <cell r="C117" t="str">
            <v>}</v>
          </cell>
          <cell r="D117" t="str">
            <v>not applicable</v>
          </cell>
          <cell r="H117" t="str">
            <v>:</v>
          </cell>
          <cell r="I117">
            <v>0</v>
          </cell>
        </row>
        <row r="118">
          <cell r="B118" t="str">
            <v xml:space="preserve">  - Brick reinforcement</v>
          </cell>
          <cell r="C118">
            <v>5.8823529411764701</v>
          </cell>
          <cell r="D118">
            <v>1</v>
          </cell>
          <cell r="E118">
            <v>1</v>
          </cell>
          <cell r="F118">
            <v>1.2</v>
          </cell>
          <cell r="G118">
            <v>1.2</v>
          </cell>
          <cell r="H118" t="str">
            <v>:</v>
          </cell>
          <cell r="I118">
            <v>8.470588235294116</v>
          </cell>
        </row>
        <row r="120">
          <cell r="A120" t="str">
            <v>3.3.2</v>
          </cell>
          <cell r="B120" t="str">
            <v>Foundation walls - 220mm walls (1,20m deep)</v>
          </cell>
          <cell r="J120" t="str">
            <v>m</v>
          </cell>
          <cell r="K120">
            <v>16</v>
          </cell>
          <cell r="L120">
            <v>257.57647058823528</v>
          </cell>
          <cell r="M120">
            <v>4121.22</v>
          </cell>
        </row>
        <row r="121">
          <cell r="B121" t="str">
            <v xml:space="preserve">  - Bk Wall </v>
          </cell>
          <cell r="C121">
            <v>1</v>
          </cell>
          <cell r="D121">
            <v>1</v>
          </cell>
          <cell r="E121">
            <v>1</v>
          </cell>
          <cell r="F121">
            <v>1.2</v>
          </cell>
          <cell r="G121">
            <v>207</v>
          </cell>
          <cell r="H121" t="str">
            <v>:</v>
          </cell>
          <cell r="I121">
            <v>248.39999999999998</v>
          </cell>
        </row>
        <row r="122">
          <cell r="B122" t="str">
            <v xml:space="preserve">  - Brick reinforcement</v>
          </cell>
          <cell r="C122">
            <v>5.8823529411764701</v>
          </cell>
          <cell r="D122">
            <v>1</v>
          </cell>
          <cell r="E122">
            <v>1</v>
          </cell>
          <cell r="F122">
            <v>1.2</v>
          </cell>
          <cell r="G122">
            <v>1.3</v>
          </cell>
          <cell r="H122" t="str">
            <v>:</v>
          </cell>
          <cell r="I122">
            <v>9.1764705882352935</v>
          </cell>
        </row>
        <row r="124">
          <cell r="A124" t="str">
            <v>3.4.4</v>
          </cell>
          <cell r="B124" t="str">
            <v>Foundation walls - 390mm walls (terraces with stone cladding 0,80m high)</v>
          </cell>
          <cell r="J124" t="str">
            <v>m</v>
          </cell>
          <cell r="L124">
            <v>247.75970588235296</v>
          </cell>
          <cell r="M124">
            <v>0</v>
          </cell>
        </row>
        <row r="125">
          <cell r="B125" t="str">
            <v xml:space="preserve">  - Bk Cavity wall </v>
          </cell>
          <cell r="C125">
            <v>1</v>
          </cell>
          <cell r="D125">
            <v>1</v>
          </cell>
          <cell r="E125">
            <v>1</v>
          </cell>
          <cell r="F125">
            <v>0.8</v>
          </cell>
          <cell r="G125">
            <v>209.9</v>
          </cell>
          <cell r="H125" t="str">
            <v>:</v>
          </cell>
          <cell r="I125">
            <v>167.92000000000002</v>
          </cell>
        </row>
        <row r="126">
          <cell r="B126" t="str">
            <v xml:space="preserve">  - Slayed mortar fillet</v>
          </cell>
          <cell r="C126">
            <v>1</v>
          </cell>
          <cell r="D126">
            <v>1</v>
          </cell>
          <cell r="E126">
            <v>1</v>
          </cell>
          <cell r="F126">
            <v>1</v>
          </cell>
          <cell r="G126">
            <v>6</v>
          </cell>
          <cell r="H126" t="str">
            <v>:</v>
          </cell>
          <cell r="I126">
            <v>6</v>
          </cell>
        </row>
        <row r="127">
          <cell r="B127" t="str">
            <v xml:space="preserve">  - DPC in walls</v>
          </cell>
          <cell r="C127">
            <v>1</v>
          </cell>
          <cell r="D127">
            <v>1</v>
          </cell>
          <cell r="E127">
            <v>1</v>
          </cell>
          <cell r="F127">
            <v>0.3</v>
          </cell>
          <cell r="G127">
            <v>9.3000000000000007</v>
          </cell>
          <cell r="H127" t="str">
            <v>:</v>
          </cell>
          <cell r="I127">
            <v>2.79</v>
          </cell>
        </row>
        <row r="128">
          <cell r="B128" t="str">
            <v xml:space="preserve">  - 20 Mpa conc. Filling</v>
          </cell>
          <cell r="C128">
            <v>1</v>
          </cell>
          <cell r="D128">
            <v>1</v>
          </cell>
          <cell r="E128">
            <v>0.06</v>
          </cell>
          <cell r="F128">
            <v>0.8</v>
          </cell>
          <cell r="G128">
            <v>670</v>
          </cell>
          <cell r="H128" t="str">
            <v>:</v>
          </cell>
          <cell r="I128">
            <v>32.160000000000004</v>
          </cell>
        </row>
        <row r="129">
          <cell r="B129" t="str">
            <v xml:space="preserve">  - Reinforcement</v>
          </cell>
          <cell r="C129" t="str">
            <v>}</v>
          </cell>
          <cell r="D129" t="str">
            <v>not applicable</v>
          </cell>
          <cell r="H129" t="str">
            <v>:</v>
          </cell>
          <cell r="I129">
            <v>0</v>
          </cell>
        </row>
        <row r="130">
          <cell r="B130" t="str">
            <v xml:space="preserve">  - Brick reinforcement</v>
          </cell>
          <cell r="C130">
            <v>5.8823529411764701</v>
          </cell>
          <cell r="D130">
            <v>1</v>
          </cell>
          <cell r="E130">
            <v>1</v>
          </cell>
          <cell r="F130">
            <v>0.8</v>
          </cell>
          <cell r="G130">
            <v>1.2</v>
          </cell>
          <cell r="H130" t="str">
            <v>:</v>
          </cell>
          <cell r="I130">
            <v>5.6470588235294121</v>
          </cell>
        </row>
        <row r="131">
          <cell r="B131" t="str">
            <v xml:space="preserve"> -  110mm skin for stonework</v>
          </cell>
          <cell r="C131">
            <v>1</v>
          </cell>
          <cell r="D131">
            <v>1</v>
          </cell>
          <cell r="E131">
            <v>1</v>
          </cell>
          <cell r="F131">
            <v>0.30000000000000004</v>
          </cell>
          <cell r="G131">
            <v>103.75</v>
          </cell>
          <cell r="H131" t="str">
            <v>:</v>
          </cell>
          <cell r="I131">
            <v>31.125000000000004</v>
          </cell>
        </row>
        <row r="132">
          <cell r="B132" t="str">
            <v xml:space="preserve">  - Brick reinforcement</v>
          </cell>
          <cell r="C132">
            <v>5.8823529411764701</v>
          </cell>
          <cell r="D132">
            <v>1</v>
          </cell>
          <cell r="E132">
            <v>1</v>
          </cell>
          <cell r="F132">
            <v>0.30000000000000004</v>
          </cell>
          <cell r="G132">
            <v>1.2</v>
          </cell>
          <cell r="H132" t="str">
            <v>:</v>
          </cell>
          <cell r="I132">
            <v>2.1176470588235294</v>
          </cell>
        </row>
        <row r="134">
          <cell r="A134" t="str">
            <v>3.4.5</v>
          </cell>
          <cell r="B134" t="str">
            <v>Foundation walls - 220mm walls</v>
          </cell>
          <cell r="J134" t="str">
            <v>m</v>
          </cell>
          <cell r="M134" t="str">
            <v>not applicable</v>
          </cell>
        </row>
        <row r="135">
          <cell r="B135" t="str">
            <v xml:space="preserve"> -  220mm Walls</v>
          </cell>
          <cell r="C135">
            <v>1</v>
          </cell>
          <cell r="D135">
            <v>1</v>
          </cell>
          <cell r="E135">
            <v>1</v>
          </cell>
          <cell r="F135">
            <v>1.6</v>
          </cell>
          <cell r="G135">
            <v>200</v>
          </cell>
          <cell r="H135" t="str">
            <v>:</v>
          </cell>
          <cell r="I135">
            <v>320</v>
          </cell>
        </row>
        <row r="136">
          <cell r="B136" t="str">
            <v xml:space="preserve">  - Reinforcement</v>
          </cell>
          <cell r="C136">
            <v>5.8823529411764701</v>
          </cell>
          <cell r="D136">
            <v>1</v>
          </cell>
          <cell r="E136">
            <v>1</v>
          </cell>
          <cell r="F136">
            <v>1.6</v>
          </cell>
          <cell r="G136">
            <v>1.55</v>
          </cell>
          <cell r="H136" t="str">
            <v>:</v>
          </cell>
          <cell r="I136">
            <v>14.588235294117649</v>
          </cell>
        </row>
        <row r="138">
          <cell r="A138" t="str">
            <v>3.3.3</v>
          </cell>
          <cell r="B138" t="str">
            <v>Foundation walls - 115mm walls</v>
          </cell>
          <cell r="J138" t="str">
            <v>m</v>
          </cell>
          <cell r="K138">
            <v>17.46</v>
          </cell>
          <cell r="L138">
            <v>140.2729411764706</v>
          </cell>
          <cell r="M138">
            <v>2449.17</v>
          </cell>
        </row>
        <row r="139">
          <cell r="B139" t="str">
            <v xml:space="preserve"> -  115mm Walls</v>
          </cell>
          <cell r="C139">
            <v>1</v>
          </cell>
          <cell r="D139">
            <v>1</v>
          </cell>
          <cell r="E139">
            <v>1</v>
          </cell>
          <cell r="F139">
            <v>1.6</v>
          </cell>
          <cell r="G139">
            <v>81.2</v>
          </cell>
          <cell r="H139" t="str">
            <v>:</v>
          </cell>
          <cell r="I139">
            <v>129.92000000000002</v>
          </cell>
        </row>
        <row r="140">
          <cell r="B140" t="str">
            <v xml:space="preserve">  - Reinforcement</v>
          </cell>
          <cell r="C140">
            <v>5.8823529411764701</v>
          </cell>
          <cell r="D140">
            <v>1</v>
          </cell>
          <cell r="E140">
            <v>1</v>
          </cell>
          <cell r="F140">
            <v>1.6</v>
          </cell>
          <cell r="G140">
            <v>1.1000000000000001</v>
          </cell>
          <cell r="H140" t="str">
            <v>:</v>
          </cell>
          <cell r="I140">
            <v>10.352941176470589</v>
          </cell>
        </row>
        <row r="142">
          <cell r="A142" t="str">
            <v>3.5</v>
          </cell>
          <cell r="B142" t="str">
            <v>Ground beams - 345 x 505mm</v>
          </cell>
          <cell r="J142" t="str">
            <v>m</v>
          </cell>
          <cell r="M142" t="str">
            <v>not applicable</v>
          </cell>
        </row>
        <row r="143">
          <cell r="B143" t="str">
            <v xml:space="preserve">  - Exc, cart away &amp; backfill</v>
          </cell>
          <cell r="C143">
            <v>1</v>
          </cell>
          <cell r="D143">
            <v>0.35</v>
          </cell>
          <cell r="E143">
            <v>0.51</v>
          </cell>
          <cell r="F143">
            <v>0.8</v>
          </cell>
          <cell r="G143">
            <v>87.045000000000002</v>
          </cell>
          <cell r="H143" t="str">
            <v>:</v>
          </cell>
          <cell r="I143">
            <v>12.430026000000002</v>
          </cell>
        </row>
        <row r="144">
          <cell r="B144" t="str">
            <v xml:space="preserve">  - R.o.c. &amp; wking space</v>
          </cell>
          <cell r="C144">
            <v>2</v>
          </cell>
          <cell r="D144">
            <v>1</v>
          </cell>
          <cell r="E144">
            <v>1</v>
          </cell>
          <cell r="F144">
            <v>0.8</v>
          </cell>
          <cell r="G144">
            <v>5</v>
          </cell>
          <cell r="H144" t="str">
            <v>:</v>
          </cell>
          <cell r="I144">
            <v>8</v>
          </cell>
        </row>
        <row r="145">
          <cell r="B145" t="str">
            <v xml:space="preserve">  - Concrete 25 Mpa </v>
          </cell>
          <cell r="C145">
            <v>1</v>
          </cell>
          <cell r="D145">
            <v>1</v>
          </cell>
          <cell r="E145">
            <v>0.35</v>
          </cell>
          <cell r="F145">
            <v>0.51</v>
          </cell>
          <cell r="G145">
            <v>551.25</v>
          </cell>
          <cell r="H145" t="str">
            <v>:</v>
          </cell>
          <cell r="I145">
            <v>98.398124999999993</v>
          </cell>
        </row>
        <row r="146">
          <cell r="B146" t="str">
            <v xml:space="preserve">  - Formwork </v>
          </cell>
          <cell r="C146">
            <v>2</v>
          </cell>
          <cell r="D146">
            <v>1</v>
          </cell>
          <cell r="E146">
            <v>1</v>
          </cell>
          <cell r="F146">
            <v>0.35</v>
          </cell>
          <cell r="G146">
            <v>91.35</v>
          </cell>
          <cell r="H146" t="str">
            <v>:</v>
          </cell>
          <cell r="I146">
            <v>63.944999999999993</v>
          </cell>
        </row>
        <row r="147">
          <cell r="B147" t="str">
            <v xml:space="preserve">  - Reinforcement</v>
          </cell>
          <cell r="C147">
            <v>55</v>
          </cell>
          <cell r="D147">
            <v>1</v>
          </cell>
          <cell r="E147">
            <v>0.35</v>
          </cell>
          <cell r="F147">
            <v>0.51</v>
          </cell>
          <cell r="G147">
            <v>5.12</v>
          </cell>
          <cell r="H147" t="str">
            <v>:</v>
          </cell>
          <cell r="I147">
            <v>50.265600000000006</v>
          </cell>
        </row>
        <row r="149">
          <cell r="A149">
            <v>3.4</v>
          </cell>
          <cell r="B149" t="str">
            <v>Finishes to foundation walls</v>
          </cell>
          <cell r="J149" t="str">
            <v>m²</v>
          </cell>
          <cell r="K149">
            <v>31.736000000000004</v>
          </cell>
          <cell r="L149">
            <v>73.5</v>
          </cell>
          <cell r="M149">
            <v>2332.6</v>
          </cell>
        </row>
        <row r="150">
          <cell r="B150" t="str">
            <v xml:space="preserve">  -  Plaster</v>
          </cell>
          <cell r="C150">
            <v>1</v>
          </cell>
          <cell r="D150">
            <v>1</v>
          </cell>
          <cell r="E150">
            <v>1</v>
          </cell>
          <cell r="F150">
            <v>1</v>
          </cell>
          <cell r="G150">
            <v>39.5</v>
          </cell>
          <cell r="H150" t="str">
            <v>:</v>
          </cell>
          <cell r="I150">
            <v>39.5</v>
          </cell>
        </row>
        <row r="151">
          <cell r="B151" t="str">
            <v xml:space="preserve">  -  Paint</v>
          </cell>
          <cell r="C151">
            <v>1</v>
          </cell>
          <cell r="D151">
            <v>1</v>
          </cell>
          <cell r="E151">
            <v>1</v>
          </cell>
          <cell r="F151">
            <v>1</v>
          </cell>
          <cell r="G151">
            <v>34</v>
          </cell>
          <cell r="H151" t="str">
            <v>:</v>
          </cell>
          <cell r="I151">
            <v>34</v>
          </cell>
        </row>
        <row r="152">
          <cell r="B152" t="str">
            <v xml:space="preserve">  -  Bagging internally</v>
          </cell>
          <cell r="C152" t="str">
            <v>}</v>
          </cell>
          <cell r="D152" t="str">
            <v>not applicable</v>
          </cell>
          <cell r="H152" t="str">
            <v>:</v>
          </cell>
          <cell r="I152">
            <v>0</v>
          </cell>
        </row>
        <row r="153">
          <cell r="B153" t="str">
            <v xml:space="preserve">  -  Waterproofing internally </v>
          </cell>
          <cell r="C153" t="str">
            <v>}</v>
          </cell>
          <cell r="D153" t="str">
            <v>not applicable</v>
          </cell>
          <cell r="H153" t="str">
            <v>:</v>
          </cell>
          <cell r="I153">
            <v>0</v>
          </cell>
        </row>
        <row r="155">
          <cell r="A155" t="str">
            <v>3.6.2</v>
          </cell>
          <cell r="B155" t="str">
            <v>Finishes to foundation walls - verandas</v>
          </cell>
          <cell r="J155" t="str">
            <v>m²</v>
          </cell>
          <cell r="L155">
            <v>715.00000000000011</v>
          </cell>
          <cell r="M155">
            <v>0</v>
          </cell>
        </row>
        <row r="156">
          <cell r="B156" t="str">
            <v xml:space="preserve">  -  Natural sandstone cladding</v>
          </cell>
          <cell r="C156">
            <v>1</v>
          </cell>
          <cell r="D156">
            <v>1</v>
          </cell>
          <cell r="E156">
            <v>1</v>
          </cell>
          <cell r="F156">
            <v>1</v>
          </cell>
          <cell r="G156">
            <v>715.00000000000011</v>
          </cell>
          <cell r="H156" t="str">
            <v>:</v>
          </cell>
          <cell r="I156">
            <v>715.00000000000011</v>
          </cell>
        </row>
        <row r="157">
          <cell r="B157" t="str">
            <v xml:space="preserve">  -  Bagging internally</v>
          </cell>
          <cell r="C157" t="str">
            <v>}</v>
          </cell>
          <cell r="D157" t="str">
            <v>included with waterproofing rate</v>
          </cell>
          <cell r="H157" t="str">
            <v>:</v>
          </cell>
          <cell r="I157">
            <v>0</v>
          </cell>
        </row>
        <row r="158">
          <cell r="B158" t="str">
            <v xml:space="preserve">  -  Waterproofing internally </v>
          </cell>
          <cell r="C158" t="str">
            <v>}</v>
          </cell>
          <cell r="D158" t="str">
            <v>not applicable</v>
          </cell>
          <cell r="H158" t="str">
            <v>:</v>
          </cell>
          <cell r="I158">
            <v>0</v>
          </cell>
        </row>
        <row r="160">
          <cell r="A160">
            <v>3.5</v>
          </cell>
          <cell r="B160" t="str">
            <v>Special circumstances - keeping excavations clear of water</v>
          </cell>
          <cell r="J160" t="str">
            <v>item</v>
          </cell>
          <cell r="K160">
            <v>1</v>
          </cell>
          <cell r="L160">
            <v>850</v>
          </cell>
          <cell r="M160">
            <v>850</v>
          </cell>
        </row>
        <row r="162">
          <cell r="A162">
            <v>4</v>
          </cell>
          <cell r="B162" t="str">
            <v>Basement (lower ground)</v>
          </cell>
          <cell r="E162">
            <v>0</v>
          </cell>
          <cell r="K162">
            <v>0</v>
          </cell>
        </row>
        <row r="164">
          <cell r="A164">
            <v>4.0999999999999996</v>
          </cell>
          <cell r="B164" t="str">
            <v>Excavations</v>
          </cell>
          <cell r="J164" t="str">
            <v>m³</v>
          </cell>
          <cell r="L164">
            <v>68</v>
          </cell>
          <cell r="M164">
            <v>0</v>
          </cell>
        </row>
        <row r="165">
          <cell r="B165" t="str">
            <v xml:space="preserve">  - Excavate</v>
          </cell>
          <cell r="C165">
            <v>1</v>
          </cell>
          <cell r="D165">
            <v>1</v>
          </cell>
          <cell r="E165">
            <v>1</v>
          </cell>
          <cell r="F165">
            <v>1</v>
          </cell>
          <cell r="G165">
            <v>40</v>
          </cell>
          <cell r="H165" t="str">
            <v>:</v>
          </cell>
          <cell r="I165">
            <v>40</v>
          </cell>
        </row>
        <row r="166">
          <cell r="B166" t="str">
            <v xml:space="preserve">  - Cart away</v>
          </cell>
          <cell r="C166">
            <v>1</v>
          </cell>
          <cell r="D166">
            <v>1</v>
          </cell>
          <cell r="E166">
            <v>1</v>
          </cell>
          <cell r="F166">
            <v>1</v>
          </cell>
          <cell r="G166">
            <v>28</v>
          </cell>
          <cell r="H166" t="str">
            <v>:</v>
          </cell>
          <cell r="I166">
            <v>28</v>
          </cell>
        </row>
        <row r="167">
          <cell r="B167" t="str">
            <v xml:space="preserve">  - Eo for rock excavation</v>
          </cell>
          <cell r="C167" t="str">
            <v>}</v>
          </cell>
          <cell r="D167" t="str">
            <v>not applicable</v>
          </cell>
          <cell r="H167" t="str">
            <v>:</v>
          </cell>
          <cell r="I167">
            <v>0</v>
          </cell>
        </row>
        <row r="169">
          <cell r="A169">
            <v>4.2</v>
          </cell>
          <cell r="B169" t="str">
            <v>Backfilling behind retaining walls</v>
          </cell>
          <cell r="J169" t="str">
            <v>m³</v>
          </cell>
          <cell r="L169">
            <v>160</v>
          </cell>
          <cell r="M169">
            <v>0</v>
          </cell>
        </row>
        <row r="171">
          <cell r="A171" t="str">
            <v>4.3</v>
          </cell>
          <cell r="B171" t="str">
            <v>Lowest floor construction</v>
          </cell>
          <cell r="J171" t="str">
            <v>m²</v>
          </cell>
          <cell r="L171">
            <v>135.22500000000002</v>
          </cell>
          <cell r="M171">
            <v>0</v>
          </cell>
        </row>
        <row r="172">
          <cell r="B172" t="str">
            <v xml:space="preserve">  - Concrete 20 Mpa</v>
          </cell>
          <cell r="C172">
            <v>1</v>
          </cell>
          <cell r="D172">
            <v>1</v>
          </cell>
          <cell r="E172">
            <v>1</v>
          </cell>
          <cell r="F172">
            <v>0.1</v>
          </cell>
          <cell r="G172">
            <v>660</v>
          </cell>
          <cell r="H172" t="str">
            <v>:</v>
          </cell>
          <cell r="I172">
            <v>66</v>
          </cell>
        </row>
        <row r="173">
          <cell r="B173" t="str">
            <v xml:space="preserve">  - Reinforcement</v>
          </cell>
          <cell r="C173" t="str">
            <v>}</v>
          </cell>
          <cell r="D173" t="str">
            <v>not applicable</v>
          </cell>
          <cell r="H173" t="str">
            <v>:</v>
          </cell>
          <cell r="I173">
            <v>0</v>
          </cell>
        </row>
        <row r="174">
          <cell r="B174" t="str">
            <v xml:space="preserve">  - Construction joints</v>
          </cell>
          <cell r="C174">
            <v>0.1</v>
          </cell>
          <cell r="D174">
            <v>1</v>
          </cell>
          <cell r="E174">
            <v>1</v>
          </cell>
          <cell r="F174">
            <v>1</v>
          </cell>
          <cell r="G174">
            <v>15</v>
          </cell>
          <cell r="H174" t="str">
            <v>:</v>
          </cell>
          <cell r="I174">
            <v>1.5</v>
          </cell>
        </row>
        <row r="175">
          <cell r="B175" t="str">
            <v xml:space="preserve">  - Surface finish </v>
          </cell>
          <cell r="C175" t="str">
            <v>}</v>
          </cell>
          <cell r="D175" t="str">
            <v>not applicable</v>
          </cell>
          <cell r="H175" t="str">
            <v>:</v>
          </cell>
          <cell r="I175">
            <v>0</v>
          </cell>
        </row>
        <row r="176">
          <cell r="B176" t="str">
            <v xml:space="preserve">  - Waterproof membrane</v>
          </cell>
          <cell r="C176">
            <v>1</v>
          </cell>
          <cell r="D176">
            <v>1</v>
          </cell>
          <cell r="E176">
            <v>1</v>
          </cell>
          <cell r="F176">
            <v>1</v>
          </cell>
          <cell r="G176">
            <v>6.7</v>
          </cell>
          <cell r="H176" t="str">
            <v>:</v>
          </cell>
          <cell r="I176">
            <v>6.7</v>
          </cell>
        </row>
        <row r="177">
          <cell r="B177" t="str">
            <v xml:space="preserve">  - Sand bed</v>
          </cell>
          <cell r="C177" t="str">
            <v>}</v>
          </cell>
          <cell r="D177" t="str">
            <v>not applicable</v>
          </cell>
          <cell r="H177" t="str">
            <v>:</v>
          </cell>
          <cell r="I177">
            <v>0</v>
          </cell>
        </row>
        <row r="178">
          <cell r="B178" t="str">
            <v xml:space="preserve">  - Sub-base filling (imported)</v>
          </cell>
          <cell r="C178">
            <v>1</v>
          </cell>
          <cell r="D178">
            <v>1</v>
          </cell>
          <cell r="E178">
            <v>1</v>
          </cell>
          <cell r="F178">
            <v>0.45</v>
          </cell>
          <cell r="G178">
            <v>125.5</v>
          </cell>
          <cell r="H178" t="str">
            <v>:</v>
          </cell>
          <cell r="I178">
            <v>56.475000000000001</v>
          </cell>
        </row>
        <row r="179">
          <cell r="B179" t="str">
            <v xml:space="preserve">  - Compact in-situ material</v>
          </cell>
          <cell r="C179">
            <v>1</v>
          </cell>
          <cell r="D179">
            <v>1</v>
          </cell>
          <cell r="E179">
            <v>1</v>
          </cell>
          <cell r="F179">
            <v>1</v>
          </cell>
          <cell r="G179">
            <v>4.55</v>
          </cell>
          <cell r="H179" t="str">
            <v>:</v>
          </cell>
          <cell r="I179">
            <v>4.55</v>
          </cell>
        </row>
        <row r="180">
          <cell r="B180" t="str">
            <v xml:space="preserve">  - Reduce levels &amp; cart away</v>
          </cell>
          <cell r="C180" t="str">
            <v>}</v>
          </cell>
          <cell r="D180" t="str">
            <v>with external works</v>
          </cell>
          <cell r="H180" t="str">
            <v>:</v>
          </cell>
          <cell r="I180">
            <v>0</v>
          </cell>
        </row>
        <row r="182">
          <cell r="A182" t="str">
            <v>4.4</v>
          </cell>
          <cell r="B182" t="str">
            <v>Sub surface drains</v>
          </cell>
          <cell r="J182" t="str">
            <v>m</v>
          </cell>
          <cell r="M182" t="str">
            <v>with retaining wall</v>
          </cell>
        </row>
        <row r="183">
          <cell r="B183" t="str">
            <v xml:space="preserve">  - Excavate for, etc</v>
          </cell>
          <cell r="C183" t="str">
            <v>}</v>
          </cell>
          <cell r="D183" t="str">
            <v>included</v>
          </cell>
          <cell r="H183" t="str">
            <v>:</v>
          </cell>
          <cell r="I183">
            <v>0</v>
          </cell>
        </row>
        <row r="184">
          <cell r="B184" t="str">
            <v xml:space="preserve">  - 110mm core drain pipe</v>
          </cell>
          <cell r="C184">
            <v>1</v>
          </cell>
          <cell r="D184">
            <v>1</v>
          </cell>
          <cell r="E184">
            <v>1</v>
          </cell>
          <cell r="F184">
            <v>1</v>
          </cell>
          <cell r="G184">
            <v>95.15</v>
          </cell>
          <cell r="H184" t="str">
            <v>:</v>
          </cell>
          <cell r="I184">
            <v>95.15</v>
          </cell>
        </row>
        <row r="185">
          <cell r="B185" t="str">
            <v xml:space="preserve">  - 13mm Aggregate</v>
          </cell>
          <cell r="C185" t="str">
            <v>}</v>
          </cell>
          <cell r="D185" t="str">
            <v>included</v>
          </cell>
          <cell r="H185" t="str">
            <v>:</v>
          </cell>
          <cell r="I185">
            <v>0</v>
          </cell>
        </row>
        <row r="186">
          <cell r="B186" t="str">
            <v xml:space="preserve">  - Bidem</v>
          </cell>
          <cell r="C186" t="str">
            <v>}</v>
          </cell>
          <cell r="D186" t="str">
            <v>included</v>
          </cell>
          <cell r="H186" t="str">
            <v>:</v>
          </cell>
          <cell r="I186">
            <v>0</v>
          </cell>
        </row>
        <row r="188">
          <cell r="A188" t="str">
            <v>4.5.1</v>
          </cell>
          <cell r="B188" t="str">
            <v>Retaining wall type A (345mm thick Brick cavity wall with concrete filling</v>
          </cell>
          <cell r="J188" t="str">
            <v>m</v>
          </cell>
          <cell r="L188">
            <v>2326.2326176470588</v>
          </cell>
          <cell r="M188">
            <v>0</v>
          </cell>
        </row>
        <row r="189">
          <cell r="B189" t="str">
            <v>2,60m high retaining plus foundation of 0.8 x 0,25m)</v>
          </cell>
        </row>
        <row r="190">
          <cell r="B190" t="str">
            <v>Footing:</v>
          </cell>
        </row>
        <row r="191">
          <cell r="B191" t="str">
            <v xml:space="preserve">  - Concrete 25 Mpa</v>
          </cell>
          <cell r="C191">
            <v>1</v>
          </cell>
          <cell r="D191">
            <v>1</v>
          </cell>
          <cell r="E191">
            <v>0.8</v>
          </cell>
          <cell r="F191">
            <v>0.25</v>
          </cell>
          <cell r="G191">
            <v>710</v>
          </cell>
          <cell r="H191" t="str">
            <v>:</v>
          </cell>
          <cell r="I191">
            <v>142</v>
          </cell>
        </row>
        <row r="192">
          <cell r="B192" t="str">
            <v xml:space="preserve">  - Formwork</v>
          </cell>
          <cell r="C192" t="str">
            <v>}</v>
          </cell>
          <cell r="D192" t="str">
            <v>not applicable</v>
          </cell>
          <cell r="H192" t="str">
            <v>:</v>
          </cell>
          <cell r="I192">
            <v>0</v>
          </cell>
        </row>
        <row r="193">
          <cell r="B193" t="str">
            <v xml:space="preserve">  - Reinforcement</v>
          </cell>
          <cell r="C193" t="str">
            <v>}</v>
          </cell>
          <cell r="D193" t="str">
            <v>not applicable</v>
          </cell>
          <cell r="H193" t="str">
            <v>:</v>
          </cell>
          <cell r="I193">
            <v>0</v>
          </cell>
        </row>
        <row r="194">
          <cell r="B194" t="str">
            <v xml:space="preserve">  - Exc &amp; cart away </v>
          </cell>
          <cell r="C194">
            <v>1</v>
          </cell>
          <cell r="D194">
            <v>1</v>
          </cell>
          <cell r="E194">
            <v>0.8</v>
          </cell>
          <cell r="F194">
            <v>1.2</v>
          </cell>
          <cell r="G194">
            <v>78</v>
          </cell>
          <cell r="H194" t="str">
            <v>:</v>
          </cell>
          <cell r="I194">
            <v>74.88</v>
          </cell>
        </row>
        <row r="195">
          <cell r="B195" t="str">
            <v xml:space="preserve">  - Backfill</v>
          </cell>
          <cell r="C195">
            <v>1</v>
          </cell>
          <cell r="D195">
            <v>1</v>
          </cell>
          <cell r="E195">
            <v>0.46</v>
          </cell>
          <cell r="F195">
            <v>0.95</v>
          </cell>
          <cell r="G195">
            <v>125.5</v>
          </cell>
          <cell r="H195" t="str">
            <v>:</v>
          </cell>
          <cell r="I195">
            <v>54.843499999999999</v>
          </cell>
        </row>
        <row r="196">
          <cell r="B196" t="str">
            <v xml:space="preserve">  - R.o.c. &amp; wking space</v>
          </cell>
          <cell r="C196">
            <v>2</v>
          </cell>
          <cell r="D196">
            <v>1</v>
          </cell>
          <cell r="E196">
            <v>1</v>
          </cell>
          <cell r="F196">
            <v>1.2</v>
          </cell>
          <cell r="G196">
            <v>5.6</v>
          </cell>
          <cell r="H196" t="str">
            <v>:</v>
          </cell>
          <cell r="I196">
            <v>13.44</v>
          </cell>
        </row>
        <row r="197">
          <cell r="B197" t="str">
            <v xml:space="preserve">  - Rock/concrete excavation</v>
          </cell>
          <cell r="C197" t="str">
            <v>}</v>
          </cell>
          <cell r="D197" t="str">
            <v>not applicable</v>
          </cell>
          <cell r="H197" t="str">
            <v>:</v>
          </cell>
          <cell r="I197">
            <v>0</v>
          </cell>
        </row>
        <row r="198">
          <cell r="B198" t="str">
            <v xml:space="preserve">  - Blinding</v>
          </cell>
          <cell r="C198">
            <v>1</v>
          </cell>
          <cell r="D198">
            <v>1</v>
          </cell>
          <cell r="E198">
            <v>0.8</v>
          </cell>
          <cell r="F198">
            <v>0.05</v>
          </cell>
          <cell r="G198">
            <v>600</v>
          </cell>
          <cell r="H198" t="str">
            <v>:</v>
          </cell>
          <cell r="I198">
            <v>24.000000000000004</v>
          </cell>
        </row>
        <row r="199">
          <cell r="B199" t="str">
            <v xml:space="preserve">  - 110mm core drain, stone, bidem</v>
          </cell>
          <cell r="C199">
            <v>1</v>
          </cell>
          <cell r="D199">
            <v>1</v>
          </cell>
          <cell r="E199">
            <v>1</v>
          </cell>
          <cell r="F199">
            <v>1</v>
          </cell>
          <cell r="G199">
            <v>115</v>
          </cell>
          <cell r="H199" t="str">
            <v>:</v>
          </cell>
          <cell r="I199">
            <v>115</v>
          </cell>
        </row>
        <row r="200">
          <cell r="B200" t="str">
            <v>Wall:</v>
          </cell>
        </row>
        <row r="201">
          <cell r="B201" t="str">
            <v xml:space="preserve">  - Working space</v>
          </cell>
          <cell r="C201" t="str">
            <v>}</v>
          </cell>
          <cell r="D201" t="str">
            <v>not appliable</v>
          </cell>
          <cell r="H201" t="str">
            <v>:</v>
          </cell>
          <cell r="I201">
            <v>0</v>
          </cell>
        </row>
        <row r="202">
          <cell r="B202" t="str">
            <v xml:space="preserve"> -  345mm Cavity wall</v>
          </cell>
          <cell r="C202">
            <v>1</v>
          </cell>
          <cell r="D202">
            <v>1</v>
          </cell>
          <cell r="E202">
            <v>1</v>
          </cell>
          <cell r="F202">
            <v>3.55</v>
          </cell>
          <cell r="G202">
            <v>203</v>
          </cell>
          <cell r="H202" t="str">
            <v>:</v>
          </cell>
          <cell r="I202">
            <v>720.65</v>
          </cell>
        </row>
        <row r="203">
          <cell r="B203" t="str">
            <v xml:space="preserve"> -  Reinforcing to brickwork</v>
          </cell>
          <cell r="C203">
            <v>2</v>
          </cell>
          <cell r="D203">
            <v>2.3529411764705879</v>
          </cell>
          <cell r="E203">
            <v>1</v>
          </cell>
          <cell r="F203">
            <v>3.55</v>
          </cell>
          <cell r="G203">
            <v>1.55</v>
          </cell>
          <cell r="H203" t="str">
            <v>:</v>
          </cell>
          <cell r="I203">
            <v>25.89411764705882</v>
          </cell>
        </row>
        <row r="204">
          <cell r="B204" t="str">
            <v xml:space="preserve">  - Concrete filling to cavity </v>
          </cell>
          <cell r="C204">
            <v>1</v>
          </cell>
          <cell r="D204">
            <v>1</v>
          </cell>
          <cell r="E204">
            <v>3.55</v>
          </cell>
          <cell r="F204">
            <v>0.15</v>
          </cell>
          <cell r="G204">
            <v>670</v>
          </cell>
          <cell r="H204" t="str">
            <v>:</v>
          </cell>
          <cell r="I204">
            <v>356.77499999999998</v>
          </cell>
        </row>
        <row r="205">
          <cell r="B205" t="str">
            <v xml:space="preserve">  - Reinforcement to cavity</v>
          </cell>
          <cell r="C205">
            <v>50</v>
          </cell>
          <cell r="D205">
            <v>1</v>
          </cell>
          <cell r="E205">
            <v>3.55</v>
          </cell>
          <cell r="F205">
            <v>0.15</v>
          </cell>
          <cell r="G205">
            <v>6.8</v>
          </cell>
          <cell r="H205" t="str">
            <v>:</v>
          </cell>
          <cell r="I205">
            <v>181.04999999999998</v>
          </cell>
        </row>
        <row r="206">
          <cell r="B206" t="str">
            <v xml:space="preserve">  - Bagging of brickwork</v>
          </cell>
          <cell r="C206">
            <v>1</v>
          </cell>
          <cell r="D206">
            <v>1</v>
          </cell>
          <cell r="E206">
            <v>1</v>
          </cell>
          <cell r="F206">
            <v>2.9</v>
          </cell>
          <cell r="G206">
            <v>13</v>
          </cell>
          <cell r="H206" t="str">
            <v>:</v>
          </cell>
          <cell r="I206">
            <v>37.699999999999996</v>
          </cell>
        </row>
        <row r="207">
          <cell r="B207" t="str">
            <v xml:space="preserve">  - Amerdrain drainage</v>
          </cell>
          <cell r="C207">
            <v>1</v>
          </cell>
          <cell r="D207">
            <v>1</v>
          </cell>
          <cell r="E207">
            <v>1</v>
          </cell>
          <cell r="F207">
            <v>2.9</v>
          </cell>
          <cell r="G207">
            <v>100</v>
          </cell>
          <cell r="H207" t="str">
            <v>:</v>
          </cell>
          <cell r="I207">
            <v>290</v>
          </cell>
        </row>
        <row r="208">
          <cell r="B208" t="str">
            <v xml:space="preserve">  - Indextene waterproofing</v>
          </cell>
          <cell r="C208">
            <v>1</v>
          </cell>
          <cell r="D208">
            <v>1</v>
          </cell>
          <cell r="E208">
            <v>1</v>
          </cell>
          <cell r="F208">
            <v>2.9</v>
          </cell>
          <cell r="G208">
            <v>100</v>
          </cell>
          <cell r="H208" t="str">
            <v>:</v>
          </cell>
          <cell r="I208">
            <v>290</v>
          </cell>
        </row>
        <row r="210">
          <cell r="A210" t="str">
            <v>4.5.2</v>
          </cell>
          <cell r="B210" t="str">
            <v>Retaining wall type A (345mm thick Brick cavity wall with concrete filling</v>
          </cell>
          <cell r="J210" t="str">
            <v>m</v>
          </cell>
          <cell r="L210">
            <v>1910.1693823529413</v>
          </cell>
          <cell r="M210">
            <v>0</v>
          </cell>
        </row>
        <row r="211">
          <cell r="B211" t="str">
            <v>1,45m high retaining plus foundation of 0.8 x 0,25m)</v>
          </cell>
        </row>
        <row r="212">
          <cell r="B212" t="str">
            <v>Footing:</v>
          </cell>
        </row>
        <row r="213">
          <cell r="B213" t="str">
            <v xml:space="preserve">  - Concrete 25 Mpa</v>
          </cell>
          <cell r="C213">
            <v>1</v>
          </cell>
          <cell r="D213">
            <v>1</v>
          </cell>
          <cell r="E213">
            <v>0.8</v>
          </cell>
          <cell r="F213">
            <v>0.25</v>
          </cell>
          <cell r="G213">
            <v>710</v>
          </cell>
          <cell r="H213" t="str">
            <v>:</v>
          </cell>
          <cell r="I213">
            <v>142</v>
          </cell>
        </row>
        <row r="214">
          <cell r="B214" t="str">
            <v xml:space="preserve">  - Formwork</v>
          </cell>
          <cell r="C214" t="str">
            <v>}</v>
          </cell>
          <cell r="D214" t="str">
            <v>not applicable</v>
          </cell>
          <cell r="H214" t="str">
            <v>:</v>
          </cell>
          <cell r="I214">
            <v>0</v>
          </cell>
        </row>
        <row r="215">
          <cell r="B215" t="str">
            <v xml:space="preserve">  - Reinforcement</v>
          </cell>
          <cell r="C215" t="str">
            <v>}</v>
          </cell>
          <cell r="D215" t="str">
            <v>not applicable</v>
          </cell>
          <cell r="H215" t="str">
            <v>:</v>
          </cell>
          <cell r="I215">
            <v>0</v>
          </cell>
        </row>
        <row r="216">
          <cell r="B216" t="str">
            <v xml:space="preserve">  - Exc &amp; cart away </v>
          </cell>
          <cell r="C216">
            <v>1</v>
          </cell>
          <cell r="D216">
            <v>1</v>
          </cell>
          <cell r="E216">
            <v>0.8</v>
          </cell>
          <cell r="F216">
            <v>1.2</v>
          </cell>
          <cell r="G216">
            <v>78</v>
          </cell>
          <cell r="H216" t="str">
            <v>:</v>
          </cell>
          <cell r="I216">
            <v>74.88</v>
          </cell>
        </row>
        <row r="217">
          <cell r="B217" t="str">
            <v xml:space="preserve">  - Backfill</v>
          </cell>
          <cell r="C217">
            <v>1</v>
          </cell>
          <cell r="D217">
            <v>1</v>
          </cell>
          <cell r="E217">
            <v>0.46</v>
          </cell>
          <cell r="F217">
            <v>0.95</v>
          </cell>
          <cell r="G217">
            <v>125.5</v>
          </cell>
          <cell r="H217" t="str">
            <v>:</v>
          </cell>
          <cell r="I217">
            <v>54.843499999999999</v>
          </cell>
        </row>
        <row r="218">
          <cell r="B218" t="str">
            <v xml:space="preserve">  - R.o.c. &amp; wking space</v>
          </cell>
          <cell r="C218">
            <v>2</v>
          </cell>
          <cell r="D218">
            <v>1</v>
          </cell>
          <cell r="E218">
            <v>1</v>
          </cell>
          <cell r="F218">
            <v>1.2</v>
          </cell>
          <cell r="G218">
            <v>5.6</v>
          </cell>
          <cell r="H218" t="str">
            <v>:</v>
          </cell>
          <cell r="I218">
            <v>13.44</v>
          </cell>
        </row>
        <row r="219">
          <cell r="B219" t="str">
            <v xml:space="preserve">  - Rock/concrete excavation</v>
          </cell>
          <cell r="C219" t="str">
            <v>}</v>
          </cell>
          <cell r="D219" t="str">
            <v>not appliable</v>
          </cell>
          <cell r="H219" t="str">
            <v>:</v>
          </cell>
          <cell r="I219">
            <v>0</v>
          </cell>
        </row>
        <row r="220">
          <cell r="B220" t="str">
            <v xml:space="preserve">  - Blinding</v>
          </cell>
          <cell r="C220">
            <v>1</v>
          </cell>
          <cell r="D220">
            <v>1</v>
          </cell>
          <cell r="E220">
            <v>0.8</v>
          </cell>
          <cell r="F220">
            <v>0.05</v>
          </cell>
          <cell r="G220">
            <v>600</v>
          </cell>
          <cell r="H220" t="str">
            <v>:</v>
          </cell>
          <cell r="I220">
            <v>24.000000000000004</v>
          </cell>
        </row>
        <row r="221">
          <cell r="B221" t="str">
            <v xml:space="preserve">  - 110mm core drain, stone, bidem</v>
          </cell>
          <cell r="C221">
            <v>1</v>
          </cell>
          <cell r="D221">
            <v>1</v>
          </cell>
          <cell r="E221">
            <v>1</v>
          </cell>
          <cell r="F221">
            <v>1</v>
          </cell>
          <cell r="G221">
            <v>115</v>
          </cell>
          <cell r="H221" t="str">
            <v>:</v>
          </cell>
          <cell r="I221">
            <v>115</v>
          </cell>
        </row>
        <row r="222">
          <cell r="B222" t="str">
            <v>Wall:</v>
          </cell>
        </row>
        <row r="223">
          <cell r="B223" t="str">
            <v xml:space="preserve">  - Working space</v>
          </cell>
          <cell r="C223" t="str">
            <v>}</v>
          </cell>
          <cell r="D223" t="str">
            <v>not appliable</v>
          </cell>
          <cell r="H223" t="str">
            <v>:</v>
          </cell>
          <cell r="I223">
            <v>0</v>
          </cell>
        </row>
        <row r="224">
          <cell r="B224" t="str">
            <v xml:space="preserve"> -  345mm Cavity wall</v>
          </cell>
          <cell r="C224">
            <v>1</v>
          </cell>
          <cell r="D224">
            <v>1</v>
          </cell>
          <cell r="E224">
            <v>1</v>
          </cell>
          <cell r="F224">
            <v>2.4</v>
          </cell>
          <cell r="G224">
            <v>203</v>
          </cell>
          <cell r="H224" t="str">
            <v>:</v>
          </cell>
          <cell r="I224">
            <v>487.2</v>
          </cell>
        </row>
        <row r="225">
          <cell r="B225" t="str">
            <v xml:space="preserve"> -  Reinforcing to brickwork</v>
          </cell>
          <cell r="C225">
            <v>2</v>
          </cell>
          <cell r="D225">
            <v>2.3529411764705879</v>
          </cell>
          <cell r="E225">
            <v>1</v>
          </cell>
          <cell r="F225">
            <v>2.4</v>
          </cell>
          <cell r="G225">
            <v>1.55</v>
          </cell>
          <cell r="H225" t="str">
            <v>:</v>
          </cell>
          <cell r="I225">
            <v>17.505882352941171</v>
          </cell>
        </row>
        <row r="226">
          <cell r="B226" t="str">
            <v xml:space="preserve">  - Concrete filling to cavity </v>
          </cell>
          <cell r="C226">
            <v>1</v>
          </cell>
          <cell r="D226">
            <v>1</v>
          </cell>
          <cell r="E226">
            <v>2.4</v>
          </cell>
          <cell r="F226">
            <v>0.15</v>
          </cell>
          <cell r="G226">
            <v>670</v>
          </cell>
          <cell r="H226" t="str">
            <v>:</v>
          </cell>
          <cell r="I226">
            <v>241.2</v>
          </cell>
        </row>
        <row r="227">
          <cell r="B227" t="str">
            <v xml:space="preserve">  - Reinforcement to cavity</v>
          </cell>
          <cell r="C227">
            <v>50</v>
          </cell>
          <cell r="D227">
            <v>1</v>
          </cell>
          <cell r="E227">
            <v>2.4</v>
          </cell>
          <cell r="F227">
            <v>0.15</v>
          </cell>
          <cell r="G227">
            <v>6.8</v>
          </cell>
          <cell r="H227" t="str">
            <v>:</v>
          </cell>
          <cell r="I227">
            <v>122.39999999999999</v>
          </cell>
        </row>
        <row r="228">
          <cell r="B228" t="str">
            <v xml:space="preserve">  - Bagging of brickwork</v>
          </cell>
          <cell r="C228">
            <v>1</v>
          </cell>
          <cell r="D228">
            <v>1</v>
          </cell>
          <cell r="E228">
            <v>1</v>
          </cell>
          <cell r="F228">
            <v>2.9</v>
          </cell>
          <cell r="G228">
            <v>13</v>
          </cell>
          <cell r="H228" t="str">
            <v>:</v>
          </cell>
          <cell r="I228">
            <v>37.699999999999996</v>
          </cell>
        </row>
        <row r="229">
          <cell r="B229" t="str">
            <v xml:space="preserve">  - Amerdrain drainage</v>
          </cell>
          <cell r="C229">
            <v>1</v>
          </cell>
          <cell r="D229">
            <v>1</v>
          </cell>
          <cell r="E229">
            <v>1</v>
          </cell>
          <cell r="F229">
            <v>2.9</v>
          </cell>
          <cell r="G229">
            <v>100</v>
          </cell>
          <cell r="H229" t="str">
            <v>:</v>
          </cell>
          <cell r="I229">
            <v>290</v>
          </cell>
        </row>
        <row r="230">
          <cell r="B230" t="str">
            <v xml:space="preserve">  - Indextene waterproofing</v>
          </cell>
          <cell r="C230">
            <v>1</v>
          </cell>
          <cell r="D230">
            <v>1</v>
          </cell>
          <cell r="E230">
            <v>1</v>
          </cell>
          <cell r="F230">
            <v>2.9</v>
          </cell>
          <cell r="G230">
            <v>100</v>
          </cell>
          <cell r="H230" t="str">
            <v>:</v>
          </cell>
          <cell r="I230">
            <v>290</v>
          </cell>
        </row>
        <row r="232">
          <cell r="A232" t="str">
            <v>4.6</v>
          </cell>
          <cell r="B232" t="str">
            <v>Slabs and ramps - 200mm thick</v>
          </cell>
          <cell r="J232" t="str">
            <v>m²</v>
          </cell>
          <cell r="L232">
            <v>417.69037974683545</v>
          </cell>
          <cell r="M232">
            <v>0</v>
          </cell>
        </row>
        <row r="233">
          <cell r="B233" t="str">
            <v xml:space="preserve">  - Concrete - 25 Mpa</v>
          </cell>
          <cell r="C233">
            <v>1</v>
          </cell>
          <cell r="D233">
            <v>1</v>
          </cell>
          <cell r="E233">
            <v>1</v>
          </cell>
          <cell r="F233">
            <v>0.2</v>
          </cell>
          <cell r="G233">
            <v>745</v>
          </cell>
          <cell r="H233" t="str">
            <v>:</v>
          </cell>
          <cell r="I233">
            <v>149</v>
          </cell>
        </row>
        <row r="234">
          <cell r="B234" t="str">
            <v xml:space="preserve">  - Formwork</v>
          </cell>
          <cell r="C234">
            <v>1</v>
          </cell>
          <cell r="D234">
            <v>1</v>
          </cell>
          <cell r="E234">
            <v>1</v>
          </cell>
          <cell r="F234">
            <v>1</v>
          </cell>
          <cell r="G234">
            <v>116</v>
          </cell>
          <cell r="H234" t="str">
            <v>:</v>
          </cell>
          <cell r="I234">
            <v>116</v>
          </cell>
        </row>
        <row r="235">
          <cell r="B235" t="str">
            <v xml:space="preserve">  - Reinforcement</v>
          </cell>
          <cell r="C235">
            <v>85</v>
          </cell>
          <cell r="D235">
            <v>1</v>
          </cell>
          <cell r="E235">
            <v>1</v>
          </cell>
          <cell r="F235">
            <v>0.17</v>
          </cell>
          <cell r="G235">
            <v>6.8</v>
          </cell>
          <cell r="H235" t="str">
            <v>:</v>
          </cell>
          <cell r="I235">
            <v>98.26</v>
          </cell>
        </row>
        <row r="236">
          <cell r="B236" t="str">
            <v xml:space="preserve">  - Surface finish</v>
          </cell>
          <cell r="C236" t="str">
            <v>}</v>
          </cell>
          <cell r="D236" t="str">
            <v>elsewhere</v>
          </cell>
          <cell r="H236" t="str">
            <v>:</v>
          </cell>
          <cell r="I236">
            <v>0</v>
          </cell>
        </row>
        <row r="237">
          <cell r="B237" t="str">
            <v xml:space="preserve">  - Indextene waterproofing</v>
          </cell>
          <cell r="C237">
            <v>0.54430379746835444</v>
          </cell>
          <cell r="D237">
            <v>1</v>
          </cell>
          <cell r="E237">
            <v>1</v>
          </cell>
          <cell r="F237">
            <v>1</v>
          </cell>
          <cell r="G237">
            <v>100</v>
          </cell>
          <cell r="H237" t="str">
            <v>:</v>
          </cell>
          <cell r="I237">
            <v>54.430379746835442</v>
          </cell>
        </row>
        <row r="239">
          <cell r="A239" t="str">
            <v>4.7.1</v>
          </cell>
          <cell r="B239" t="str">
            <v>Beams supporting slabs 280 x 345mm</v>
          </cell>
          <cell r="J239" t="str">
            <v>m</v>
          </cell>
          <cell r="L239">
            <v>179.23640000000003</v>
          </cell>
          <cell r="M239">
            <v>0</v>
          </cell>
        </row>
        <row r="240">
          <cell r="B240" t="str">
            <v xml:space="preserve">  - Concrete - 25 Mpa</v>
          </cell>
          <cell r="C240">
            <v>1</v>
          </cell>
          <cell r="D240">
            <v>1</v>
          </cell>
          <cell r="E240">
            <v>0.28000000000000003</v>
          </cell>
          <cell r="F240">
            <v>0.35</v>
          </cell>
          <cell r="G240">
            <v>745</v>
          </cell>
          <cell r="H240" t="str">
            <v>:</v>
          </cell>
          <cell r="I240">
            <v>73.010000000000005</v>
          </cell>
        </row>
        <row r="241">
          <cell r="B241" t="str">
            <v xml:space="preserve">  - Formwork to beams</v>
          </cell>
          <cell r="C241">
            <v>2</v>
          </cell>
          <cell r="D241">
            <v>1</v>
          </cell>
          <cell r="E241">
            <v>0.28000000000000003</v>
          </cell>
          <cell r="F241">
            <v>1</v>
          </cell>
          <cell r="G241">
            <v>116</v>
          </cell>
          <cell r="H241" t="str">
            <v>:</v>
          </cell>
          <cell r="I241">
            <v>64.960000000000008</v>
          </cell>
        </row>
        <row r="242">
          <cell r="B242" t="str">
            <v xml:space="preserve">  - Formwork to beams</v>
          </cell>
          <cell r="C242">
            <v>1</v>
          </cell>
          <cell r="D242">
            <v>1</v>
          </cell>
          <cell r="E242">
            <v>1</v>
          </cell>
          <cell r="F242">
            <v>0.35</v>
          </cell>
          <cell r="G242">
            <v>116</v>
          </cell>
          <cell r="H242" t="str">
            <v>:</v>
          </cell>
          <cell r="I242">
            <v>40.599999999999994</v>
          </cell>
        </row>
        <row r="243">
          <cell r="B243" t="str">
            <v xml:space="preserve">  - Reinforcement</v>
          </cell>
          <cell r="C243">
            <v>1</v>
          </cell>
          <cell r="D243">
            <v>1</v>
          </cell>
          <cell r="E243">
            <v>0.28000000000000003</v>
          </cell>
          <cell r="F243">
            <v>0.35</v>
          </cell>
          <cell r="G243">
            <v>6.8</v>
          </cell>
          <cell r="H243" t="str">
            <v>:</v>
          </cell>
          <cell r="I243">
            <v>0.66639999999999999</v>
          </cell>
        </row>
        <row r="245">
          <cell r="A245" t="str">
            <v>4.7.2</v>
          </cell>
          <cell r="B245" t="str">
            <v>Upstand beams - 280 x 600mm with toe to support stone cladding</v>
          </cell>
          <cell r="J245" t="str">
            <v>m</v>
          </cell>
          <cell r="L245">
            <v>428.75650000000002</v>
          </cell>
          <cell r="M245">
            <v>0</v>
          </cell>
        </row>
        <row r="246">
          <cell r="B246" t="str">
            <v xml:space="preserve">  - Concrete - 25 Mpa</v>
          </cell>
          <cell r="C246">
            <v>1</v>
          </cell>
          <cell r="D246">
            <v>1</v>
          </cell>
          <cell r="E246">
            <v>0.28000000000000003</v>
          </cell>
          <cell r="F246">
            <v>0.6</v>
          </cell>
          <cell r="G246">
            <v>745</v>
          </cell>
          <cell r="H246" t="str">
            <v>:</v>
          </cell>
          <cell r="I246">
            <v>125.16000000000001</v>
          </cell>
        </row>
        <row r="247">
          <cell r="B247" t="str">
            <v xml:space="preserve">  - Formwork to beams</v>
          </cell>
          <cell r="C247">
            <v>2</v>
          </cell>
          <cell r="D247">
            <v>1</v>
          </cell>
          <cell r="E247">
            <v>1</v>
          </cell>
          <cell r="F247">
            <v>0.6</v>
          </cell>
          <cell r="G247">
            <v>116</v>
          </cell>
          <cell r="H247" t="str">
            <v>:</v>
          </cell>
          <cell r="I247">
            <v>139.19999999999999</v>
          </cell>
        </row>
        <row r="248">
          <cell r="B248" t="str">
            <v xml:space="preserve">  - Reinforcement</v>
          </cell>
          <cell r="C248">
            <v>85</v>
          </cell>
          <cell r="D248">
            <v>1</v>
          </cell>
          <cell r="E248">
            <v>0.28000000000000003</v>
          </cell>
          <cell r="F248">
            <v>0.6</v>
          </cell>
          <cell r="G248">
            <v>6.8</v>
          </cell>
          <cell r="H248" t="str">
            <v>:</v>
          </cell>
          <cell r="I248">
            <v>97.103999999999999</v>
          </cell>
        </row>
        <row r="249">
          <cell r="B249" t="str">
            <v xml:space="preserve">  - Concrete - 25 Mpa in toe</v>
          </cell>
          <cell r="C249">
            <v>1</v>
          </cell>
          <cell r="D249">
            <v>1</v>
          </cell>
          <cell r="E249">
            <v>0.11</v>
          </cell>
          <cell r="F249">
            <v>0.15</v>
          </cell>
          <cell r="G249">
            <v>745</v>
          </cell>
          <cell r="H249" t="str">
            <v>:</v>
          </cell>
          <cell r="I249">
            <v>12.2925</v>
          </cell>
        </row>
        <row r="250">
          <cell r="B250" t="str">
            <v xml:space="preserve">  - Box out to form 110 x 150mm toe</v>
          </cell>
          <cell r="C250">
            <v>1</v>
          </cell>
          <cell r="D250">
            <v>1</v>
          </cell>
          <cell r="E250">
            <v>1</v>
          </cell>
          <cell r="F250">
            <v>1</v>
          </cell>
          <cell r="G250">
            <v>55</v>
          </cell>
          <cell r="H250" t="str">
            <v>:</v>
          </cell>
          <cell r="I250">
            <v>55</v>
          </cell>
        </row>
        <row r="252">
          <cell r="A252" t="str">
            <v>4.8</v>
          </cell>
          <cell r="B252" t="str">
            <v>Staircases - concrete</v>
          </cell>
          <cell r="J252" t="str">
            <v>m²</v>
          </cell>
          <cell r="L252">
            <v>665.6</v>
          </cell>
          <cell r="M252">
            <v>0</v>
          </cell>
        </row>
        <row r="253">
          <cell r="B253" t="str">
            <v xml:space="preserve">  - Concrete - 25 Mpa</v>
          </cell>
          <cell r="C253">
            <v>1</v>
          </cell>
          <cell r="D253">
            <v>1</v>
          </cell>
          <cell r="E253">
            <v>1</v>
          </cell>
          <cell r="F253">
            <v>0.2</v>
          </cell>
          <cell r="G253">
            <v>745</v>
          </cell>
          <cell r="H253" t="str">
            <v>:</v>
          </cell>
          <cell r="I253">
            <v>149</v>
          </cell>
        </row>
        <row r="254">
          <cell r="B254" t="str">
            <v xml:space="preserve">  - Formwork to soffits</v>
          </cell>
          <cell r="C254">
            <v>1</v>
          </cell>
          <cell r="D254">
            <v>1</v>
          </cell>
          <cell r="E254">
            <v>1</v>
          </cell>
          <cell r="F254">
            <v>1</v>
          </cell>
          <cell r="G254">
            <v>116</v>
          </cell>
          <cell r="H254" t="str">
            <v>:</v>
          </cell>
          <cell r="I254">
            <v>116</v>
          </cell>
        </row>
        <row r="255">
          <cell r="B255" t="str">
            <v xml:space="preserve">  - Formwork to edges, risers</v>
          </cell>
          <cell r="C255">
            <v>5.7</v>
          </cell>
          <cell r="D255">
            <v>1</v>
          </cell>
          <cell r="E255">
            <v>1</v>
          </cell>
          <cell r="F255">
            <v>1</v>
          </cell>
          <cell r="G255">
            <v>50</v>
          </cell>
          <cell r="H255" t="str">
            <v>:</v>
          </cell>
          <cell r="I255">
            <v>285</v>
          </cell>
        </row>
        <row r="256">
          <cell r="B256" t="str">
            <v xml:space="preserve">  - Reinforcement</v>
          </cell>
          <cell r="C256">
            <v>85</v>
          </cell>
          <cell r="D256">
            <v>1</v>
          </cell>
          <cell r="E256">
            <v>1</v>
          </cell>
          <cell r="F256">
            <v>0.2</v>
          </cell>
          <cell r="G256">
            <v>6.8</v>
          </cell>
          <cell r="H256" t="str">
            <v>:</v>
          </cell>
          <cell r="I256">
            <v>115.6</v>
          </cell>
        </row>
        <row r="258">
          <cell r="A258" t="str">
            <v>4.9</v>
          </cell>
          <cell r="B258" t="str">
            <v>Temporary lateral support - risk of collapse only</v>
          </cell>
          <cell r="H258" t="str">
            <v>:</v>
          </cell>
          <cell r="J258" t="str">
            <v>m²</v>
          </cell>
          <cell r="L258">
            <v>28</v>
          </cell>
          <cell r="M258">
            <v>0</v>
          </cell>
        </row>
        <row r="260">
          <cell r="A260" t="str">
            <v>4.10</v>
          </cell>
          <cell r="B260" t="str">
            <v>Special circumstances</v>
          </cell>
          <cell r="H260" t="str">
            <v>:</v>
          </cell>
          <cell r="J260" t="str">
            <v>Item</v>
          </cell>
          <cell r="L260">
            <v>750</v>
          </cell>
          <cell r="M260">
            <v>0</v>
          </cell>
        </row>
        <row r="263">
          <cell r="A263" t="str">
            <v>C</v>
          </cell>
          <cell r="B263" t="str">
            <v>SUPERSTRUCTURE</v>
          </cell>
        </row>
        <row r="265">
          <cell r="A265">
            <v>5</v>
          </cell>
          <cell r="B265" t="str">
            <v>Ground floor construction</v>
          </cell>
          <cell r="E265">
            <v>2.6423995383270199E-2</v>
          </cell>
          <cell r="K265">
            <v>24600</v>
          </cell>
        </row>
        <row r="267">
          <cell r="A267">
            <v>5.0999999999999996</v>
          </cell>
          <cell r="B267" t="str">
            <v>Solid floors 100mm thick (mesh reinforced)</v>
          </cell>
          <cell r="J267" t="str">
            <v>m²</v>
          </cell>
          <cell r="K267">
            <v>159.04929999999999</v>
          </cell>
          <cell r="L267">
            <v>154.65</v>
          </cell>
          <cell r="M267">
            <v>24596.97</v>
          </cell>
        </row>
        <row r="268">
          <cell r="B268" t="str">
            <v xml:space="preserve">  - Concrete 20 Mpa</v>
          </cell>
          <cell r="C268">
            <v>1</v>
          </cell>
          <cell r="D268">
            <v>1</v>
          </cell>
          <cell r="E268">
            <v>1</v>
          </cell>
          <cell r="F268">
            <v>0.1</v>
          </cell>
          <cell r="G268">
            <v>675</v>
          </cell>
          <cell r="H268" t="str">
            <v>:</v>
          </cell>
          <cell r="I268">
            <v>67.5</v>
          </cell>
        </row>
        <row r="269">
          <cell r="B269" t="str">
            <v xml:space="preserve">  - Reinforcement</v>
          </cell>
          <cell r="C269" t="str">
            <v>}</v>
          </cell>
          <cell r="D269" t="str">
            <v>not applicable</v>
          </cell>
          <cell r="H269" t="str">
            <v>:</v>
          </cell>
          <cell r="I269">
            <v>0</v>
          </cell>
        </row>
        <row r="270">
          <cell r="B270" t="str">
            <v xml:space="preserve">  - Construction joints</v>
          </cell>
          <cell r="C270">
            <v>0.1</v>
          </cell>
          <cell r="D270">
            <v>1</v>
          </cell>
          <cell r="E270">
            <v>1</v>
          </cell>
          <cell r="F270">
            <v>1</v>
          </cell>
          <cell r="G270">
            <v>22</v>
          </cell>
          <cell r="H270" t="str">
            <v>:</v>
          </cell>
          <cell r="I270">
            <v>2.2000000000000002</v>
          </cell>
        </row>
        <row r="271">
          <cell r="B271" t="str">
            <v xml:space="preserve">  - Surface finish </v>
          </cell>
          <cell r="C271" t="str">
            <v>}</v>
          </cell>
          <cell r="D271" t="str">
            <v>not applicable</v>
          </cell>
          <cell r="H271" t="str">
            <v>:</v>
          </cell>
          <cell r="I271">
            <v>0</v>
          </cell>
        </row>
        <row r="272">
          <cell r="B272" t="str">
            <v xml:space="preserve">  - Mesh reinforcing</v>
          </cell>
          <cell r="C272">
            <v>1</v>
          </cell>
          <cell r="D272">
            <v>1</v>
          </cell>
          <cell r="E272">
            <v>1</v>
          </cell>
          <cell r="F272">
            <v>1</v>
          </cell>
          <cell r="G272">
            <v>36</v>
          </cell>
          <cell r="H272" t="str">
            <v>:</v>
          </cell>
          <cell r="I272">
            <v>36</v>
          </cell>
        </row>
        <row r="273">
          <cell r="B273" t="str">
            <v xml:space="preserve">  - Waterproof membrane</v>
          </cell>
          <cell r="C273">
            <v>1</v>
          </cell>
          <cell r="D273">
            <v>1</v>
          </cell>
          <cell r="E273">
            <v>1</v>
          </cell>
          <cell r="F273">
            <v>1</v>
          </cell>
          <cell r="G273">
            <v>6.75</v>
          </cell>
          <cell r="H273" t="str">
            <v>:</v>
          </cell>
          <cell r="I273">
            <v>6.75</v>
          </cell>
        </row>
        <row r="274">
          <cell r="B274" t="str">
            <v xml:space="preserve">  - Sand bed</v>
          </cell>
          <cell r="C274" t="str">
            <v>}</v>
          </cell>
          <cell r="D274" t="str">
            <v>not applicable</v>
          </cell>
          <cell r="H274" t="str">
            <v>:</v>
          </cell>
          <cell r="I274">
            <v>0</v>
          </cell>
        </row>
        <row r="275">
          <cell r="B275" t="str">
            <v xml:space="preserve">  - Sub-base filling (imported)</v>
          </cell>
          <cell r="C275">
            <v>1</v>
          </cell>
          <cell r="D275">
            <v>1</v>
          </cell>
          <cell r="E275">
            <v>1</v>
          </cell>
          <cell r="F275">
            <v>0.3</v>
          </cell>
          <cell r="G275">
            <v>125.5</v>
          </cell>
          <cell r="H275" t="str">
            <v>:</v>
          </cell>
          <cell r="I275">
            <v>37.65</v>
          </cell>
        </row>
        <row r="276">
          <cell r="B276" t="str">
            <v xml:space="preserve">  - Compact in-situ material</v>
          </cell>
          <cell r="C276">
            <v>1</v>
          </cell>
          <cell r="D276">
            <v>1</v>
          </cell>
          <cell r="E276">
            <v>1</v>
          </cell>
          <cell r="F276">
            <v>1</v>
          </cell>
          <cell r="G276">
            <v>4.55</v>
          </cell>
          <cell r="H276" t="str">
            <v>:</v>
          </cell>
          <cell r="I276">
            <v>4.55</v>
          </cell>
        </row>
        <row r="277">
          <cell r="B277" t="str">
            <v xml:space="preserve">  - Reduce levels &amp; cart away</v>
          </cell>
          <cell r="C277" t="str">
            <v>}</v>
          </cell>
          <cell r="D277" t="str">
            <v>with external works</v>
          </cell>
          <cell r="H277" t="str">
            <v>:</v>
          </cell>
          <cell r="I277">
            <v>0</v>
          </cell>
        </row>
        <row r="279">
          <cell r="A279" t="str">
            <v>5.1.2</v>
          </cell>
          <cell r="B279" t="str">
            <v xml:space="preserve">Solid floors 100mm thick </v>
          </cell>
          <cell r="J279" t="str">
            <v>m²</v>
          </cell>
          <cell r="M279" t="str">
            <v>not applicable</v>
          </cell>
        </row>
        <row r="280">
          <cell r="B280" t="str">
            <v xml:space="preserve">  - Concrete 20 Mpa</v>
          </cell>
          <cell r="C280">
            <v>1</v>
          </cell>
          <cell r="D280">
            <v>1</v>
          </cell>
          <cell r="E280">
            <v>1</v>
          </cell>
          <cell r="F280">
            <v>0.1</v>
          </cell>
          <cell r="G280">
            <v>657</v>
          </cell>
          <cell r="H280" t="str">
            <v>:</v>
          </cell>
          <cell r="I280">
            <v>65.7</v>
          </cell>
        </row>
        <row r="281">
          <cell r="B281" t="str">
            <v xml:space="preserve">  - Reinforcement - Ref 193</v>
          </cell>
          <cell r="C281">
            <v>1</v>
          </cell>
          <cell r="D281">
            <v>1</v>
          </cell>
          <cell r="E281">
            <v>1</v>
          </cell>
          <cell r="F281">
            <v>1</v>
          </cell>
          <cell r="G281">
            <v>35</v>
          </cell>
          <cell r="H281" t="str">
            <v>:</v>
          </cell>
          <cell r="I281">
            <v>35</v>
          </cell>
        </row>
        <row r="282">
          <cell r="B282" t="str">
            <v xml:space="preserve">  - Construction joints</v>
          </cell>
          <cell r="C282">
            <v>0.1</v>
          </cell>
          <cell r="D282">
            <v>1</v>
          </cell>
          <cell r="E282">
            <v>1</v>
          </cell>
          <cell r="F282">
            <v>1</v>
          </cell>
          <cell r="G282">
            <v>20</v>
          </cell>
          <cell r="H282" t="str">
            <v>:</v>
          </cell>
          <cell r="I282">
            <v>2</v>
          </cell>
        </row>
        <row r="283">
          <cell r="B283" t="str">
            <v xml:space="preserve">  - Surface finish </v>
          </cell>
          <cell r="C283" t="str">
            <v>}</v>
          </cell>
          <cell r="D283" t="str">
            <v>not applicable</v>
          </cell>
          <cell r="H283" t="str">
            <v>:</v>
          </cell>
          <cell r="I283">
            <v>0</v>
          </cell>
        </row>
        <row r="284">
          <cell r="B284" t="str">
            <v xml:space="preserve">  - Waterproof membrane</v>
          </cell>
          <cell r="C284">
            <v>1</v>
          </cell>
          <cell r="D284">
            <v>1</v>
          </cell>
          <cell r="E284">
            <v>1</v>
          </cell>
          <cell r="F284">
            <v>1</v>
          </cell>
          <cell r="G284">
            <v>6.7</v>
          </cell>
          <cell r="H284" t="str">
            <v>:</v>
          </cell>
          <cell r="I284">
            <v>6.7</v>
          </cell>
        </row>
        <row r="285">
          <cell r="B285" t="str">
            <v xml:space="preserve">  - Sand bed</v>
          </cell>
          <cell r="C285" t="str">
            <v>}</v>
          </cell>
          <cell r="D285" t="str">
            <v>not applicable</v>
          </cell>
          <cell r="H285" t="str">
            <v>:</v>
          </cell>
          <cell r="I285">
            <v>0</v>
          </cell>
        </row>
        <row r="286">
          <cell r="B286" t="str">
            <v xml:space="preserve">  - Sub-base filling (imported)</v>
          </cell>
          <cell r="C286">
            <v>1</v>
          </cell>
          <cell r="D286">
            <v>1</v>
          </cell>
          <cell r="E286">
            <v>1</v>
          </cell>
          <cell r="F286">
            <v>0.3</v>
          </cell>
          <cell r="G286">
            <v>125.5</v>
          </cell>
          <cell r="H286" t="str">
            <v>:</v>
          </cell>
          <cell r="I286">
            <v>37.65</v>
          </cell>
        </row>
        <row r="287">
          <cell r="B287" t="str">
            <v xml:space="preserve">  - Compact in-situ material</v>
          </cell>
          <cell r="C287">
            <v>1</v>
          </cell>
          <cell r="D287">
            <v>1</v>
          </cell>
          <cell r="E287">
            <v>1</v>
          </cell>
          <cell r="F287">
            <v>1</v>
          </cell>
          <cell r="G287">
            <v>4.55</v>
          </cell>
          <cell r="H287" t="str">
            <v>:</v>
          </cell>
          <cell r="I287">
            <v>4.55</v>
          </cell>
        </row>
        <row r="288">
          <cell r="B288" t="str">
            <v xml:space="preserve">  - Reduce levels &amp; cart away</v>
          </cell>
          <cell r="C288" t="str">
            <v>}</v>
          </cell>
          <cell r="D288" t="str">
            <v>with external works</v>
          </cell>
          <cell r="H288" t="str">
            <v>:</v>
          </cell>
          <cell r="I288">
            <v>0</v>
          </cell>
        </row>
        <row r="290">
          <cell r="A290" t="str">
            <v>5.1.3</v>
          </cell>
          <cell r="B290" t="str">
            <v>Solid floors 170mm thick reinforced</v>
          </cell>
          <cell r="J290" t="str">
            <v>m²</v>
          </cell>
          <cell r="L290">
            <v>196.39800000000002</v>
          </cell>
          <cell r="M290">
            <v>0</v>
          </cell>
        </row>
        <row r="291">
          <cell r="B291" t="str">
            <v xml:space="preserve">  - Concrete 20 Mpa</v>
          </cell>
          <cell r="C291">
            <v>1</v>
          </cell>
          <cell r="D291">
            <v>1</v>
          </cell>
          <cell r="E291">
            <v>1</v>
          </cell>
          <cell r="F291">
            <v>0.17</v>
          </cell>
          <cell r="G291">
            <v>501.9</v>
          </cell>
          <cell r="H291" t="str">
            <v>:</v>
          </cell>
          <cell r="I291">
            <v>85.323000000000008</v>
          </cell>
        </row>
        <row r="292">
          <cell r="B292" t="str">
            <v xml:space="preserve">  - Reinforcement</v>
          </cell>
          <cell r="C292">
            <v>75</v>
          </cell>
          <cell r="D292">
            <v>1</v>
          </cell>
          <cell r="E292">
            <v>1</v>
          </cell>
          <cell r="F292">
            <v>0.17</v>
          </cell>
          <cell r="G292">
            <v>5.12</v>
          </cell>
          <cell r="H292" t="str">
            <v>:</v>
          </cell>
          <cell r="I292">
            <v>65.280000000000015</v>
          </cell>
        </row>
        <row r="293">
          <cell r="B293" t="str">
            <v xml:space="preserve">  - Construction joints</v>
          </cell>
          <cell r="C293" t="str">
            <v>}</v>
          </cell>
          <cell r="D293" t="str">
            <v>not applicable</v>
          </cell>
          <cell r="H293" t="str">
            <v>:</v>
          </cell>
          <cell r="I293">
            <v>0</v>
          </cell>
        </row>
        <row r="294">
          <cell r="B294" t="str">
            <v xml:space="preserve">  - Surface finish </v>
          </cell>
          <cell r="C294" t="str">
            <v>}</v>
          </cell>
          <cell r="D294" t="str">
            <v>not applicable</v>
          </cell>
          <cell r="H294" t="str">
            <v>:</v>
          </cell>
          <cell r="I294">
            <v>0</v>
          </cell>
        </row>
        <row r="295">
          <cell r="B295" t="str">
            <v xml:space="preserve">  - Waterproof membrane</v>
          </cell>
          <cell r="C295">
            <v>1</v>
          </cell>
          <cell r="D295">
            <v>1</v>
          </cell>
          <cell r="E295">
            <v>1</v>
          </cell>
          <cell r="F295">
            <v>1</v>
          </cell>
          <cell r="G295">
            <v>4.25</v>
          </cell>
          <cell r="H295" t="str">
            <v>:</v>
          </cell>
          <cell r="I295">
            <v>4.25</v>
          </cell>
        </row>
        <row r="296">
          <cell r="B296" t="str">
            <v xml:space="preserve">  - Sand bed</v>
          </cell>
          <cell r="C296" t="str">
            <v>}</v>
          </cell>
          <cell r="D296" t="str">
            <v>not applicable</v>
          </cell>
          <cell r="H296" t="str">
            <v>:</v>
          </cell>
          <cell r="I296">
            <v>0</v>
          </cell>
        </row>
        <row r="297">
          <cell r="B297" t="str">
            <v xml:space="preserve">  - Sub-base filling (imported)</v>
          </cell>
          <cell r="C297">
            <v>1</v>
          </cell>
          <cell r="D297">
            <v>1</v>
          </cell>
          <cell r="E297">
            <v>1</v>
          </cell>
          <cell r="F297">
            <v>0.45</v>
          </cell>
          <cell r="G297">
            <v>75.099999999999994</v>
          </cell>
          <cell r="H297" t="str">
            <v>:</v>
          </cell>
          <cell r="I297">
            <v>33.795000000000002</v>
          </cell>
        </row>
        <row r="298">
          <cell r="B298" t="str">
            <v xml:space="preserve">  - Compact in-situ material</v>
          </cell>
          <cell r="C298">
            <v>1</v>
          </cell>
          <cell r="D298">
            <v>1</v>
          </cell>
          <cell r="E298">
            <v>1</v>
          </cell>
          <cell r="F298">
            <v>1</v>
          </cell>
          <cell r="G298">
            <v>7.75</v>
          </cell>
          <cell r="H298" t="str">
            <v>:</v>
          </cell>
          <cell r="I298">
            <v>7.75</v>
          </cell>
        </row>
        <row r="299">
          <cell r="B299" t="str">
            <v xml:space="preserve">  - Reduce levels &amp; cart away</v>
          </cell>
          <cell r="C299" t="str">
            <v>}</v>
          </cell>
          <cell r="D299" t="str">
            <v>with external works</v>
          </cell>
          <cell r="H299" t="str">
            <v>:</v>
          </cell>
          <cell r="I299">
            <v>0</v>
          </cell>
        </row>
        <row r="301">
          <cell r="A301" t="str">
            <v>5.2</v>
          </cell>
          <cell r="B301" t="str">
            <v>Suspended floors</v>
          </cell>
          <cell r="J301" t="str">
            <v>m²</v>
          </cell>
          <cell r="M301" t="str">
            <v>not applicable</v>
          </cell>
        </row>
        <row r="302">
          <cell r="B302" t="str">
            <v xml:space="preserve">  - Concrete 30 Mpa</v>
          </cell>
          <cell r="C302">
            <v>1</v>
          </cell>
          <cell r="D302">
            <v>1</v>
          </cell>
          <cell r="E302">
            <v>1</v>
          </cell>
          <cell r="F302">
            <v>0.2</v>
          </cell>
          <cell r="G302">
            <v>535</v>
          </cell>
          <cell r="H302" t="str">
            <v>:</v>
          </cell>
          <cell r="I302">
            <v>107</v>
          </cell>
        </row>
        <row r="303">
          <cell r="B303" t="str">
            <v xml:space="preserve">  - Reinforcement</v>
          </cell>
          <cell r="C303">
            <v>85</v>
          </cell>
          <cell r="D303">
            <v>1</v>
          </cell>
          <cell r="E303">
            <v>1</v>
          </cell>
          <cell r="F303">
            <v>0.2</v>
          </cell>
          <cell r="G303">
            <v>4.0999999999999996</v>
          </cell>
          <cell r="H303" t="str">
            <v>:</v>
          </cell>
          <cell r="I303">
            <v>69.699999999999989</v>
          </cell>
        </row>
        <row r="304">
          <cell r="B304" t="str">
            <v xml:space="preserve">  - Permanent formwork</v>
          </cell>
          <cell r="C304">
            <v>1</v>
          </cell>
          <cell r="D304">
            <v>1</v>
          </cell>
          <cell r="E304">
            <v>1</v>
          </cell>
          <cell r="F304">
            <v>1</v>
          </cell>
          <cell r="G304">
            <v>120</v>
          </cell>
          <cell r="H304" t="str">
            <v>:</v>
          </cell>
          <cell r="I304">
            <v>120</v>
          </cell>
        </row>
        <row r="305">
          <cell r="B305" t="str">
            <v xml:space="preserve">  - Surface finish </v>
          </cell>
          <cell r="C305" t="str">
            <v>}</v>
          </cell>
          <cell r="D305" t="str">
            <v>not applicable</v>
          </cell>
          <cell r="H305" t="str">
            <v>:</v>
          </cell>
          <cell r="I305">
            <v>0</v>
          </cell>
        </row>
        <row r="307">
          <cell r="A307" t="str">
            <v>5.3</v>
          </cell>
          <cell r="B307" t="str">
            <v>Steps (living area)</v>
          </cell>
          <cell r="J307" t="str">
            <v>item</v>
          </cell>
          <cell r="M307" t="str">
            <v>not applicable</v>
          </cell>
        </row>
        <row r="308">
          <cell r="B308" t="str">
            <v xml:space="preserve">  -  20MPa Concrete steps</v>
          </cell>
          <cell r="C308">
            <v>0.4</v>
          </cell>
          <cell r="D308">
            <v>1</v>
          </cell>
          <cell r="E308">
            <v>1</v>
          </cell>
          <cell r="F308">
            <v>1</v>
          </cell>
          <cell r="G308">
            <v>657</v>
          </cell>
          <cell r="H308" t="str">
            <v>:</v>
          </cell>
          <cell r="I308">
            <v>262.8</v>
          </cell>
        </row>
        <row r="309">
          <cell r="B309" t="str">
            <v xml:space="preserve">  -  Formwork to risers</v>
          </cell>
          <cell r="C309">
            <v>7</v>
          </cell>
          <cell r="D309">
            <v>1</v>
          </cell>
          <cell r="E309">
            <v>1</v>
          </cell>
          <cell r="F309">
            <v>1</v>
          </cell>
          <cell r="G309">
            <v>50</v>
          </cell>
          <cell r="H309" t="str">
            <v>:</v>
          </cell>
          <cell r="I309">
            <v>350</v>
          </cell>
        </row>
        <row r="310">
          <cell r="B310" t="str">
            <v xml:space="preserve">  -  Backfill under stairs</v>
          </cell>
          <cell r="C310">
            <v>0.5</v>
          </cell>
          <cell r="D310">
            <v>1</v>
          </cell>
          <cell r="E310">
            <v>1.6</v>
          </cell>
          <cell r="F310">
            <v>0.5</v>
          </cell>
          <cell r="G310">
            <v>125.5</v>
          </cell>
          <cell r="H310" t="str">
            <v>:</v>
          </cell>
          <cell r="I310">
            <v>50.2</v>
          </cell>
        </row>
        <row r="312">
          <cell r="A312">
            <v>6</v>
          </cell>
          <cell r="B312" t="str">
            <v>Structural Frame</v>
          </cell>
          <cell r="E312">
            <v>4.7262430766824744E-3</v>
          </cell>
          <cell r="K312">
            <v>4400</v>
          </cell>
        </row>
        <row r="314">
          <cell r="A314">
            <v>6.1</v>
          </cell>
          <cell r="B314" t="str">
            <v>Slabs and ramps</v>
          </cell>
          <cell r="J314" t="str">
            <v>m²</v>
          </cell>
          <cell r="M314" t="str">
            <v>elsewhere</v>
          </cell>
        </row>
        <row r="315">
          <cell r="B315" t="str">
            <v xml:space="preserve">  - Concrete - 25 Mpa</v>
          </cell>
          <cell r="C315">
            <v>1</v>
          </cell>
          <cell r="D315">
            <v>1</v>
          </cell>
          <cell r="E315">
            <v>1</v>
          </cell>
          <cell r="F315">
            <v>0.3</v>
          </cell>
          <cell r="G315">
            <v>745</v>
          </cell>
          <cell r="H315" t="str">
            <v>:</v>
          </cell>
          <cell r="I315">
            <v>223.5</v>
          </cell>
        </row>
        <row r="316">
          <cell r="B316" t="str">
            <v xml:space="preserve">  - Formwork</v>
          </cell>
          <cell r="C316">
            <v>1</v>
          </cell>
          <cell r="D316">
            <v>1</v>
          </cell>
          <cell r="E316">
            <v>1</v>
          </cell>
          <cell r="F316">
            <v>1</v>
          </cell>
          <cell r="G316">
            <v>116</v>
          </cell>
          <cell r="H316" t="str">
            <v>:</v>
          </cell>
          <cell r="I316">
            <v>116</v>
          </cell>
        </row>
        <row r="317">
          <cell r="B317" t="str">
            <v xml:space="preserve">  - Reinforcement</v>
          </cell>
          <cell r="C317">
            <v>85</v>
          </cell>
          <cell r="D317">
            <v>1</v>
          </cell>
          <cell r="E317">
            <v>1</v>
          </cell>
          <cell r="F317">
            <v>0.3</v>
          </cell>
          <cell r="G317">
            <v>6.8</v>
          </cell>
          <cell r="H317" t="str">
            <v>:</v>
          </cell>
          <cell r="I317">
            <v>173.4</v>
          </cell>
        </row>
        <row r="319">
          <cell r="A319" t="str">
            <v>6.1</v>
          </cell>
          <cell r="B319" t="str">
            <v>Slabs and ramps - 200mm thick (over entrance lobby)</v>
          </cell>
          <cell r="J319" t="str">
            <v>m²</v>
          </cell>
          <cell r="L319">
            <v>380.6</v>
          </cell>
          <cell r="M319">
            <v>0</v>
          </cell>
        </row>
        <row r="320">
          <cell r="B320" t="str">
            <v xml:space="preserve">  - Concrete - 25 Mpa</v>
          </cell>
          <cell r="C320">
            <v>1</v>
          </cell>
          <cell r="D320">
            <v>1</v>
          </cell>
          <cell r="E320">
            <v>1</v>
          </cell>
          <cell r="F320">
            <v>0.2</v>
          </cell>
          <cell r="G320">
            <v>745</v>
          </cell>
          <cell r="H320" t="str">
            <v>:</v>
          </cell>
          <cell r="I320">
            <v>149</v>
          </cell>
        </row>
        <row r="321">
          <cell r="B321" t="str">
            <v xml:space="preserve">  - Formwork</v>
          </cell>
          <cell r="C321">
            <v>1</v>
          </cell>
          <cell r="D321">
            <v>1</v>
          </cell>
          <cell r="E321">
            <v>1</v>
          </cell>
          <cell r="F321">
            <v>1</v>
          </cell>
          <cell r="G321">
            <v>116</v>
          </cell>
          <cell r="H321" t="str">
            <v>:</v>
          </cell>
          <cell r="I321">
            <v>116</v>
          </cell>
        </row>
        <row r="322">
          <cell r="B322" t="str">
            <v xml:space="preserve">  - Reinforcement</v>
          </cell>
          <cell r="C322">
            <v>85</v>
          </cell>
          <cell r="D322">
            <v>1</v>
          </cell>
          <cell r="E322">
            <v>1</v>
          </cell>
          <cell r="F322">
            <v>0.2</v>
          </cell>
          <cell r="G322">
            <v>6.8</v>
          </cell>
          <cell r="H322" t="str">
            <v>:</v>
          </cell>
          <cell r="I322">
            <v>115.6</v>
          </cell>
        </row>
        <row r="323">
          <cell r="B323" t="str">
            <v xml:space="preserve">  - Surface finish</v>
          </cell>
          <cell r="C323" t="str">
            <v>}</v>
          </cell>
          <cell r="D323" t="str">
            <v>elsewhere</v>
          </cell>
          <cell r="H323" t="str">
            <v>:</v>
          </cell>
          <cell r="I323">
            <v>0</v>
          </cell>
        </row>
        <row r="325">
          <cell r="A325" t="str">
            <v>6.1.1</v>
          </cell>
          <cell r="B325" t="str">
            <v>Slabs and ramps - 250mm thick</v>
          </cell>
          <cell r="J325" t="str">
            <v>m²</v>
          </cell>
          <cell r="L325">
            <v>446.75</v>
          </cell>
          <cell r="M325">
            <v>0</v>
          </cell>
        </row>
        <row r="326">
          <cell r="B326" t="str">
            <v xml:space="preserve">  - Concrete - 25 Mpa</v>
          </cell>
          <cell r="C326">
            <v>1</v>
          </cell>
          <cell r="D326">
            <v>1</v>
          </cell>
          <cell r="E326">
            <v>1</v>
          </cell>
          <cell r="F326">
            <v>0.25</v>
          </cell>
          <cell r="G326">
            <v>745</v>
          </cell>
          <cell r="H326" t="str">
            <v>:</v>
          </cell>
          <cell r="I326">
            <v>186.25</v>
          </cell>
        </row>
        <row r="327">
          <cell r="B327" t="str">
            <v xml:space="preserve">  - Formwork</v>
          </cell>
          <cell r="C327">
            <v>1</v>
          </cell>
          <cell r="D327">
            <v>1</v>
          </cell>
          <cell r="E327">
            <v>1</v>
          </cell>
          <cell r="F327">
            <v>1</v>
          </cell>
          <cell r="G327">
            <v>116</v>
          </cell>
          <cell r="H327" t="str">
            <v>:</v>
          </cell>
          <cell r="I327">
            <v>116</v>
          </cell>
        </row>
        <row r="328">
          <cell r="B328" t="str">
            <v xml:space="preserve">  - Reinforcement</v>
          </cell>
          <cell r="C328">
            <v>85</v>
          </cell>
          <cell r="D328">
            <v>1</v>
          </cell>
          <cell r="E328">
            <v>1</v>
          </cell>
          <cell r="F328">
            <v>0.25</v>
          </cell>
          <cell r="G328">
            <v>6.8</v>
          </cell>
          <cell r="H328" t="str">
            <v>:</v>
          </cell>
          <cell r="I328">
            <v>144.5</v>
          </cell>
        </row>
        <row r="329">
          <cell r="B329" t="str">
            <v xml:space="preserve">  - Surface finish</v>
          </cell>
          <cell r="C329" t="str">
            <v>}</v>
          </cell>
          <cell r="D329" t="str">
            <v>elsewhere</v>
          </cell>
          <cell r="H329" t="str">
            <v>:</v>
          </cell>
          <cell r="I329">
            <v>0</v>
          </cell>
        </row>
        <row r="331">
          <cell r="A331">
            <v>6.2</v>
          </cell>
          <cell r="B331" t="str">
            <v>Slip joints</v>
          </cell>
          <cell r="J331" t="str">
            <v>m</v>
          </cell>
          <cell r="L331">
            <v>60</v>
          </cell>
          <cell r="M331">
            <v>0</v>
          </cell>
        </row>
        <row r="333">
          <cell r="A333">
            <v>6.2</v>
          </cell>
          <cell r="B333" t="str">
            <v>Beams supporting slabs - 340 x 345mm upstand beam</v>
          </cell>
          <cell r="J333" t="str">
            <v>m</v>
          </cell>
          <cell r="M333" t="str">
            <v>elsewhere</v>
          </cell>
        </row>
        <row r="334">
          <cell r="B334" t="str">
            <v xml:space="preserve">  - Concrete - 30 Mpa</v>
          </cell>
          <cell r="C334">
            <v>1</v>
          </cell>
          <cell r="D334">
            <v>1</v>
          </cell>
          <cell r="E334">
            <v>0.34</v>
          </cell>
          <cell r="F334">
            <v>0.35</v>
          </cell>
          <cell r="G334">
            <v>745</v>
          </cell>
          <cell r="H334" t="str">
            <v>:</v>
          </cell>
          <cell r="I334">
            <v>88.655000000000001</v>
          </cell>
        </row>
        <row r="335">
          <cell r="B335" t="str">
            <v xml:space="preserve">  - Formwork to sides beams</v>
          </cell>
          <cell r="C335">
            <v>2</v>
          </cell>
          <cell r="D335">
            <v>1</v>
          </cell>
          <cell r="E335">
            <v>1</v>
          </cell>
          <cell r="F335">
            <v>0.35</v>
          </cell>
          <cell r="G335">
            <v>116</v>
          </cell>
          <cell r="H335" t="str">
            <v>:</v>
          </cell>
          <cell r="I335">
            <v>81.199999999999989</v>
          </cell>
        </row>
        <row r="336">
          <cell r="B336" t="str">
            <v xml:space="preserve">  - Formwork to soffits beams</v>
          </cell>
          <cell r="C336" t="str">
            <v>}</v>
          </cell>
          <cell r="D336" t="str">
            <v>not applicable</v>
          </cell>
          <cell r="H336" t="str">
            <v>:</v>
          </cell>
          <cell r="I336">
            <v>0</v>
          </cell>
        </row>
        <row r="337">
          <cell r="B337" t="str">
            <v xml:space="preserve">  - Reinforcement</v>
          </cell>
          <cell r="C337">
            <v>100</v>
          </cell>
          <cell r="D337">
            <v>1</v>
          </cell>
          <cell r="E337">
            <v>0.34</v>
          </cell>
          <cell r="F337">
            <v>0.35</v>
          </cell>
          <cell r="G337">
            <v>6.8</v>
          </cell>
          <cell r="H337" t="str">
            <v>:</v>
          </cell>
          <cell r="I337">
            <v>80.919999999999987</v>
          </cell>
        </row>
        <row r="339">
          <cell r="A339" t="str">
            <v>6.2.1</v>
          </cell>
          <cell r="B339" t="str">
            <v>Beams supporting slabs - 350 x 500mm upstand beam</v>
          </cell>
          <cell r="J339" t="str">
            <v>m</v>
          </cell>
          <cell r="L339">
            <v>365.375</v>
          </cell>
          <cell r="M339">
            <v>0</v>
          </cell>
        </row>
        <row r="340">
          <cell r="B340" t="str">
            <v xml:space="preserve">  - Concrete - 30 Mpa</v>
          </cell>
          <cell r="C340">
            <v>1</v>
          </cell>
          <cell r="D340">
            <v>1</v>
          </cell>
          <cell r="E340">
            <v>0.35</v>
          </cell>
          <cell r="F340">
            <v>0.5</v>
          </cell>
          <cell r="G340">
            <v>745</v>
          </cell>
          <cell r="H340" t="str">
            <v>:</v>
          </cell>
          <cell r="I340">
            <v>130.375</v>
          </cell>
        </row>
        <row r="341">
          <cell r="B341" t="str">
            <v xml:space="preserve">  - Formwork to sides beams</v>
          </cell>
          <cell r="C341">
            <v>2</v>
          </cell>
          <cell r="D341">
            <v>1</v>
          </cell>
          <cell r="E341">
            <v>1</v>
          </cell>
          <cell r="F341">
            <v>0.5</v>
          </cell>
          <cell r="G341">
            <v>116</v>
          </cell>
          <cell r="H341" t="str">
            <v>:</v>
          </cell>
          <cell r="I341">
            <v>116</v>
          </cell>
        </row>
        <row r="342">
          <cell r="B342" t="str">
            <v xml:space="preserve">  - Formwork to soffits beams</v>
          </cell>
          <cell r="C342" t="str">
            <v>}</v>
          </cell>
          <cell r="D342" t="str">
            <v>not applicable</v>
          </cell>
          <cell r="H342" t="str">
            <v>:</v>
          </cell>
          <cell r="I342">
            <v>0</v>
          </cell>
        </row>
        <row r="343">
          <cell r="B343" t="str">
            <v xml:space="preserve">  - Reinforcement</v>
          </cell>
          <cell r="C343">
            <v>100</v>
          </cell>
          <cell r="D343">
            <v>1</v>
          </cell>
          <cell r="E343">
            <v>0.35</v>
          </cell>
          <cell r="F343">
            <v>0.5</v>
          </cell>
          <cell r="G343">
            <v>6.8</v>
          </cell>
          <cell r="H343" t="str">
            <v>:</v>
          </cell>
          <cell r="I343">
            <v>119</v>
          </cell>
        </row>
        <row r="345">
          <cell r="A345" t="str">
            <v>6.2.3</v>
          </cell>
          <cell r="B345" t="str">
            <v xml:space="preserve">Upstand sandwich beam to slab - </v>
          </cell>
          <cell r="J345" t="str">
            <v>m</v>
          </cell>
          <cell r="L345">
            <v>160.74</v>
          </cell>
          <cell r="M345">
            <v>0</v>
          </cell>
        </row>
        <row r="346">
          <cell r="B346" t="str">
            <v xml:space="preserve">  - Brick-on-edge wall incl concrete</v>
          </cell>
          <cell r="C346">
            <v>1</v>
          </cell>
          <cell r="D346">
            <v>1</v>
          </cell>
          <cell r="E346">
            <v>1</v>
          </cell>
          <cell r="F346">
            <v>0.59</v>
          </cell>
          <cell r="G346">
            <v>220</v>
          </cell>
          <cell r="H346" t="str">
            <v>:</v>
          </cell>
          <cell r="I346">
            <v>129.79999999999998</v>
          </cell>
        </row>
        <row r="347">
          <cell r="B347" t="str">
            <v xml:space="preserve">  - 230 Wide brickforce</v>
          </cell>
          <cell r="C347">
            <v>1</v>
          </cell>
          <cell r="D347">
            <v>1</v>
          </cell>
          <cell r="E347">
            <v>1</v>
          </cell>
          <cell r="F347">
            <v>3</v>
          </cell>
          <cell r="G347">
            <v>0.62</v>
          </cell>
          <cell r="H347" t="str">
            <v>:</v>
          </cell>
          <cell r="I347">
            <v>1.8599999999999999</v>
          </cell>
        </row>
        <row r="348">
          <cell r="B348" t="str">
            <v xml:space="preserve">  - Cavity drip closure</v>
          </cell>
          <cell r="C348">
            <v>1</v>
          </cell>
          <cell r="D348">
            <v>1</v>
          </cell>
          <cell r="E348">
            <v>1</v>
          </cell>
          <cell r="F348">
            <v>1</v>
          </cell>
          <cell r="G348">
            <v>9.7200000000000006</v>
          </cell>
          <cell r="H348" t="str">
            <v>:</v>
          </cell>
          <cell r="I348">
            <v>9.7200000000000006</v>
          </cell>
        </row>
        <row r="349">
          <cell r="B349" t="str">
            <v xml:space="preserve">  - Filling to cavity of hollow walls</v>
          </cell>
          <cell r="C349">
            <v>1</v>
          </cell>
          <cell r="D349">
            <v>1</v>
          </cell>
          <cell r="E349">
            <v>1</v>
          </cell>
          <cell r="F349">
            <v>0.04</v>
          </cell>
          <cell r="G349">
            <v>484</v>
          </cell>
          <cell r="H349" t="str">
            <v>:</v>
          </cell>
          <cell r="I349">
            <v>19.36</v>
          </cell>
        </row>
        <row r="352">
          <cell r="A352" t="str">
            <v>6.4.1</v>
          </cell>
          <cell r="B352" t="str">
            <v>Beams supporting slabs - 230 x 675mm</v>
          </cell>
          <cell r="J352" t="str">
            <v>m</v>
          </cell>
          <cell r="M352" t="str">
            <v>not applicable</v>
          </cell>
        </row>
        <row r="353">
          <cell r="B353" t="str">
            <v xml:space="preserve">  - Concrete - 30 Mpa</v>
          </cell>
          <cell r="C353">
            <v>1</v>
          </cell>
          <cell r="D353">
            <v>1</v>
          </cell>
          <cell r="E353">
            <v>0.23</v>
          </cell>
          <cell r="F353">
            <v>0.67500000000000004</v>
          </cell>
          <cell r="G353">
            <v>745</v>
          </cell>
          <cell r="H353" t="str">
            <v>:</v>
          </cell>
          <cell r="I353">
            <v>115.66125000000002</v>
          </cell>
        </row>
        <row r="354">
          <cell r="B354" t="str">
            <v xml:space="preserve">  - Formwork to sides beams</v>
          </cell>
          <cell r="C354">
            <v>2</v>
          </cell>
          <cell r="D354">
            <v>1</v>
          </cell>
          <cell r="E354">
            <v>1</v>
          </cell>
          <cell r="F354">
            <v>0.67500000000000004</v>
          </cell>
          <cell r="G354">
            <v>116</v>
          </cell>
          <cell r="H354" t="str">
            <v>:</v>
          </cell>
          <cell r="I354">
            <v>156.60000000000002</v>
          </cell>
        </row>
        <row r="355">
          <cell r="B355" t="str">
            <v xml:space="preserve">  - Formwork to soffits beams</v>
          </cell>
          <cell r="C355">
            <v>1</v>
          </cell>
          <cell r="D355">
            <v>1</v>
          </cell>
          <cell r="E355">
            <v>0.23</v>
          </cell>
          <cell r="F355">
            <v>1</v>
          </cell>
          <cell r="G355">
            <v>116</v>
          </cell>
          <cell r="H355" t="str">
            <v>:</v>
          </cell>
          <cell r="I355">
            <v>26.68</v>
          </cell>
        </row>
        <row r="356">
          <cell r="B356" t="str">
            <v xml:space="preserve">  - Reinforcement</v>
          </cell>
          <cell r="C356">
            <v>100</v>
          </cell>
          <cell r="D356">
            <v>1</v>
          </cell>
          <cell r="E356">
            <v>0.23</v>
          </cell>
          <cell r="F356">
            <v>0.67500000000000004</v>
          </cell>
          <cell r="G356">
            <v>6.8</v>
          </cell>
          <cell r="H356" t="str">
            <v>:</v>
          </cell>
          <cell r="I356">
            <v>105.57</v>
          </cell>
        </row>
        <row r="358">
          <cell r="A358" t="str">
            <v>6.3</v>
          </cell>
          <cell r="B358" t="str">
            <v>Isolated eaves beams - 270 x 900mm with 100 x 170mm toe</v>
          </cell>
          <cell r="J358" t="str">
            <v>m</v>
          </cell>
          <cell r="M358" t="str">
            <v>not aplicable</v>
          </cell>
        </row>
        <row r="359">
          <cell r="B359" t="str">
            <v xml:space="preserve">  - Concrete 25 Mpa</v>
          </cell>
          <cell r="C359">
            <v>1</v>
          </cell>
          <cell r="D359">
            <v>1</v>
          </cell>
          <cell r="E359">
            <v>0.27</v>
          </cell>
          <cell r="F359">
            <v>0.9</v>
          </cell>
          <cell r="G359">
            <v>745</v>
          </cell>
          <cell r="H359" t="str">
            <v>:</v>
          </cell>
          <cell r="I359">
            <v>181.03500000000003</v>
          </cell>
        </row>
        <row r="360">
          <cell r="B360" t="str">
            <v xml:space="preserve">  - Concrete 25 Mpa in toe</v>
          </cell>
          <cell r="C360">
            <v>1</v>
          </cell>
          <cell r="D360">
            <v>1</v>
          </cell>
          <cell r="E360">
            <v>0.1</v>
          </cell>
          <cell r="F360">
            <v>0.17</v>
          </cell>
          <cell r="G360">
            <v>745</v>
          </cell>
          <cell r="H360" t="str">
            <v>:</v>
          </cell>
          <cell r="I360">
            <v>12.665000000000001</v>
          </cell>
        </row>
        <row r="361">
          <cell r="B361" t="str">
            <v xml:space="preserve">  - Formwork to sides beams</v>
          </cell>
          <cell r="C361">
            <v>2</v>
          </cell>
          <cell r="D361">
            <v>1</v>
          </cell>
          <cell r="E361">
            <v>1</v>
          </cell>
          <cell r="F361">
            <v>0.9</v>
          </cell>
          <cell r="G361">
            <v>116</v>
          </cell>
          <cell r="H361" t="str">
            <v>:</v>
          </cell>
          <cell r="I361">
            <v>208.8</v>
          </cell>
        </row>
        <row r="362">
          <cell r="B362" t="str">
            <v xml:space="preserve">  - Formwork to soffits beams</v>
          </cell>
          <cell r="C362">
            <v>1</v>
          </cell>
          <cell r="D362">
            <v>1</v>
          </cell>
          <cell r="E362">
            <v>0.27</v>
          </cell>
          <cell r="F362">
            <v>1</v>
          </cell>
          <cell r="G362">
            <v>116</v>
          </cell>
          <cell r="H362" t="str">
            <v>:</v>
          </cell>
          <cell r="I362">
            <v>31.32</v>
          </cell>
        </row>
        <row r="363">
          <cell r="B363" t="str">
            <v xml:space="preserve">  - Box out to form toe</v>
          </cell>
          <cell r="C363">
            <v>1</v>
          </cell>
          <cell r="D363">
            <v>1</v>
          </cell>
          <cell r="E363">
            <v>1</v>
          </cell>
          <cell r="F363">
            <v>1</v>
          </cell>
          <cell r="G363">
            <v>45</v>
          </cell>
          <cell r="H363" t="str">
            <v>:</v>
          </cell>
          <cell r="I363">
            <v>45</v>
          </cell>
        </row>
        <row r="364">
          <cell r="B364" t="str">
            <v xml:space="preserve">  - Reinforcement</v>
          </cell>
          <cell r="C364">
            <v>95</v>
          </cell>
          <cell r="D364">
            <v>1</v>
          </cell>
          <cell r="E364">
            <v>0.27</v>
          </cell>
          <cell r="F364">
            <v>0.9</v>
          </cell>
          <cell r="G364">
            <v>6.8</v>
          </cell>
          <cell r="H364" t="str">
            <v>:</v>
          </cell>
          <cell r="I364">
            <v>156.97800000000001</v>
          </cell>
        </row>
        <row r="366">
          <cell r="A366" t="str">
            <v>6.3.1</v>
          </cell>
          <cell r="B366" t="str">
            <v>Isolated eaves beams - 270 x 425mm</v>
          </cell>
          <cell r="J366" t="str">
            <v>m</v>
          </cell>
          <cell r="L366">
            <v>289.53724999999997</v>
          </cell>
          <cell r="M366">
            <v>0</v>
          </cell>
        </row>
        <row r="367">
          <cell r="B367" t="str">
            <v xml:space="preserve">  - Concrete 25 Mpa</v>
          </cell>
          <cell r="C367">
            <v>1</v>
          </cell>
          <cell r="D367">
            <v>1</v>
          </cell>
          <cell r="E367">
            <v>0.27</v>
          </cell>
          <cell r="F367">
            <v>0.42499999999999999</v>
          </cell>
          <cell r="G367">
            <v>745</v>
          </cell>
          <cell r="H367" t="str">
            <v>:</v>
          </cell>
          <cell r="I367">
            <v>85.48875000000001</v>
          </cell>
        </row>
        <row r="368">
          <cell r="B368" t="str">
            <v xml:space="preserve">  - Formwork to sides beams</v>
          </cell>
          <cell r="C368">
            <v>2</v>
          </cell>
          <cell r="D368">
            <v>1</v>
          </cell>
          <cell r="E368">
            <v>1</v>
          </cell>
          <cell r="F368">
            <v>0.42499999999999999</v>
          </cell>
          <cell r="G368">
            <v>116</v>
          </cell>
          <cell r="H368" t="str">
            <v>:</v>
          </cell>
          <cell r="I368">
            <v>98.6</v>
          </cell>
        </row>
        <row r="369">
          <cell r="B369" t="str">
            <v xml:space="preserve">  - Formwork to soffits beams</v>
          </cell>
          <cell r="C369">
            <v>1</v>
          </cell>
          <cell r="D369">
            <v>1</v>
          </cell>
          <cell r="E369">
            <v>0.27</v>
          </cell>
          <cell r="F369">
            <v>1</v>
          </cell>
          <cell r="G369">
            <v>116</v>
          </cell>
          <cell r="H369" t="str">
            <v>:</v>
          </cell>
          <cell r="I369">
            <v>31.32</v>
          </cell>
        </row>
        <row r="370">
          <cell r="B370" t="str">
            <v xml:space="preserve">  - Reinforcement</v>
          </cell>
          <cell r="C370">
            <v>95</v>
          </cell>
          <cell r="D370">
            <v>1</v>
          </cell>
          <cell r="E370">
            <v>0.27</v>
          </cell>
          <cell r="F370">
            <v>0.42499999999999999</v>
          </cell>
          <cell r="G370">
            <v>6.8</v>
          </cell>
          <cell r="H370" t="str">
            <v>:</v>
          </cell>
          <cell r="I370">
            <v>74.128500000000003</v>
          </cell>
        </row>
        <row r="372">
          <cell r="A372">
            <v>6.1</v>
          </cell>
          <cell r="B372" t="str">
            <v>Isolated beams - 270 x 300mm</v>
          </cell>
          <cell r="J372" t="str">
            <v>m</v>
          </cell>
          <cell r="K372">
            <v>19.78</v>
          </cell>
          <cell r="L372">
            <v>222.66299999999998</v>
          </cell>
          <cell r="M372">
            <v>4404.2700000000004</v>
          </cell>
        </row>
        <row r="373">
          <cell r="B373" t="str">
            <v xml:space="preserve">  - Concrete 25 Mpa</v>
          </cell>
          <cell r="C373">
            <v>1</v>
          </cell>
          <cell r="D373">
            <v>1</v>
          </cell>
          <cell r="E373">
            <v>0.27</v>
          </cell>
          <cell r="F373">
            <v>0.3</v>
          </cell>
          <cell r="G373">
            <v>781</v>
          </cell>
          <cell r="H373" t="str">
            <v>:</v>
          </cell>
          <cell r="I373">
            <v>63.261000000000003</v>
          </cell>
        </row>
        <row r="374">
          <cell r="B374" t="str">
            <v xml:space="preserve">  - Formwork to sides beams</v>
          </cell>
          <cell r="C374">
            <v>2</v>
          </cell>
          <cell r="D374">
            <v>1</v>
          </cell>
          <cell r="E374">
            <v>1</v>
          </cell>
          <cell r="F374">
            <v>0.3</v>
          </cell>
          <cell r="G374">
            <v>116</v>
          </cell>
          <cell r="H374" t="str">
            <v>:</v>
          </cell>
          <cell r="I374">
            <v>69.599999999999994</v>
          </cell>
        </row>
        <row r="375">
          <cell r="B375" t="str">
            <v xml:space="preserve">  - Formwork to soffits beams</v>
          </cell>
          <cell r="C375">
            <v>1</v>
          </cell>
          <cell r="D375">
            <v>1</v>
          </cell>
          <cell r="E375">
            <v>0.27</v>
          </cell>
          <cell r="F375">
            <v>1</v>
          </cell>
          <cell r="G375">
            <v>116</v>
          </cell>
          <cell r="H375" t="str">
            <v>:</v>
          </cell>
          <cell r="I375">
            <v>31.32</v>
          </cell>
        </row>
        <row r="376">
          <cell r="B376" t="str">
            <v xml:space="preserve">  - Reinforcement</v>
          </cell>
          <cell r="C376">
            <v>95</v>
          </cell>
          <cell r="D376">
            <v>1</v>
          </cell>
          <cell r="E376">
            <v>0.27</v>
          </cell>
          <cell r="F376">
            <v>0.3</v>
          </cell>
          <cell r="G376">
            <v>7.6</v>
          </cell>
          <cell r="H376" t="str">
            <v>:</v>
          </cell>
          <cell r="I376">
            <v>58.481999999999999</v>
          </cell>
        </row>
        <row r="378">
          <cell r="A378">
            <v>6.4</v>
          </cell>
          <cell r="B378" t="str">
            <v>Columns supporting slabs - concrete - 350 x 350mm</v>
          </cell>
          <cell r="J378" t="str">
            <v>m</v>
          </cell>
          <cell r="L378">
            <v>391.57999999999993</v>
          </cell>
          <cell r="M378">
            <v>0</v>
          </cell>
        </row>
        <row r="379">
          <cell r="B379" t="str">
            <v xml:space="preserve">  - Concrete 25 Mpa</v>
          </cell>
          <cell r="C379">
            <v>1</v>
          </cell>
          <cell r="D379">
            <v>1</v>
          </cell>
          <cell r="E379">
            <v>0.35</v>
          </cell>
          <cell r="F379">
            <v>0.35</v>
          </cell>
          <cell r="G379">
            <v>780</v>
          </cell>
          <cell r="H379" t="str">
            <v>:</v>
          </cell>
          <cell r="I379">
            <v>95.549999999999983</v>
          </cell>
        </row>
        <row r="380">
          <cell r="B380" t="str">
            <v xml:space="preserve">  - Formwork</v>
          </cell>
          <cell r="C380">
            <v>4</v>
          </cell>
          <cell r="D380">
            <v>1</v>
          </cell>
          <cell r="E380">
            <v>1</v>
          </cell>
          <cell r="F380">
            <v>0.35</v>
          </cell>
          <cell r="G380">
            <v>125</v>
          </cell>
          <cell r="H380" t="str">
            <v>:</v>
          </cell>
          <cell r="I380">
            <v>175</v>
          </cell>
        </row>
        <row r="381">
          <cell r="B381" t="str">
            <v xml:space="preserve">  - Reinforcement</v>
          </cell>
          <cell r="C381">
            <v>130</v>
          </cell>
          <cell r="D381">
            <v>1</v>
          </cell>
          <cell r="E381">
            <v>0.35</v>
          </cell>
          <cell r="F381">
            <v>0.35</v>
          </cell>
          <cell r="G381">
            <v>7.6</v>
          </cell>
          <cell r="H381" t="str">
            <v>:</v>
          </cell>
          <cell r="I381">
            <v>121.02999999999999</v>
          </cell>
        </row>
        <row r="383">
          <cell r="A383" t="str">
            <v>6.6.2</v>
          </cell>
          <cell r="B383" t="str">
            <v>Columns supporting slabs - concrete - 600 x 600mm</v>
          </cell>
          <cell r="J383" t="str">
            <v>m</v>
          </cell>
          <cell r="L383">
            <v>864.83999999999992</v>
          </cell>
          <cell r="M383">
            <v>0</v>
          </cell>
        </row>
        <row r="384">
          <cell r="B384" t="str">
            <v xml:space="preserve">  - Concrete 25 Mpa</v>
          </cell>
          <cell r="C384">
            <v>1</v>
          </cell>
          <cell r="D384">
            <v>1</v>
          </cell>
          <cell r="E384">
            <v>0.6</v>
          </cell>
          <cell r="F384">
            <v>0.6</v>
          </cell>
          <cell r="G384">
            <v>745</v>
          </cell>
          <cell r="H384" t="str">
            <v>:</v>
          </cell>
          <cell r="I384">
            <v>268.2</v>
          </cell>
        </row>
        <row r="385">
          <cell r="B385" t="str">
            <v xml:space="preserve">  - Formwork</v>
          </cell>
          <cell r="C385">
            <v>4</v>
          </cell>
          <cell r="D385">
            <v>1</v>
          </cell>
          <cell r="E385">
            <v>1</v>
          </cell>
          <cell r="F385">
            <v>0.6</v>
          </cell>
          <cell r="G385">
            <v>116</v>
          </cell>
          <cell r="H385" t="str">
            <v>:</v>
          </cell>
          <cell r="I385">
            <v>278.39999999999998</v>
          </cell>
        </row>
        <row r="386">
          <cell r="B386" t="str">
            <v xml:space="preserve">  - Reinforcement</v>
          </cell>
          <cell r="C386">
            <v>130</v>
          </cell>
          <cell r="D386">
            <v>1</v>
          </cell>
          <cell r="E386">
            <v>0.6</v>
          </cell>
          <cell r="F386">
            <v>0.6</v>
          </cell>
          <cell r="G386">
            <v>6.8</v>
          </cell>
          <cell r="H386" t="str">
            <v>:</v>
          </cell>
          <cell r="I386">
            <v>318.23999999999995</v>
          </cell>
        </row>
        <row r="388">
          <cell r="A388" t="str">
            <v>6.6.3</v>
          </cell>
          <cell r="B388" t="str">
            <v>Columns supporting slabs - 500 x 500mm (at porte cochere)</v>
          </cell>
          <cell r="J388" t="str">
            <v>m</v>
          </cell>
          <cell r="L388">
            <v>639.25</v>
          </cell>
          <cell r="M388">
            <v>0</v>
          </cell>
        </row>
        <row r="389">
          <cell r="B389" t="str">
            <v xml:space="preserve">  - Concrete 30 Mpa</v>
          </cell>
          <cell r="C389">
            <v>1</v>
          </cell>
          <cell r="D389">
            <v>1</v>
          </cell>
          <cell r="E389">
            <v>0.5</v>
          </cell>
          <cell r="F389">
            <v>0.5</v>
          </cell>
          <cell r="G389">
            <v>745</v>
          </cell>
          <cell r="H389" t="str">
            <v>:</v>
          </cell>
          <cell r="I389">
            <v>186.25</v>
          </cell>
        </row>
        <row r="390">
          <cell r="B390" t="str">
            <v xml:space="preserve">  - Formwork</v>
          </cell>
          <cell r="C390">
            <v>4</v>
          </cell>
          <cell r="D390">
            <v>1</v>
          </cell>
          <cell r="E390">
            <v>1</v>
          </cell>
          <cell r="F390">
            <v>0.5</v>
          </cell>
          <cell r="G390">
            <v>116</v>
          </cell>
          <cell r="H390" t="str">
            <v>:</v>
          </cell>
          <cell r="I390">
            <v>232</v>
          </cell>
        </row>
        <row r="391">
          <cell r="B391" t="str">
            <v xml:space="preserve">  - Reinforcement</v>
          </cell>
          <cell r="C391">
            <v>130</v>
          </cell>
          <cell r="D391">
            <v>1</v>
          </cell>
          <cell r="E391">
            <v>0.5</v>
          </cell>
          <cell r="F391">
            <v>0.5</v>
          </cell>
          <cell r="G391">
            <v>6.8</v>
          </cell>
          <cell r="H391" t="str">
            <v>:</v>
          </cell>
          <cell r="I391">
            <v>221</v>
          </cell>
        </row>
        <row r="393">
          <cell r="A393" t="str">
            <v>6.4.3</v>
          </cell>
          <cell r="B393" t="str">
            <v>Columns supporting slabs - 450mm diameter</v>
          </cell>
          <cell r="J393" t="str">
            <v>m</v>
          </cell>
          <cell r="L393">
            <v>162.23471147999999</v>
          </cell>
          <cell r="M393">
            <v>0</v>
          </cell>
        </row>
        <row r="394">
          <cell r="B394" t="str">
            <v xml:space="preserve">  - Concrete 30 Mpa</v>
          </cell>
          <cell r="C394">
            <v>3.14</v>
          </cell>
          <cell r="D394">
            <v>1</v>
          </cell>
          <cell r="E394">
            <v>0.23</v>
          </cell>
          <cell r="F394">
            <v>0.23</v>
          </cell>
          <cell r="G394">
            <v>239.58</v>
          </cell>
          <cell r="H394" t="str">
            <v>:</v>
          </cell>
          <cell r="I394">
            <v>39.795675480000007</v>
          </cell>
        </row>
        <row r="395">
          <cell r="B395" t="str">
            <v xml:space="preserve">  - Formwork (special)</v>
          </cell>
          <cell r="C395">
            <v>1</v>
          </cell>
          <cell r="D395">
            <v>1</v>
          </cell>
          <cell r="E395">
            <v>1</v>
          </cell>
          <cell r="F395">
            <v>1</v>
          </cell>
          <cell r="G395">
            <v>55</v>
          </cell>
          <cell r="H395" t="str">
            <v>:</v>
          </cell>
          <cell r="I395">
            <v>55</v>
          </cell>
        </row>
        <row r="396">
          <cell r="B396" t="str">
            <v xml:space="preserve">  - Reinforcement</v>
          </cell>
          <cell r="C396">
            <v>140</v>
          </cell>
          <cell r="D396">
            <v>3.14</v>
          </cell>
          <cell r="E396">
            <v>0.23</v>
          </cell>
          <cell r="F396">
            <v>0.23</v>
          </cell>
          <cell r="G396">
            <v>2.9</v>
          </cell>
          <cell r="H396" t="str">
            <v>:</v>
          </cell>
          <cell r="I396">
            <v>67.439036000000002</v>
          </cell>
        </row>
        <row r="398">
          <cell r="A398" t="str">
            <v>6.4.1</v>
          </cell>
          <cell r="B398" t="str">
            <v>Columns supporting slabs - 350mm diameter</v>
          </cell>
          <cell r="J398" t="str">
            <v>m</v>
          </cell>
          <cell r="L398">
            <v>387.82522399999999</v>
          </cell>
          <cell r="M398">
            <v>0</v>
          </cell>
        </row>
        <row r="399">
          <cell r="B399" t="str">
            <v xml:space="preserve">  - Concrete - 30 Mpa</v>
          </cell>
          <cell r="C399">
            <v>3.14</v>
          </cell>
          <cell r="D399">
            <v>1</v>
          </cell>
          <cell r="E399">
            <v>0.18</v>
          </cell>
          <cell r="F399">
            <v>0.18</v>
          </cell>
          <cell r="G399">
            <v>535</v>
          </cell>
          <cell r="H399" t="str">
            <v>:</v>
          </cell>
          <cell r="I399">
            <v>54.428760000000004</v>
          </cell>
        </row>
        <row r="400">
          <cell r="B400" t="str">
            <v xml:space="preserve">  - Formwork (special)</v>
          </cell>
          <cell r="C400">
            <v>1</v>
          </cell>
          <cell r="D400">
            <v>1</v>
          </cell>
          <cell r="E400">
            <v>1</v>
          </cell>
          <cell r="F400">
            <v>1</v>
          </cell>
          <cell r="G400">
            <v>275</v>
          </cell>
          <cell r="H400" t="str">
            <v>:</v>
          </cell>
          <cell r="I400">
            <v>275</v>
          </cell>
        </row>
        <row r="401">
          <cell r="B401" t="str">
            <v xml:space="preserve">  - Reinforcement</v>
          </cell>
          <cell r="C401">
            <v>140</v>
          </cell>
          <cell r="D401">
            <v>3.14</v>
          </cell>
          <cell r="E401">
            <v>0.18</v>
          </cell>
          <cell r="F401">
            <v>0.18</v>
          </cell>
          <cell r="G401">
            <v>4.0999999999999996</v>
          </cell>
          <cell r="H401" t="str">
            <v>:</v>
          </cell>
          <cell r="I401">
            <v>58.396463999999987</v>
          </cell>
        </row>
        <row r="403">
          <cell r="A403" t="str">
            <v>6.6</v>
          </cell>
          <cell r="B403" t="str">
            <v>Columns supporting roof - steel</v>
          </cell>
          <cell r="J403" t="str">
            <v>m</v>
          </cell>
          <cell r="L403">
            <v>356</v>
          </cell>
          <cell r="M403">
            <v>0</v>
          </cell>
        </row>
        <row r="404">
          <cell r="B404" t="str">
            <v xml:space="preserve">  - Steel - 100 x 100 x 5mm</v>
          </cell>
          <cell r="C404">
            <v>14.24</v>
          </cell>
          <cell r="D404">
            <v>1</v>
          </cell>
          <cell r="E404">
            <v>1</v>
          </cell>
          <cell r="F404">
            <v>1</v>
          </cell>
          <cell r="G404">
            <v>25</v>
          </cell>
          <cell r="H404" t="str">
            <v>:</v>
          </cell>
          <cell r="I404">
            <v>356</v>
          </cell>
        </row>
        <row r="406">
          <cell r="A406" t="str">
            <v>6.5</v>
          </cell>
          <cell r="B406" t="str">
            <v>Walls supporting slabs</v>
          </cell>
          <cell r="J406" t="str">
            <v>m²</v>
          </cell>
          <cell r="M406" t="str">
            <v>not applicable</v>
          </cell>
        </row>
        <row r="407">
          <cell r="B407" t="str">
            <v xml:space="preserve">  - Concrete - 30 Mpa</v>
          </cell>
          <cell r="C407" t="str">
            <v>}</v>
          </cell>
          <cell r="H407" t="str">
            <v>:</v>
          </cell>
          <cell r="I407">
            <v>0</v>
          </cell>
        </row>
        <row r="408">
          <cell r="B408" t="str">
            <v xml:space="preserve">  - Formwork</v>
          </cell>
          <cell r="C408" t="str">
            <v>}</v>
          </cell>
          <cell r="H408" t="str">
            <v>:</v>
          </cell>
          <cell r="I408">
            <v>0</v>
          </cell>
        </row>
        <row r="409">
          <cell r="B409" t="str">
            <v xml:space="preserve">  - Reinforcement</v>
          </cell>
          <cell r="C409" t="str">
            <v>}</v>
          </cell>
          <cell r="D409" t="str">
            <v>not applicable</v>
          </cell>
          <cell r="H409" t="str">
            <v>:</v>
          </cell>
          <cell r="I409">
            <v>0</v>
          </cell>
        </row>
        <row r="410">
          <cell r="B410" t="str">
            <v xml:space="preserve">  - Half brick walls</v>
          </cell>
          <cell r="C410" t="str">
            <v>}</v>
          </cell>
          <cell r="H410" t="str">
            <v>:</v>
          </cell>
          <cell r="I410">
            <v>0</v>
          </cell>
        </row>
        <row r="411">
          <cell r="B411" t="str">
            <v xml:space="preserve">  - Brick reinforcing</v>
          </cell>
          <cell r="C411" t="str">
            <v>}</v>
          </cell>
          <cell r="H411" t="str">
            <v>:</v>
          </cell>
          <cell r="I411">
            <v>0</v>
          </cell>
        </row>
        <row r="413">
          <cell r="A413" t="str">
            <v>6.5.2</v>
          </cell>
          <cell r="B413" t="str">
            <v>Walls supporting slabs c.o.p</v>
          </cell>
          <cell r="J413" t="str">
            <v>m²</v>
          </cell>
          <cell r="L413">
            <v>0</v>
          </cell>
          <cell r="M413">
            <v>0</v>
          </cell>
        </row>
        <row r="414">
          <cell r="B414" t="str">
            <v xml:space="preserve">  - Concrete</v>
          </cell>
          <cell r="C414" t="str">
            <v>}</v>
          </cell>
          <cell r="H414" t="str">
            <v>:</v>
          </cell>
          <cell r="I414">
            <v>0</v>
          </cell>
        </row>
        <row r="415">
          <cell r="B415" t="str">
            <v xml:space="preserve">  - Formwork</v>
          </cell>
          <cell r="C415" t="str">
            <v>}</v>
          </cell>
          <cell r="D415" t="str">
            <v>not applicable</v>
          </cell>
          <cell r="H415" t="str">
            <v>:</v>
          </cell>
          <cell r="I415">
            <v>0</v>
          </cell>
        </row>
        <row r="416">
          <cell r="B416" t="str">
            <v xml:space="preserve">  - Reinforcement</v>
          </cell>
          <cell r="C416" t="str">
            <v>}</v>
          </cell>
          <cell r="H416" t="str">
            <v>:</v>
          </cell>
          <cell r="I416">
            <v>0</v>
          </cell>
        </row>
        <row r="419">
          <cell r="A419">
            <v>6.6</v>
          </cell>
          <cell r="B419" t="str">
            <v>Staircases - concrete</v>
          </cell>
          <cell r="J419" t="str">
            <v>m²</v>
          </cell>
          <cell r="M419" t="str">
            <v>elsewhere</v>
          </cell>
        </row>
        <row r="420">
          <cell r="B420" t="str">
            <v xml:space="preserve">  - Concrete - 25 Mpa</v>
          </cell>
          <cell r="C420">
            <v>1</v>
          </cell>
          <cell r="D420">
            <v>1</v>
          </cell>
          <cell r="E420">
            <v>1</v>
          </cell>
          <cell r="F420">
            <v>0.2</v>
          </cell>
          <cell r="G420">
            <v>745</v>
          </cell>
          <cell r="H420" t="str">
            <v>:</v>
          </cell>
          <cell r="I420">
            <v>149</v>
          </cell>
        </row>
        <row r="421">
          <cell r="B421" t="str">
            <v xml:space="preserve">  - Formwork to soffits</v>
          </cell>
          <cell r="C421">
            <v>1</v>
          </cell>
          <cell r="D421">
            <v>1</v>
          </cell>
          <cell r="E421">
            <v>1</v>
          </cell>
          <cell r="F421">
            <v>1</v>
          </cell>
          <cell r="G421">
            <v>116</v>
          </cell>
          <cell r="H421" t="str">
            <v>:</v>
          </cell>
          <cell r="I421">
            <v>116</v>
          </cell>
        </row>
        <row r="422">
          <cell r="B422" t="str">
            <v xml:space="preserve">  - Formwork to edges, risers</v>
          </cell>
          <cell r="C422">
            <v>5.7</v>
          </cell>
          <cell r="D422">
            <v>1</v>
          </cell>
          <cell r="E422">
            <v>1</v>
          </cell>
          <cell r="F422">
            <v>1</v>
          </cell>
          <cell r="G422">
            <v>50</v>
          </cell>
          <cell r="H422" t="str">
            <v>:</v>
          </cell>
          <cell r="I422">
            <v>285</v>
          </cell>
        </row>
        <row r="423">
          <cell r="B423" t="str">
            <v xml:space="preserve">  - Reinforcement</v>
          </cell>
          <cell r="C423">
            <v>85</v>
          </cell>
          <cell r="D423">
            <v>1</v>
          </cell>
          <cell r="E423">
            <v>1</v>
          </cell>
          <cell r="F423">
            <v>0.2</v>
          </cell>
          <cell r="G423">
            <v>6.8</v>
          </cell>
          <cell r="H423" t="str">
            <v>:</v>
          </cell>
          <cell r="I423">
            <v>115.6</v>
          </cell>
        </row>
        <row r="425">
          <cell r="A425" t="str">
            <v>6.6.2</v>
          </cell>
          <cell r="B425" t="str">
            <v>Staircases - timber complete x 2/ce (balustrades elsewhere)</v>
          </cell>
          <cell r="J425" t="str">
            <v>item</v>
          </cell>
          <cell r="L425">
            <v>15000</v>
          </cell>
          <cell r="M425">
            <v>0</v>
          </cell>
        </row>
        <row r="427">
          <cell r="A427" t="str">
            <v>6.8</v>
          </cell>
          <cell r="B427" t="str">
            <v>Independent beams</v>
          </cell>
          <cell r="J427" t="str">
            <v>m</v>
          </cell>
          <cell r="M427" t="str">
            <v>not applicable</v>
          </cell>
        </row>
        <row r="428">
          <cell r="B428" t="str">
            <v xml:space="preserve">  - Concrete</v>
          </cell>
          <cell r="C428" t="str">
            <v>}</v>
          </cell>
          <cell r="H428" t="str">
            <v>:</v>
          </cell>
          <cell r="I428">
            <v>0</v>
          </cell>
        </row>
        <row r="429">
          <cell r="B429" t="str">
            <v xml:space="preserve">  - Formwork</v>
          </cell>
          <cell r="C429" t="str">
            <v>}</v>
          </cell>
          <cell r="D429" t="str">
            <v>not applicable</v>
          </cell>
          <cell r="H429" t="str">
            <v>:</v>
          </cell>
          <cell r="I429">
            <v>0</v>
          </cell>
        </row>
        <row r="430">
          <cell r="B430" t="str">
            <v xml:space="preserve">  - Reinforcement</v>
          </cell>
          <cell r="C430" t="str">
            <v>}</v>
          </cell>
          <cell r="H430" t="str">
            <v>:</v>
          </cell>
          <cell r="I430">
            <v>0</v>
          </cell>
        </row>
        <row r="432">
          <cell r="A432" t="str">
            <v>6.9</v>
          </cell>
          <cell r="B432" t="str">
            <v>Independent columns- concrete - 350 x 350mm</v>
          </cell>
          <cell r="J432" t="str">
            <v>m</v>
          </cell>
          <cell r="M432" t="str">
            <v>not applicable</v>
          </cell>
        </row>
        <row r="433">
          <cell r="B433" t="str">
            <v xml:space="preserve">  - Concrete 25 Mpa</v>
          </cell>
          <cell r="C433">
            <v>1</v>
          </cell>
          <cell r="D433">
            <v>1</v>
          </cell>
          <cell r="E433">
            <v>0.35</v>
          </cell>
          <cell r="F433">
            <v>0.35</v>
          </cell>
          <cell r="G433">
            <v>600</v>
          </cell>
          <cell r="H433" t="str">
            <v>:</v>
          </cell>
          <cell r="I433">
            <v>73.499999999999986</v>
          </cell>
        </row>
        <row r="434">
          <cell r="B434" t="str">
            <v xml:space="preserve">  - Formwork</v>
          </cell>
          <cell r="C434">
            <v>4</v>
          </cell>
          <cell r="D434">
            <v>1</v>
          </cell>
          <cell r="E434">
            <v>1</v>
          </cell>
          <cell r="F434">
            <v>0.35</v>
          </cell>
          <cell r="G434">
            <v>94.5</v>
          </cell>
          <cell r="H434" t="str">
            <v>:</v>
          </cell>
          <cell r="I434">
            <v>132.29999999999998</v>
          </cell>
        </row>
        <row r="435">
          <cell r="B435" t="str">
            <v xml:space="preserve">  - Reinforcement</v>
          </cell>
          <cell r="C435">
            <v>130</v>
          </cell>
          <cell r="D435">
            <v>1</v>
          </cell>
          <cell r="E435">
            <v>0.35</v>
          </cell>
          <cell r="F435">
            <v>0.35</v>
          </cell>
          <cell r="G435">
            <v>5.29</v>
          </cell>
          <cell r="H435" t="str">
            <v>:</v>
          </cell>
          <cell r="I435">
            <v>84.243249999999989</v>
          </cell>
        </row>
        <row r="437">
          <cell r="A437" t="str">
            <v>6.10.1</v>
          </cell>
          <cell r="B437" t="str">
            <v>Columns supporting roof - steel</v>
          </cell>
          <cell r="J437" t="str">
            <v>m</v>
          </cell>
          <cell r="L437">
            <v>613.79999999999995</v>
          </cell>
          <cell r="M437">
            <v>0</v>
          </cell>
        </row>
        <row r="438">
          <cell r="B438" t="str">
            <v xml:space="preserve">  - Steel - 160 x 100 x 6mm</v>
          </cell>
          <cell r="C438">
            <v>19.5</v>
          </cell>
          <cell r="D438">
            <v>1</v>
          </cell>
          <cell r="E438">
            <v>1</v>
          </cell>
          <cell r="F438">
            <v>1</v>
          </cell>
          <cell r="G438">
            <v>30</v>
          </cell>
          <cell r="H438" t="str">
            <v>:</v>
          </cell>
          <cell r="I438">
            <v>585</v>
          </cell>
        </row>
        <row r="439">
          <cell r="B439" t="str">
            <v xml:space="preserve">  - Paint finish</v>
          </cell>
          <cell r="C439">
            <v>4</v>
          </cell>
          <cell r="D439">
            <v>1</v>
          </cell>
          <cell r="E439">
            <v>1</v>
          </cell>
          <cell r="F439">
            <v>0.16</v>
          </cell>
          <cell r="G439">
            <v>45</v>
          </cell>
          <cell r="H439" t="str">
            <v>:</v>
          </cell>
          <cell r="I439">
            <v>28.8</v>
          </cell>
        </row>
        <row r="441">
          <cell r="A441" t="str">
            <v>6.10.2</v>
          </cell>
          <cell r="B441" t="str">
            <v>Columns supporting roof - steel</v>
          </cell>
          <cell r="J441" t="str">
            <v>m</v>
          </cell>
          <cell r="L441">
            <v>445.2</v>
          </cell>
          <cell r="M441">
            <v>0</v>
          </cell>
        </row>
        <row r="442">
          <cell r="B442" t="str">
            <v xml:space="preserve">  - Steel - 100 x 100 x 5mm</v>
          </cell>
          <cell r="C442">
            <v>14.24</v>
          </cell>
          <cell r="D442">
            <v>1</v>
          </cell>
          <cell r="E442">
            <v>1</v>
          </cell>
          <cell r="F442">
            <v>1</v>
          </cell>
          <cell r="G442">
            <v>30</v>
          </cell>
          <cell r="H442" t="str">
            <v>:</v>
          </cell>
          <cell r="I442">
            <v>427.2</v>
          </cell>
        </row>
        <row r="443">
          <cell r="B443" t="str">
            <v xml:space="preserve">  - Paint finish</v>
          </cell>
          <cell r="C443">
            <v>4</v>
          </cell>
          <cell r="D443">
            <v>1</v>
          </cell>
          <cell r="E443">
            <v>1</v>
          </cell>
          <cell r="F443">
            <v>0.1</v>
          </cell>
          <cell r="G443">
            <v>45</v>
          </cell>
          <cell r="H443" t="str">
            <v>:</v>
          </cell>
          <cell r="I443">
            <v>18</v>
          </cell>
        </row>
        <row r="445">
          <cell r="A445" t="str">
            <v>6.10.3</v>
          </cell>
          <cell r="B445" t="str">
            <v>Columns supporting roof - steel</v>
          </cell>
          <cell r="J445" t="str">
            <v>m</v>
          </cell>
          <cell r="L445">
            <v>297</v>
          </cell>
          <cell r="M445">
            <v>0</v>
          </cell>
        </row>
        <row r="446">
          <cell r="B446" t="str">
            <v xml:space="preserve">  - Steel - 75 x 75 x 4,5mm</v>
          </cell>
          <cell r="C446">
            <v>9.42</v>
          </cell>
          <cell r="D446">
            <v>1</v>
          </cell>
          <cell r="E446">
            <v>1</v>
          </cell>
          <cell r="F446">
            <v>1</v>
          </cell>
          <cell r="G446">
            <v>30</v>
          </cell>
          <cell r="H446" t="str">
            <v>:</v>
          </cell>
          <cell r="I446">
            <v>282.60000000000002</v>
          </cell>
        </row>
        <row r="447">
          <cell r="B447" t="str">
            <v xml:space="preserve">  - Paint finish</v>
          </cell>
          <cell r="C447">
            <v>4</v>
          </cell>
          <cell r="D447">
            <v>1</v>
          </cell>
          <cell r="E447">
            <v>1</v>
          </cell>
          <cell r="F447">
            <v>0.08</v>
          </cell>
          <cell r="G447">
            <v>45</v>
          </cell>
          <cell r="H447" t="str">
            <v>:</v>
          </cell>
          <cell r="I447">
            <v>14.4</v>
          </cell>
        </row>
        <row r="449">
          <cell r="A449">
            <v>7</v>
          </cell>
          <cell r="B449" t="str">
            <v>External Envelope</v>
          </cell>
          <cell r="E449">
            <v>0.16713714152995296</v>
          </cell>
          <cell r="K449">
            <v>155600</v>
          </cell>
        </row>
        <row r="451">
          <cell r="A451" t="str">
            <v>7.1.1</v>
          </cell>
          <cell r="B451" t="str">
            <v>Walls - 270mm cavity walls</v>
          </cell>
          <cell r="J451" t="str">
            <v>m²</v>
          </cell>
          <cell r="K451">
            <v>230.59939999999997</v>
          </cell>
          <cell r="L451">
            <v>214.64705882352942</v>
          </cell>
          <cell r="M451">
            <v>49497.48</v>
          </cell>
        </row>
        <row r="452">
          <cell r="B452" t="str">
            <v xml:space="preserve"> -  Brick cavity wall</v>
          </cell>
          <cell r="C452">
            <v>1</v>
          </cell>
          <cell r="D452">
            <v>1</v>
          </cell>
          <cell r="E452">
            <v>1</v>
          </cell>
          <cell r="F452">
            <v>1</v>
          </cell>
          <cell r="G452">
            <v>209</v>
          </cell>
          <cell r="H452" t="str">
            <v>:</v>
          </cell>
          <cell r="I452">
            <v>209</v>
          </cell>
        </row>
        <row r="453">
          <cell r="B453" t="str">
            <v xml:space="preserve"> -  Reinforcing</v>
          </cell>
          <cell r="C453">
            <v>2</v>
          </cell>
          <cell r="D453">
            <v>2.3529411764705879</v>
          </cell>
          <cell r="E453">
            <v>1</v>
          </cell>
          <cell r="F453">
            <v>1</v>
          </cell>
          <cell r="G453">
            <v>1.2</v>
          </cell>
          <cell r="H453" t="str">
            <v>:</v>
          </cell>
          <cell r="I453">
            <v>5.6470588235294104</v>
          </cell>
        </row>
        <row r="455">
          <cell r="A455" t="str">
            <v>7.1.2</v>
          </cell>
          <cell r="B455" t="str">
            <v>Walls - 320mm cavity walls</v>
          </cell>
          <cell r="J455" t="str">
            <v>m²</v>
          </cell>
          <cell r="L455">
            <v>211.82</v>
          </cell>
          <cell r="M455">
            <v>0</v>
          </cell>
        </row>
        <row r="456">
          <cell r="B456" t="str">
            <v xml:space="preserve">  - Brickwork</v>
          </cell>
          <cell r="C456">
            <v>1</v>
          </cell>
          <cell r="D456">
            <v>1</v>
          </cell>
          <cell r="E456">
            <v>1</v>
          </cell>
          <cell r="F456">
            <v>1</v>
          </cell>
          <cell r="G456">
            <v>209</v>
          </cell>
          <cell r="H456" t="str">
            <v>:</v>
          </cell>
          <cell r="I456">
            <v>209</v>
          </cell>
        </row>
        <row r="457">
          <cell r="B457" t="str">
            <v xml:space="preserve">  - Reinforcement</v>
          </cell>
          <cell r="C457">
            <v>1</v>
          </cell>
          <cell r="D457">
            <v>2.35</v>
          </cell>
          <cell r="E457">
            <v>1</v>
          </cell>
          <cell r="F457">
            <v>1</v>
          </cell>
          <cell r="G457">
            <v>1.2</v>
          </cell>
          <cell r="H457" t="str">
            <v>:</v>
          </cell>
          <cell r="I457">
            <v>2.82</v>
          </cell>
        </row>
        <row r="459">
          <cell r="A459" t="str">
            <v>7.1.2</v>
          </cell>
          <cell r="B459" t="str">
            <v>Piers - 345 x 345mm brickwork</v>
          </cell>
          <cell r="J459" t="str">
            <v>m</v>
          </cell>
          <cell r="K459">
            <v>17.600000000000001</v>
          </cell>
          <cell r="L459">
            <v>176.71799999999996</v>
          </cell>
          <cell r="M459">
            <v>3110.2367999999997</v>
          </cell>
        </row>
        <row r="460">
          <cell r="B460" t="str">
            <v xml:space="preserve"> -  Mass brickwork</v>
          </cell>
          <cell r="C460">
            <v>1</v>
          </cell>
          <cell r="D460">
            <v>1</v>
          </cell>
          <cell r="E460">
            <v>0.35</v>
          </cell>
          <cell r="F460">
            <v>0.35</v>
          </cell>
          <cell r="G460">
            <v>950</v>
          </cell>
          <cell r="H460" t="str">
            <v>:</v>
          </cell>
          <cell r="I460">
            <v>116.37499999999999</v>
          </cell>
        </row>
        <row r="461">
          <cell r="B461" t="str">
            <v xml:space="preserve"> -  Conc filling</v>
          </cell>
          <cell r="C461">
            <v>1</v>
          </cell>
          <cell r="D461">
            <v>1</v>
          </cell>
          <cell r="E461">
            <v>0.13</v>
          </cell>
          <cell r="F461">
            <v>0.13</v>
          </cell>
          <cell r="G461">
            <v>670</v>
          </cell>
          <cell r="H461" t="str">
            <v>:</v>
          </cell>
          <cell r="I461">
            <v>11.323</v>
          </cell>
        </row>
        <row r="462">
          <cell r="B462" t="str">
            <v xml:space="preserve"> -  Reinforcing</v>
          </cell>
          <cell r="C462">
            <v>1</v>
          </cell>
          <cell r="D462">
            <v>1</v>
          </cell>
          <cell r="E462">
            <v>1</v>
          </cell>
          <cell r="F462">
            <v>6.45</v>
          </cell>
          <cell r="G462">
            <v>7.6</v>
          </cell>
          <cell r="H462" t="str">
            <v>:</v>
          </cell>
          <cell r="I462">
            <v>49.019999999999996</v>
          </cell>
        </row>
        <row r="464">
          <cell r="A464" t="str">
            <v>7.1.3</v>
          </cell>
          <cell r="B464" t="str">
            <v>Shelf to braai at patio</v>
          </cell>
          <cell r="J464" t="str">
            <v>No</v>
          </cell>
          <cell r="K464">
            <v>0</v>
          </cell>
          <cell r="L464">
            <v>291.2208</v>
          </cell>
          <cell r="M464" t="str">
            <v>Not applicable</v>
          </cell>
        </row>
        <row r="465">
          <cell r="B465" t="str">
            <v xml:space="preserve"> -  Concrete</v>
          </cell>
          <cell r="C465">
            <v>1</v>
          </cell>
          <cell r="D465">
            <v>1.2</v>
          </cell>
          <cell r="E465">
            <v>0.6</v>
          </cell>
          <cell r="F465">
            <v>0.17</v>
          </cell>
          <cell r="G465">
            <v>710</v>
          </cell>
          <cell r="H465" t="str">
            <v>:</v>
          </cell>
          <cell r="I465">
            <v>86.904000000000011</v>
          </cell>
        </row>
        <row r="466">
          <cell r="B466" t="str">
            <v xml:space="preserve"> -  Formwork to soffit</v>
          </cell>
          <cell r="C466">
            <v>1</v>
          </cell>
          <cell r="D466">
            <v>1.2</v>
          </cell>
          <cell r="E466">
            <v>0.6</v>
          </cell>
          <cell r="F466">
            <v>1</v>
          </cell>
          <cell r="G466">
            <v>110</v>
          </cell>
          <cell r="H466" t="str">
            <v>:</v>
          </cell>
          <cell r="I466">
            <v>79.2</v>
          </cell>
        </row>
        <row r="467">
          <cell r="B467" t="str">
            <v xml:space="preserve"> -  Formwork to edge</v>
          </cell>
          <cell r="C467">
            <v>1</v>
          </cell>
          <cell r="D467">
            <v>1.2</v>
          </cell>
          <cell r="E467">
            <v>1</v>
          </cell>
          <cell r="F467">
            <v>1</v>
          </cell>
          <cell r="G467">
            <v>50</v>
          </cell>
          <cell r="H467" t="str">
            <v>:</v>
          </cell>
          <cell r="I467">
            <v>60</v>
          </cell>
        </row>
        <row r="468">
          <cell r="B468" t="str">
            <v xml:space="preserve"> -  Reinforcing</v>
          </cell>
          <cell r="C468">
            <v>70</v>
          </cell>
          <cell r="D468">
            <v>1.2</v>
          </cell>
          <cell r="E468">
            <v>0.6</v>
          </cell>
          <cell r="F468">
            <v>0.17</v>
          </cell>
          <cell r="G468">
            <v>7.6</v>
          </cell>
          <cell r="H468" t="str">
            <v>:</v>
          </cell>
          <cell r="I468">
            <v>65.116799999999998</v>
          </cell>
        </row>
        <row r="469">
          <cell r="B469" t="str">
            <v xml:space="preserve"> -  Brickwork</v>
          </cell>
          <cell r="C469" t="str">
            <v>}</v>
          </cell>
          <cell r="D469" t="str">
            <v>not applicable</v>
          </cell>
          <cell r="H469" t="str">
            <v>:</v>
          </cell>
          <cell r="I469">
            <v>0</v>
          </cell>
        </row>
        <row r="471">
          <cell r="A471" t="str">
            <v>7.1.4</v>
          </cell>
          <cell r="B471" t="str">
            <v>Chimney (externally)</v>
          </cell>
          <cell r="J471" t="str">
            <v>No</v>
          </cell>
          <cell r="K471">
            <v>1</v>
          </cell>
          <cell r="L471">
            <v>7904</v>
          </cell>
          <cell r="M471">
            <v>7904</v>
          </cell>
        </row>
        <row r="472">
          <cell r="B472" t="str">
            <v xml:space="preserve">  - Mass brickwork in chimney</v>
          </cell>
          <cell r="C472">
            <v>1</v>
          </cell>
          <cell r="D472">
            <v>5</v>
          </cell>
          <cell r="E472">
            <v>1</v>
          </cell>
          <cell r="F472">
            <v>1</v>
          </cell>
          <cell r="G472">
            <v>1001.4</v>
          </cell>
          <cell r="H472" t="str">
            <v>:</v>
          </cell>
          <cell r="I472">
            <v>5007</v>
          </cell>
        </row>
        <row r="473">
          <cell r="B473" t="str">
            <v xml:space="preserve">  - Lintels around fire place</v>
          </cell>
          <cell r="C473">
            <v>1</v>
          </cell>
          <cell r="D473">
            <v>6</v>
          </cell>
          <cell r="E473">
            <v>1</v>
          </cell>
          <cell r="F473">
            <v>1</v>
          </cell>
          <cell r="G473">
            <v>32</v>
          </cell>
          <cell r="H473" t="str">
            <v>:</v>
          </cell>
          <cell r="I473">
            <v>192</v>
          </cell>
        </row>
        <row r="474">
          <cell r="B474" t="str">
            <v xml:space="preserve">  - Flue liners</v>
          </cell>
          <cell r="C474">
            <v>1</v>
          </cell>
          <cell r="D474">
            <v>6</v>
          </cell>
          <cell r="E474">
            <v>1</v>
          </cell>
          <cell r="F474">
            <v>1</v>
          </cell>
          <cell r="G474">
            <v>330</v>
          </cell>
          <cell r="H474" t="str">
            <v>:</v>
          </cell>
          <cell r="I474">
            <v>1980</v>
          </cell>
        </row>
        <row r="475">
          <cell r="B475" t="str">
            <v xml:space="preserve">  - Spark arrestor</v>
          </cell>
          <cell r="C475" t="str">
            <v>}</v>
          </cell>
          <cell r="D475" t="str">
            <v>not applicable</v>
          </cell>
          <cell r="H475" t="str">
            <v>:</v>
          </cell>
          <cell r="I475">
            <v>0</v>
          </cell>
        </row>
        <row r="476">
          <cell r="B476" t="str">
            <v xml:space="preserve">  - Chimney cowl / capping</v>
          </cell>
          <cell r="C476">
            <v>1</v>
          </cell>
          <cell r="D476">
            <v>1</v>
          </cell>
          <cell r="E476">
            <v>1</v>
          </cell>
          <cell r="F476">
            <v>1</v>
          </cell>
          <cell r="G476">
            <v>725</v>
          </cell>
          <cell r="H476" t="str">
            <v>:</v>
          </cell>
          <cell r="I476">
            <v>725</v>
          </cell>
        </row>
        <row r="478">
          <cell r="A478" t="str">
            <v>7.2.1</v>
          </cell>
          <cell r="B478" t="str">
            <v>Finishes - smooth plaster and paint</v>
          </cell>
          <cell r="J478" t="str">
            <v>m²</v>
          </cell>
          <cell r="K478">
            <v>253.25939999999994</v>
          </cell>
          <cell r="L478">
            <v>69</v>
          </cell>
          <cell r="M478">
            <v>17474.900000000001</v>
          </cell>
        </row>
        <row r="479">
          <cell r="B479" t="str">
            <v xml:space="preserve">  -  Plaster</v>
          </cell>
          <cell r="C479">
            <v>1</v>
          </cell>
          <cell r="D479">
            <v>1</v>
          </cell>
          <cell r="E479">
            <v>1</v>
          </cell>
          <cell r="F479">
            <v>1</v>
          </cell>
          <cell r="G479">
            <v>36.5</v>
          </cell>
          <cell r="H479" t="str">
            <v>:</v>
          </cell>
          <cell r="I479">
            <v>36.5</v>
          </cell>
        </row>
        <row r="480">
          <cell r="B480" t="str">
            <v xml:space="preserve">  -  Acrylic paint</v>
          </cell>
          <cell r="C480">
            <v>1</v>
          </cell>
          <cell r="D480">
            <v>1</v>
          </cell>
          <cell r="E480">
            <v>1</v>
          </cell>
          <cell r="F480">
            <v>1</v>
          </cell>
          <cell r="G480">
            <v>32.5</v>
          </cell>
          <cell r="H480" t="str">
            <v>:</v>
          </cell>
          <cell r="I480">
            <v>32.5</v>
          </cell>
        </row>
        <row r="482">
          <cell r="A482" t="str">
            <v>7.2.2</v>
          </cell>
          <cell r="B482" t="str">
            <v>Finishes - scratch plaster and paint to brick piers</v>
          </cell>
          <cell r="J482" t="str">
            <v>m²</v>
          </cell>
          <cell r="K482">
            <v>0</v>
          </cell>
          <cell r="L482">
            <v>73.5</v>
          </cell>
          <cell r="M482">
            <v>0</v>
          </cell>
        </row>
        <row r="483">
          <cell r="B483" t="str">
            <v xml:space="preserve">  -  Plaster</v>
          </cell>
          <cell r="C483">
            <v>1</v>
          </cell>
          <cell r="D483">
            <v>1</v>
          </cell>
          <cell r="E483">
            <v>1</v>
          </cell>
          <cell r="F483">
            <v>1</v>
          </cell>
          <cell r="G483">
            <v>39.5</v>
          </cell>
          <cell r="H483" t="str">
            <v>:</v>
          </cell>
          <cell r="I483">
            <v>39.5</v>
          </cell>
        </row>
        <row r="484">
          <cell r="B484" t="str">
            <v xml:space="preserve">  -  Acrylic paint</v>
          </cell>
          <cell r="C484">
            <v>1</v>
          </cell>
          <cell r="D484">
            <v>1</v>
          </cell>
          <cell r="E484">
            <v>1</v>
          </cell>
          <cell r="F484">
            <v>1</v>
          </cell>
          <cell r="G484">
            <v>34</v>
          </cell>
          <cell r="H484" t="str">
            <v>:</v>
          </cell>
          <cell r="I484">
            <v>34</v>
          </cell>
        </row>
        <row r="486">
          <cell r="A486" t="str">
            <v>7.2.2</v>
          </cell>
          <cell r="B486" t="str">
            <v>Finishes - Natural stone cladding</v>
          </cell>
          <cell r="J486" t="str">
            <v>m²</v>
          </cell>
          <cell r="L486">
            <v>780</v>
          </cell>
          <cell r="M486">
            <v>0</v>
          </cell>
        </row>
        <row r="487">
          <cell r="B487" t="str">
            <v xml:space="preserve">  -  Plaster</v>
          </cell>
          <cell r="C487" t="str">
            <v>}</v>
          </cell>
          <cell r="D487" t="str">
            <v>not applicable</v>
          </cell>
          <cell r="H487" t="str">
            <v>:</v>
          </cell>
          <cell r="I487">
            <v>0</v>
          </cell>
        </row>
        <row r="488">
          <cell r="B488" t="str">
            <v xml:space="preserve">  -  Stone tiling</v>
          </cell>
          <cell r="C488">
            <v>1</v>
          </cell>
          <cell r="D488">
            <v>1</v>
          </cell>
          <cell r="E488">
            <v>1</v>
          </cell>
          <cell r="F488">
            <v>1</v>
          </cell>
          <cell r="G488">
            <v>300</v>
          </cell>
          <cell r="H488" t="str">
            <v>:</v>
          </cell>
          <cell r="I488">
            <v>780</v>
          </cell>
        </row>
        <row r="490">
          <cell r="A490" t="str">
            <v>7.2.3</v>
          </cell>
          <cell r="B490" t="str">
            <v>Finishes - shiplap boarding</v>
          </cell>
          <cell r="J490" t="str">
            <v>m²</v>
          </cell>
          <cell r="M490" t="str">
            <v>omitted</v>
          </cell>
        </row>
        <row r="491">
          <cell r="B491" t="str">
            <v xml:space="preserve">  -  Shiplap boarding and framework</v>
          </cell>
          <cell r="C491">
            <v>1</v>
          </cell>
          <cell r="D491">
            <v>1</v>
          </cell>
          <cell r="E491">
            <v>1</v>
          </cell>
          <cell r="F491">
            <v>1</v>
          </cell>
          <cell r="G491">
            <v>150</v>
          </cell>
          <cell r="H491" t="str">
            <v>:</v>
          </cell>
          <cell r="I491">
            <v>150</v>
          </cell>
        </row>
        <row r="492">
          <cell r="B492" t="str">
            <v xml:space="preserve">  -  Finish</v>
          </cell>
          <cell r="C492">
            <v>1</v>
          </cell>
          <cell r="D492">
            <v>1</v>
          </cell>
          <cell r="E492">
            <v>1</v>
          </cell>
          <cell r="F492">
            <v>1</v>
          </cell>
          <cell r="G492">
            <v>29</v>
          </cell>
          <cell r="H492" t="str">
            <v>:</v>
          </cell>
          <cell r="I492">
            <v>29</v>
          </cell>
        </row>
        <row r="494">
          <cell r="A494" t="str">
            <v>7.2.2</v>
          </cell>
          <cell r="B494" t="str">
            <v>Finishes - Bagged plaster and paint to gables</v>
          </cell>
          <cell r="J494" t="str">
            <v>m²</v>
          </cell>
          <cell r="K494">
            <v>12.120000000000001</v>
          </cell>
          <cell r="L494">
            <v>64</v>
          </cell>
          <cell r="M494">
            <v>775.68</v>
          </cell>
        </row>
        <row r="495">
          <cell r="B495" t="str">
            <v xml:space="preserve">  -  Plaster</v>
          </cell>
          <cell r="C495">
            <v>1</v>
          </cell>
          <cell r="D495">
            <v>1</v>
          </cell>
          <cell r="E495">
            <v>1</v>
          </cell>
          <cell r="F495">
            <v>1</v>
          </cell>
          <cell r="G495">
            <v>30</v>
          </cell>
          <cell r="H495" t="str">
            <v>:</v>
          </cell>
          <cell r="I495">
            <v>30</v>
          </cell>
        </row>
        <row r="496">
          <cell r="B496" t="str">
            <v xml:space="preserve">  -  Acrylic paint</v>
          </cell>
          <cell r="C496">
            <v>1</v>
          </cell>
          <cell r="D496">
            <v>1</v>
          </cell>
          <cell r="E496">
            <v>1</v>
          </cell>
          <cell r="F496">
            <v>1</v>
          </cell>
          <cell r="G496">
            <v>34</v>
          </cell>
          <cell r="H496" t="str">
            <v>:</v>
          </cell>
          <cell r="I496">
            <v>34</v>
          </cell>
        </row>
        <row r="498">
          <cell r="A498" t="str">
            <v>7.2.3</v>
          </cell>
          <cell r="B498" t="str">
            <v>Special finishes - mouldings, niches, etc.</v>
          </cell>
          <cell r="J498" t="str">
            <v>m</v>
          </cell>
          <cell r="K498">
            <v>78.98</v>
          </cell>
          <cell r="L498">
            <v>25</v>
          </cell>
          <cell r="M498">
            <v>1974.5</v>
          </cell>
        </row>
        <row r="500">
          <cell r="A500" t="str">
            <v>7.2.4</v>
          </cell>
          <cell r="B500" t="str">
            <v>Special finishes - plinth line</v>
          </cell>
          <cell r="J500" t="str">
            <v>m</v>
          </cell>
          <cell r="L500">
            <v>27.7</v>
          </cell>
          <cell r="M500" t="str">
            <v>not applicable</v>
          </cell>
        </row>
        <row r="502">
          <cell r="A502" t="str">
            <v>7.2.6</v>
          </cell>
          <cell r="B502" t="str">
            <v>Special finishes - plaster / tile coping / seat to terrace wall</v>
          </cell>
          <cell r="J502" t="str">
            <v>m</v>
          </cell>
          <cell r="M502" t="str">
            <v>not applicable</v>
          </cell>
        </row>
        <row r="504">
          <cell r="A504" t="str">
            <v>7.3.1</v>
          </cell>
          <cell r="B504" t="str">
            <v>Powder coated aluminium window</v>
          </cell>
          <cell r="J504" t="str">
            <v>m²</v>
          </cell>
          <cell r="K504">
            <v>21.000000000000004</v>
          </cell>
          <cell r="L504">
            <v>1169.0752380952383</v>
          </cell>
          <cell r="M504">
            <v>24550.58</v>
          </cell>
        </row>
        <row r="505">
          <cell r="B505" t="str">
            <v xml:space="preserve">  -  Window</v>
          </cell>
          <cell r="C505">
            <v>1</v>
          </cell>
          <cell r="D505">
            <v>1</v>
          </cell>
          <cell r="E505">
            <v>1</v>
          </cell>
          <cell r="F505">
            <v>1</v>
          </cell>
          <cell r="G505">
            <v>967.5</v>
          </cell>
          <cell r="H505" t="str">
            <v>:</v>
          </cell>
          <cell r="I505">
            <v>967.5</v>
          </cell>
        </row>
        <row r="506">
          <cell r="B506" t="str">
            <v xml:space="preserve">  -  Shutters to 50% of windows</v>
          </cell>
          <cell r="C506" t="str">
            <v>}</v>
          </cell>
          <cell r="D506" t="str">
            <v>not applicable</v>
          </cell>
          <cell r="H506" t="str">
            <v>:</v>
          </cell>
          <cell r="I506">
            <v>0</v>
          </cell>
        </row>
        <row r="507">
          <cell r="B507" t="str">
            <v xml:space="preserve">  -  Finish to shutters</v>
          </cell>
          <cell r="C507" t="str">
            <v>}</v>
          </cell>
          <cell r="D507" t="str">
            <v>not applicable</v>
          </cell>
          <cell r="H507" t="str">
            <v>:</v>
          </cell>
          <cell r="I507">
            <v>0</v>
          </cell>
        </row>
        <row r="508">
          <cell r="B508" t="str">
            <v xml:space="preserve">  -  Close cavities, waterproof, etc</v>
          </cell>
          <cell r="C508">
            <v>4.4761904761904763</v>
          </cell>
          <cell r="D508">
            <v>1</v>
          </cell>
          <cell r="E508">
            <v>1</v>
          </cell>
          <cell r="F508">
            <v>1</v>
          </cell>
          <cell r="G508">
            <v>16.465</v>
          </cell>
          <cell r="H508" t="str">
            <v>:</v>
          </cell>
          <cell r="I508">
            <v>73.700476190476195</v>
          </cell>
        </row>
        <row r="509">
          <cell r="B509" t="str">
            <v xml:space="preserve">  -  Precast lintels, reinforcing, etc</v>
          </cell>
          <cell r="C509">
            <v>0.66666666666666663</v>
          </cell>
          <cell r="D509">
            <v>1.6</v>
          </cell>
          <cell r="E509">
            <v>1</v>
          </cell>
          <cell r="F509">
            <v>1</v>
          </cell>
          <cell r="G509">
            <v>77</v>
          </cell>
          <cell r="H509" t="str">
            <v>:</v>
          </cell>
          <cell r="I509">
            <v>82.133333333333326</v>
          </cell>
        </row>
        <row r="510">
          <cell r="B510" t="str">
            <v xml:space="preserve">  -  Finishes to reveals</v>
          </cell>
          <cell r="C510">
            <v>2.9047619047619047</v>
          </cell>
          <cell r="D510">
            <v>1</v>
          </cell>
          <cell r="E510">
            <v>1</v>
          </cell>
          <cell r="F510">
            <v>0.18000000000000002</v>
          </cell>
          <cell r="G510">
            <v>70.5</v>
          </cell>
          <cell r="H510" t="str">
            <v>:</v>
          </cell>
          <cell r="I510">
            <v>36.861428571428576</v>
          </cell>
        </row>
        <row r="511">
          <cell r="B511" t="str">
            <v xml:space="preserve">  -  Cills &amp; finishes</v>
          </cell>
          <cell r="C511" t="str">
            <v>}</v>
          </cell>
          <cell r="D511" t="str">
            <v>elsewhere</v>
          </cell>
          <cell r="H511" t="str">
            <v>:</v>
          </cell>
          <cell r="I511">
            <v>0</v>
          </cell>
        </row>
        <row r="512">
          <cell r="B512" t="str">
            <v xml:space="preserve">  -  Head linings &amp; finishes</v>
          </cell>
          <cell r="C512">
            <v>0.66666666666666663</v>
          </cell>
          <cell r="D512">
            <v>1</v>
          </cell>
          <cell r="E512">
            <v>1</v>
          </cell>
          <cell r="F512">
            <v>0.18000000000000002</v>
          </cell>
          <cell r="G512">
            <v>74</v>
          </cell>
          <cell r="H512" t="str">
            <v>:</v>
          </cell>
          <cell r="I512">
            <v>8.8800000000000008</v>
          </cell>
        </row>
        <row r="513">
          <cell r="B513" t="str">
            <v xml:space="preserve">  -  Special conditions</v>
          </cell>
          <cell r="C513" t="str">
            <v>}</v>
          </cell>
          <cell r="D513" t="str">
            <v>not applicable</v>
          </cell>
          <cell r="H513" t="str">
            <v>:</v>
          </cell>
          <cell r="I513">
            <v>0</v>
          </cell>
        </row>
        <row r="515">
          <cell r="A515" t="str">
            <v>7.3.2</v>
          </cell>
          <cell r="B515" t="str">
            <v>Powder coated aluminium windows &amp; doors - sliding</v>
          </cell>
          <cell r="J515" t="str">
            <v>m²</v>
          </cell>
          <cell r="L515">
            <v>1485.94911875</v>
          </cell>
          <cell r="M515">
            <v>0</v>
          </cell>
        </row>
        <row r="516">
          <cell r="B516" t="str">
            <v xml:space="preserve">  -  Door</v>
          </cell>
          <cell r="C516">
            <v>1</v>
          </cell>
          <cell r="D516">
            <v>1</v>
          </cell>
          <cell r="E516">
            <v>1</v>
          </cell>
          <cell r="F516">
            <v>1</v>
          </cell>
          <cell r="G516">
            <v>1400</v>
          </cell>
          <cell r="H516" t="str">
            <v>:</v>
          </cell>
          <cell r="I516">
            <v>1400</v>
          </cell>
        </row>
        <row r="517">
          <cell r="B517" t="str">
            <v xml:space="preserve">  -  Close cavities, waterproof, etc</v>
          </cell>
          <cell r="C517">
            <v>1.1462500000000002</v>
          </cell>
          <cell r="D517">
            <v>1</v>
          </cell>
          <cell r="E517">
            <v>1</v>
          </cell>
          <cell r="F517">
            <v>1</v>
          </cell>
          <cell r="G517">
            <v>16.465</v>
          </cell>
          <cell r="H517" t="str">
            <v>:</v>
          </cell>
          <cell r="I517">
            <v>18.873006250000003</v>
          </cell>
        </row>
        <row r="518">
          <cell r="B518" t="str">
            <v xml:space="preserve">  -  Precast lintels, reinforcing, etc</v>
          </cell>
          <cell r="C518">
            <v>0.5</v>
          </cell>
          <cell r="D518">
            <v>1.6</v>
          </cell>
          <cell r="E518">
            <v>1</v>
          </cell>
          <cell r="F518">
            <v>1</v>
          </cell>
          <cell r="G518">
            <v>64</v>
          </cell>
          <cell r="H518" t="str">
            <v>:</v>
          </cell>
          <cell r="I518">
            <v>51.2</v>
          </cell>
        </row>
        <row r="519">
          <cell r="B519" t="str">
            <v xml:space="preserve">  -  Finishes to reveals</v>
          </cell>
          <cell r="C519">
            <v>0.72625000000000006</v>
          </cell>
          <cell r="D519">
            <v>1</v>
          </cell>
          <cell r="E519">
            <v>1</v>
          </cell>
          <cell r="F519">
            <v>0.18</v>
          </cell>
          <cell r="G519">
            <v>70.5</v>
          </cell>
          <cell r="H519" t="str">
            <v>:</v>
          </cell>
          <cell r="I519">
            <v>9.2161125000000013</v>
          </cell>
        </row>
        <row r="520">
          <cell r="B520" t="str">
            <v xml:space="preserve">  -  Cills &amp; finishes</v>
          </cell>
          <cell r="C520" t="str">
            <v>}</v>
          </cell>
          <cell r="D520" t="str">
            <v>elsewhere</v>
          </cell>
          <cell r="H520" t="str">
            <v>:</v>
          </cell>
          <cell r="I520">
            <v>0</v>
          </cell>
        </row>
        <row r="521">
          <cell r="B521" t="str">
            <v xml:space="preserve">  -  Head linings &amp; finishes</v>
          </cell>
          <cell r="C521">
            <v>0.5</v>
          </cell>
          <cell r="D521">
            <v>1</v>
          </cell>
          <cell r="E521">
            <v>1</v>
          </cell>
          <cell r="F521">
            <v>0.18</v>
          </cell>
          <cell r="G521">
            <v>74</v>
          </cell>
          <cell r="H521" t="str">
            <v>:</v>
          </cell>
          <cell r="I521">
            <v>6.66</v>
          </cell>
        </row>
        <row r="522">
          <cell r="B522" t="str">
            <v xml:space="preserve">  -  Special conditions</v>
          </cell>
          <cell r="C522" t="str">
            <v>}</v>
          </cell>
          <cell r="D522" t="str">
            <v>not applicable</v>
          </cell>
          <cell r="H522" t="str">
            <v>:</v>
          </cell>
          <cell r="I522">
            <v>0</v>
          </cell>
        </row>
        <row r="524">
          <cell r="A524" t="str">
            <v>7.3.1</v>
          </cell>
          <cell r="B524" t="str">
            <v>Aluminium windows - anodised</v>
          </cell>
          <cell r="J524" t="str">
            <v>m²</v>
          </cell>
          <cell r="L524">
            <v>1102.5082</v>
          </cell>
          <cell r="M524">
            <v>0</v>
          </cell>
        </row>
        <row r="525">
          <cell r="B525" t="str">
            <v xml:space="preserve">  -  Frame</v>
          </cell>
          <cell r="C525">
            <v>1</v>
          </cell>
          <cell r="D525">
            <v>1</v>
          </cell>
          <cell r="E525">
            <v>1</v>
          </cell>
          <cell r="F525">
            <v>1</v>
          </cell>
          <cell r="G525">
            <v>900</v>
          </cell>
          <cell r="H525" t="str">
            <v>:</v>
          </cell>
          <cell r="I525">
            <v>900</v>
          </cell>
        </row>
        <row r="526">
          <cell r="B526" t="str">
            <v xml:space="preserve">  -  Glazing - 4mm clear glass</v>
          </cell>
          <cell r="C526" t="str">
            <v>}</v>
          </cell>
          <cell r="D526" t="str">
            <v>included</v>
          </cell>
          <cell r="H526" t="str">
            <v>:</v>
          </cell>
          <cell r="I526">
            <v>0</v>
          </cell>
        </row>
        <row r="527">
          <cell r="B527" t="str">
            <v xml:space="preserve">  -  Finish to frame</v>
          </cell>
          <cell r="C527" t="str">
            <v>}</v>
          </cell>
          <cell r="D527" t="str">
            <v>included</v>
          </cell>
          <cell r="H527" t="str">
            <v>:</v>
          </cell>
          <cell r="I527">
            <v>0</v>
          </cell>
        </row>
        <row r="528">
          <cell r="B528" t="str">
            <v xml:space="preserve">  -  Close cavities, waterproof, etc</v>
          </cell>
          <cell r="C528">
            <v>2</v>
          </cell>
          <cell r="D528">
            <v>2</v>
          </cell>
          <cell r="E528">
            <v>1</v>
          </cell>
          <cell r="F528">
            <v>1</v>
          </cell>
          <cell r="G528">
            <v>19.600000000000001</v>
          </cell>
          <cell r="H528" t="str">
            <v>:</v>
          </cell>
          <cell r="I528">
            <v>78.400000000000006</v>
          </cell>
        </row>
        <row r="529">
          <cell r="B529" t="str">
            <v xml:space="preserve">  -  Precast lintels, reinforcing, etc</v>
          </cell>
          <cell r="C529">
            <v>1</v>
          </cell>
          <cell r="D529">
            <v>1.4</v>
          </cell>
          <cell r="E529">
            <v>1</v>
          </cell>
          <cell r="F529">
            <v>1</v>
          </cell>
          <cell r="G529">
            <v>64.8</v>
          </cell>
          <cell r="H529" t="str">
            <v>:</v>
          </cell>
          <cell r="I529">
            <v>90.719999999999985</v>
          </cell>
        </row>
        <row r="530">
          <cell r="B530" t="str">
            <v xml:space="preserve">  -  Finishes to reveals</v>
          </cell>
          <cell r="C530">
            <v>1</v>
          </cell>
          <cell r="D530">
            <v>2</v>
          </cell>
          <cell r="E530">
            <v>1</v>
          </cell>
          <cell r="F530">
            <v>0.27</v>
          </cell>
          <cell r="G530">
            <v>61.83</v>
          </cell>
          <cell r="H530" t="str">
            <v>:</v>
          </cell>
          <cell r="I530">
            <v>33.388200000000005</v>
          </cell>
        </row>
        <row r="531">
          <cell r="B531" t="str">
            <v xml:space="preserve">  -  Cills and finishes</v>
          </cell>
          <cell r="C531" t="str">
            <v>}</v>
          </cell>
          <cell r="D531" t="str">
            <v>elsewhere</v>
          </cell>
          <cell r="H531" t="str">
            <v>:</v>
          </cell>
          <cell r="I531">
            <v>0</v>
          </cell>
        </row>
        <row r="532">
          <cell r="B532" t="str">
            <v xml:space="preserve">  -  Head linings and finishes</v>
          </cell>
          <cell r="C532" t="str">
            <v>}</v>
          </cell>
          <cell r="D532" t="str">
            <v>not applicable</v>
          </cell>
          <cell r="H532" t="str">
            <v>:</v>
          </cell>
          <cell r="I532">
            <v>0</v>
          </cell>
        </row>
        <row r="533">
          <cell r="B533" t="str">
            <v xml:space="preserve">  -  Special conditions</v>
          </cell>
          <cell r="C533" t="str">
            <v>}</v>
          </cell>
          <cell r="D533" t="str">
            <v>not applicable</v>
          </cell>
          <cell r="H533" t="str">
            <v>:</v>
          </cell>
          <cell r="I533">
            <v>0</v>
          </cell>
        </row>
        <row r="535">
          <cell r="A535" t="str">
            <v>7.3.2</v>
          </cell>
          <cell r="B535" t="str">
            <v>Aluminium windows, sliding doors, etc.</v>
          </cell>
          <cell r="J535" t="str">
            <v>m²</v>
          </cell>
          <cell r="K535">
            <v>5.04</v>
          </cell>
          <cell r="L535">
            <v>1861.0082000000002</v>
          </cell>
          <cell r="M535">
            <v>9379.48</v>
          </cell>
        </row>
        <row r="536">
          <cell r="B536" t="str">
            <v xml:space="preserve">  -  Frame</v>
          </cell>
          <cell r="C536">
            <v>1</v>
          </cell>
          <cell r="D536">
            <v>1</v>
          </cell>
          <cell r="E536">
            <v>1</v>
          </cell>
          <cell r="F536">
            <v>1</v>
          </cell>
          <cell r="G536">
            <v>1658.5</v>
          </cell>
          <cell r="H536" t="str">
            <v>:</v>
          </cell>
          <cell r="I536">
            <v>1658.5</v>
          </cell>
        </row>
        <row r="537">
          <cell r="B537" t="str">
            <v xml:space="preserve">  -  Glazing - 6,5mm safety glass</v>
          </cell>
          <cell r="C537" t="str">
            <v>}</v>
          </cell>
          <cell r="D537" t="str">
            <v>included</v>
          </cell>
          <cell r="H537" t="str">
            <v>:</v>
          </cell>
          <cell r="I537">
            <v>0</v>
          </cell>
        </row>
        <row r="538">
          <cell r="B538" t="str">
            <v xml:space="preserve">  -  Finish to frame</v>
          </cell>
          <cell r="C538" t="str">
            <v>}</v>
          </cell>
          <cell r="D538" t="str">
            <v>included</v>
          </cell>
          <cell r="H538" t="str">
            <v>:</v>
          </cell>
          <cell r="I538">
            <v>0</v>
          </cell>
        </row>
        <row r="539">
          <cell r="B539" t="str">
            <v xml:space="preserve">  -  Close cavities, waterproof, etc</v>
          </cell>
          <cell r="C539">
            <v>2</v>
          </cell>
          <cell r="D539">
            <v>2</v>
          </cell>
          <cell r="E539">
            <v>1</v>
          </cell>
          <cell r="F539">
            <v>1</v>
          </cell>
          <cell r="G539">
            <v>19.600000000000001</v>
          </cell>
          <cell r="H539" t="str">
            <v>:</v>
          </cell>
          <cell r="I539">
            <v>78.400000000000006</v>
          </cell>
        </row>
        <row r="540">
          <cell r="B540" t="str">
            <v xml:space="preserve">  -  Precast lintels, reinforcing, etc</v>
          </cell>
          <cell r="C540">
            <v>1</v>
          </cell>
          <cell r="D540">
            <v>1.4</v>
          </cell>
          <cell r="E540">
            <v>1</v>
          </cell>
          <cell r="F540">
            <v>1</v>
          </cell>
          <cell r="G540">
            <v>64.8</v>
          </cell>
          <cell r="H540" t="str">
            <v>:</v>
          </cell>
          <cell r="I540">
            <v>90.719999999999985</v>
          </cell>
        </row>
        <row r="541">
          <cell r="B541" t="str">
            <v xml:space="preserve">  -  Finishes to reveals</v>
          </cell>
          <cell r="C541">
            <v>1</v>
          </cell>
          <cell r="D541">
            <v>2</v>
          </cell>
          <cell r="E541">
            <v>1</v>
          </cell>
          <cell r="F541">
            <v>0.27</v>
          </cell>
          <cell r="G541">
            <v>61.83</v>
          </cell>
          <cell r="H541" t="str">
            <v>:</v>
          </cell>
          <cell r="I541">
            <v>33.388200000000005</v>
          </cell>
        </row>
        <row r="542">
          <cell r="B542" t="str">
            <v xml:space="preserve">  -  Cills and finishes</v>
          </cell>
          <cell r="C542" t="str">
            <v>}</v>
          </cell>
          <cell r="D542" t="str">
            <v>elsewhere</v>
          </cell>
          <cell r="H542" t="str">
            <v>:</v>
          </cell>
          <cell r="I542">
            <v>0</v>
          </cell>
        </row>
        <row r="543">
          <cell r="B543" t="str">
            <v xml:space="preserve">  -  Head linings and finishes</v>
          </cell>
          <cell r="C543" t="str">
            <v>}</v>
          </cell>
          <cell r="D543" t="str">
            <v>not applicable</v>
          </cell>
          <cell r="H543" t="str">
            <v>:</v>
          </cell>
          <cell r="I543">
            <v>0</v>
          </cell>
        </row>
        <row r="544">
          <cell r="B544" t="str">
            <v xml:space="preserve">  -  Special conditions</v>
          </cell>
          <cell r="C544" t="str">
            <v>}</v>
          </cell>
          <cell r="D544" t="str">
            <v>not applicable</v>
          </cell>
          <cell r="H544" t="str">
            <v>:</v>
          </cell>
          <cell r="I544">
            <v>0</v>
          </cell>
        </row>
        <row r="546">
          <cell r="A546" t="str">
            <v>7.3.2</v>
          </cell>
          <cell r="B546" t="str">
            <v>Aluminium windows, folding doors, etc.</v>
          </cell>
          <cell r="J546" t="str">
            <v>m²</v>
          </cell>
          <cell r="L546">
            <v>1721.4784999999999</v>
          </cell>
          <cell r="M546">
            <v>0</v>
          </cell>
        </row>
        <row r="547">
          <cell r="B547" t="str">
            <v xml:space="preserve">  -  Frame</v>
          </cell>
          <cell r="C547">
            <v>1</v>
          </cell>
          <cell r="D547">
            <v>1</v>
          </cell>
          <cell r="E547">
            <v>1</v>
          </cell>
          <cell r="F547">
            <v>1</v>
          </cell>
          <cell r="G547">
            <v>1612.5</v>
          </cell>
          <cell r="H547" t="str">
            <v>:</v>
          </cell>
          <cell r="I547">
            <v>1612.5</v>
          </cell>
        </row>
        <row r="548">
          <cell r="B548" t="str">
            <v xml:space="preserve">  -  Glazing - 6,5mm safety glass</v>
          </cell>
          <cell r="C548" t="str">
            <v>}</v>
          </cell>
          <cell r="D548" t="str">
            <v>included</v>
          </cell>
          <cell r="H548" t="str">
            <v>:</v>
          </cell>
          <cell r="I548">
            <v>0</v>
          </cell>
        </row>
        <row r="549">
          <cell r="B549" t="str">
            <v xml:space="preserve">  -  Finish to frame</v>
          </cell>
          <cell r="C549" t="str">
            <v>}</v>
          </cell>
          <cell r="D549" t="str">
            <v>included</v>
          </cell>
          <cell r="H549" t="str">
            <v>:</v>
          </cell>
          <cell r="I549">
            <v>0</v>
          </cell>
        </row>
        <row r="550">
          <cell r="B550" t="str">
            <v xml:space="preserve">  -  Close cavities, waterproof, etc</v>
          </cell>
          <cell r="C550">
            <v>1.3</v>
          </cell>
          <cell r="D550">
            <v>1</v>
          </cell>
          <cell r="E550">
            <v>1</v>
          </cell>
          <cell r="F550">
            <v>1</v>
          </cell>
          <cell r="G550">
            <v>16.465</v>
          </cell>
          <cell r="H550" t="str">
            <v>:</v>
          </cell>
          <cell r="I550">
            <v>21.404500000000002</v>
          </cell>
        </row>
        <row r="551">
          <cell r="B551" t="str">
            <v xml:space="preserve">  -  Precast lintels, reinforcing, etc</v>
          </cell>
          <cell r="C551">
            <v>0.5</v>
          </cell>
          <cell r="D551">
            <v>1.6</v>
          </cell>
          <cell r="E551">
            <v>1</v>
          </cell>
          <cell r="F551">
            <v>1</v>
          </cell>
          <cell r="G551">
            <v>77</v>
          </cell>
          <cell r="H551" t="str">
            <v>:</v>
          </cell>
          <cell r="I551">
            <v>61.6</v>
          </cell>
        </row>
        <row r="552">
          <cell r="B552" t="str">
            <v xml:space="preserve">  -  Finishes to reveals</v>
          </cell>
          <cell r="C552">
            <v>1.3</v>
          </cell>
          <cell r="D552">
            <v>1</v>
          </cell>
          <cell r="E552">
            <v>1</v>
          </cell>
          <cell r="F552">
            <v>0.27</v>
          </cell>
          <cell r="G552">
            <v>74</v>
          </cell>
          <cell r="H552" t="str">
            <v>:</v>
          </cell>
          <cell r="I552">
            <v>25.974000000000004</v>
          </cell>
        </row>
        <row r="553">
          <cell r="B553" t="str">
            <v xml:space="preserve">  -  Cills and finishes</v>
          </cell>
          <cell r="C553" t="str">
            <v>}</v>
          </cell>
          <cell r="D553" t="str">
            <v>elsewhere</v>
          </cell>
          <cell r="H553" t="str">
            <v>:</v>
          </cell>
          <cell r="I553">
            <v>0</v>
          </cell>
        </row>
        <row r="554">
          <cell r="B554" t="str">
            <v xml:space="preserve">  -  Head linings and finishes</v>
          </cell>
          <cell r="C554" t="str">
            <v>}</v>
          </cell>
          <cell r="D554" t="str">
            <v>not applicable</v>
          </cell>
          <cell r="H554" t="str">
            <v>:</v>
          </cell>
          <cell r="I554">
            <v>0</v>
          </cell>
        </row>
        <row r="555">
          <cell r="B555" t="str">
            <v xml:space="preserve">  -  Special conditions</v>
          </cell>
          <cell r="C555" t="str">
            <v>}</v>
          </cell>
          <cell r="D555" t="str">
            <v>not applicable</v>
          </cell>
          <cell r="H555" t="str">
            <v>:</v>
          </cell>
          <cell r="I555">
            <v>0</v>
          </cell>
        </row>
        <row r="557">
          <cell r="A557" t="str">
            <v>7.4.1</v>
          </cell>
          <cell r="B557" t="str">
            <v>Window sundries - vertical blinds</v>
          </cell>
          <cell r="J557" t="str">
            <v>m²</v>
          </cell>
          <cell r="M557" t="str">
            <v>excluded</v>
          </cell>
        </row>
        <row r="559">
          <cell r="A559" t="str">
            <v>7.4.2</v>
          </cell>
          <cell r="B559" t="str">
            <v>Window sundries - cills (internal &amp; external)</v>
          </cell>
          <cell r="J559" t="str">
            <v>m</v>
          </cell>
          <cell r="K559">
            <v>26.400000000000006</v>
          </cell>
          <cell r="L559">
            <v>64.16</v>
          </cell>
          <cell r="M559">
            <v>1693.82</v>
          </cell>
        </row>
        <row r="561">
          <cell r="A561" t="str">
            <v>7.4.3</v>
          </cell>
          <cell r="B561" t="str">
            <v>Window sundries - burglar proofing to windows</v>
          </cell>
          <cell r="J561" t="str">
            <v>m²</v>
          </cell>
          <cell r="M561" t="str">
            <v>excluded</v>
          </cell>
        </row>
        <row r="563">
          <cell r="A563" t="str">
            <v>7.5.1</v>
          </cell>
          <cell r="B563" t="str">
            <v>Doors -size 813 x 2100mm high (entrance door)</v>
          </cell>
          <cell r="J563" t="str">
            <v>No</v>
          </cell>
          <cell r="K563">
            <v>1</v>
          </cell>
          <cell r="L563">
            <v>5827.8662499999991</v>
          </cell>
          <cell r="M563">
            <v>5827.87</v>
          </cell>
        </row>
        <row r="564">
          <cell r="B564" t="str">
            <v xml:space="preserve">  -  Door &amp; frame</v>
          </cell>
          <cell r="C564">
            <v>1</v>
          </cell>
          <cell r="D564">
            <v>1</v>
          </cell>
          <cell r="E564">
            <v>1</v>
          </cell>
          <cell r="F564">
            <v>1</v>
          </cell>
          <cell r="G564">
            <v>3500</v>
          </cell>
          <cell r="H564" t="str">
            <v>:</v>
          </cell>
          <cell r="I564">
            <v>3500</v>
          </cell>
        </row>
        <row r="565">
          <cell r="B565" t="str">
            <v xml:space="preserve">  -  Frame anchors</v>
          </cell>
          <cell r="C565">
            <v>6</v>
          </cell>
          <cell r="D565">
            <v>1</v>
          </cell>
          <cell r="E565">
            <v>1</v>
          </cell>
          <cell r="F565">
            <v>1</v>
          </cell>
          <cell r="G565">
            <v>6.5</v>
          </cell>
          <cell r="H565" t="str">
            <v>:</v>
          </cell>
          <cell r="I565">
            <v>39</v>
          </cell>
        </row>
        <row r="566">
          <cell r="B566" t="str">
            <v xml:space="preserve">  -  Finish to frame </v>
          </cell>
          <cell r="C566">
            <v>1</v>
          </cell>
          <cell r="D566">
            <v>4.8699999999999992</v>
          </cell>
          <cell r="E566">
            <v>1</v>
          </cell>
          <cell r="F566">
            <v>0.23</v>
          </cell>
          <cell r="G566">
            <v>45</v>
          </cell>
          <cell r="H566" t="str">
            <v>:</v>
          </cell>
          <cell r="I566">
            <v>50.404499999999992</v>
          </cell>
        </row>
        <row r="567">
          <cell r="B567" t="str">
            <v xml:space="preserve">  -  Prime backs of frames</v>
          </cell>
          <cell r="C567">
            <v>1</v>
          </cell>
          <cell r="D567">
            <v>4.8699999999999992</v>
          </cell>
          <cell r="E567">
            <v>1</v>
          </cell>
          <cell r="F567">
            <v>1</v>
          </cell>
          <cell r="G567">
            <v>7.25</v>
          </cell>
          <cell r="H567" t="str">
            <v>:</v>
          </cell>
          <cell r="I567">
            <v>35.307499999999997</v>
          </cell>
        </row>
        <row r="568">
          <cell r="B568" t="str">
            <v xml:space="preserve">  -  Finish to door</v>
          </cell>
          <cell r="C568">
            <v>2</v>
          </cell>
          <cell r="D568">
            <v>0.89</v>
          </cell>
          <cell r="E568">
            <v>2.1440000000000001</v>
          </cell>
          <cell r="F568">
            <v>1</v>
          </cell>
          <cell r="G568">
            <v>45</v>
          </cell>
          <cell r="H568" t="str">
            <v>:</v>
          </cell>
          <cell r="I568">
            <v>171.73439999999999</v>
          </cell>
        </row>
        <row r="569">
          <cell r="B569" t="str">
            <v xml:space="preserve">  -  Architrave &amp; finish (bead)</v>
          </cell>
          <cell r="C569">
            <v>2</v>
          </cell>
          <cell r="D569">
            <v>4.8699999999999992</v>
          </cell>
          <cell r="E569">
            <v>1</v>
          </cell>
          <cell r="F569">
            <v>1</v>
          </cell>
          <cell r="G569">
            <v>21.8</v>
          </cell>
          <cell r="H569" t="str">
            <v>:</v>
          </cell>
          <cell r="I569">
            <v>212.33199999999997</v>
          </cell>
        </row>
        <row r="570">
          <cell r="B570" t="str">
            <v xml:space="preserve">  -  Ironmongery</v>
          </cell>
          <cell r="C570">
            <v>1</v>
          </cell>
          <cell r="D570">
            <v>1</v>
          </cell>
          <cell r="E570">
            <v>1</v>
          </cell>
          <cell r="F570">
            <v>1</v>
          </cell>
          <cell r="G570">
            <v>1528</v>
          </cell>
          <cell r="H570" t="str">
            <v>:</v>
          </cell>
          <cell r="I570">
            <v>1528</v>
          </cell>
        </row>
        <row r="571">
          <cell r="B571" t="str">
            <v xml:space="preserve">  -  Close cavities, waterproof</v>
          </cell>
          <cell r="C571">
            <v>1</v>
          </cell>
          <cell r="D571">
            <v>4.8699999999999992</v>
          </cell>
          <cell r="E571">
            <v>1</v>
          </cell>
          <cell r="F571">
            <v>1</v>
          </cell>
          <cell r="G571">
            <v>18.324999999999999</v>
          </cell>
          <cell r="H571" t="str">
            <v>:</v>
          </cell>
          <cell r="I571">
            <v>89.242749999999987</v>
          </cell>
        </row>
        <row r="572">
          <cell r="B572" t="str">
            <v xml:space="preserve">  -  Precast lintels, reinforcing, etc</v>
          </cell>
          <cell r="C572">
            <v>1.5</v>
          </cell>
          <cell r="D572">
            <v>1</v>
          </cell>
          <cell r="E572">
            <v>1</v>
          </cell>
          <cell r="F572">
            <v>1</v>
          </cell>
          <cell r="G572">
            <v>77</v>
          </cell>
          <cell r="H572" t="str">
            <v>:</v>
          </cell>
          <cell r="I572">
            <v>115.5</v>
          </cell>
        </row>
        <row r="573">
          <cell r="B573" t="str">
            <v xml:space="preserve">  -  Finishes to reveals and head</v>
          </cell>
          <cell r="C573">
            <v>1</v>
          </cell>
          <cell r="D573">
            <v>4.8699999999999992</v>
          </cell>
          <cell r="E573">
            <v>1</v>
          </cell>
          <cell r="F573">
            <v>0.18000000000000002</v>
          </cell>
          <cell r="G573">
            <v>98.5</v>
          </cell>
          <cell r="H573" t="str">
            <v>:</v>
          </cell>
          <cell r="I573">
            <v>86.345099999999988</v>
          </cell>
        </row>
        <row r="574">
          <cell r="B574" t="str">
            <v xml:space="preserve">  -  Head linings and finishes</v>
          </cell>
          <cell r="C574" t="str">
            <v>}</v>
          </cell>
          <cell r="D574" t="str">
            <v>not applicable</v>
          </cell>
          <cell r="H574" t="str">
            <v>:</v>
          </cell>
          <cell r="I574">
            <v>0</v>
          </cell>
        </row>
        <row r="575">
          <cell r="B575" t="str">
            <v xml:space="preserve">  -  Special conditions</v>
          </cell>
          <cell r="C575" t="str">
            <v>}</v>
          </cell>
          <cell r="D575" t="str">
            <v>not applicable</v>
          </cell>
          <cell r="H575" t="str">
            <v>:</v>
          </cell>
          <cell r="I575">
            <v>0</v>
          </cell>
        </row>
        <row r="577">
          <cell r="A577" t="str">
            <v>7.5.2</v>
          </cell>
          <cell r="B577" t="str">
            <v>Doors - size 813 x 2032mm high (garage)</v>
          </cell>
          <cell r="J577" t="str">
            <v>No</v>
          </cell>
          <cell r="K577">
            <v>0</v>
          </cell>
          <cell r="L577">
            <v>2431.0406949999997</v>
          </cell>
          <cell r="M577">
            <v>0</v>
          </cell>
        </row>
        <row r="578">
          <cell r="B578" t="str">
            <v xml:space="preserve">  -  Door &amp; frame </v>
          </cell>
          <cell r="C578">
            <v>1</v>
          </cell>
          <cell r="D578">
            <v>1</v>
          </cell>
          <cell r="E578">
            <v>1</v>
          </cell>
          <cell r="F578">
            <v>1</v>
          </cell>
          <cell r="G578">
            <v>1000</v>
          </cell>
          <cell r="H578" t="str">
            <v>:</v>
          </cell>
          <cell r="I578">
            <v>1000</v>
          </cell>
        </row>
        <row r="579">
          <cell r="B579" t="str">
            <v xml:space="preserve">  -  Frame anchors</v>
          </cell>
          <cell r="C579">
            <v>6</v>
          </cell>
          <cell r="D579">
            <v>1</v>
          </cell>
          <cell r="E579">
            <v>1</v>
          </cell>
          <cell r="F579">
            <v>1</v>
          </cell>
          <cell r="G579">
            <v>6.5</v>
          </cell>
          <cell r="H579" t="str">
            <v>:</v>
          </cell>
          <cell r="I579">
            <v>39</v>
          </cell>
        </row>
        <row r="580">
          <cell r="B580" t="str">
            <v xml:space="preserve">  -  Finish to frame </v>
          </cell>
          <cell r="C580">
            <v>1</v>
          </cell>
          <cell r="D580">
            <v>4.8729999999999993</v>
          </cell>
          <cell r="E580">
            <v>1</v>
          </cell>
          <cell r="F580">
            <v>0.23</v>
          </cell>
          <cell r="G580">
            <v>45</v>
          </cell>
          <cell r="H580" t="str">
            <v>:</v>
          </cell>
          <cell r="I580">
            <v>50.435549999999999</v>
          </cell>
        </row>
        <row r="581">
          <cell r="B581" t="str">
            <v xml:space="preserve">  -  Prime backs of frames</v>
          </cell>
          <cell r="C581">
            <v>1</v>
          </cell>
          <cell r="D581">
            <v>4.8729999999999993</v>
          </cell>
          <cell r="E581">
            <v>1</v>
          </cell>
          <cell r="F581">
            <v>1</v>
          </cell>
          <cell r="G581">
            <v>7.25</v>
          </cell>
          <cell r="H581" t="str">
            <v>:</v>
          </cell>
          <cell r="I581">
            <v>35.329249999999995</v>
          </cell>
        </row>
        <row r="582">
          <cell r="B582" t="str">
            <v xml:space="preserve">  -  Finish to door</v>
          </cell>
          <cell r="C582">
            <v>2</v>
          </cell>
          <cell r="D582">
            <v>0.89</v>
          </cell>
          <cell r="E582">
            <v>2.0699999999999998</v>
          </cell>
          <cell r="F582">
            <v>1</v>
          </cell>
          <cell r="G582">
            <v>45</v>
          </cell>
          <cell r="H582" t="str">
            <v>:</v>
          </cell>
          <cell r="I582">
            <v>165.80699999999999</v>
          </cell>
        </row>
        <row r="583">
          <cell r="B583" t="str">
            <v xml:space="preserve">  -  Architrave &amp; finish (bead)</v>
          </cell>
          <cell r="C583">
            <v>2</v>
          </cell>
          <cell r="D583">
            <v>4.8729999999999993</v>
          </cell>
          <cell r="E583">
            <v>1</v>
          </cell>
          <cell r="F583">
            <v>1</v>
          </cell>
          <cell r="G583">
            <v>21.8</v>
          </cell>
          <cell r="H583" t="str">
            <v>:</v>
          </cell>
          <cell r="I583">
            <v>212.46279999999999</v>
          </cell>
        </row>
        <row r="584">
          <cell r="B584" t="str">
            <v xml:space="preserve">  -  Ironmongery</v>
          </cell>
          <cell r="C584">
            <v>1</v>
          </cell>
          <cell r="D584">
            <v>1</v>
          </cell>
          <cell r="E584">
            <v>1</v>
          </cell>
          <cell r="F584">
            <v>1</v>
          </cell>
          <cell r="G584">
            <v>676</v>
          </cell>
          <cell r="H584" t="str">
            <v>:</v>
          </cell>
          <cell r="I584">
            <v>676</v>
          </cell>
        </row>
        <row r="585">
          <cell r="B585" t="str">
            <v xml:space="preserve">  -  Close cavities, waterproof</v>
          </cell>
          <cell r="C585">
            <v>1</v>
          </cell>
          <cell r="D585">
            <v>4.8729999999999993</v>
          </cell>
          <cell r="E585">
            <v>1</v>
          </cell>
          <cell r="F585">
            <v>1</v>
          </cell>
          <cell r="G585">
            <v>18.324999999999999</v>
          </cell>
          <cell r="H585" t="str">
            <v>:</v>
          </cell>
          <cell r="I585">
            <v>89.297724999999986</v>
          </cell>
        </row>
        <row r="586">
          <cell r="B586" t="str">
            <v xml:space="preserve">  -  Precast lintels, reinforcing, etc</v>
          </cell>
          <cell r="C586">
            <v>1.31</v>
          </cell>
          <cell r="D586">
            <v>1</v>
          </cell>
          <cell r="E586">
            <v>1</v>
          </cell>
          <cell r="F586">
            <v>1</v>
          </cell>
          <cell r="G586">
            <v>77</v>
          </cell>
          <cell r="H586" t="str">
            <v>:</v>
          </cell>
          <cell r="I586">
            <v>100.87</v>
          </cell>
        </row>
        <row r="587">
          <cell r="B587" t="str">
            <v xml:space="preserve">  -  Finishes to reveals and head</v>
          </cell>
          <cell r="C587">
            <v>1</v>
          </cell>
          <cell r="D587">
            <v>4.8729999999999993</v>
          </cell>
          <cell r="E587">
            <v>1</v>
          </cell>
          <cell r="F587">
            <v>0.18000000000000002</v>
          </cell>
          <cell r="G587">
            <v>70.5</v>
          </cell>
          <cell r="H587" t="str">
            <v>:</v>
          </cell>
          <cell r="I587">
            <v>61.838370000000005</v>
          </cell>
        </row>
        <row r="588">
          <cell r="B588" t="str">
            <v xml:space="preserve">  -  Head linings and finishes</v>
          </cell>
          <cell r="C588" t="str">
            <v>}</v>
          </cell>
          <cell r="D588" t="str">
            <v>not applicable</v>
          </cell>
          <cell r="H588" t="str">
            <v>:</v>
          </cell>
          <cell r="I588">
            <v>0</v>
          </cell>
        </row>
        <row r="589">
          <cell r="B589" t="str">
            <v xml:space="preserve">  -  Special conditions</v>
          </cell>
          <cell r="C589" t="str">
            <v>}</v>
          </cell>
          <cell r="D589" t="str">
            <v>not applicable</v>
          </cell>
          <cell r="H589" t="str">
            <v>:</v>
          </cell>
          <cell r="I589">
            <v>0</v>
          </cell>
        </row>
        <row r="591">
          <cell r="A591" t="str">
            <v>7.5.2</v>
          </cell>
          <cell r="B591" t="str">
            <v>Part glazed single size 813 x 2032mm high (scullery)</v>
          </cell>
          <cell r="J591" t="str">
            <v>No</v>
          </cell>
          <cell r="K591">
            <v>1</v>
          </cell>
          <cell r="L591">
            <v>5041.8099350000002</v>
          </cell>
          <cell r="M591">
            <v>5041.8100000000004</v>
          </cell>
        </row>
        <row r="592">
          <cell r="B592" t="str">
            <v xml:space="preserve">  -  Door &amp; frame</v>
          </cell>
          <cell r="C592">
            <v>1</v>
          </cell>
          <cell r="D592">
            <v>1</v>
          </cell>
          <cell r="E592">
            <v>1</v>
          </cell>
          <cell r="F592">
            <v>1</v>
          </cell>
          <cell r="G592">
            <v>2610</v>
          </cell>
          <cell r="H592" t="str">
            <v>:</v>
          </cell>
          <cell r="I592">
            <v>2610</v>
          </cell>
        </row>
        <row r="593">
          <cell r="B593" t="str">
            <v xml:space="preserve">  -  Frame anchors</v>
          </cell>
          <cell r="C593">
            <v>6</v>
          </cell>
          <cell r="D593">
            <v>1</v>
          </cell>
          <cell r="E593">
            <v>1</v>
          </cell>
          <cell r="F593">
            <v>1</v>
          </cell>
          <cell r="G593">
            <v>6.5</v>
          </cell>
          <cell r="H593" t="str">
            <v>:</v>
          </cell>
          <cell r="I593">
            <v>39</v>
          </cell>
        </row>
        <row r="594">
          <cell r="B594" t="str">
            <v xml:space="preserve">  -  Finish to frame</v>
          </cell>
          <cell r="C594">
            <v>1</v>
          </cell>
          <cell r="D594">
            <v>4.8729999999999993</v>
          </cell>
          <cell r="E594">
            <v>1</v>
          </cell>
          <cell r="F594">
            <v>0.23</v>
          </cell>
          <cell r="G594">
            <v>45</v>
          </cell>
          <cell r="H594" t="str">
            <v>:</v>
          </cell>
          <cell r="I594">
            <v>50.435549999999999</v>
          </cell>
        </row>
        <row r="595">
          <cell r="B595" t="str">
            <v xml:space="preserve">  -  Prime backs of frames</v>
          </cell>
          <cell r="C595">
            <v>1</v>
          </cell>
          <cell r="D595">
            <v>4.8729999999999993</v>
          </cell>
          <cell r="E595">
            <v>1</v>
          </cell>
          <cell r="F595">
            <v>1</v>
          </cell>
          <cell r="G595">
            <v>7.25</v>
          </cell>
          <cell r="H595" t="str">
            <v>:</v>
          </cell>
          <cell r="I595">
            <v>35.329249999999995</v>
          </cell>
        </row>
        <row r="596">
          <cell r="B596" t="str">
            <v xml:space="preserve">  -  Finish to door</v>
          </cell>
          <cell r="C596">
            <v>2</v>
          </cell>
          <cell r="D596">
            <v>0.85299999999999998</v>
          </cell>
          <cell r="E596">
            <v>2.0699999999999998</v>
          </cell>
          <cell r="F596">
            <v>1</v>
          </cell>
          <cell r="G596">
            <v>45</v>
          </cell>
          <cell r="H596" t="str">
            <v>:</v>
          </cell>
          <cell r="I596">
            <v>158.91389999999998</v>
          </cell>
        </row>
        <row r="597">
          <cell r="B597" t="str">
            <v xml:space="preserve">  -  Glazing - 6mm clear glass</v>
          </cell>
          <cell r="C597">
            <v>0.3</v>
          </cell>
          <cell r="D597">
            <v>0.85299999999999998</v>
          </cell>
          <cell r="E597">
            <v>2.0699999999999998</v>
          </cell>
          <cell r="F597">
            <v>1</v>
          </cell>
          <cell r="G597">
            <v>340</v>
          </cell>
          <cell r="H597" t="str">
            <v>:</v>
          </cell>
          <cell r="I597">
            <v>180.10241999999997</v>
          </cell>
        </row>
        <row r="598">
          <cell r="B598" t="str">
            <v xml:space="preserve">  -  Architrave &amp; finish (bead)</v>
          </cell>
          <cell r="C598">
            <v>2</v>
          </cell>
          <cell r="D598">
            <v>4.8729999999999993</v>
          </cell>
          <cell r="E598">
            <v>1</v>
          </cell>
          <cell r="F598">
            <v>1</v>
          </cell>
          <cell r="G598">
            <v>21.8</v>
          </cell>
          <cell r="H598" t="str">
            <v>:</v>
          </cell>
          <cell r="I598">
            <v>212.46279999999999</v>
          </cell>
        </row>
        <row r="599">
          <cell r="B599" t="str">
            <v xml:space="preserve">  -  Ironmongery</v>
          </cell>
          <cell r="C599">
            <v>1</v>
          </cell>
          <cell r="D599">
            <v>1</v>
          </cell>
          <cell r="E599">
            <v>1</v>
          </cell>
          <cell r="F599">
            <v>1</v>
          </cell>
          <cell r="G599">
            <v>1479</v>
          </cell>
          <cell r="H599" t="str">
            <v>:</v>
          </cell>
          <cell r="I599">
            <v>1479</v>
          </cell>
        </row>
        <row r="600">
          <cell r="B600" t="str">
            <v xml:space="preserve">  -  Close cavities, waterproof</v>
          </cell>
          <cell r="C600">
            <v>1</v>
          </cell>
          <cell r="D600">
            <v>4.8729999999999993</v>
          </cell>
          <cell r="E600">
            <v>1</v>
          </cell>
          <cell r="F600">
            <v>1</v>
          </cell>
          <cell r="G600">
            <v>18.324999999999999</v>
          </cell>
          <cell r="H600" t="str">
            <v>:</v>
          </cell>
          <cell r="I600">
            <v>89.297724999999986</v>
          </cell>
        </row>
        <row r="601">
          <cell r="B601" t="str">
            <v xml:space="preserve">  -  Precast lintels, reinforcing, etc</v>
          </cell>
          <cell r="C601">
            <v>1.31</v>
          </cell>
          <cell r="D601">
            <v>1</v>
          </cell>
          <cell r="E601">
            <v>1</v>
          </cell>
          <cell r="F601">
            <v>1</v>
          </cell>
          <cell r="G601">
            <v>77</v>
          </cell>
          <cell r="H601" t="str">
            <v>:</v>
          </cell>
          <cell r="I601">
            <v>100.87</v>
          </cell>
        </row>
        <row r="602">
          <cell r="B602" t="str">
            <v xml:space="preserve">  -  Finishes to reveals and head</v>
          </cell>
          <cell r="C602">
            <v>1</v>
          </cell>
          <cell r="D602">
            <v>4.8729999999999993</v>
          </cell>
          <cell r="E602">
            <v>1</v>
          </cell>
          <cell r="F602">
            <v>0.18000000000000002</v>
          </cell>
          <cell r="G602">
            <v>98.5</v>
          </cell>
          <cell r="H602" t="str">
            <v>:</v>
          </cell>
          <cell r="I602">
            <v>86.398290000000003</v>
          </cell>
        </row>
        <row r="603">
          <cell r="B603" t="str">
            <v xml:space="preserve">  -  Head linings and finishes</v>
          </cell>
          <cell r="C603" t="str">
            <v>}</v>
          </cell>
          <cell r="D603" t="str">
            <v>not applicable</v>
          </cell>
          <cell r="H603" t="str">
            <v>:</v>
          </cell>
          <cell r="I603">
            <v>0</v>
          </cell>
        </row>
        <row r="604">
          <cell r="B604" t="str">
            <v xml:space="preserve">  -  Special conditions</v>
          </cell>
          <cell r="C604" t="str">
            <v>}</v>
          </cell>
          <cell r="D604" t="str">
            <v>not applicable</v>
          </cell>
          <cell r="H604" t="str">
            <v>:</v>
          </cell>
          <cell r="I604">
            <v>0</v>
          </cell>
        </row>
        <row r="606">
          <cell r="A606" t="str">
            <v>7.5.4</v>
          </cell>
          <cell r="B606" t="str">
            <v>Glazed single size 813 x 2032mm high</v>
          </cell>
          <cell r="J606" t="str">
            <v>No</v>
          </cell>
          <cell r="L606">
            <v>5221.9123550000004</v>
          </cell>
          <cell r="M606">
            <v>0</v>
          </cell>
        </row>
        <row r="607">
          <cell r="B607" t="str">
            <v xml:space="preserve">  -  Door &amp; frame  (Acume)</v>
          </cell>
          <cell r="C607">
            <v>1</v>
          </cell>
          <cell r="D607">
            <v>1</v>
          </cell>
          <cell r="E607">
            <v>1</v>
          </cell>
          <cell r="F607">
            <v>1</v>
          </cell>
          <cell r="G607">
            <v>2610</v>
          </cell>
          <cell r="H607" t="str">
            <v>:</v>
          </cell>
          <cell r="I607">
            <v>2610</v>
          </cell>
        </row>
        <row r="608">
          <cell r="B608" t="str">
            <v xml:space="preserve">  -  Frame anchors</v>
          </cell>
          <cell r="C608">
            <v>6</v>
          </cell>
          <cell r="D608">
            <v>1</v>
          </cell>
          <cell r="E608">
            <v>1</v>
          </cell>
          <cell r="F608">
            <v>1</v>
          </cell>
          <cell r="G608">
            <v>6.5</v>
          </cell>
          <cell r="H608" t="str">
            <v>:</v>
          </cell>
          <cell r="I608">
            <v>39</v>
          </cell>
        </row>
        <row r="609">
          <cell r="B609" t="str">
            <v xml:space="preserve">  -  Finish to frame</v>
          </cell>
          <cell r="C609">
            <v>1</v>
          </cell>
          <cell r="D609">
            <v>4.8729999999999993</v>
          </cell>
          <cell r="E609">
            <v>1</v>
          </cell>
          <cell r="F609">
            <v>0.23</v>
          </cell>
          <cell r="G609">
            <v>45</v>
          </cell>
          <cell r="H609" t="str">
            <v>:</v>
          </cell>
          <cell r="I609">
            <v>50.435549999999999</v>
          </cell>
        </row>
        <row r="610">
          <cell r="B610" t="str">
            <v xml:space="preserve">  -  Prime backs of frames</v>
          </cell>
          <cell r="C610">
            <v>1</v>
          </cell>
          <cell r="D610">
            <v>4.8729999999999993</v>
          </cell>
          <cell r="E610">
            <v>1</v>
          </cell>
          <cell r="F610">
            <v>1</v>
          </cell>
          <cell r="G610">
            <v>7.25</v>
          </cell>
          <cell r="H610" t="str">
            <v>:</v>
          </cell>
          <cell r="I610">
            <v>35.329249999999995</v>
          </cell>
        </row>
        <row r="611">
          <cell r="B611" t="str">
            <v xml:space="preserve">  -  Finish to door</v>
          </cell>
          <cell r="C611">
            <v>2</v>
          </cell>
          <cell r="D611">
            <v>0.85299999999999998</v>
          </cell>
          <cell r="E611">
            <v>2.0699999999999998</v>
          </cell>
          <cell r="F611">
            <v>1</v>
          </cell>
          <cell r="G611">
            <v>45</v>
          </cell>
          <cell r="H611" t="str">
            <v>:</v>
          </cell>
          <cell r="I611">
            <v>158.91389999999998</v>
          </cell>
        </row>
        <row r="612">
          <cell r="B612" t="str">
            <v xml:space="preserve">  -  Glazing - 6mm clear glass</v>
          </cell>
          <cell r="C612">
            <v>0.6</v>
          </cell>
          <cell r="D612">
            <v>0.85299999999999998</v>
          </cell>
          <cell r="E612">
            <v>2.0699999999999998</v>
          </cell>
          <cell r="F612">
            <v>1</v>
          </cell>
          <cell r="G612">
            <v>340</v>
          </cell>
          <cell r="H612" t="str">
            <v>:</v>
          </cell>
          <cell r="I612">
            <v>360.20483999999993</v>
          </cell>
        </row>
        <row r="613">
          <cell r="B613" t="str">
            <v xml:space="preserve">  -  Architrave &amp; finish (bead)</v>
          </cell>
          <cell r="C613">
            <v>2</v>
          </cell>
          <cell r="D613">
            <v>4.8729999999999993</v>
          </cell>
          <cell r="E613">
            <v>1</v>
          </cell>
          <cell r="F613">
            <v>1</v>
          </cell>
          <cell r="G613">
            <v>21.8</v>
          </cell>
          <cell r="H613" t="str">
            <v>:</v>
          </cell>
          <cell r="I613">
            <v>212.46279999999999</v>
          </cell>
        </row>
        <row r="614">
          <cell r="B614" t="str">
            <v xml:space="preserve">  -  Ironmongery</v>
          </cell>
          <cell r="C614">
            <v>1</v>
          </cell>
          <cell r="D614">
            <v>1</v>
          </cell>
          <cell r="E614">
            <v>1</v>
          </cell>
          <cell r="F614">
            <v>1</v>
          </cell>
          <cell r="G614">
            <v>1479</v>
          </cell>
          <cell r="H614" t="str">
            <v>:</v>
          </cell>
          <cell r="I614">
            <v>1479</v>
          </cell>
        </row>
        <row r="615">
          <cell r="B615" t="str">
            <v xml:space="preserve">  -  Close cavities, waterproof</v>
          </cell>
          <cell r="C615">
            <v>1</v>
          </cell>
          <cell r="D615">
            <v>4.8729999999999993</v>
          </cell>
          <cell r="E615">
            <v>1</v>
          </cell>
          <cell r="F615">
            <v>1</v>
          </cell>
          <cell r="G615">
            <v>18.324999999999999</v>
          </cell>
          <cell r="H615" t="str">
            <v>:</v>
          </cell>
          <cell r="I615">
            <v>89.297724999999986</v>
          </cell>
        </row>
        <row r="616">
          <cell r="B616" t="str">
            <v xml:space="preserve">  -  Precast lintels, reinforcing, etc</v>
          </cell>
          <cell r="C616">
            <v>1.31</v>
          </cell>
          <cell r="D616">
            <v>1</v>
          </cell>
          <cell r="E616">
            <v>1</v>
          </cell>
          <cell r="F616">
            <v>1</v>
          </cell>
          <cell r="G616">
            <v>77</v>
          </cell>
          <cell r="H616" t="str">
            <v>:</v>
          </cell>
          <cell r="I616">
            <v>100.87</v>
          </cell>
        </row>
        <row r="617">
          <cell r="B617" t="str">
            <v xml:space="preserve">  -  Finishes to reveals and head</v>
          </cell>
          <cell r="C617">
            <v>1</v>
          </cell>
          <cell r="D617">
            <v>4.8729999999999993</v>
          </cell>
          <cell r="E617">
            <v>1</v>
          </cell>
          <cell r="F617">
            <v>0.18000000000000002</v>
          </cell>
          <cell r="G617">
            <v>98.5</v>
          </cell>
          <cell r="H617" t="str">
            <v>:</v>
          </cell>
          <cell r="I617">
            <v>86.398290000000003</v>
          </cell>
        </row>
        <row r="618">
          <cell r="B618" t="str">
            <v xml:space="preserve">  -  Head linings and finishes</v>
          </cell>
          <cell r="C618" t="str">
            <v>}</v>
          </cell>
          <cell r="D618" t="str">
            <v>not applicable</v>
          </cell>
          <cell r="H618" t="str">
            <v>:</v>
          </cell>
          <cell r="I618">
            <v>0</v>
          </cell>
        </row>
        <row r="619">
          <cell r="B619" t="str">
            <v xml:space="preserve">  -  Special conditions</v>
          </cell>
          <cell r="C619" t="str">
            <v>}</v>
          </cell>
          <cell r="D619" t="str">
            <v>not applicable</v>
          </cell>
          <cell r="H619" t="str">
            <v>:</v>
          </cell>
          <cell r="I619">
            <v>0</v>
          </cell>
        </row>
        <row r="621">
          <cell r="A621" t="str">
            <v>7.5.3</v>
          </cell>
          <cell r="B621" t="str">
            <v>Part glazed double size 1210 x 2032mm high (bedroom 1)</v>
          </cell>
          <cell r="J621" t="str">
            <v>No</v>
          </cell>
          <cell r="K621">
            <v>1</v>
          </cell>
          <cell r="L621">
            <v>8060.9862999999996</v>
          </cell>
          <cell r="M621">
            <v>8060.99</v>
          </cell>
        </row>
        <row r="622">
          <cell r="B622" t="str">
            <v xml:space="preserve">  -  Door &amp; frame</v>
          </cell>
          <cell r="C622">
            <v>1</v>
          </cell>
          <cell r="D622">
            <v>1</v>
          </cell>
          <cell r="E622">
            <v>1</v>
          </cell>
          <cell r="F622">
            <v>1</v>
          </cell>
          <cell r="G622">
            <v>4500</v>
          </cell>
          <cell r="H622" t="str">
            <v>:</v>
          </cell>
          <cell r="I622">
            <v>4500</v>
          </cell>
        </row>
        <row r="623">
          <cell r="B623" t="str">
            <v xml:space="preserve">  -  Frame anchors</v>
          </cell>
          <cell r="C623">
            <v>6</v>
          </cell>
          <cell r="D623">
            <v>1</v>
          </cell>
          <cell r="E623">
            <v>1</v>
          </cell>
          <cell r="F623">
            <v>1</v>
          </cell>
          <cell r="G623">
            <v>6.5</v>
          </cell>
          <cell r="H623" t="str">
            <v>:</v>
          </cell>
          <cell r="I623">
            <v>39</v>
          </cell>
        </row>
        <row r="624">
          <cell r="B624" t="str">
            <v xml:space="preserve">  -  Finish to frame</v>
          </cell>
          <cell r="C624">
            <v>1</v>
          </cell>
          <cell r="D624">
            <v>5.26</v>
          </cell>
          <cell r="E624">
            <v>1</v>
          </cell>
          <cell r="F624">
            <v>0.23</v>
          </cell>
          <cell r="G624">
            <v>45</v>
          </cell>
          <cell r="H624" t="str">
            <v>:</v>
          </cell>
          <cell r="I624">
            <v>54.441000000000003</v>
          </cell>
        </row>
        <row r="625">
          <cell r="B625" t="str">
            <v xml:space="preserve">  -  Prime backs of frames</v>
          </cell>
          <cell r="C625">
            <v>1</v>
          </cell>
          <cell r="D625">
            <v>5.26</v>
          </cell>
          <cell r="E625">
            <v>1</v>
          </cell>
          <cell r="F625">
            <v>1</v>
          </cell>
          <cell r="G625">
            <v>7.25</v>
          </cell>
          <cell r="H625" t="str">
            <v>:</v>
          </cell>
          <cell r="I625">
            <v>38.134999999999998</v>
          </cell>
        </row>
        <row r="626">
          <cell r="B626" t="str">
            <v xml:space="preserve">  -  Finish to door</v>
          </cell>
          <cell r="C626">
            <v>2</v>
          </cell>
          <cell r="D626">
            <v>1.25</v>
          </cell>
          <cell r="E626">
            <v>2.0699999999999998</v>
          </cell>
          <cell r="F626">
            <v>1</v>
          </cell>
          <cell r="G626">
            <v>45</v>
          </cell>
          <cell r="H626" t="str">
            <v>:</v>
          </cell>
          <cell r="I626">
            <v>232.875</v>
          </cell>
        </row>
        <row r="627">
          <cell r="B627" t="str">
            <v xml:space="preserve">  -  Glazing - 6mm clear glass</v>
          </cell>
          <cell r="C627">
            <v>0.6</v>
          </cell>
          <cell r="D627">
            <v>1.25</v>
          </cell>
          <cell r="E627">
            <v>2.0699999999999998</v>
          </cell>
          <cell r="F627">
            <v>1</v>
          </cell>
          <cell r="G627">
            <v>340</v>
          </cell>
          <cell r="H627" t="str">
            <v>:</v>
          </cell>
          <cell r="I627">
            <v>527.84999999999991</v>
          </cell>
        </row>
        <row r="628">
          <cell r="B628" t="str">
            <v xml:space="preserve">  -  Architrave &amp; finish (bead)</v>
          </cell>
          <cell r="C628">
            <v>2</v>
          </cell>
          <cell r="D628">
            <v>5.26</v>
          </cell>
          <cell r="E628">
            <v>1</v>
          </cell>
          <cell r="F628">
            <v>1</v>
          </cell>
          <cell r="G628">
            <v>21.8</v>
          </cell>
          <cell r="H628" t="str">
            <v>:</v>
          </cell>
          <cell r="I628">
            <v>229.33599999999998</v>
          </cell>
        </row>
        <row r="629">
          <cell r="B629" t="str">
            <v xml:space="preserve">  -  Ironmongery</v>
          </cell>
          <cell r="C629">
            <v>1</v>
          </cell>
          <cell r="D629">
            <v>1</v>
          </cell>
          <cell r="E629">
            <v>1</v>
          </cell>
          <cell r="F629">
            <v>1</v>
          </cell>
          <cell r="G629">
            <v>2088</v>
          </cell>
          <cell r="H629" t="str">
            <v>:</v>
          </cell>
          <cell r="I629">
            <v>2088</v>
          </cell>
        </row>
        <row r="630">
          <cell r="B630" t="str">
            <v xml:space="preserve">  -  Close cavities, waterproof</v>
          </cell>
          <cell r="C630">
            <v>1</v>
          </cell>
          <cell r="D630">
            <v>5.26</v>
          </cell>
          <cell r="E630">
            <v>1</v>
          </cell>
          <cell r="F630">
            <v>1</v>
          </cell>
          <cell r="G630">
            <v>18.324999999999999</v>
          </cell>
          <cell r="H630" t="str">
            <v>:</v>
          </cell>
          <cell r="I630">
            <v>96.389499999999998</v>
          </cell>
        </row>
        <row r="631">
          <cell r="B631" t="str">
            <v xml:space="preserve">  -  Precast lintels, reinforcing, etc</v>
          </cell>
          <cell r="C631">
            <v>2.1</v>
          </cell>
          <cell r="D631">
            <v>1</v>
          </cell>
          <cell r="E631">
            <v>1</v>
          </cell>
          <cell r="F631">
            <v>1</v>
          </cell>
          <cell r="G631">
            <v>77</v>
          </cell>
          <cell r="H631" t="str">
            <v>:</v>
          </cell>
          <cell r="I631">
            <v>161.70000000000002</v>
          </cell>
        </row>
        <row r="632">
          <cell r="B632" t="str">
            <v xml:space="preserve">  -  Finishes to reveals and head</v>
          </cell>
          <cell r="C632">
            <v>1</v>
          </cell>
          <cell r="D632">
            <v>5.26</v>
          </cell>
          <cell r="E632">
            <v>1</v>
          </cell>
          <cell r="F632">
            <v>0.18000000000000002</v>
          </cell>
          <cell r="G632">
            <v>98.5</v>
          </cell>
          <cell r="H632" t="str">
            <v>:</v>
          </cell>
          <cell r="I632">
            <v>93.259800000000013</v>
          </cell>
        </row>
        <row r="633">
          <cell r="B633" t="str">
            <v xml:space="preserve">  -  Head linings and finishes</v>
          </cell>
          <cell r="C633" t="str">
            <v>}</v>
          </cell>
          <cell r="D633" t="str">
            <v>not applicable</v>
          </cell>
          <cell r="H633" t="str">
            <v>:</v>
          </cell>
          <cell r="I633">
            <v>0</v>
          </cell>
        </row>
        <row r="634">
          <cell r="B634" t="str">
            <v xml:space="preserve">  -  Special conditions</v>
          </cell>
          <cell r="C634" t="str">
            <v>}</v>
          </cell>
          <cell r="D634" t="str">
            <v>not applicable</v>
          </cell>
          <cell r="H634" t="str">
            <v>:</v>
          </cell>
          <cell r="I634">
            <v>0</v>
          </cell>
        </row>
        <row r="636">
          <cell r="A636" t="str">
            <v>7.5.5</v>
          </cell>
          <cell r="B636" t="str">
            <v>Glazed double size 1813 x 2150mm high</v>
          </cell>
          <cell r="J636" t="str">
            <v>No</v>
          </cell>
          <cell r="L636">
            <v>8972.4690499999997</v>
          </cell>
          <cell r="M636">
            <v>0</v>
          </cell>
        </row>
        <row r="637">
          <cell r="B637" t="str">
            <v xml:space="preserve">  -  Door &amp; frame</v>
          </cell>
          <cell r="C637">
            <v>1</v>
          </cell>
          <cell r="D637">
            <v>1</v>
          </cell>
          <cell r="E637">
            <v>1</v>
          </cell>
          <cell r="F637">
            <v>1</v>
          </cell>
          <cell r="G637">
            <v>4890</v>
          </cell>
          <cell r="H637" t="str">
            <v>:</v>
          </cell>
          <cell r="I637">
            <v>4890</v>
          </cell>
        </row>
        <row r="638">
          <cell r="B638" t="str">
            <v xml:space="preserve">  -  Frame anchors</v>
          </cell>
          <cell r="C638">
            <v>6</v>
          </cell>
          <cell r="D638">
            <v>1</v>
          </cell>
          <cell r="E638">
            <v>1</v>
          </cell>
          <cell r="F638">
            <v>1</v>
          </cell>
          <cell r="G638">
            <v>6.5</v>
          </cell>
          <cell r="H638" t="str">
            <v>:</v>
          </cell>
          <cell r="I638">
            <v>39</v>
          </cell>
        </row>
        <row r="639">
          <cell r="B639" t="str">
            <v xml:space="preserve">  -  Finish to frame</v>
          </cell>
          <cell r="C639">
            <v>1</v>
          </cell>
          <cell r="D639">
            <v>6.1099999999999994</v>
          </cell>
          <cell r="E639">
            <v>1</v>
          </cell>
          <cell r="F639">
            <v>0.23</v>
          </cell>
          <cell r="G639">
            <v>45</v>
          </cell>
          <cell r="H639" t="str">
            <v>:</v>
          </cell>
          <cell r="I639">
            <v>63.238500000000002</v>
          </cell>
        </row>
        <row r="640">
          <cell r="B640" t="str">
            <v xml:space="preserve">  -  Prime backs of frames</v>
          </cell>
          <cell r="C640">
            <v>1</v>
          </cell>
          <cell r="D640">
            <v>6.1099999999999994</v>
          </cell>
          <cell r="E640">
            <v>1</v>
          </cell>
          <cell r="F640">
            <v>1</v>
          </cell>
          <cell r="G640">
            <v>7.25</v>
          </cell>
          <cell r="H640" t="str">
            <v>:</v>
          </cell>
          <cell r="I640">
            <v>44.297499999999999</v>
          </cell>
        </row>
        <row r="641">
          <cell r="B641" t="str">
            <v xml:space="preserve">  -  Finish to door</v>
          </cell>
          <cell r="C641">
            <v>2</v>
          </cell>
          <cell r="D641">
            <v>1.85</v>
          </cell>
          <cell r="E641">
            <v>2.19</v>
          </cell>
          <cell r="F641">
            <v>1</v>
          </cell>
          <cell r="G641">
            <v>45</v>
          </cell>
          <cell r="H641" t="str">
            <v>:</v>
          </cell>
          <cell r="I641">
            <v>364.63499999999999</v>
          </cell>
        </row>
        <row r="642">
          <cell r="B642" t="str">
            <v xml:space="preserve">  -  Glazing - 6mm clear glass</v>
          </cell>
          <cell r="C642">
            <v>0.6</v>
          </cell>
          <cell r="D642">
            <v>1.85</v>
          </cell>
          <cell r="E642">
            <v>2.19</v>
          </cell>
          <cell r="F642">
            <v>1</v>
          </cell>
          <cell r="G642">
            <v>340</v>
          </cell>
          <cell r="H642" t="str">
            <v>:</v>
          </cell>
          <cell r="I642">
            <v>826.50600000000009</v>
          </cell>
        </row>
        <row r="643">
          <cell r="B643" t="str">
            <v xml:space="preserve">  -  Architrave &amp; finish (bead)</v>
          </cell>
          <cell r="C643">
            <v>2</v>
          </cell>
          <cell r="D643">
            <v>6.1099999999999994</v>
          </cell>
          <cell r="E643">
            <v>1</v>
          </cell>
          <cell r="F643">
            <v>1</v>
          </cell>
          <cell r="G643">
            <v>21.8</v>
          </cell>
          <cell r="H643" t="str">
            <v>:</v>
          </cell>
          <cell r="I643">
            <v>266.39599999999996</v>
          </cell>
        </row>
        <row r="644">
          <cell r="B644" t="str">
            <v xml:space="preserve">  -  Ironmongery</v>
          </cell>
          <cell r="C644">
            <v>1</v>
          </cell>
          <cell r="D644">
            <v>1</v>
          </cell>
          <cell r="E644">
            <v>1</v>
          </cell>
          <cell r="F644">
            <v>1</v>
          </cell>
          <cell r="G644">
            <v>2088</v>
          </cell>
          <cell r="H644" t="str">
            <v>:</v>
          </cell>
          <cell r="I644">
            <v>2088</v>
          </cell>
        </row>
        <row r="645">
          <cell r="B645" t="str">
            <v xml:space="preserve">  -  Close cavities, waterproof</v>
          </cell>
          <cell r="C645">
            <v>1</v>
          </cell>
          <cell r="D645">
            <v>6.1099999999999994</v>
          </cell>
          <cell r="E645">
            <v>1</v>
          </cell>
          <cell r="F645">
            <v>1</v>
          </cell>
          <cell r="G645">
            <v>18.324999999999999</v>
          </cell>
          <cell r="H645" t="str">
            <v>:</v>
          </cell>
          <cell r="I645">
            <v>111.96574999999999</v>
          </cell>
        </row>
        <row r="646">
          <cell r="B646" t="str">
            <v xml:space="preserve">  -  Precast lintels, reinforcing, etc</v>
          </cell>
          <cell r="C646">
            <v>2.1</v>
          </cell>
          <cell r="D646">
            <v>1</v>
          </cell>
          <cell r="E646">
            <v>1</v>
          </cell>
          <cell r="F646">
            <v>1</v>
          </cell>
          <cell r="G646">
            <v>81</v>
          </cell>
          <cell r="H646" t="str">
            <v>:</v>
          </cell>
          <cell r="I646">
            <v>170.1</v>
          </cell>
        </row>
        <row r="647">
          <cell r="B647" t="str">
            <v xml:space="preserve">  -  Finishes to reveals and head</v>
          </cell>
          <cell r="C647">
            <v>1</v>
          </cell>
          <cell r="D647">
            <v>6.1099999999999994</v>
          </cell>
          <cell r="E647">
            <v>1</v>
          </cell>
          <cell r="F647">
            <v>0.18000000000000002</v>
          </cell>
          <cell r="G647">
            <v>98.5</v>
          </cell>
          <cell r="H647" t="str">
            <v>:</v>
          </cell>
          <cell r="I647">
            <v>108.33030000000001</v>
          </cell>
        </row>
        <row r="648">
          <cell r="B648" t="str">
            <v xml:space="preserve">  -  Head linings and finishes</v>
          </cell>
          <cell r="C648" t="str">
            <v>}</v>
          </cell>
          <cell r="D648" t="str">
            <v>not applicable</v>
          </cell>
          <cell r="H648" t="str">
            <v>:</v>
          </cell>
          <cell r="I648">
            <v>0</v>
          </cell>
        </row>
        <row r="649">
          <cell r="B649" t="str">
            <v xml:space="preserve">  -  Special conditions</v>
          </cell>
          <cell r="C649" t="str">
            <v>}</v>
          </cell>
          <cell r="D649" t="str">
            <v>not applicable</v>
          </cell>
          <cell r="H649" t="str">
            <v>:</v>
          </cell>
          <cell r="I649">
            <v>0</v>
          </cell>
        </row>
        <row r="651">
          <cell r="A651" t="str">
            <v>7.5.6</v>
          </cell>
          <cell r="B651" t="str">
            <v>Glazed double size 1700 x 2350mm high</v>
          </cell>
          <cell r="J651" t="str">
            <v>No</v>
          </cell>
          <cell r="L651">
            <v>9018.0004000000008</v>
          </cell>
          <cell r="M651">
            <v>0</v>
          </cell>
        </row>
        <row r="652">
          <cell r="B652" t="str">
            <v xml:space="preserve">  -  Door &amp; frame</v>
          </cell>
          <cell r="C652">
            <v>1</v>
          </cell>
          <cell r="D652">
            <v>1</v>
          </cell>
          <cell r="E652">
            <v>1</v>
          </cell>
          <cell r="F652">
            <v>1</v>
          </cell>
          <cell r="G652">
            <v>4890</v>
          </cell>
          <cell r="H652" t="str">
            <v>:</v>
          </cell>
          <cell r="I652">
            <v>4890</v>
          </cell>
        </row>
        <row r="653">
          <cell r="B653" t="str">
            <v xml:space="preserve">  -  Frame anchors</v>
          </cell>
          <cell r="C653">
            <v>6</v>
          </cell>
          <cell r="D653">
            <v>1</v>
          </cell>
          <cell r="E653">
            <v>1</v>
          </cell>
          <cell r="F653">
            <v>1</v>
          </cell>
          <cell r="G653">
            <v>6.5</v>
          </cell>
          <cell r="H653" t="str">
            <v>:</v>
          </cell>
          <cell r="I653">
            <v>39</v>
          </cell>
        </row>
        <row r="654">
          <cell r="B654" t="str">
            <v xml:space="preserve">  -  Finish to frame</v>
          </cell>
          <cell r="C654">
            <v>1</v>
          </cell>
          <cell r="D654">
            <v>6.4</v>
          </cell>
          <cell r="E654">
            <v>1</v>
          </cell>
          <cell r="F654">
            <v>0.21000000000000002</v>
          </cell>
          <cell r="G654">
            <v>45</v>
          </cell>
          <cell r="H654" t="str">
            <v>:</v>
          </cell>
          <cell r="I654">
            <v>60.480000000000011</v>
          </cell>
        </row>
        <row r="655">
          <cell r="B655" t="str">
            <v xml:space="preserve">  -  Prime backs of frames</v>
          </cell>
          <cell r="C655">
            <v>1</v>
          </cell>
          <cell r="D655">
            <v>6.4</v>
          </cell>
          <cell r="E655">
            <v>1</v>
          </cell>
          <cell r="F655">
            <v>1</v>
          </cell>
          <cell r="G655">
            <v>7.25</v>
          </cell>
          <cell r="H655" t="str">
            <v>:</v>
          </cell>
          <cell r="I655">
            <v>46.400000000000006</v>
          </cell>
        </row>
        <row r="656">
          <cell r="B656" t="str">
            <v xml:space="preserve">  -  Finish to door</v>
          </cell>
          <cell r="C656">
            <v>2</v>
          </cell>
          <cell r="D656">
            <v>1.74</v>
          </cell>
          <cell r="E656">
            <v>2.39</v>
          </cell>
          <cell r="F656">
            <v>1</v>
          </cell>
          <cell r="G656">
            <v>45</v>
          </cell>
          <cell r="H656" t="str">
            <v>:</v>
          </cell>
          <cell r="I656">
            <v>374.274</v>
          </cell>
        </row>
        <row r="657">
          <cell r="B657" t="str">
            <v xml:space="preserve">  -  Glazing - 6mm clear glass</v>
          </cell>
          <cell r="C657">
            <v>0.6</v>
          </cell>
          <cell r="D657">
            <v>1.74</v>
          </cell>
          <cell r="E657">
            <v>2.39</v>
          </cell>
          <cell r="F657">
            <v>1</v>
          </cell>
          <cell r="G657">
            <v>340</v>
          </cell>
          <cell r="H657" t="str">
            <v>:</v>
          </cell>
          <cell r="I657">
            <v>848.35440000000006</v>
          </cell>
        </row>
        <row r="658">
          <cell r="B658" t="str">
            <v xml:space="preserve">  -  Architrave &amp; finish (bead)</v>
          </cell>
          <cell r="C658">
            <v>2</v>
          </cell>
          <cell r="D658">
            <v>6.4</v>
          </cell>
          <cell r="E658">
            <v>1</v>
          </cell>
          <cell r="F658">
            <v>1</v>
          </cell>
          <cell r="G658">
            <v>21.8</v>
          </cell>
          <cell r="H658" t="str">
            <v>:</v>
          </cell>
          <cell r="I658">
            <v>279.04000000000002</v>
          </cell>
        </row>
        <row r="659">
          <cell r="B659" t="str">
            <v xml:space="preserve">  -  Ironmongery</v>
          </cell>
          <cell r="C659">
            <v>1</v>
          </cell>
          <cell r="D659">
            <v>1</v>
          </cell>
          <cell r="E659">
            <v>1</v>
          </cell>
          <cell r="F659">
            <v>1</v>
          </cell>
          <cell r="G659">
            <v>2088</v>
          </cell>
          <cell r="H659" t="str">
            <v>:</v>
          </cell>
          <cell r="I659">
            <v>2088</v>
          </cell>
        </row>
        <row r="660">
          <cell r="B660" t="str">
            <v xml:space="preserve">  -  Close cavities, waterproof</v>
          </cell>
          <cell r="C660">
            <v>1</v>
          </cell>
          <cell r="D660">
            <v>6.4</v>
          </cell>
          <cell r="E660">
            <v>1</v>
          </cell>
          <cell r="F660">
            <v>1</v>
          </cell>
          <cell r="G660">
            <v>18.324999999999999</v>
          </cell>
          <cell r="H660" t="str">
            <v>:</v>
          </cell>
          <cell r="I660">
            <v>117.28</v>
          </cell>
        </row>
        <row r="661">
          <cell r="B661" t="str">
            <v xml:space="preserve">  -  Precast lintels, reinforcing, etc</v>
          </cell>
          <cell r="C661">
            <v>2.1</v>
          </cell>
          <cell r="D661">
            <v>1</v>
          </cell>
          <cell r="E661">
            <v>1</v>
          </cell>
          <cell r="F661">
            <v>1</v>
          </cell>
          <cell r="G661">
            <v>77</v>
          </cell>
          <cell r="H661" t="str">
            <v>:</v>
          </cell>
          <cell r="I661">
            <v>161.70000000000002</v>
          </cell>
        </row>
        <row r="662">
          <cell r="B662" t="str">
            <v xml:space="preserve">  -  Finishes to reveals and head</v>
          </cell>
          <cell r="C662">
            <v>1</v>
          </cell>
          <cell r="D662">
            <v>6.4</v>
          </cell>
          <cell r="E662">
            <v>1</v>
          </cell>
          <cell r="F662">
            <v>0.18000000000000002</v>
          </cell>
          <cell r="G662">
            <v>98.5</v>
          </cell>
          <cell r="H662" t="str">
            <v>:</v>
          </cell>
          <cell r="I662">
            <v>113.47200000000001</v>
          </cell>
        </row>
        <row r="663">
          <cell r="B663" t="str">
            <v xml:space="preserve">  -  Head linings and finishes</v>
          </cell>
          <cell r="C663" t="str">
            <v>}</v>
          </cell>
          <cell r="D663" t="str">
            <v>not applicable</v>
          </cell>
          <cell r="H663" t="str">
            <v>:</v>
          </cell>
          <cell r="I663">
            <v>0</v>
          </cell>
        </row>
        <row r="664">
          <cell r="B664" t="str">
            <v xml:space="preserve">  -  Special conditions</v>
          </cell>
          <cell r="C664" t="str">
            <v>}</v>
          </cell>
          <cell r="D664" t="str">
            <v>not applicable</v>
          </cell>
          <cell r="H664" t="str">
            <v>:</v>
          </cell>
          <cell r="I664">
            <v>0</v>
          </cell>
        </row>
        <row r="667">
          <cell r="A667" t="str">
            <v>7.5.7</v>
          </cell>
          <cell r="B667" t="str">
            <v>Garage doors - size 2440 x 2300mm high (not automated)</v>
          </cell>
          <cell r="J667" t="str">
            <v>No</v>
          </cell>
          <cell r="K667">
            <v>0</v>
          </cell>
          <cell r="L667">
            <v>5353.1379999999999</v>
          </cell>
          <cell r="M667" t="str">
            <v>Option</v>
          </cell>
        </row>
        <row r="668">
          <cell r="B668" t="str">
            <v xml:space="preserve">  -  Garage door (meranti)</v>
          </cell>
          <cell r="C668">
            <v>1</v>
          </cell>
          <cell r="D668">
            <v>1</v>
          </cell>
          <cell r="E668">
            <v>1</v>
          </cell>
          <cell r="F668">
            <v>1</v>
          </cell>
          <cell r="G668">
            <v>4500</v>
          </cell>
          <cell r="H668" t="str">
            <v>:</v>
          </cell>
          <cell r="I668">
            <v>4500</v>
          </cell>
        </row>
        <row r="669">
          <cell r="B669" t="str">
            <v xml:space="preserve">  -  Finish to frame</v>
          </cell>
          <cell r="C669" t="str">
            <v>}</v>
          </cell>
          <cell r="D669" t="str">
            <v>not applicable</v>
          </cell>
          <cell r="H669" t="str">
            <v>:</v>
          </cell>
          <cell r="I669">
            <v>0</v>
          </cell>
        </row>
        <row r="670">
          <cell r="B670" t="str">
            <v xml:space="preserve">  -  Finish to door</v>
          </cell>
          <cell r="C670">
            <v>2</v>
          </cell>
          <cell r="D670">
            <v>1</v>
          </cell>
          <cell r="E670">
            <v>2.44</v>
          </cell>
          <cell r="F670">
            <v>2.2999999999999998</v>
          </cell>
          <cell r="G670">
            <v>45</v>
          </cell>
          <cell r="H670" t="str">
            <v>:</v>
          </cell>
          <cell r="I670">
            <v>505.07999999999993</v>
          </cell>
        </row>
        <row r="671">
          <cell r="B671" t="str">
            <v xml:space="preserve">  -  Ironmongery</v>
          </cell>
          <cell r="C671" t="str">
            <v>}</v>
          </cell>
          <cell r="D671" t="str">
            <v>included</v>
          </cell>
          <cell r="H671" t="str">
            <v>:</v>
          </cell>
          <cell r="I671">
            <v>0</v>
          </cell>
        </row>
        <row r="672">
          <cell r="B672" t="str">
            <v xml:space="preserve">  -  Close cavities, waterproof</v>
          </cell>
          <cell r="C672">
            <v>1</v>
          </cell>
          <cell r="D672">
            <v>6.6400000000000006</v>
          </cell>
          <cell r="E672">
            <v>1</v>
          </cell>
          <cell r="F672">
            <v>1</v>
          </cell>
          <cell r="G672">
            <v>18.324999999999999</v>
          </cell>
          <cell r="H672" t="str">
            <v>:</v>
          </cell>
          <cell r="I672">
            <v>121.67800000000001</v>
          </cell>
        </row>
        <row r="673">
          <cell r="B673" t="str">
            <v xml:space="preserve">  -  Precast lintels, reinforcing, etc</v>
          </cell>
          <cell r="C673">
            <v>1</v>
          </cell>
          <cell r="D673">
            <v>2.94</v>
          </cell>
          <cell r="E673">
            <v>1</v>
          </cell>
          <cell r="F673">
            <v>1</v>
          </cell>
          <cell r="G673">
            <v>77</v>
          </cell>
          <cell r="H673" t="str">
            <v>:</v>
          </cell>
          <cell r="I673">
            <v>226.38</v>
          </cell>
        </row>
        <row r="674">
          <cell r="B674" t="str">
            <v xml:space="preserve">  -  Special conditions</v>
          </cell>
          <cell r="C674" t="str">
            <v>}</v>
          </cell>
          <cell r="D674" t="str">
            <v>not applicable</v>
          </cell>
          <cell r="H674" t="str">
            <v>:</v>
          </cell>
          <cell r="I674">
            <v>0</v>
          </cell>
        </row>
        <row r="676">
          <cell r="A676" t="str">
            <v>7.5.4</v>
          </cell>
          <cell r="B676" t="str">
            <v>Garage doors - size 2440 x 2295mm high (automated)</v>
          </cell>
          <cell r="J676" t="str">
            <v>No</v>
          </cell>
          <cell r="K676">
            <v>2</v>
          </cell>
          <cell r="L676">
            <v>10168.848</v>
          </cell>
          <cell r="M676">
            <v>20337.7</v>
          </cell>
        </row>
        <row r="677">
          <cell r="B677" t="str">
            <v xml:space="preserve">  -  Garage door &amp; opener (meranti)</v>
          </cell>
          <cell r="C677">
            <v>1</v>
          </cell>
          <cell r="D677">
            <v>1</v>
          </cell>
          <cell r="E677">
            <v>1</v>
          </cell>
          <cell r="F677">
            <v>1</v>
          </cell>
          <cell r="G677">
            <v>9082</v>
          </cell>
          <cell r="H677" t="str">
            <v>:</v>
          </cell>
          <cell r="I677">
            <v>9082</v>
          </cell>
        </row>
        <row r="678">
          <cell r="B678" t="str">
            <v xml:space="preserve">  -  Finish to frame</v>
          </cell>
          <cell r="C678" t="str">
            <v>}</v>
          </cell>
          <cell r="D678" t="str">
            <v>not applicable</v>
          </cell>
          <cell r="H678" t="str">
            <v>:</v>
          </cell>
          <cell r="I678">
            <v>0</v>
          </cell>
        </row>
        <row r="679">
          <cell r="B679" t="str">
            <v xml:space="preserve">  -  Finish to door</v>
          </cell>
          <cell r="C679">
            <v>2</v>
          </cell>
          <cell r="D679">
            <v>1</v>
          </cell>
          <cell r="E679">
            <v>2.44</v>
          </cell>
          <cell r="F679">
            <v>2.2999999999999998</v>
          </cell>
          <cell r="G679">
            <v>45</v>
          </cell>
          <cell r="H679" t="str">
            <v>:</v>
          </cell>
          <cell r="I679">
            <v>505.07999999999993</v>
          </cell>
        </row>
        <row r="680">
          <cell r="B680" t="str">
            <v xml:space="preserve">  -  Ironmongery</v>
          </cell>
          <cell r="C680" t="str">
            <v>}</v>
          </cell>
          <cell r="D680" t="str">
            <v>included</v>
          </cell>
          <cell r="H680" t="str">
            <v>:</v>
          </cell>
          <cell r="I680">
            <v>0</v>
          </cell>
        </row>
        <row r="681">
          <cell r="B681" t="str">
            <v xml:space="preserve">  -  Close cavities, waterproof</v>
          </cell>
          <cell r="C681">
            <v>1</v>
          </cell>
          <cell r="D681">
            <v>7.04</v>
          </cell>
          <cell r="E681">
            <v>1</v>
          </cell>
          <cell r="F681">
            <v>1</v>
          </cell>
          <cell r="G681">
            <v>18.324999999999999</v>
          </cell>
          <cell r="H681" t="str">
            <v>:</v>
          </cell>
          <cell r="I681">
            <v>129.00800000000001</v>
          </cell>
        </row>
        <row r="682">
          <cell r="B682" t="str">
            <v xml:space="preserve">  -  Precast lintels, reinforcing, etc</v>
          </cell>
          <cell r="C682">
            <v>2</v>
          </cell>
          <cell r="D682">
            <v>2.94</v>
          </cell>
          <cell r="E682">
            <v>1</v>
          </cell>
          <cell r="F682">
            <v>1</v>
          </cell>
          <cell r="G682">
            <v>77</v>
          </cell>
          <cell r="H682" t="str">
            <v>:</v>
          </cell>
          <cell r="I682">
            <v>452.76</v>
          </cell>
        </row>
        <row r="683">
          <cell r="B683" t="str">
            <v xml:space="preserve">  -  Special conditions</v>
          </cell>
          <cell r="C683" t="str">
            <v>}</v>
          </cell>
          <cell r="D683" t="str">
            <v>not applicable</v>
          </cell>
          <cell r="H683" t="str">
            <v>:</v>
          </cell>
          <cell r="I683">
            <v>0</v>
          </cell>
        </row>
        <row r="685">
          <cell r="A685" t="str">
            <v>7.6</v>
          </cell>
          <cell r="B685" t="str">
            <v>External sun control system</v>
          </cell>
          <cell r="J685" t="str">
            <v>item</v>
          </cell>
          <cell r="M685" t="str">
            <v>not applicable</v>
          </cell>
        </row>
        <row r="686">
          <cell r="B686" t="str">
            <v xml:space="preserve">  -  Timber screen</v>
          </cell>
          <cell r="C686">
            <v>1</v>
          </cell>
          <cell r="D686">
            <v>1</v>
          </cell>
          <cell r="E686">
            <v>3</v>
          </cell>
          <cell r="F686">
            <v>1.5</v>
          </cell>
          <cell r="G686">
            <v>1500</v>
          </cell>
          <cell r="H686" t="str">
            <v>:</v>
          </cell>
          <cell r="I686">
            <v>6750</v>
          </cell>
        </row>
        <row r="687">
          <cell r="B687" t="str">
            <v xml:space="preserve">  -  Finish</v>
          </cell>
          <cell r="C687">
            <v>2</v>
          </cell>
          <cell r="D687">
            <v>1</v>
          </cell>
          <cell r="E687">
            <v>3</v>
          </cell>
          <cell r="F687">
            <v>1.5</v>
          </cell>
          <cell r="G687">
            <v>55</v>
          </cell>
          <cell r="H687" t="str">
            <v>:</v>
          </cell>
          <cell r="I687">
            <v>495</v>
          </cell>
        </row>
        <row r="689">
          <cell r="A689" t="str">
            <v>7.7.1</v>
          </cell>
          <cell r="B689" t="str">
            <v>Balustrades</v>
          </cell>
          <cell r="J689" t="str">
            <v>m</v>
          </cell>
          <cell r="M689" t="str">
            <v>not applicable</v>
          </cell>
        </row>
        <row r="690">
          <cell r="B690" t="str">
            <v xml:space="preserve">  -  Balustrading</v>
          </cell>
          <cell r="C690">
            <v>1</v>
          </cell>
          <cell r="D690">
            <v>1</v>
          </cell>
          <cell r="E690">
            <v>1</v>
          </cell>
          <cell r="F690">
            <v>1</v>
          </cell>
          <cell r="G690">
            <v>700</v>
          </cell>
          <cell r="H690" t="str">
            <v>:</v>
          </cell>
          <cell r="I690">
            <v>700</v>
          </cell>
        </row>
        <row r="691">
          <cell r="B691" t="str">
            <v xml:space="preserve">  -  Finish</v>
          </cell>
          <cell r="C691">
            <v>2</v>
          </cell>
          <cell r="D691">
            <v>1</v>
          </cell>
          <cell r="E691">
            <v>1</v>
          </cell>
          <cell r="F691">
            <v>0.6</v>
          </cell>
          <cell r="G691">
            <v>55</v>
          </cell>
          <cell r="H691" t="str">
            <v>:</v>
          </cell>
          <cell r="I691">
            <v>66</v>
          </cell>
        </row>
        <row r="693">
          <cell r="A693" t="str">
            <v>7.7.2</v>
          </cell>
          <cell r="B693" t="str">
            <v>Balustrades to front terrace (timber / galvanised steel 950mm high)</v>
          </cell>
          <cell r="J693" t="str">
            <v>m</v>
          </cell>
          <cell r="L693">
            <v>1049</v>
          </cell>
          <cell r="M693">
            <v>0</v>
          </cell>
        </row>
        <row r="694">
          <cell r="B694" t="str">
            <v xml:space="preserve">  -  Balustrading</v>
          </cell>
          <cell r="C694">
            <v>1</v>
          </cell>
          <cell r="D694">
            <v>1</v>
          </cell>
          <cell r="E694">
            <v>1</v>
          </cell>
          <cell r="F694">
            <v>1</v>
          </cell>
          <cell r="G694">
            <v>950</v>
          </cell>
          <cell r="H694" t="str">
            <v>:</v>
          </cell>
          <cell r="I694">
            <v>950</v>
          </cell>
        </row>
        <row r="695">
          <cell r="B695" t="str">
            <v xml:space="preserve">  -  Finish</v>
          </cell>
          <cell r="C695">
            <v>2</v>
          </cell>
          <cell r="D695">
            <v>1</v>
          </cell>
          <cell r="E695">
            <v>1</v>
          </cell>
          <cell r="F695">
            <v>0.9</v>
          </cell>
          <cell r="G695">
            <v>55</v>
          </cell>
          <cell r="H695" t="str">
            <v>:</v>
          </cell>
          <cell r="I695">
            <v>99</v>
          </cell>
        </row>
        <row r="697">
          <cell r="A697" t="str">
            <v>7.7.2</v>
          </cell>
          <cell r="B697" t="str">
            <v>Balustrades to entrance stairs (plastered and painted brick)</v>
          </cell>
          <cell r="J697" t="str">
            <v>m</v>
          </cell>
          <cell r="L697">
            <v>903.6455882352941</v>
          </cell>
          <cell r="M697">
            <v>0</v>
          </cell>
        </row>
        <row r="698">
          <cell r="B698" t="str">
            <v xml:space="preserve">  -  One brick</v>
          </cell>
          <cell r="C698">
            <v>1</v>
          </cell>
          <cell r="D698">
            <v>1</v>
          </cell>
          <cell r="E698">
            <v>1</v>
          </cell>
          <cell r="F698">
            <v>0.65</v>
          </cell>
          <cell r="G698">
            <v>200</v>
          </cell>
          <cell r="H698" t="str">
            <v>:</v>
          </cell>
          <cell r="I698">
            <v>130</v>
          </cell>
        </row>
        <row r="699">
          <cell r="B699" t="str">
            <v xml:space="preserve">  -  Brickforce</v>
          </cell>
          <cell r="C699">
            <v>1</v>
          </cell>
          <cell r="D699">
            <v>2.3529411764705879</v>
          </cell>
          <cell r="E699">
            <v>1</v>
          </cell>
          <cell r="F699">
            <v>0.65</v>
          </cell>
          <cell r="G699">
            <v>1.55</v>
          </cell>
          <cell r="H699" t="str">
            <v>:</v>
          </cell>
          <cell r="I699">
            <v>2.3705882352941177</v>
          </cell>
        </row>
        <row r="700">
          <cell r="B700" t="str">
            <v xml:space="preserve">  -  Plaster</v>
          </cell>
          <cell r="C700">
            <v>1</v>
          </cell>
          <cell r="D700">
            <v>1</v>
          </cell>
          <cell r="E700">
            <v>1</v>
          </cell>
          <cell r="F700">
            <v>0.65</v>
          </cell>
          <cell r="G700">
            <v>36.5</v>
          </cell>
          <cell r="H700" t="str">
            <v>:</v>
          </cell>
          <cell r="I700">
            <v>23.725000000000001</v>
          </cell>
        </row>
        <row r="701">
          <cell r="B701" t="str">
            <v xml:space="preserve">  -  Protex heavy paint one side</v>
          </cell>
          <cell r="C701">
            <v>1</v>
          </cell>
          <cell r="D701">
            <v>1</v>
          </cell>
          <cell r="E701">
            <v>1</v>
          </cell>
          <cell r="F701">
            <v>0.65</v>
          </cell>
          <cell r="G701">
            <v>77</v>
          </cell>
          <cell r="H701" t="str">
            <v>:</v>
          </cell>
          <cell r="I701">
            <v>50.050000000000004</v>
          </cell>
        </row>
        <row r="702">
          <cell r="B702" t="str">
            <v xml:space="preserve">  -  Stone cladding one side</v>
          </cell>
          <cell r="C702">
            <v>1</v>
          </cell>
          <cell r="D702">
            <v>1</v>
          </cell>
          <cell r="E702">
            <v>1</v>
          </cell>
          <cell r="F702">
            <v>0.65</v>
          </cell>
          <cell r="G702">
            <v>750</v>
          </cell>
          <cell r="H702" t="str">
            <v>:</v>
          </cell>
          <cell r="I702">
            <v>487.5</v>
          </cell>
        </row>
        <row r="703">
          <cell r="B703" t="str">
            <v xml:space="preserve">  -  Coping</v>
          </cell>
          <cell r="C703">
            <v>1</v>
          </cell>
          <cell r="D703">
            <v>1</v>
          </cell>
          <cell r="E703">
            <v>1</v>
          </cell>
          <cell r="F703">
            <v>1</v>
          </cell>
          <cell r="G703">
            <v>210</v>
          </cell>
          <cell r="H703" t="str">
            <v>:</v>
          </cell>
          <cell r="I703">
            <v>210</v>
          </cell>
        </row>
        <row r="705">
          <cell r="A705" t="str">
            <v>7.7.2</v>
          </cell>
          <cell r="B705" t="str">
            <v>Handrails</v>
          </cell>
          <cell r="J705" t="str">
            <v>m</v>
          </cell>
          <cell r="M705" t="str">
            <v>not applicable</v>
          </cell>
        </row>
        <row r="706">
          <cell r="B706" t="str">
            <v xml:space="preserve">  -  Handrail</v>
          </cell>
          <cell r="C706">
            <v>1</v>
          </cell>
          <cell r="D706">
            <v>1</v>
          </cell>
          <cell r="E706">
            <v>1</v>
          </cell>
          <cell r="F706">
            <v>1</v>
          </cell>
          <cell r="G706">
            <v>285</v>
          </cell>
          <cell r="H706" t="str">
            <v>:</v>
          </cell>
          <cell r="I706">
            <v>285</v>
          </cell>
        </row>
        <row r="707">
          <cell r="B707" t="str">
            <v xml:space="preserve">  -  Finish</v>
          </cell>
          <cell r="C707">
            <v>1</v>
          </cell>
          <cell r="D707">
            <v>1</v>
          </cell>
          <cell r="E707">
            <v>1</v>
          </cell>
          <cell r="F707">
            <v>1</v>
          </cell>
          <cell r="G707">
            <v>16.5</v>
          </cell>
          <cell r="H707" t="str">
            <v>:</v>
          </cell>
          <cell r="I707">
            <v>16.5</v>
          </cell>
        </row>
        <row r="709">
          <cell r="A709">
            <v>8</v>
          </cell>
          <cell r="B709" t="str">
            <v>Roofs</v>
          </cell>
          <cell r="E709">
            <v>0.15252875383838896</v>
          </cell>
          <cell r="K709">
            <v>142000</v>
          </cell>
        </row>
        <row r="711">
          <cell r="A711" t="str">
            <v>8.1.1</v>
          </cell>
          <cell r="B711" t="str">
            <v>Concrete slab - 170mm thick</v>
          </cell>
          <cell r="J711" t="str">
            <v>m²</v>
          </cell>
          <cell r="K711">
            <v>23.82</v>
          </cell>
          <cell r="L711">
            <v>333.17500000000001</v>
          </cell>
          <cell r="M711">
            <v>7936.23</v>
          </cell>
        </row>
        <row r="712">
          <cell r="B712" t="str">
            <v xml:space="preserve">  - Concrete - 25 Mpa</v>
          </cell>
          <cell r="C712">
            <v>1</v>
          </cell>
          <cell r="D712">
            <v>1</v>
          </cell>
          <cell r="E712">
            <v>1</v>
          </cell>
          <cell r="F712">
            <v>0.17</v>
          </cell>
          <cell r="G712">
            <v>745</v>
          </cell>
          <cell r="H712" t="str">
            <v>:</v>
          </cell>
          <cell r="I712">
            <v>126.65</v>
          </cell>
        </row>
        <row r="713">
          <cell r="B713" t="str">
            <v xml:space="preserve">  - Formwork to soffits</v>
          </cell>
          <cell r="C713">
            <v>1</v>
          </cell>
          <cell r="D713">
            <v>1</v>
          </cell>
          <cell r="E713">
            <v>1</v>
          </cell>
          <cell r="F713">
            <v>1</v>
          </cell>
          <cell r="G713">
            <v>116</v>
          </cell>
          <cell r="H713" t="str">
            <v>:</v>
          </cell>
          <cell r="I713">
            <v>116</v>
          </cell>
        </row>
        <row r="714">
          <cell r="B714" t="str">
            <v xml:space="preserve">  - Reinforcement</v>
          </cell>
          <cell r="C714">
            <v>75</v>
          </cell>
          <cell r="D714">
            <v>1</v>
          </cell>
          <cell r="E714">
            <v>1</v>
          </cell>
          <cell r="F714">
            <v>0.17</v>
          </cell>
          <cell r="G714">
            <v>7.1</v>
          </cell>
          <cell r="H714" t="str">
            <v>:</v>
          </cell>
          <cell r="I714">
            <v>90.525000000000006</v>
          </cell>
        </row>
        <row r="716">
          <cell r="A716" t="str">
            <v>8.1.2</v>
          </cell>
          <cell r="B716" t="str">
            <v>Concrete slab - 255mm thick</v>
          </cell>
          <cell r="J716" t="str">
            <v>m²</v>
          </cell>
          <cell r="L716">
            <v>254.45</v>
          </cell>
          <cell r="M716">
            <v>0</v>
          </cell>
        </row>
        <row r="717">
          <cell r="B717" t="str">
            <v xml:space="preserve">  - Concrete - 25 Mpa</v>
          </cell>
          <cell r="C717">
            <v>1</v>
          </cell>
          <cell r="D717">
            <v>1</v>
          </cell>
          <cell r="E717">
            <v>1</v>
          </cell>
          <cell r="F717">
            <v>0.26</v>
          </cell>
          <cell r="G717">
            <v>0</v>
          </cell>
          <cell r="H717" t="str">
            <v>:</v>
          </cell>
          <cell r="I717">
            <v>0</v>
          </cell>
        </row>
        <row r="718">
          <cell r="B718" t="str">
            <v xml:space="preserve">  - Formwork to soffits</v>
          </cell>
          <cell r="C718">
            <v>1</v>
          </cell>
          <cell r="D718">
            <v>1</v>
          </cell>
          <cell r="E718">
            <v>1</v>
          </cell>
          <cell r="F718">
            <v>1</v>
          </cell>
          <cell r="G718">
            <v>116</v>
          </cell>
          <cell r="H718" t="str">
            <v>:</v>
          </cell>
          <cell r="I718">
            <v>116</v>
          </cell>
        </row>
        <row r="719">
          <cell r="B719" t="str">
            <v xml:space="preserve">  - Reinforcement</v>
          </cell>
          <cell r="C719">
            <v>75</v>
          </cell>
          <cell r="D719">
            <v>1</v>
          </cell>
          <cell r="E719">
            <v>1</v>
          </cell>
          <cell r="F719">
            <v>0.26</v>
          </cell>
          <cell r="G719">
            <v>7.1</v>
          </cell>
          <cell r="H719" t="str">
            <v>:</v>
          </cell>
          <cell r="I719">
            <v>138.44999999999999</v>
          </cell>
        </row>
        <row r="721">
          <cell r="A721" t="str">
            <v>8.1.2</v>
          </cell>
          <cell r="B721" t="str">
            <v>Beams below slabs - 230 x 300mm</v>
          </cell>
          <cell r="J721" t="str">
            <v>m</v>
          </cell>
          <cell r="M721" t="str">
            <v>not applicable</v>
          </cell>
        </row>
        <row r="722">
          <cell r="B722" t="str">
            <v xml:space="preserve">  - Concrete - 25 Mpa</v>
          </cell>
          <cell r="C722">
            <v>1</v>
          </cell>
          <cell r="D722">
            <v>1</v>
          </cell>
          <cell r="E722">
            <v>0.23</v>
          </cell>
          <cell r="F722">
            <v>0.3</v>
          </cell>
          <cell r="G722">
            <v>745</v>
          </cell>
          <cell r="H722" t="str">
            <v>:</v>
          </cell>
          <cell r="I722">
            <v>51.405000000000001</v>
          </cell>
        </row>
        <row r="723">
          <cell r="B723" t="str">
            <v xml:space="preserve">  - Formwork to beams</v>
          </cell>
          <cell r="C723">
            <v>2</v>
          </cell>
          <cell r="D723">
            <v>1</v>
          </cell>
          <cell r="E723">
            <v>1</v>
          </cell>
          <cell r="F723">
            <v>0.3</v>
          </cell>
          <cell r="G723">
            <v>116</v>
          </cell>
          <cell r="H723" t="str">
            <v>:</v>
          </cell>
          <cell r="I723">
            <v>69.599999999999994</v>
          </cell>
        </row>
        <row r="724">
          <cell r="B724" t="str">
            <v xml:space="preserve">  - Formwork to beams</v>
          </cell>
          <cell r="C724">
            <v>1</v>
          </cell>
          <cell r="D724">
            <v>1</v>
          </cell>
          <cell r="E724">
            <v>0.23</v>
          </cell>
          <cell r="F724">
            <v>1</v>
          </cell>
          <cell r="G724">
            <v>116</v>
          </cell>
          <cell r="H724" t="str">
            <v>:</v>
          </cell>
          <cell r="I724">
            <v>26.68</v>
          </cell>
        </row>
        <row r="725">
          <cell r="B725" t="str">
            <v xml:space="preserve">  - Reinforcement</v>
          </cell>
          <cell r="C725">
            <v>85</v>
          </cell>
          <cell r="D725">
            <v>1</v>
          </cell>
          <cell r="E725">
            <v>0.23</v>
          </cell>
          <cell r="F725">
            <v>0.3</v>
          </cell>
          <cell r="G725">
            <v>7.1</v>
          </cell>
          <cell r="H725" t="str">
            <v>:</v>
          </cell>
          <cell r="I725">
            <v>41.641500000000001</v>
          </cell>
        </row>
        <row r="727">
          <cell r="A727" t="str">
            <v>8.1.4</v>
          </cell>
          <cell r="B727" t="str">
            <v>Upstand beams - 230 x 250mm</v>
          </cell>
          <cell r="J727" t="str">
            <v>m</v>
          </cell>
          <cell r="L727">
            <v>135.53874999999999</v>
          </cell>
          <cell r="M727">
            <v>0</v>
          </cell>
        </row>
        <row r="728">
          <cell r="B728" t="str">
            <v xml:space="preserve">  - Concrete - 25 Mpa</v>
          </cell>
          <cell r="C728">
            <v>1</v>
          </cell>
          <cell r="D728">
            <v>1</v>
          </cell>
          <cell r="E728">
            <v>0.23</v>
          </cell>
          <cell r="F728">
            <v>0.25</v>
          </cell>
          <cell r="G728">
            <v>745</v>
          </cell>
          <cell r="H728" t="str">
            <v>:</v>
          </cell>
          <cell r="I728">
            <v>42.837499999999999</v>
          </cell>
        </row>
        <row r="729">
          <cell r="B729" t="str">
            <v xml:space="preserve">  - Formwork to beams</v>
          </cell>
          <cell r="C729">
            <v>2</v>
          </cell>
          <cell r="D729">
            <v>1</v>
          </cell>
          <cell r="E729">
            <v>1</v>
          </cell>
          <cell r="F729">
            <v>0.25</v>
          </cell>
          <cell r="G729">
            <v>116</v>
          </cell>
          <cell r="H729" t="str">
            <v>:</v>
          </cell>
          <cell r="I729">
            <v>58</v>
          </cell>
        </row>
        <row r="730">
          <cell r="B730" t="str">
            <v xml:space="preserve">  - Reinforcement</v>
          </cell>
          <cell r="C730">
            <v>85</v>
          </cell>
          <cell r="D730">
            <v>1</v>
          </cell>
          <cell r="E730">
            <v>0.23</v>
          </cell>
          <cell r="F730">
            <v>0.25</v>
          </cell>
          <cell r="G730">
            <v>7.1</v>
          </cell>
          <cell r="H730" t="str">
            <v>:</v>
          </cell>
          <cell r="I730">
            <v>34.701250000000002</v>
          </cell>
        </row>
        <row r="732">
          <cell r="A732" t="str">
            <v>8.1.5</v>
          </cell>
          <cell r="B732" t="str">
            <v>Upstand beams - 270 x 355mm</v>
          </cell>
          <cell r="J732" t="str">
            <v>m</v>
          </cell>
          <cell r="L732">
            <v>214.5942</v>
          </cell>
          <cell r="M732">
            <v>0</v>
          </cell>
        </row>
        <row r="733">
          <cell r="B733" t="str">
            <v xml:space="preserve">  - Concrete - 25 Mpa</v>
          </cell>
          <cell r="C733">
            <v>1</v>
          </cell>
          <cell r="D733">
            <v>1</v>
          </cell>
          <cell r="E733">
            <v>0.27</v>
          </cell>
          <cell r="F733">
            <v>0.36</v>
          </cell>
          <cell r="G733">
            <v>745</v>
          </cell>
          <cell r="H733" t="str">
            <v>:</v>
          </cell>
          <cell r="I733">
            <v>72.414000000000001</v>
          </cell>
        </row>
        <row r="734">
          <cell r="B734" t="str">
            <v xml:space="preserve">  - Formwork to beams</v>
          </cell>
          <cell r="C734">
            <v>2</v>
          </cell>
          <cell r="D734">
            <v>1</v>
          </cell>
          <cell r="E734">
            <v>1</v>
          </cell>
          <cell r="F734">
            <v>0.36</v>
          </cell>
          <cell r="G734">
            <v>116</v>
          </cell>
          <cell r="H734" t="str">
            <v>:</v>
          </cell>
          <cell r="I734">
            <v>83.52</v>
          </cell>
        </row>
        <row r="735">
          <cell r="B735" t="str">
            <v xml:space="preserve">  - Reinforcement</v>
          </cell>
          <cell r="C735">
            <v>85</v>
          </cell>
          <cell r="D735">
            <v>1</v>
          </cell>
          <cell r="E735">
            <v>0.27</v>
          </cell>
          <cell r="F735">
            <v>0.36</v>
          </cell>
          <cell r="G735">
            <v>7.1</v>
          </cell>
          <cell r="H735" t="str">
            <v>:</v>
          </cell>
          <cell r="I735">
            <v>58.660200000000003</v>
          </cell>
        </row>
        <row r="737">
          <cell r="A737" t="str">
            <v>8.1.6</v>
          </cell>
          <cell r="B737" t="str">
            <v>Upstand beams - 230 to 600 splay x 355mm</v>
          </cell>
          <cell r="J737" t="str">
            <v>m</v>
          </cell>
          <cell r="L737">
            <v>284.98589999999996</v>
          </cell>
          <cell r="M737">
            <v>0</v>
          </cell>
        </row>
        <row r="738">
          <cell r="B738" t="str">
            <v xml:space="preserve">  - Concrete - 25 Mpa</v>
          </cell>
          <cell r="C738">
            <v>1</v>
          </cell>
          <cell r="D738">
            <v>1</v>
          </cell>
          <cell r="E738">
            <v>0.41499999999999998</v>
          </cell>
          <cell r="F738">
            <v>0.36</v>
          </cell>
          <cell r="G738">
            <v>745</v>
          </cell>
          <cell r="H738" t="str">
            <v>:</v>
          </cell>
          <cell r="I738">
            <v>111.30299999999998</v>
          </cell>
        </row>
        <row r="739">
          <cell r="B739" t="str">
            <v xml:space="preserve">  - Formwork to beams</v>
          </cell>
          <cell r="C739">
            <v>2</v>
          </cell>
          <cell r="D739">
            <v>1</v>
          </cell>
          <cell r="E739">
            <v>1</v>
          </cell>
          <cell r="F739">
            <v>0.36</v>
          </cell>
          <cell r="G739">
            <v>116</v>
          </cell>
          <cell r="H739" t="str">
            <v>:</v>
          </cell>
          <cell r="I739">
            <v>83.52</v>
          </cell>
        </row>
        <row r="740">
          <cell r="B740" t="str">
            <v xml:space="preserve">  - Reinforcement</v>
          </cell>
          <cell r="C740">
            <v>85</v>
          </cell>
          <cell r="D740">
            <v>1</v>
          </cell>
          <cell r="E740">
            <v>0.41499999999999998</v>
          </cell>
          <cell r="F740">
            <v>0.36</v>
          </cell>
          <cell r="G740">
            <v>7.1</v>
          </cell>
          <cell r="H740" t="str">
            <v>:</v>
          </cell>
          <cell r="I740">
            <v>90.162899999999993</v>
          </cell>
        </row>
        <row r="742">
          <cell r="B742" t="str">
            <v>Upstand beams - 230 to 600 splay x 350mm</v>
          </cell>
          <cell r="J742" t="str">
            <v>m</v>
          </cell>
          <cell r="L742">
            <v>273.36574999999999</v>
          </cell>
          <cell r="M742">
            <v>0</v>
          </cell>
        </row>
        <row r="743">
          <cell r="B743" t="str">
            <v xml:space="preserve">  - Concrete - 25 Mpa</v>
          </cell>
          <cell r="C743">
            <v>1</v>
          </cell>
          <cell r="D743">
            <v>1</v>
          </cell>
          <cell r="E743">
            <v>0.41499999999999998</v>
          </cell>
          <cell r="F743">
            <v>0.35</v>
          </cell>
          <cell r="G743">
            <v>745</v>
          </cell>
          <cell r="H743" t="str">
            <v>:</v>
          </cell>
          <cell r="I743">
            <v>108.21124999999999</v>
          </cell>
        </row>
        <row r="744">
          <cell r="B744" t="str">
            <v xml:space="preserve">  - Formwork to beams</v>
          </cell>
          <cell r="C744">
            <v>2</v>
          </cell>
          <cell r="D744">
            <v>1</v>
          </cell>
          <cell r="E744">
            <v>1</v>
          </cell>
          <cell r="F744">
            <v>0.35</v>
          </cell>
          <cell r="G744">
            <v>116</v>
          </cell>
          <cell r="H744" t="str">
            <v>:</v>
          </cell>
          <cell r="I744">
            <v>81.199999999999989</v>
          </cell>
        </row>
        <row r="745">
          <cell r="B745" t="str">
            <v xml:space="preserve">  - Reinforcement</v>
          </cell>
          <cell r="C745">
            <v>85</v>
          </cell>
          <cell r="D745">
            <v>1</v>
          </cell>
          <cell r="E745">
            <v>0.41499999999999998</v>
          </cell>
          <cell r="F745">
            <v>0.35</v>
          </cell>
          <cell r="G745">
            <v>6.8</v>
          </cell>
          <cell r="H745" t="str">
            <v>:</v>
          </cell>
          <cell r="I745">
            <v>83.954499999999996</v>
          </cell>
        </row>
        <row r="747">
          <cell r="A747" t="str">
            <v>8.1.7</v>
          </cell>
          <cell r="B747" t="str">
            <v>Upstand beams - 230 x 360mm</v>
          </cell>
          <cell r="J747" t="str">
            <v>m</v>
          </cell>
          <cell r="L747">
            <v>195.17579999999998</v>
          </cell>
          <cell r="M747">
            <v>0</v>
          </cell>
        </row>
        <row r="748">
          <cell r="B748" t="str">
            <v xml:space="preserve">  - Concrete - 25 Mpa</v>
          </cell>
          <cell r="C748">
            <v>1</v>
          </cell>
          <cell r="D748">
            <v>1</v>
          </cell>
          <cell r="E748">
            <v>0.23</v>
          </cell>
          <cell r="F748">
            <v>0.36</v>
          </cell>
          <cell r="G748">
            <v>745</v>
          </cell>
          <cell r="H748" t="str">
            <v>:</v>
          </cell>
          <cell r="I748">
            <v>61.686</v>
          </cell>
        </row>
        <row r="749">
          <cell r="B749" t="str">
            <v xml:space="preserve">  - Formwork to beams</v>
          </cell>
          <cell r="C749">
            <v>2</v>
          </cell>
          <cell r="D749">
            <v>1</v>
          </cell>
          <cell r="E749">
            <v>1</v>
          </cell>
          <cell r="F749">
            <v>0.36</v>
          </cell>
          <cell r="G749">
            <v>116</v>
          </cell>
          <cell r="H749" t="str">
            <v>:</v>
          </cell>
          <cell r="I749">
            <v>83.52</v>
          </cell>
        </row>
        <row r="750">
          <cell r="B750" t="str">
            <v xml:space="preserve">  - Reinforcement</v>
          </cell>
          <cell r="C750">
            <v>85</v>
          </cell>
          <cell r="D750">
            <v>1</v>
          </cell>
          <cell r="E750">
            <v>0.23</v>
          </cell>
          <cell r="F750">
            <v>0.36</v>
          </cell>
          <cell r="G750">
            <v>7.1</v>
          </cell>
          <cell r="H750" t="str">
            <v>:</v>
          </cell>
          <cell r="I750">
            <v>49.969799999999999</v>
          </cell>
        </row>
        <row r="752">
          <cell r="A752" t="str">
            <v>8.1.6</v>
          </cell>
          <cell r="B752" t="str">
            <v>Upstand beams - 345 x 1000mm</v>
          </cell>
          <cell r="J752" t="str">
            <v>m</v>
          </cell>
          <cell r="L752">
            <v>695.05</v>
          </cell>
          <cell r="M752">
            <v>0</v>
          </cell>
        </row>
        <row r="753">
          <cell r="B753" t="str">
            <v xml:space="preserve">  - Concrete - 25 Mpa</v>
          </cell>
          <cell r="C753">
            <v>1</v>
          </cell>
          <cell r="D753">
            <v>1</v>
          </cell>
          <cell r="E753">
            <v>0.35</v>
          </cell>
          <cell r="F753">
            <v>1</v>
          </cell>
          <cell r="G753">
            <v>745</v>
          </cell>
          <cell r="H753" t="str">
            <v>:</v>
          </cell>
          <cell r="I753">
            <v>260.75</v>
          </cell>
        </row>
        <row r="754">
          <cell r="B754" t="str">
            <v xml:space="preserve">  - Formwork to beams</v>
          </cell>
          <cell r="C754">
            <v>2</v>
          </cell>
          <cell r="D754">
            <v>1</v>
          </cell>
          <cell r="E754">
            <v>1</v>
          </cell>
          <cell r="F754">
            <v>1</v>
          </cell>
          <cell r="G754">
            <v>116</v>
          </cell>
          <cell r="H754" t="str">
            <v>:</v>
          </cell>
          <cell r="I754">
            <v>232</v>
          </cell>
        </row>
        <row r="755">
          <cell r="B755" t="str">
            <v xml:space="preserve">  - Reinforcement</v>
          </cell>
          <cell r="C755">
            <v>85</v>
          </cell>
          <cell r="D755">
            <v>1</v>
          </cell>
          <cell r="E755">
            <v>0.35</v>
          </cell>
          <cell r="F755">
            <v>1</v>
          </cell>
          <cell r="G755">
            <v>6.8</v>
          </cell>
          <cell r="H755" t="str">
            <v>:</v>
          </cell>
          <cell r="I755">
            <v>202.29999999999998</v>
          </cell>
        </row>
        <row r="757">
          <cell r="A757" t="str">
            <v>8.1.8</v>
          </cell>
          <cell r="B757" t="str">
            <v>Slip joints &amp; permanent formwork</v>
          </cell>
          <cell r="J757" t="str">
            <v>m</v>
          </cell>
          <cell r="L757">
            <v>60</v>
          </cell>
          <cell r="M757">
            <v>0</v>
          </cell>
        </row>
        <row r="759">
          <cell r="A759" t="str">
            <v>8.1.2</v>
          </cell>
          <cell r="B759" t="str">
            <v>Waterproofing to flat roofs</v>
          </cell>
          <cell r="J759" t="str">
            <v>m²</v>
          </cell>
          <cell r="K759">
            <v>33.03</v>
          </cell>
          <cell r="L759">
            <v>291.625</v>
          </cell>
          <cell r="M759">
            <v>9632.3700000000008</v>
          </cell>
        </row>
        <row r="760">
          <cell r="B760" t="str">
            <v xml:space="preserve">  - Grading</v>
          </cell>
          <cell r="C760">
            <v>1</v>
          </cell>
          <cell r="D760">
            <v>1</v>
          </cell>
          <cell r="E760">
            <v>1</v>
          </cell>
          <cell r="F760">
            <v>1</v>
          </cell>
          <cell r="G760">
            <v>43</v>
          </cell>
          <cell r="H760" t="str">
            <v>:</v>
          </cell>
          <cell r="I760">
            <v>43</v>
          </cell>
        </row>
        <row r="761">
          <cell r="B761" t="str">
            <v xml:space="preserve">  - Waterproofing</v>
          </cell>
          <cell r="C761">
            <v>2.375</v>
          </cell>
          <cell r="D761">
            <v>1</v>
          </cell>
          <cell r="E761">
            <v>1</v>
          </cell>
          <cell r="F761">
            <v>1</v>
          </cell>
          <cell r="G761">
            <v>95</v>
          </cell>
          <cell r="H761" t="str">
            <v>:</v>
          </cell>
          <cell r="I761">
            <v>225.625</v>
          </cell>
        </row>
        <row r="762">
          <cell r="B762" t="str">
            <v xml:space="preserve">  - Aluminium paint / pebble balust</v>
          </cell>
          <cell r="C762">
            <v>1</v>
          </cell>
          <cell r="D762">
            <v>1</v>
          </cell>
          <cell r="E762">
            <v>1</v>
          </cell>
          <cell r="F762">
            <v>1</v>
          </cell>
          <cell r="G762">
            <v>23</v>
          </cell>
          <cell r="H762" t="str">
            <v>:</v>
          </cell>
          <cell r="I762">
            <v>23</v>
          </cell>
        </row>
        <row r="764">
          <cell r="A764" t="str">
            <v>8.1.6</v>
          </cell>
          <cell r="B764" t="str">
            <v>Waterproofing to flat roofs with trafficable surface</v>
          </cell>
          <cell r="J764" t="str">
            <v>m²</v>
          </cell>
          <cell r="L764">
            <v>149.58536585365854</v>
          </cell>
          <cell r="M764">
            <v>0</v>
          </cell>
        </row>
        <row r="765">
          <cell r="B765" t="str">
            <v xml:space="preserve">  - Grading</v>
          </cell>
          <cell r="C765">
            <v>1</v>
          </cell>
          <cell r="D765">
            <v>1</v>
          </cell>
          <cell r="E765">
            <v>1</v>
          </cell>
          <cell r="F765">
            <v>1</v>
          </cell>
          <cell r="G765">
            <v>43</v>
          </cell>
          <cell r="H765" t="str">
            <v>:</v>
          </cell>
          <cell r="I765">
            <v>43</v>
          </cell>
        </row>
        <row r="766">
          <cell r="B766" t="str">
            <v xml:space="preserve">  - Waterproofing</v>
          </cell>
          <cell r="C766">
            <v>1.1219512195121952</v>
          </cell>
          <cell r="D766">
            <v>1</v>
          </cell>
          <cell r="E766">
            <v>1</v>
          </cell>
          <cell r="F766">
            <v>1</v>
          </cell>
          <cell r="G766">
            <v>95</v>
          </cell>
          <cell r="H766" t="str">
            <v>:</v>
          </cell>
          <cell r="I766">
            <v>106.58536585365854</v>
          </cell>
        </row>
        <row r="767">
          <cell r="B767" t="str">
            <v xml:space="preserve">  - Sandstone tiling</v>
          </cell>
          <cell r="C767" t="str">
            <v>}</v>
          </cell>
          <cell r="D767" t="str">
            <v>elsewhere</v>
          </cell>
          <cell r="H767" t="str">
            <v>:</v>
          </cell>
          <cell r="I767">
            <v>0</v>
          </cell>
        </row>
        <row r="768">
          <cell r="B768" t="str">
            <v xml:space="preserve"> -  Sealant to tiles</v>
          </cell>
          <cell r="C768" t="str">
            <v>}</v>
          </cell>
          <cell r="D768" t="str">
            <v>elsewhere</v>
          </cell>
          <cell r="H768" t="str">
            <v>:</v>
          </cell>
          <cell r="I768">
            <v>0</v>
          </cell>
        </row>
        <row r="770">
          <cell r="A770" t="str">
            <v>8.2.1</v>
          </cell>
          <cell r="B770" t="str">
            <v>Covering - Slate profile</v>
          </cell>
          <cell r="J770" t="str">
            <v>m²</v>
          </cell>
          <cell r="K770">
            <v>217.64</v>
          </cell>
          <cell r="M770" t="str">
            <v>Option</v>
          </cell>
        </row>
        <row r="771">
          <cell r="B771" t="str">
            <v xml:space="preserve"> -  Tiles, battens &amp; underlay</v>
          </cell>
          <cell r="C771">
            <v>1</v>
          </cell>
          <cell r="D771">
            <v>1</v>
          </cell>
          <cell r="E771">
            <v>1</v>
          </cell>
          <cell r="F771">
            <v>1</v>
          </cell>
          <cell r="G771">
            <v>170</v>
          </cell>
          <cell r="H771" t="str">
            <v>:</v>
          </cell>
          <cell r="I771">
            <v>170</v>
          </cell>
        </row>
        <row r="772">
          <cell r="B772" t="str">
            <v xml:space="preserve"> -  Battens</v>
          </cell>
          <cell r="C772" t="str">
            <v>}</v>
          </cell>
          <cell r="D772" t="str">
            <v>not applicable</v>
          </cell>
          <cell r="H772" t="str">
            <v>:</v>
          </cell>
          <cell r="I772">
            <v>0</v>
          </cell>
        </row>
        <row r="773">
          <cell r="B773" t="str">
            <v xml:space="preserve"> -  Counter battens</v>
          </cell>
          <cell r="C773" t="str">
            <v>}</v>
          </cell>
          <cell r="D773" t="str">
            <v>not applicable</v>
          </cell>
          <cell r="H773" t="str">
            <v>:</v>
          </cell>
          <cell r="I773">
            <v>0</v>
          </cell>
        </row>
        <row r="774">
          <cell r="B774" t="str">
            <v xml:space="preserve"> -  Damp proof membrane</v>
          </cell>
          <cell r="C774" t="str">
            <v>}</v>
          </cell>
          <cell r="D774" t="str">
            <v>not applicable</v>
          </cell>
          <cell r="H774" t="str">
            <v>:</v>
          </cell>
          <cell r="I774">
            <v>0</v>
          </cell>
        </row>
        <row r="776">
          <cell r="A776" t="str">
            <v>8.2.2</v>
          </cell>
          <cell r="B776" t="str">
            <v>Covering - chromadek corrugated roof sheets</v>
          </cell>
          <cell r="J776" t="str">
            <v>m²</v>
          </cell>
          <cell r="K776">
            <v>217.64</v>
          </cell>
          <cell r="L776">
            <v>170</v>
          </cell>
          <cell r="M776">
            <v>36998.800000000003</v>
          </cell>
        </row>
        <row r="777">
          <cell r="B777" t="str">
            <v xml:space="preserve"> -  Sheet metal</v>
          </cell>
          <cell r="C777">
            <v>1</v>
          </cell>
          <cell r="D777">
            <v>1</v>
          </cell>
          <cell r="E777">
            <v>1</v>
          </cell>
          <cell r="F777">
            <v>1</v>
          </cell>
          <cell r="G777">
            <v>170</v>
          </cell>
          <cell r="H777" t="str">
            <v>:</v>
          </cell>
          <cell r="I777">
            <v>170</v>
          </cell>
        </row>
        <row r="778">
          <cell r="B778" t="str">
            <v xml:space="preserve"> -  Purlins/battens</v>
          </cell>
          <cell r="C778" t="str">
            <v>}</v>
          </cell>
          <cell r="D778" t="str">
            <v>not applicable</v>
          </cell>
          <cell r="H778" t="str">
            <v>:</v>
          </cell>
          <cell r="I778">
            <v>0</v>
          </cell>
        </row>
        <row r="779">
          <cell r="B779" t="str">
            <v xml:space="preserve"> -  Damp proof membrane</v>
          </cell>
          <cell r="C779" t="str">
            <v>}</v>
          </cell>
          <cell r="D779" t="str">
            <v>not applicable</v>
          </cell>
          <cell r="H779" t="str">
            <v>:</v>
          </cell>
          <cell r="I779">
            <v>0</v>
          </cell>
        </row>
        <row r="781">
          <cell r="A781" t="str">
            <v>8.2.3</v>
          </cell>
          <cell r="B781" t="str">
            <v>Covering - sheet metal (S-Rib) - flat roof</v>
          </cell>
          <cell r="J781" t="str">
            <v>m²</v>
          </cell>
          <cell r="K781">
            <v>49.68</v>
          </cell>
          <cell r="L781">
            <v>154</v>
          </cell>
          <cell r="M781">
            <v>7650.72</v>
          </cell>
        </row>
        <row r="782">
          <cell r="B782" t="str">
            <v xml:space="preserve"> -  Sheet metal</v>
          </cell>
          <cell r="C782">
            <v>1</v>
          </cell>
          <cell r="D782">
            <v>1</v>
          </cell>
          <cell r="E782">
            <v>1</v>
          </cell>
          <cell r="F782">
            <v>1</v>
          </cell>
          <cell r="G782">
            <v>154</v>
          </cell>
          <cell r="H782" t="str">
            <v>:</v>
          </cell>
          <cell r="I782">
            <v>154</v>
          </cell>
        </row>
        <row r="783">
          <cell r="B783" t="str">
            <v xml:space="preserve"> -  Purlins/battens</v>
          </cell>
          <cell r="C783" t="str">
            <v>}</v>
          </cell>
          <cell r="D783" t="str">
            <v>not applicable</v>
          </cell>
          <cell r="H783" t="str">
            <v>:</v>
          </cell>
          <cell r="I783">
            <v>0</v>
          </cell>
        </row>
        <row r="784">
          <cell r="B784" t="str">
            <v xml:space="preserve"> -  Damp proof membrane</v>
          </cell>
          <cell r="C784" t="str">
            <v>}</v>
          </cell>
          <cell r="D784" t="str">
            <v>not applicable</v>
          </cell>
          <cell r="H784" t="str">
            <v>:</v>
          </cell>
          <cell r="I784">
            <v>0</v>
          </cell>
        </row>
        <row r="786">
          <cell r="A786" t="str">
            <v>8.2.3</v>
          </cell>
          <cell r="B786" t="str">
            <v>Bay windows</v>
          </cell>
          <cell r="J786" t="str">
            <v>m²</v>
          </cell>
          <cell r="M786" t="str">
            <v>tiles elsewhere</v>
          </cell>
        </row>
        <row r="787">
          <cell r="B787" t="str">
            <v xml:space="preserve"> -  Rafters - 38 x 114mm SAP</v>
          </cell>
          <cell r="C787">
            <v>1.3333333333333333</v>
          </cell>
          <cell r="D787">
            <v>1</v>
          </cell>
          <cell r="E787">
            <v>1</v>
          </cell>
          <cell r="F787">
            <v>1</v>
          </cell>
          <cell r="G787">
            <v>29</v>
          </cell>
          <cell r="H787" t="str">
            <v>:</v>
          </cell>
          <cell r="I787">
            <v>38.666666666666664</v>
          </cell>
        </row>
        <row r="788">
          <cell r="B788" t="str">
            <v xml:space="preserve"> -  Edge beam - 50 x 150mm SAP</v>
          </cell>
          <cell r="C788">
            <v>1</v>
          </cell>
          <cell r="D788">
            <v>1</v>
          </cell>
          <cell r="E788">
            <v>1</v>
          </cell>
          <cell r="F788">
            <v>1</v>
          </cell>
          <cell r="G788">
            <v>35</v>
          </cell>
          <cell r="H788" t="str">
            <v>:</v>
          </cell>
          <cell r="I788">
            <v>35</v>
          </cell>
        </row>
        <row r="789">
          <cell r="B789" t="str">
            <v xml:space="preserve"> -  Brackets</v>
          </cell>
          <cell r="C789">
            <v>2</v>
          </cell>
          <cell r="D789">
            <v>1</v>
          </cell>
          <cell r="E789">
            <v>1</v>
          </cell>
          <cell r="F789">
            <v>1</v>
          </cell>
          <cell r="G789">
            <v>40</v>
          </cell>
          <cell r="H789" t="str">
            <v>:</v>
          </cell>
          <cell r="I789">
            <v>80</v>
          </cell>
        </row>
        <row r="790">
          <cell r="B790" t="str">
            <v xml:space="preserve"> -  Marine Ply boarding</v>
          </cell>
          <cell r="C790">
            <v>1</v>
          </cell>
          <cell r="D790">
            <v>1</v>
          </cell>
          <cell r="E790">
            <v>1</v>
          </cell>
          <cell r="F790">
            <v>1</v>
          </cell>
          <cell r="G790">
            <v>150</v>
          </cell>
          <cell r="H790" t="str">
            <v>:</v>
          </cell>
          <cell r="I790">
            <v>150</v>
          </cell>
        </row>
        <row r="791">
          <cell r="B791" t="str">
            <v xml:space="preserve"> -  Derbigum water proofing</v>
          </cell>
          <cell r="C791">
            <v>1</v>
          </cell>
          <cell r="D791">
            <v>1</v>
          </cell>
          <cell r="E791">
            <v>1</v>
          </cell>
          <cell r="F791">
            <v>1</v>
          </cell>
          <cell r="G791">
            <v>91.5</v>
          </cell>
          <cell r="H791" t="str">
            <v>:</v>
          </cell>
          <cell r="I791">
            <v>91.5</v>
          </cell>
        </row>
        <row r="792">
          <cell r="B792" t="str">
            <v xml:space="preserve"> -  Aluminium paint</v>
          </cell>
          <cell r="C792">
            <v>1</v>
          </cell>
          <cell r="D792">
            <v>1</v>
          </cell>
          <cell r="E792">
            <v>1</v>
          </cell>
          <cell r="F792">
            <v>1</v>
          </cell>
          <cell r="G792">
            <v>21</v>
          </cell>
          <cell r="H792" t="str">
            <v>:</v>
          </cell>
          <cell r="I792">
            <v>21</v>
          </cell>
        </row>
        <row r="794">
          <cell r="A794" t="str">
            <v>8.2.2</v>
          </cell>
          <cell r="B794" t="str">
            <v xml:space="preserve">Extra over metal covering for Polycarbonate translucent sheeting </v>
          </cell>
          <cell r="J794" t="str">
            <v>m²</v>
          </cell>
          <cell r="M794" t="str">
            <v>not applicable</v>
          </cell>
        </row>
        <row r="796">
          <cell r="A796" t="str">
            <v>8.2.3</v>
          </cell>
          <cell r="B796" t="str">
            <v>Ridges, hips, valleys &amp; flashing to tiled roof</v>
          </cell>
          <cell r="J796" t="str">
            <v>m</v>
          </cell>
          <cell r="L796">
            <v>85</v>
          </cell>
          <cell r="M796">
            <v>7213.1</v>
          </cell>
        </row>
        <row r="798">
          <cell r="A798" t="str">
            <v>8.2.5</v>
          </cell>
          <cell r="B798" t="str">
            <v>Hips to to sheet metal roofing</v>
          </cell>
          <cell r="J798" t="str">
            <v>m</v>
          </cell>
          <cell r="L798">
            <v>77</v>
          </cell>
          <cell r="M798">
            <v>0</v>
          </cell>
        </row>
        <row r="800">
          <cell r="A800" t="str">
            <v>8.2.6</v>
          </cell>
          <cell r="B800" t="str">
            <v>Valleys to to sheet metal roofing</v>
          </cell>
          <cell r="J800" t="str">
            <v>m</v>
          </cell>
          <cell r="L800">
            <v>100</v>
          </cell>
          <cell r="M800">
            <v>0</v>
          </cell>
        </row>
        <row r="802">
          <cell r="A802" t="str">
            <v>8.2.4</v>
          </cell>
          <cell r="B802" t="str">
            <v>Ridges, hips, valleys &amp; flashing to sheet metal roof</v>
          </cell>
          <cell r="J802" t="str">
            <v>m</v>
          </cell>
          <cell r="K802">
            <v>84.86</v>
          </cell>
          <cell r="L802">
            <v>85</v>
          </cell>
          <cell r="M802">
            <v>7213.1</v>
          </cell>
        </row>
        <row r="804">
          <cell r="A804" t="str">
            <v>8.3.1</v>
          </cell>
          <cell r="B804" t="str">
            <v>Insulation - under T&amp;G sloping ceiling</v>
          </cell>
          <cell r="J804" t="str">
            <v>m²</v>
          </cell>
          <cell r="K804">
            <v>34.65</v>
          </cell>
          <cell r="L804">
            <v>21.5</v>
          </cell>
          <cell r="M804">
            <v>744.98</v>
          </cell>
        </row>
        <row r="806">
          <cell r="A806" t="str">
            <v>8.4.1</v>
          </cell>
          <cell r="B806" t="str">
            <v>Construction - (exposed rafters)</v>
          </cell>
          <cell r="J806" t="str">
            <v>m²</v>
          </cell>
          <cell r="L806">
            <v>405</v>
          </cell>
          <cell r="M806">
            <v>0</v>
          </cell>
        </row>
        <row r="807">
          <cell r="B807" t="str">
            <v xml:space="preserve">  - Timber on flat</v>
          </cell>
          <cell r="C807">
            <v>1</v>
          </cell>
          <cell r="D807">
            <v>1</v>
          </cell>
          <cell r="E807">
            <v>1</v>
          </cell>
          <cell r="F807">
            <v>1</v>
          </cell>
          <cell r="G807">
            <v>405</v>
          </cell>
          <cell r="H807" t="str">
            <v>:</v>
          </cell>
          <cell r="I807">
            <v>405</v>
          </cell>
        </row>
        <row r="809">
          <cell r="A809" t="str">
            <v>8.4.1</v>
          </cell>
          <cell r="B809" t="str">
            <v>Construction - (gangnail trusses)</v>
          </cell>
          <cell r="J809" t="str">
            <v>m²</v>
          </cell>
          <cell r="K809">
            <v>217.64</v>
          </cell>
          <cell r="L809">
            <v>180</v>
          </cell>
          <cell r="M809">
            <v>39175.199999999997</v>
          </cell>
        </row>
        <row r="810">
          <cell r="B810" t="str">
            <v xml:space="preserve">  - Timber on flat</v>
          </cell>
          <cell r="C810">
            <v>1</v>
          </cell>
          <cell r="D810">
            <v>1</v>
          </cell>
          <cell r="E810">
            <v>1</v>
          </cell>
          <cell r="F810">
            <v>1</v>
          </cell>
          <cell r="G810">
            <v>180</v>
          </cell>
          <cell r="H810" t="str">
            <v>:</v>
          </cell>
          <cell r="I810">
            <v>180</v>
          </cell>
        </row>
        <row r="812">
          <cell r="A812" t="str">
            <v>8.4.2</v>
          </cell>
          <cell r="B812" t="str">
            <v>Construction - (Flat roof)</v>
          </cell>
          <cell r="J812" t="str">
            <v>m²</v>
          </cell>
          <cell r="K812">
            <v>49.68</v>
          </cell>
          <cell r="L812">
            <v>120</v>
          </cell>
          <cell r="M812">
            <v>5961.6</v>
          </cell>
        </row>
        <row r="813">
          <cell r="B813" t="str">
            <v xml:space="preserve">  - Timber on flat</v>
          </cell>
          <cell r="C813">
            <v>1</v>
          </cell>
          <cell r="D813">
            <v>1</v>
          </cell>
          <cell r="E813">
            <v>1</v>
          </cell>
          <cell r="F813">
            <v>1</v>
          </cell>
          <cell r="G813">
            <v>120</v>
          </cell>
          <cell r="H813" t="str">
            <v>:</v>
          </cell>
          <cell r="I813">
            <v>120</v>
          </cell>
        </row>
        <row r="815">
          <cell r="A815" t="str">
            <v>8.4.2</v>
          </cell>
          <cell r="B815" t="str">
            <v>Construction - steel ridge beams</v>
          </cell>
          <cell r="J815" t="str">
            <v>kg</v>
          </cell>
          <cell r="M815" t="str">
            <v>not applicable</v>
          </cell>
        </row>
        <row r="816">
          <cell r="B816" t="str">
            <v xml:space="preserve">  - Steel ridge beams</v>
          </cell>
          <cell r="C816">
            <v>1</v>
          </cell>
          <cell r="D816">
            <v>1</v>
          </cell>
          <cell r="E816">
            <v>1</v>
          </cell>
          <cell r="F816">
            <v>1</v>
          </cell>
          <cell r="G816">
            <v>13.5</v>
          </cell>
          <cell r="H816" t="str">
            <v>:</v>
          </cell>
          <cell r="I816">
            <v>13.5</v>
          </cell>
        </row>
        <row r="818">
          <cell r="A818" t="str">
            <v>8.4.2</v>
          </cell>
          <cell r="B818" t="str">
            <v>Construction - extra for steel in portecochere</v>
          </cell>
          <cell r="J818" t="str">
            <v>item</v>
          </cell>
          <cell r="M818" t="str">
            <v>not applicable</v>
          </cell>
        </row>
        <row r="820">
          <cell r="A820" t="str">
            <v>8.5.1</v>
          </cell>
          <cell r="B820" t="str">
            <v>Eaves - with 200mm overhang</v>
          </cell>
          <cell r="J820" t="str">
            <v>m</v>
          </cell>
          <cell r="K820">
            <v>56</v>
          </cell>
          <cell r="L820">
            <v>177.44</v>
          </cell>
          <cell r="M820">
            <v>9936.64</v>
          </cell>
        </row>
        <row r="821">
          <cell r="B821" t="str">
            <v xml:space="preserve">  -  Gutters  (aluminium)</v>
          </cell>
          <cell r="C821">
            <v>1</v>
          </cell>
          <cell r="D821">
            <v>1</v>
          </cell>
          <cell r="E821">
            <v>1</v>
          </cell>
          <cell r="F821">
            <v>1</v>
          </cell>
          <cell r="G821">
            <v>85</v>
          </cell>
          <cell r="H821" t="str">
            <v>:</v>
          </cell>
          <cell r="I821">
            <v>85</v>
          </cell>
        </row>
        <row r="822">
          <cell r="B822" t="str">
            <v xml:space="preserve">  -  Fascias - SAP</v>
          </cell>
          <cell r="C822">
            <v>1</v>
          </cell>
          <cell r="D822">
            <v>1</v>
          </cell>
          <cell r="E822">
            <v>1</v>
          </cell>
          <cell r="F822">
            <v>1</v>
          </cell>
          <cell r="G822">
            <v>66</v>
          </cell>
          <cell r="H822" t="str">
            <v>:</v>
          </cell>
          <cell r="I822">
            <v>66</v>
          </cell>
        </row>
        <row r="823">
          <cell r="B823" t="str">
            <v xml:space="preserve">  -  Paint fascias</v>
          </cell>
          <cell r="C823">
            <v>1</v>
          </cell>
          <cell r="D823">
            <v>1</v>
          </cell>
          <cell r="E823">
            <v>1</v>
          </cell>
          <cell r="F823">
            <v>0.35</v>
          </cell>
          <cell r="G823">
            <v>32</v>
          </cell>
          <cell r="H823" t="str">
            <v>:</v>
          </cell>
          <cell r="I823">
            <v>11.2</v>
          </cell>
        </row>
        <row r="824">
          <cell r="B824" t="str">
            <v xml:space="preserve">  -  EO for tilting batten at eaves</v>
          </cell>
          <cell r="C824">
            <v>1</v>
          </cell>
          <cell r="D824">
            <v>1</v>
          </cell>
          <cell r="E824">
            <v>1</v>
          </cell>
          <cell r="F824">
            <v>1</v>
          </cell>
          <cell r="G824">
            <v>5</v>
          </cell>
          <cell r="H824" t="str">
            <v>:</v>
          </cell>
          <cell r="I824">
            <v>5</v>
          </cell>
        </row>
        <row r="825">
          <cell r="B825" t="str">
            <v xml:space="preserve">  -  Double course malthoid at eaves</v>
          </cell>
          <cell r="D825">
            <v>1</v>
          </cell>
          <cell r="E825">
            <v>1</v>
          </cell>
          <cell r="F825">
            <v>0.9</v>
          </cell>
          <cell r="G825">
            <v>95</v>
          </cell>
          <cell r="H825" t="str">
            <v>:</v>
          </cell>
          <cell r="I825">
            <v>0</v>
          </cell>
        </row>
        <row r="826">
          <cell r="B826" t="str">
            <v xml:space="preserve">  -  Fibre cement</v>
          </cell>
          <cell r="C826" t="str">
            <v>}</v>
          </cell>
          <cell r="D826" t="str">
            <v>not applicable</v>
          </cell>
          <cell r="F826">
            <v>0.6</v>
          </cell>
          <cell r="G826">
            <v>125</v>
          </cell>
          <cell r="H826" t="str">
            <v>:</v>
          </cell>
          <cell r="I826">
            <v>0</v>
          </cell>
        </row>
        <row r="827">
          <cell r="B827" t="str">
            <v xml:space="preserve">  -  Beads, etc</v>
          </cell>
          <cell r="C827" t="str">
            <v>}</v>
          </cell>
          <cell r="D827" t="str">
            <v>not applicable</v>
          </cell>
          <cell r="F827">
            <v>1</v>
          </cell>
          <cell r="G827">
            <v>15</v>
          </cell>
          <cell r="H827" t="str">
            <v>:</v>
          </cell>
          <cell r="I827">
            <v>0</v>
          </cell>
        </row>
        <row r="828">
          <cell r="B828" t="str">
            <v xml:space="preserve">  -  Prime backs of ceiling</v>
          </cell>
          <cell r="C828" t="str">
            <v>}</v>
          </cell>
          <cell r="D828" t="str">
            <v>not applicable</v>
          </cell>
          <cell r="F828">
            <v>0.6</v>
          </cell>
          <cell r="G828">
            <v>22</v>
          </cell>
          <cell r="H828" t="str">
            <v>:</v>
          </cell>
          <cell r="I828">
            <v>0</v>
          </cell>
        </row>
        <row r="829">
          <cell r="B829" t="str">
            <v xml:space="preserve">  -  Wood dressing to timbers</v>
          </cell>
          <cell r="C829">
            <v>1.3333333333333333</v>
          </cell>
          <cell r="D829">
            <v>0.4</v>
          </cell>
          <cell r="E829">
            <v>1</v>
          </cell>
          <cell r="F829">
            <v>0.6</v>
          </cell>
          <cell r="G829">
            <v>32</v>
          </cell>
          <cell r="H829" t="str">
            <v>:</v>
          </cell>
          <cell r="I829">
            <v>10.24</v>
          </cell>
        </row>
        <row r="831">
          <cell r="A831" t="str">
            <v>8.5.2</v>
          </cell>
          <cell r="B831" t="str">
            <v>Eaves - with 1000mm overhang (at entrance)</v>
          </cell>
          <cell r="J831" t="str">
            <v>m</v>
          </cell>
          <cell r="K831">
            <v>0</v>
          </cell>
          <cell r="L831">
            <v>357</v>
          </cell>
          <cell r="M831">
            <v>0</v>
          </cell>
        </row>
        <row r="832">
          <cell r="B832" t="str">
            <v xml:space="preserve">  -  Gutters  (aluminium)</v>
          </cell>
          <cell r="C832">
            <v>1</v>
          </cell>
          <cell r="D832">
            <v>1</v>
          </cell>
          <cell r="E832">
            <v>1</v>
          </cell>
          <cell r="F832">
            <v>1</v>
          </cell>
          <cell r="G832">
            <v>85</v>
          </cell>
          <cell r="H832" t="str">
            <v>:</v>
          </cell>
          <cell r="I832">
            <v>85</v>
          </cell>
        </row>
        <row r="833">
          <cell r="B833" t="str">
            <v xml:space="preserve">  -  Fascias - SAP</v>
          </cell>
          <cell r="C833">
            <v>1</v>
          </cell>
          <cell r="D833">
            <v>1</v>
          </cell>
          <cell r="E833">
            <v>1</v>
          </cell>
          <cell r="F833">
            <v>1</v>
          </cell>
          <cell r="G833">
            <v>66</v>
          </cell>
          <cell r="H833" t="str">
            <v>:</v>
          </cell>
          <cell r="I833">
            <v>66</v>
          </cell>
        </row>
        <row r="834">
          <cell r="B834" t="str">
            <v xml:space="preserve">  -  Paint fascias</v>
          </cell>
          <cell r="C834">
            <v>1</v>
          </cell>
          <cell r="D834">
            <v>1</v>
          </cell>
          <cell r="E834">
            <v>1</v>
          </cell>
          <cell r="F834">
            <v>0.4</v>
          </cell>
          <cell r="G834">
            <v>45</v>
          </cell>
          <cell r="H834" t="str">
            <v>:</v>
          </cell>
          <cell r="I834">
            <v>18</v>
          </cell>
        </row>
        <row r="835">
          <cell r="B835" t="str">
            <v xml:space="preserve">  -  EO for tilting batten at eaves</v>
          </cell>
          <cell r="C835">
            <v>1</v>
          </cell>
          <cell r="D835">
            <v>1</v>
          </cell>
          <cell r="E835">
            <v>1</v>
          </cell>
          <cell r="F835">
            <v>1</v>
          </cell>
          <cell r="G835">
            <v>5</v>
          </cell>
          <cell r="H835" t="str">
            <v>:</v>
          </cell>
          <cell r="I835">
            <v>5</v>
          </cell>
        </row>
        <row r="836">
          <cell r="B836" t="str">
            <v xml:space="preserve">  -  Double course malthoid at eaves</v>
          </cell>
          <cell r="D836">
            <v>1</v>
          </cell>
          <cell r="E836">
            <v>1</v>
          </cell>
          <cell r="F836">
            <v>0.9</v>
          </cell>
          <cell r="G836">
            <v>95</v>
          </cell>
          <cell r="H836" t="str">
            <v>:</v>
          </cell>
          <cell r="I836">
            <v>0</v>
          </cell>
        </row>
        <row r="837">
          <cell r="B837" t="str">
            <v xml:space="preserve">  -  Fibre cement</v>
          </cell>
          <cell r="C837">
            <v>1</v>
          </cell>
          <cell r="D837">
            <v>1</v>
          </cell>
          <cell r="E837">
            <v>1</v>
          </cell>
          <cell r="F837">
            <v>1</v>
          </cell>
          <cell r="G837">
            <v>125</v>
          </cell>
          <cell r="H837" t="str">
            <v>:</v>
          </cell>
          <cell r="I837">
            <v>125</v>
          </cell>
        </row>
        <row r="838">
          <cell r="B838" t="str">
            <v xml:space="preserve">  -  Beads, etc</v>
          </cell>
          <cell r="C838">
            <v>2</v>
          </cell>
          <cell r="D838">
            <v>1</v>
          </cell>
          <cell r="E838">
            <v>1</v>
          </cell>
          <cell r="F838">
            <v>1</v>
          </cell>
          <cell r="G838">
            <v>15</v>
          </cell>
          <cell r="H838" t="str">
            <v>:</v>
          </cell>
          <cell r="I838">
            <v>30</v>
          </cell>
        </row>
        <row r="839">
          <cell r="B839" t="str">
            <v xml:space="preserve">  -  Prime backs of ceiling</v>
          </cell>
          <cell r="C839" t="str">
            <v>}</v>
          </cell>
          <cell r="D839" t="str">
            <v>not applicable</v>
          </cell>
          <cell r="F839">
            <v>1</v>
          </cell>
          <cell r="G839">
            <v>22</v>
          </cell>
          <cell r="H839" t="str">
            <v>:</v>
          </cell>
          <cell r="I839">
            <v>0</v>
          </cell>
        </row>
        <row r="840">
          <cell r="B840" t="str">
            <v xml:space="preserve">  -  Paint</v>
          </cell>
          <cell r="C840">
            <v>1</v>
          </cell>
          <cell r="D840">
            <v>1</v>
          </cell>
          <cell r="E840">
            <v>1</v>
          </cell>
          <cell r="F840">
            <v>1</v>
          </cell>
          <cell r="G840">
            <v>28</v>
          </cell>
          <cell r="H840" t="str">
            <v>:</v>
          </cell>
          <cell r="I840">
            <v>28</v>
          </cell>
        </row>
        <row r="842">
          <cell r="A842" t="str">
            <v>8.5.2</v>
          </cell>
          <cell r="B842" t="str">
            <v>Verges - 300mm wide</v>
          </cell>
          <cell r="J842" t="str">
            <v>m</v>
          </cell>
          <cell r="K842">
            <v>28</v>
          </cell>
          <cell r="L842">
            <v>229.12</v>
          </cell>
          <cell r="M842">
            <v>6415.36</v>
          </cell>
        </row>
        <row r="843">
          <cell r="B843" t="str">
            <v xml:space="preserve">  -  Bargeboards - SAP</v>
          </cell>
          <cell r="C843">
            <v>1</v>
          </cell>
          <cell r="D843">
            <v>1</v>
          </cell>
          <cell r="E843">
            <v>1</v>
          </cell>
          <cell r="F843">
            <v>1</v>
          </cell>
          <cell r="G843">
            <v>66</v>
          </cell>
          <cell r="H843" t="str">
            <v>:</v>
          </cell>
          <cell r="I843">
            <v>66</v>
          </cell>
        </row>
        <row r="844">
          <cell r="B844" t="str">
            <v xml:space="preserve">  -  Paint bargeboards</v>
          </cell>
          <cell r="C844">
            <v>2</v>
          </cell>
          <cell r="D844">
            <v>1</v>
          </cell>
          <cell r="E844">
            <v>1</v>
          </cell>
          <cell r="F844">
            <v>0.4</v>
          </cell>
          <cell r="G844">
            <v>45</v>
          </cell>
          <cell r="H844" t="str">
            <v>:</v>
          </cell>
          <cell r="I844">
            <v>36</v>
          </cell>
        </row>
        <row r="845">
          <cell r="B845" t="str">
            <v xml:space="preserve">  -  End flashing piece/tile</v>
          </cell>
          <cell r="C845">
            <v>1</v>
          </cell>
          <cell r="D845">
            <v>1</v>
          </cell>
          <cell r="E845">
            <v>1</v>
          </cell>
          <cell r="F845">
            <v>1</v>
          </cell>
          <cell r="G845">
            <v>122</v>
          </cell>
          <cell r="H845" t="str">
            <v>:</v>
          </cell>
          <cell r="I845">
            <v>122</v>
          </cell>
        </row>
        <row r="846">
          <cell r="B846" t="str">
            <v xml:space="preserve">  -  Fibre cement</v>
          </cell>
          <cell r="C846" t="str">
            <v>}</v>
          </cell>
          <cell r="D846" t="str">
            <v>not applicable</v>
          </cell>
          <cell r="F846">
            <v>0.3</v>
          </cell>
          <cell r="G846">
            <v>125</v>
          </cell>
          <cell r="H846" t="str">
            <v>:</v>
          </cell>
          <cell r="I846">
            <v>0</v>
          </cell>
        </row>
        <row r="847">
          <cell r="B847" t="str">
            <v xml:space="preserve">  -  Beads, etc</v>
          </cell>
          <cell r="C847" t="str">
            <v>}</v>
          </cell>
          <cell r="D847" t="str">
            <v>not applicable</v>
          </cell>
          <cell r="F847">
            <v>1</v>
          </cell>
          <cell r="G847">
            <v>15</v>
          </cell>
          <cell r="H847" t="str">
            <v>:</v>
          </cell>
          <cell r="I847">
            <v>0</v>
          </cell>
        </row>
        <row r="848">
          <cell r="B848" t="str">
            <v xml:space="preserve">  -  Prime backs of ceiling</v>
          </cell>
          <cell r="C848" t="str">
            <v>}</v>
          </cell>
          <cell r="D848" t="str">
            <v>not applicable</v>
          </cell>
          <cell r="F848">
            <v>0.3</v>
          </cell>
          <cell r="G848">
            <v>22</v>
          </cell>
          <cell r="H848" t="str">
            <v>:</v>
          </cell>
          <cell r="I848">
            <v>0</v>
          </cell>
        </row>
        <row r="849">
          <cell r="B849" t="str">
            <v xml:space="preserve">  -  Wood dressing to timbers</v>
          </cell>
          <cell r="C849">
            <v>1.3333333333333333</v>
          </cell>
          <cell r="D849">
            <v>0.4</v>
          </cell>
          <cell r="E849">
            <v>1</v>
          </cell>
          <cell r="F849">
            <v>0.3</v>
          </cell>
          <cell r="G849">
            <v>32</v>
          </cell>
          <cell r="H849" t="str">
            <v>:</v>
          </cell>
          <cell r="I849">
            <v>5.12</v>
          </cell>
        </row>
        <row r="851">
          <cell r="A851" t="str">
            <v>8.6.3</v>
          </cell>
          <cell r="B851" t="str">
            <v>Verges - 1000mm wide (over front door)</v>
          </cell>
          <cell r="J851" t="str">
            <v>m</v>
          </cell>
          <cell r="L851">
            <v>584.92857142857144</v>
          </cell>
          <cell r="M851">
            <v>0</v>
          </cell>
        </row>
        <row r="852">
          <cell r="B852" t="str">
            <v xml:space="preserve">  -  Bargeboards - SAP</v>
          </cell>
          <cell r="C852">
            <v>1</v>
          </cell>
          <cell r="D852">
            <v>1</v>
          </cell>
          <cell r="E852">
            <v>1</v>
          </cell>
          <cell r="F852">
            <v>1</v>
          </cell>
          <cell r="G852">
            <v>66</v>
          </cell>
          <cell r="H852" t="str">
            <v>:</v>
          </cell>
          <cell r="I852">
            <v>66</v>
          </cell>
        </row>
        <row r="853">
          <cell r="B853" t="str">
            <v xml:space="preserve">  -  Paint bargeboards</v>
          </cell>
          <cell r="C853">
            <v>2</v>
          </cell>
          <cell r="D853">
            <v>1</v>
          </cell>
          <cell r="E853">
            <v>1</v>
          </cell>
          <cell r="F853">
            <v>0.4</v>
          </cell>
          <cell r="G853">
            <v>45</v>
          </cell>
          <cell r="H853" t="str">
            <v>:</v>
          </cell>
          <cell r="I853">
            <v>36</v>
          </cell>
        </row>
        <row r="854">
          <cell r="B854" t="str">
            <v xml:space="preserve">  -  End flashing piece/tile</v>
          </cell>
          <cell r="C854">
            <v>1</v>
          </cell>
          <cell r="D854">
            <v>1</v>
          </cell>
          <cell r="E854">
            <v>1</v>
          </cell>
          <cell r="F854">
            <v>1</v>
          </cell>
          <cell r="G854">
            <v>122</v>
          </cell>
          <cell r="H854" t="str">
            <v>:</v>
          </cell>
          <cell r="I854">
            <v>122</v>
          </cell>
        </row>
        <row r="855">
          <cell r="B855" t="str">
            <v xml:space="preserve">  -  SA Pine T&amp;G boarding</v>
          </cell>
          <cell r="C855">
            <v>1</v>
          </cell>
          <cell r="D855">
            <v>1</v>
          </cell>
          <cell r="E855">
            <v>1</v>
          </cell>
          <cell r="F855">
            <v>1</v>
          </cell>
          <cell r="G855">
            <v>175</v>
          </cell>
          <cell r="H855" t="str">
            <v>:</v>
          </cell>
          <cell r="I855">
            <v>175</v>
          </cell>
        </row>
        <row r="856">
          <cell r="B856" t="str">
            <v xml:space="preserve">  -  Beads, etc</v>
          </cell>
          <cell r="C856">
            <v>2</v>
          </cell>
          <cell r="D856">
            <v>1</v>
          </cell>
          <cell r="E856">
            <v>1</v>
          </cell>
          <cell r="F856">
            <v>1</v>
          </cell>
          <cell r="G856">
            <v>15</v>
          </cell>
          <cell r="H856" t="str">
            <v>:</v>
          </cell>
          <cell r="I856">
            <v>30</v>
          </cell>
        </row>
        <row r="857">
          <cell r="B857" t="str">
            <v xml:space="preserve">  -  Prime backs of ceiling</v>
          </cell>
          <cell r="C857">
            <v>1</v>
          </cell>
          <cell r="D857">
            <v>1</v>
          </cell>
          <cell r="E857">
            <v>1</v>
          </cell>
          <cell r="F857">
            <v>1</v>
          </cell>
          <cell r="G857">
            <v>22</v>
          </cell>
          <cell r="H857" t="str">
            <v>:</v>
          </cell>
          <cell r="I857">
            <v>22</v>
          </cell>
        </row>
        <row r="858">
          <cell r="B858" t="str">
            <v xml:space="preserve">  -  Limewash finish </v>
          </cell>
          <cell r="C858">
            <v>1.7857142857142858</v>
          </cell>
          <cell r="D858">
            <v>1</v>
          </cell>
          <cell r="E858">
            <v>1</v>
          </cell>
          <cell r="F858">
            <v>1</v>
          </cell>
          <cell r="G858">
            <v>75</v>
          </cell>
          <cell r="H858" t="str">
            <v>:</v>
          </cell>
          <cell r="I858">
            <v>133.92857142857144</v>
          </cell>
        </row>
        <row r="860">
          <cell r="A860" t="str">
            <v>8.7</v>
          </cell>
          <cell r="B860" t="str">
            <v>Ship lap boarding to staircases</v>
          </cell>
          <cell r="J860" t="str">
            <v>m²</v>
          </cell>
          <cell r="L860">
            <v>529</v>
          </cell>
          <cell r="M860">
            <v>0</v>
          </cell>
        </row>
        <row r="861">
          <cell r="B861" t="str">
            <v xml:space="preserve">  -  Shiplap boarding &amp; framework</v>
          </cell>
          <cell r="C861">
            <v>1</v>
          </cell>
          <cell r="D861">
            <v>1</v>
          </cell>
          <cell r="E861">
            <v>1</v>
          </cell>
          <cell r="F861">
            <v>1</v>
          </cell>
          <cell r="G861">
            <v>500</v>
          </cell>
          <cell r="H861" t="str">
            <v>:</v>
          </cell>
          <cell r="I861">
            <v>500</v>
          </cell>
        </row>
        <row r="862">
          <cell r="B862" t="str">
            <v xml:space="preserve">  -  Finish</v>
          </cell>
          <cell r="C862">
            <v>1</v>
          </cell>
          <cell r="D862">
            <v>1</v>
          </cell>
          <cell r="E862">
            <v>1</v>
          </cell>
          <cell r="F862">
            <v>1</v>
          </cell>
          <cell r="G862">
            <v>29</v>
          </cell>
          <cell r="H862" t="str">
            <v>:</v>
          </cell>
          <cell r="I862">
            <v>29</v>
          </cell>
        </row>
        <row r="864">
          <cell r="A864" t="str">
            <v>8.6.1</v>
          </cell>
          <cell r="B864" t="str">
            <v>Box gutters</v>
          </cell>
          <cell r="J864" t="str">
            <v>m</v>
          </cell>
          <cell r="K864">
            <v>8.5</v>
          </cell>
          <cell r="L864">
            <v>100</v>
          </cell>
          <cell r="M864">
            <v>850</v>
          </cell>
        </row>
        <row r="866">
          <cell r="A866" t="str">
            <v>8.7.1</v>
          </cell>
          <cell r="B866" t="str">
            <v>Downpipes - including fullbore outlets from flat roofs</v>
          </cell>
          <cell r="J866" t="str">
            <v>m</v>
          </cell>
          <cell r="K866">
            <v>6</v>
          </cell>
          <cell r="L866">
            <v>130</v>
          </cell>
          <cell r="M866">
            <v>780</v>
          </cell>
        </row>
        <row r="868">
          <cell r="A868" t="str">
            <v>8.7.2</v>
          </cell>
          <cell r="B868" t="str">
            <v>Downpipes - from roof gutters</v>
          </cell>
          <cell r="J868" t="str">
            <v>m</v>
          </cell>
          <cell r="K868">
            <v>12</v>
          </cell>
          <cell r="L868">
            <v>121.57142857142857</v>
          </cell>
          <cell r="M868">
            <v>1458.86</v>
          </cell>
        </row>
        <row r="870">
          <cell r="A870" t="str">
            <v>8.8</v>
          </cell>
          <cell r="B870" t="str">
            <v>Roof canopy structure complete to roof deck - 4,00 x 4,50m overall</v>
          </cell>
          <cell r="J870" t="str">
            <v>item</v>
          </cell>
          <cell r="M870" t="str">
            <v>not applicable</v>
          </cell>
        </row>
        <row r="871">
          <cell r="B871" t="str">
            <v xml:space="preserve">  -  Covering</v>
          </cell>
          <cell r="C871" t="str">
            <v>}</v>
          </cell>
          <cell r="D871" t="str">
            <v>not applicable</v>
          </cell>
          <cell r="H871" t="str">
            <v>:</v>
          </cell>
          <cell r="I871">
            <v>0</v>
          </cell>
        </row>
        <row r="872">
          <cell r="B872" t="str">
            <v xml:space="preserve">  -  Structure</v>
          </cell>
          <cell r="C872" t="str">
            <v>}</v>
          </cell>
          <cell r="D872" t="str">
            <v>not applicable</v>
          </cell>
          <cell r="H872" t="str">
            <v>:</v>
          </cell>
          <cell r="I872">
            <v>0</v>
          </cell>
        </row>
        <row r="873">
          <cell r="B873" t="str">
            <v xml:space="preserve">  -  Sundries</v>
          </cell>
          <cell r="C873" t="str">
            <v>}</v>
          </cell>
          <cell r="D873" t="str">
            <v>not applicable</v>
          </cell>
          <cell r="H873" t="str">
            <v>:</v>
          </cell>
          <cell r="I873">
            <v>0</v>
          </cell>
        </row>
        <row r="875">
          <cell r="A875" t="str">
            <v>8.8</v>
          </cell>
          <cell r="B875" t="str">
            <v>Dormer louvres</v>
          </cell>
          <cell r="J875" t="str">
            <v>No</v>
          </cell>
          <cell r="M875" t="str">
            <v>not applicable</v>
          </cell>
        </row>
        <row r="877">
          <cell r="A877">
            <v>8.6</v>
          </cell>
          <cell r="B877" t="str">
            <v>Roof light at veranda (Allowance)</v>
          </cell>
          <cell r="J877" t="str">
            <v>item</v>
          </cell>
          <cell r="L877">
            <v>2500</v>
          </cell>
          <cell r="M877" t="str">
            <v>not applicable</v>
          </cell>
        </row>
        <row r="878">
          <cell r="B878" t="str">
            <v xml:space="preserve">  -  140 Steel IPE beam</v>
          </cell>
          <cell r="C878">
            <v>32</v>
          </cell>
          <cell r="D878">
            <v>1</v>
          </cell>
          <cell r="E878">
            <v>1</v>
          </cell>
          <cell r="F878">
            <v>12.9</v>
          </cell>
          <cell r="G878">
            <v>16.5</v>
          </cell>
          <cell r="H878" t="str">
            <v>:</v>
          </cell>
          <cell r="I878">
            <v>6811.2</v>
          </cell>
        </row>
        <row r="879">
          <cell r="B879" t="str">
            <v xml:space="preserve">  -  Paint to steel</v>
          </cell>
          <cell r="C879">
            <v>32</v>
          </cell>
          <cell r="D879">
            <v>1</v>
          </cell>
          <cell r="E879">
            <v>1</v>
          </cell>
          <cell r="F879">
            <v>0.55000000000000004</v>
          </cell>
          <cell r="G879">
            <v>40</v>
          </cell>
          <cell r="H879" t="str">
            <v>:</v>
          </cell>
          <cell r="I879">
            <v>704</v>
          </cell>
        </row>
        <row r="880">
          <cell r="B880" t="str">
            <v xml:space="preserve">  -  Sundries</v>
          </cell>
          <cell r="C880">
            <v>1</v>
          </cell>
          <cell r="D880">
            <v>4.7</v>
          </cell>
          <cell r="E880">
            <v>3.5</v>
          </cell>
          <cell r="F880">
            <v>1</v>
          </cell>
          <cell r="G880">
            <v>250</v>
          </cell>
          <cell r="H880" t="str">
            <v>:</v>
          </cell>
          <cell r="I880">
            <v>4112.5</v>
          </cell>
        </row>
        <row r="881">
          <cell r="B881" t="str">
            <v xml:space="preserve">  -  Tinted glazing</v>
          </cell>
          <cell r="C881">
            <v>1</v>
          </cell>
          <cell r="D881">
            <v>4.7</v>
          </cell>
          <cell r="E881">
            <v>3.5</v>
          </cell>
          <cell r="F881">
            <v>1</v>
          </cell>
          <cell r="G881">
            <v>1200</v>
          </cell>
          <cell r="H881" t="str">
            <v>:</v>
          </cell>
          <cell r="I881">
            <v>19740</v>
          </cell>
        </row>
        <row r="883">
          <cell r="A883" t="str">
            <v>8.7</v>
          </cell>
          <cell r="B883" t="str">
            <v>Roof lights</v>
          </cell>
          <cell r="J883" t="str">
            <v>No</v>
          </cell>
          <cell r="M883" t="str">
            <v>not applicable</v>
          </cell>
        </row>
        <row r="885">
          <cell r="A885" t="str">
            <v>8.11</v>
          </cell>
          <cell r="B885" t="str">
            <v>Retractable awnings to veranda</v>
          </cell>
          <cell r="J885" t="str">
            <v>m²</v>
          </cell>
          <cell r="M885" t="str">
            <v>not applicable</v>
          </cell>
        </row>
        <row r="887">
          <cell r="A887" t="str">
            <v>8.10</v>
          </cell>
          <cell r="B887" t="str">
            <v>Pergolas</v>
          </cell>
          <cell r="J887" t="str">
            <v>item</v>
          </cell>
          <cell r="M887" t="str">
            <v>elsewhere</v>
          </cell>
        </row>
        <row r="888">
          <cell r="B888" t="str">
            <v xml:space="preserve"> - 72 x 175mm Primary members</v>
          </cell>
          <cell r="C888">
            <v>1</v>
          </cell>
          <cell r="D888">
            <v>1</v>
          </cell>
          <cell r="E888">
            <v>1</v>
          </cell>
          <cell r="F888">
            <v>12</v>
          </cell>
          <cell r="G888">
            <v>280</v>
          </cell>
          <cell r="H888" t="str">
            <v>:</v>
          </cell>
          <cell r="I888">
            <v>3360</v>
          </cell>
        </row>
        <row r="889">
          <cell r="B889" t="str">
            <v xml:space="preserve"> - 38 x 114mm Secondary members</v>
          </cell>
          <cell r="C889">
            <v>1</v>
          </cell>
          <cell r="D889">
            <v>1</v>
          </cell>
          <cell r="E889">
            <v>1</v>
          </cell>
          <cell r="F889">
            <v>79.2</v>
          </cell>
          <cell r="G889">
            <v>106</v>
          </cell>
          <cell r="H889" t="str">
            <v>:</v>
          </cell>
          <cell r="I889">
            <v>8395.2000000000007</v>
          </cell>
        </row>
        <row r="890">
          <cell r="B890" t="str">
            <v xml:space="preserve"> - 32  x 44mm Tertiary members</v>
          </cell>
          <cell r="C890" t="str">
            <v>}</v>
          </cell>
          <cell r="D890" t="str">
            <v>not applicable</v>
          </cell>
          <cell r="H890" t="str">
            <v>:</v>
          </cell>
          <cell r="I890">
            <v>0</v>
          </cell>
        </row>
        <row r="891">
          <cell r="B891" t="str">
            <v xml:space="preserve"> - 32  x 44mm Quadruplicit</v>
          </cell>
          <cell r="C891" t="str">
            <v>}</v>
          </cell>
          <cell r="D891" t="str">
            <v>not applicable</v>
          </cell>
          <cell r="G891" t="str">
            <v xml:space="preserve"> </v>
          </cell>
          <cell r="H891" t="str">
            <v>:</v>
          </cell>
          <cell r="I891">
            <v>0</v>
          </cell>
        </row>
        <row r="892">
          <cell r="B892" t="str">
            <v xml:space="preserve"> - Paint on timber</v>
          </cell>
          <cell r="C892">
            <v>1</v>
          </cell>
          <cell r="D892">
            <v>1</v>
          </cell>
          <cell r="E892">
            <v>1</v>
          </cell>
          <cell r="F892">
            <v>30.004799999999999</v>
          </cell>
          <cell r="G892">
            <v>45</v>
          </cell>
          <cell r="H892" t="str">
            <v>:</v>
          </cell>
          <cell r="I892">
            <v>1350.2159999999999</v>
          </cell>
        </row>
        <row r="893">
          <cell r="B893" t="str">
            <v xml:space="preserve"> - Shaped ends</v>
          </cell>
          <cell r="C893">
            <v>1</v>
          </cell>
          <cell r="D893">
            <v>1</v>
          </cell>
          <cell r="E893">
            <v>1</v>
          </cell>
          <cell r="F893">
            <v>40</v>
          </cell>
          <cell r="G893">
            <v>38.840000000000003</v>
          </cell>
          <cell r="H893" t="str">
            <v>:</v>
          </cell>
          <cell r="I893">
            <v>1553.6000000000001</v>
          </cell>
        </row>
        <row r="894">
          <cell r="B894" t="str">
            <v xml:space="preserve"> - Fixing brackets</v>
          </cell>
          <cell r="C894">
            <v>1</v>
          </cell>
          <cell r="D894">
            <v>1</v>
          </cell>
          <cell r="E894">
            <v>1</v>
          </cell>
          <cell r="F894">
            <v>4</v>
          </cell>
          <cell r="G894">
            <v>150</v>
          </cell>
          <cell r="H894" t="str">
            <v>:</v>
          </cell>
          <cell r="I894">
            <v>600</v>
          </cell>
        </row>
        <row r="896">
          <cell r="A896">
            <v>9</v>
          </cell>
          <cell r="B896" t="str">
            <v>Upper Floors (loadbearing brickwork)</v>
          </cell>
          <cell r="E896">
            <v>0</v>
          </cell>
          <cell r="K896">
            <v>0</v>
          </cell>
        </row>
        <row r="898">
          <cell r="A898" t="str">
            <v>9.1</v>
          </cell>
          <cell r="B898" t="str">
            <v>Suspended floors - RC 200mm thick</v>
          </cell>
          <cell r="J898" t="str">
            <v>m²</v>
          </cell>
          <cell r="L898">
            <v>367</v>
          </cell>
          <cell r="M898">
            <v>0</v>
          </cell>
        </row>
        <row r="899">
          <cell r="B899" t="str">
            <v xml:space="preserve">  - Concrete - 25 Mpa</v>
          </cell>
          <cell r="C899">
            <v>1</v>
          </cell>
          <cell r="D899">
            <v>1</v>
          </cell>
          <cell r="E899">
            <v>1</v>
          </cell>
          <cell r="F899">
            <v>0.2</v>
          </cell>
          <cell r="G899">
            <v>745</v>
          </cell>
          <cell r="H899" t="str">
            <v>:</v>
          </cell>
          <cell r="I899">
            <v>149</v>
          </cell>
        </row>
        <row r="900">
          <cell r="B900" t="str">
            <v xml:space="preserve">  - Formwork to soffits</v>
          </cell>
          <cell r="C900">
            <v>1</v>
          </cell>
          <cell r="D900">
            <v>1</v>
          </cell>
          <cell r="E900">
            <v>1</v>
          </cell>
          <cell r="F900">
            <v>1</v>
          </cell>
          <cell r="G900">
            <v>116</v>
          </cell>
          <cell r="H900" t="str">
            <v>:</v>
          </cell>
          <cell r="I900">
            <v>116</v>
          </cell>
        </row>
        <row r="901">
          <cell r="B901" t="str">
            <v xml:space="preserve">  - Reinforcement</v>
          </cell>
          <cell r="C901">
            <v>75</v>
          </cell>
          <cell r="D901">
            <v>1</v>
          </cell>
          <cell r="E901">
            <v>1</v>
          </cell>
          <cell r="F901">
            <v>0.2</v>
          </cell>
          <cell r="G901">
            <v>6.8</v>
          </cell>
          <cell r="H901" t="str">
            <v>:</v>
          </cell>
          <cell r="I901">
            <v>102</v>
          </cell>
        </row>
        <row r="902">
          <cell r="B902" t="str">
            <v xml:space="preserve">  - Gypsum skim plaster</v>
          </cell>
          <cell r="C902" t="str">
            <v>}</v>
          </cell>
          <cell r="D902" t="str">
            <v>elsewhere</v>
          </cell>
          <cell r="H902" t="str">
            <v>:</v>
          </cell>
          <cell r="I902">
            <v>0</v>
          </cell>
        </row>
        <row r="903">
          <cell r="B903" t="str">
            <v xml:space="preserve">  - Paint to underside of ceiling</v>
          </cell>
          <cell r="C903" t="str">
            <v>}</v>
          </cell>
          <cell r="D903" t="str">
            <v>elsewhere</v>
          </cell>
          <cell r="H903" t="str">
            <v>:</v>
          </cell>
          <cell r="I903">
            <v>0</v>
          </cell>
        </row>
        <row r="905">
          <cell r="A905" t="str">
            <v>9.1</v>
          </cell>
          <cell r="B905" t="str">
            <v>Suspended floors - RC 170mm thick</v>
          </cell>
          <cell r="J905" t="str">
            <v>m²</v>
          </cell>
          <cell r="L905">
            <v>352.21</v>
          </cell>
          <cell r="M905">
            <v>0</v>
          </cell>
        </row>
        <row r="906">
          <cell r="B906" t="str">
            <v xml:space="preserve">  - Concrete - 25 Mpa</v>
          </cell>
          <cell r="C906">
            <v>1</v>
          </cell>
          <cell r="D906">
            <v>1</v>
          </cell>
          <cell r="E906">
            <v>1</v>
          </cell>
          <cell r="F906">
            <v>0.17</v>
          </cell>
          <cell r="G906">
            <v>781</v>
          </cell>
          <cell r="H906" t="str">
            <v>:</v>
          </cell>
          <cell r="I906">
            <v>132.77000000000001</v>
          </cell>
        </row>
        <row r="907">
          <cell r="B907" t="str">
            <v xml:space="preserve">  - Formwork to soffits</v>
          </cell>
          <cell r="C907">
            <v>1</v>
          </cell>
          <cell r="D907">
            <v>1</v>
          </cell>
          <cell r="E907">
            <v>1</v>
          </cell>
          <cell r="F907">
            <v>1</v>
          </cell>
          <cell r="G907">
            <v>129</v>
          </cell>
          <cell r="H907" t="str">
            <v>:</v>
          </cell>
          <cell r="I907">
            <v>129</v>
          </cell>
        </row>
        <row r="908">
          <cell r="B908" t="str">
            <v xml:space="preserve">  - Reinforcement</v>
          </cell>
          <cell r="C908">
            <v>70</v>
          </cell>
          <cell r="D908">
            <v>1</v>
          </cell>
          <cell r="E908">
            <v>1</v>
          </cell>
          <cell r="F908">
            <v>0.17</v>
          </cell>
          <cell r="G908">
            <v>7.6</v>
          </cell>
          <cell r="H908" t="str">
            <v>:</v>
          </cell>
          <cell r="I908">
            <v>90.44</v>
          </cell>
        </row>
        <row r="909">
          <cell r="B909" t="str">
            <v xml:space="preserve">  - Gypsum skim plaster</v>
          </cell>
          <cell r="C909" t="str">
            <v>}</v>
          </cell>
          <cell r="D909" t="str">
            <v>elsewhere</v>
          </cell>
          <cell r="H909" t="str">
            <v>:</v>
          </cell>
          <cell r="I909">
            <v>0</v>
          </cell>
        </row>
        <row r="910">
          <cell r="B910" t="str">
            <v xml:space="preserve">  - Paint to underside of ceiling</v>
          </cell>
          <cell r="C910" t="str">
            <v>}</v>
          </cell>
          <cell r="D910" t="str">
            <v>elsewhere</v>
          </cell>
          <cell r="H910" t="str">
            <v>:</v>
          </cell>
          <cell r="I910">
            <v>0</v>
          </cell>
        </row>
        <row r="912">
          <cell r="A912" t="str">
            <v>9.2</v>
          </cell>
          <cell r="B912" t="str">
            <v>Slip joints &amp; permanent formwork</v>
          </cell>
          <cell r="J912" t="str">
            <v>m</v>
          </cell>
          <cell r="L912">
            <v>60</v>
          </cell>
          <cell r="M912">
            <v>0</v>
          </cell>
        </row>
        <row r="914">
          <cell r="A914" t="str">
            <v>9.3</v>
          </cell>
          <cell r="B914" t="str">
            <v>Beams below slabs - 270 x 430mm</v>
          </cell>
          <cell r="J914" t="str">
            <v>m</v>
          </cell>
          <cell r="L914">
            <v>286.92470000000003</v>
          </cell>
          <cell r="M914">
            <v>0</v>
          </cell>
        </row>
        <row r="915">
          <cell r="B915" t="str">
            <v xml:space="preserve">  - Concrete - 25 Mpa</v>
          </cell>
          <cell r="C915">
            <v>1</v>
          </cell>
          <cell r="D915">
            <v>1</v>
          </cell>
          <cell r="E915">
            <v>0.27</v>
          </cell>
          <cell r="F915">
            <v>0.43</v>
          </cell>
          <cell r="G915">
            <v>781</v>
          </cell>
          <cell r="H915" t="str">
            <v>:</v>
          </cell>
          <cell r="I915">
            <v>90.67410000000001</v>
          </cell>
        </row>
        <row r="916">
          <cell r="B916" t="str">
            <v xml:space="preserve">  - Formwork to beams</v>
          </cell>
          <cell r="C916">
            <v>2</v>
          </cell>
          <cell r="D916">
            <v>1</v>
          </cell>
          <cell r="E916">
            <v>0.27</v>
          </cell>
          <cell r="F916">
            <v>1</v>
          </cell>
          <cell r="G916">
            <v>125</v>
          </cell>
          <cell r="H916" t="str">
            <v>:</v>
          </cell>
          <cell r="I916">
            <v>67.5</v>
          </cell>
        </row>
        <row r="917">
          <cell r="B917" t="str">
            <v xml:space="preserve">  - Formwork to beams</v>
          </cell>
          <cell r="C917">
            <v>1</v>
          </cell>
          <cell r="D917">
            <v>1</v>
          </cell>
          <cell r="E917">
            <v>1</v>
          </cell>
          <cell r="F917">
            <v>0.43</v>
          </cell>
          <cell r="G917">
            <v>125</v>
          </cell>
          <cell r="H917" t="str">
            <v>:</v>
          </cell>
          <cell r="I917">
            <v>53.75</v>
          </cell>
        </row>
        <row r="918">
          <cell r="B918" t="str">
            <v xml:space="preserve">  - Reinforcement</v>
          </cell>
          <cell r="C918">
            <v>85</v>
          </cell>
          <cell r="D918">
            <v>1</v>
          </cell>
          <cell r="E918">
            <v>0.27</v>
          </cell>
          <cell r="F918">
            <v>0.43</v>
          </cell>
          <cell r="G918">
            <v>7.6</v>
          </cell>
          <cell r="H918" t="str">
            <v>:</v>
          </cell>
          <cell r="I918">
            <v>75.000600000000006</v>
          </cell>
        </row>
        <row r="921">
          <cell r="A921">
            <v>10</v>
          </cell>
          <cell r="B921" t="str">
            <v>Internal divisions</v>
          </cell>
          <cell r="E921">
            <v>5.349247845881528E-2</v>
          </cell>
          <cell r="K921">
            <v>49800</v>
          </cell>
        </row>
        <row r="923">
          <cell r="A923" t="str">
            <v>10.1.1</v>
          </cell>
          <cell r="B923" t="str">
            <v>Walls - half brick</v>
          </cell>
          <cell r="J923" t="str">
            <v>m²</v>
          </cell>
          <cell r="K923">
            <v>41.850120000000004</v>
          </cell>
          <cell r="L923">
            <v>107.27800000000001</v>
          </cell>
          <cell r="M923">
            <v>4489.6000000000004</v>
          </cell>
        </row>
        <row r="924">
          <cell r="B924" t="str">
            <v xml:space="preserve">  - Brickwork</v>
          </cell>
          <cell r="C924">
            <v>1</v>
          </cell>
          <cell r="D924">
            <v>1</v>
          </cell>
          <cell r="E924">
            <v>1</v>
          </cell>
          <cell r="F924">
            <v>1</v>
          </cell>
          <cell r="G924">
            <v>103.75</v>
          </cell>
          <cell r="H924" t="str">
            <v>:</v>
          </cell>
          <cell r="I924">
            <v>103.75</v>
          </cell>
        </row>
        <row r="925">
          <cell r="B925" t="str">
            <v xml:space="preserve">  - Reinforcement</v>
          </cell>
          <cell r="C925">
            <v>1</v>
          </cell>
          <cell r="D925">
            <v>2.94</v>
          </cell>
          <cell r="E925">
            <v>1</v>
          </cell>
          <cell r="F925">
            <v>1</v>
          </cell>
          <cell r="G925">
            <v>1.2</v>
          </cell>
          <cell r="H925" t="str">
            <v>:</v>
          </cell>
          <cell r="I925">
            <v>3.528</v>
          </cell>
        </row>
        <row r="927">
          <cell r="A927" t="str">
            <v>10.1.2</v>
          </cell>
          <cell r="B927" t="str">
            <v>Walls - one brick</v>
          </cell>
          <cell r="J927" t="str">
            <v>m²</v>
          </cell>
          <cell r="L927">
            <v>204.55699999999999</v>
          </cell>
          <cell r="M927">
            <v>0</v>
          </cell>
        </row>
        <row r="928">
          <cell r="B928" t="str">
            <v xml:space="preserve">  - Brickwork</v>
          </cell>
          <cell r="C928">
            <v>1</v>
          </cell>
          <cell r="D928">
            <v>1</v>
          </cell>
          <cell r="E928">
            <v>1</v>
          </cell>
          <cell r="F928">
            <v>1</v>
          </cell>
          <cell r="G928">
            <v>200</v>
          </cell>
          <cell r="H928" t="str">
            <v>:</v>
          </cell>
          <cell r="I928">
            <v>200</v>
          </cell>
        </row>
        <row r="929">
          <cell r="B929" t="str">
            <v xml:space="preserve">  - Reinforcement</v>
          </cell>
          <cell r="C929">
            <v>1</v>
          </cell>
          <cell r="D929">
            <v>2.94</v>
          </cell>
          <cell r="E929">
            <v>1</v>
          </cell>
          <cell r="F929">
            <v>1</v>
          </cell>
          <cell r="G929">
            <v>1.55</v>
          </cell>
          <cell r="H929" t="str">
            <v>:</v>
          </cell>
          <cell r="I929">
            <v>4.5570000000000004</v>
          </cell>
        </row>
        <row r="931">
          <cell r="A931" t="str">
            <v>10.1.2</v>
          </cell>
          <cell r="B931" t="str">
            <v>Walls - 230mm brick</v>
          </cell>
          <cell r="J931" t="str">
            <v>m²</v>
          </cell>
          <cell r="K931">
            <v>50.828599999999994</v>
          </cell>
          <cell r="L931">
            <v>213.11764705882354</v>
          </cell>
          <cell r="M931">
            <v>10832.471635294116</v>
          </cell>
        </row>
        <row r="932">
          <cell r="B932" t="str">
            <v xml:space="preserve">  - Brickwork</v>
          </cell>
          <cell r="C932">
            <v>1</v>
          </cell>
          <cell r="D932">
            <v>1</v>
          </cell>
          <cell r="E932">
            <v>1</v>
          </cell>
          <cell r="F932">
            <v>1</v>
          </cell>
          <cell r="G932">
            <v>207</v>
          </cell>
          <cell r="H932" t="str">
            <v>:</v>
          </cell>
          <cell r="I932">
            <v>207</v>
          </cell>
        </row>
        <row r="933">
          <cell r="B933" t="str">
            <v xml:space="preserve">  - Reinforcement</v>
          </cell>
          <cell r="C933">
            <v>2</v>
          </cell>
          <cell r="D933">
            <v>2.3529411764705879</v>
          </cell>
          <cell r="E933">
            <v>1</v>
          </cell>
          <cell r="F933">
            <v>1</v>
          </cell>
          <cell r="G933">
            <v>1.3</v>
          </cell>
          <cell r="H933" t="str">
            <v>:</v>
          </cell>
          <cell r="I933">
            <v>6.117647058823529</v>
          </cell>
        </row>
        <row r="935">
          <cell r="A935" t="str">
            <v>10.1.3</v>
          </cell>
          <cell r="B935" t="str">
            <v>Chimney (internally)</v>
          </cell>
          <cell r="J935" t="str">
            <v>No</v>
          </cell>
          <cell r="K935">
            <v>1</v>
          </cell>
          <cell r="L935">
            <v>10381.6</v>
          </cell>
          <cell r="M935">
            <v>10381.6</v>
          </cell>
        </row>
        <row r="936">
          <cell r="B936" t="str">
            <v xml:space="preserve">  - Mass brickwork in chimney</v>
          </cell>
          <cell r="C936">
            <v>1</v>
          </cell>
          <cell r="D936">
            <v>7</v>
          </cell>
          <cell r="E936">
            <v>1</v>
          </cell>
          <cell r="F936">
            <v>1</v>
          </cell>
          <cell r="G936">
            <v>970</v>
          </cell>
          <cell r="H936" t="str">
            <v>:</v>
          </cell>
          <cell r="I936">
            <v>6790</v>
          </cell>
        </row>
        <row r="937">
          <cell r="B937" t="str">
            <v xml:space="preserve">  - Lintels around fire place</v>
          </cell>
          <cell r="C937">
            <v>1</v>
          </cell>
          <cell r="D937">
            <v>8.8000000000000007</v>
          </cell>
          <cell r="E937">
            <v>1</v>
          </cell>
          <cell r="F937">
            <v>1</v>
          </cell>
          <cell r="G937">
            <v>32</v>
          </cell>
          <cell r="H937" t="str">
            <v>:</v>
          </cell>
          <cell r="I937">
            <v>281.60000000000002</v>
          </cell>
        </row>
        <row r="938">
          <cell r="B938" t="str">
            <v xml:space="preserve">  - Flue liners</v>
          </cell>
          <cell r="C938">
            <v>1</v>
          </cell>
          <cell r="D938">
            <v>7</v>
          </cell>
          <cell r="E938">
            <v>1</v>
          </cell>
          <cell r="F938">
            <v>1</v>
          </cell>
          <cell r="G938">
            <v>330</v>
          </cell>
          <cell r="H938" t="str">
            <v>:</v>
          </cell>
          <cell r="I938">
            <v>2310</v>
          </cell>
        </row>
        <row r="939">
          <cell r="B939" t="str">
            <v xml:space="preserve">  - Spark arrestor</v>
          </cell>
          <cell r="C939" t="str">
            <v>}</v>
          </cell>
          <cell r="D939" t="str">
            <v>not applicable</v>
          </cell>
          <cell r="H939" t="str">
            <v>:</v>
          </cell>
          <cell r="I939">
            <v>0</v>
          </cell>
        </row>
        <row r="940">
          <cell r="B940" t="str">
            <v xml:space="preserve">  - Chimney cowl / capping</v>
          </cell>
          <cell r="C940">
            <v>1</v>
          </cell>
          <cell r="D940">
            <v>1</v>
          </cell>
          <cell r="E940">
            <v>1</v>
          </cell>
          <cell r="F940">
            <v>1</v>
          </cell>
          <cell r="G940">
            <v>1000</v>
          </cell>
          <cell r="H940" t="str">
            <v>:</v>
          </cell>
          <cell r="I940">
            <v>1000</v>
          </cell>
        </row>
        <row r="942">
          <cell r="A942" t="str">
            <v>10.2.1</v>
          </cell>
          <cell r="B942" t="str">
            <v>Doors - Single door size 813 x 2032mm high</v>
          </cell>
          <cell r="J942" t="str">
            <v>No</v>
          </cell>
          <cell r="K942">
            <v>6</v>
          </cell>
          <cell r="L942">
            <v>2163.6822299999999</v>
          </cell>
          <cell r="M942">
            <v>12982.09</v>
          </cell>
        </row>
        <row r="943">
          <cell r="B943" t="str">
            <v xml:space="preserve">  -  Door &amp; frame (meranti)</v>
          </cell>
          <cell r="C943">
            <v>1</v>
          </cell>
          <cell r="D943">
            <v>1</v>
          </cell>
          <cell r="E943">
            <v>1</v>
          </cell>
          <cell r="F943">
            <v>1</v>
          </cell>
          <cell r="G943">
            <v>850</v>
          </cell>
          <cell r="H943" t="str">
            <v>:</v>
          </cell>
          <cell r="I943">
            <v>850</v>
          </cell>
        </row>
        <row r="944">
          <cell r="B944" t="str">
            <v xml:space="preserve">  -  Frame anchors</v>
          </cell>
          <cell r="C944">
            <v>6</v>
          </cell>
          <cell r="D944">
            <v>1</v>
          </cell>
          <cell r="E944">
            <v>1</v>
          </cell>
          <cell r="F944">
            <v>1</v>
          </cell>
          <cell r="G944">
            <v>6.5</v>
          </cell>
          <cell r="H944" t="str">
            <v>:</v>
          </cell>
          <cell r="I944">
            <v>39</v>
          </cell>
        </row>
        <row r="945">
          <cell r="B945" t="str">
            <v xml:space="preserve">  -  Finish to frame</v>
          </cell>
          <cell r="C945">
            <v>1</v>
          </cell>
          <cell r="D945">
            <v>4.8699999999999992</v>
          </cell>
          <cell r="E945">
            <v>1</v>
          </cell>
          <cell r="F945">
            <v>0.23</v>
          </cell>
          <cell r="G945">
            <v>45</v>
          </cell>
          <cell r="H945" t="str">
            <v>:</v>
          </cell>
          <cell r="I945">
            <v>50.404499999999992</v>
          </cell>
        </row>
        <row r="946">
          <cell r="B946" t="str">
            <v xml:space="preserve">  -  Prime backs of frames</v>
          </cell>
          <cell r="C946">
            <v>1</v>
          </cell>
          <cell r="D946">
            <v>4.8699999999999992</v>
          </cell>
          <cell r="E946">
            <v>1</v>
          </cell>
          <cell r="F946">
            <v>1</v>
          </cell>
          <cell r="G946">
            <v>7.25</v>
          </cell>
          <cell r="H946" t="str">
            <v>:</v>
          </cell>
          <cell r="I946">
            <v>35.307499999999997</v>
          </cell>
        </row>
        <row r="947">
          <cell r="B947" t="str">
            <v xml:space="preserve">  -  Finish to door</v>
          </cell>
          <cell r="C947">
            <v>2</v>
          </cell>
          <cell r="D947">
            <v>0.89800000000000002</v>
          </cell>
          <cell r="E947">
            <v>2.0739999999999998</v>
          </cell>
          <cell r="F947">
            <v>1</v>
          </cell>
          <cell r="G947">
            <v>45</v>
          </cell>
          <cell r="H947" t="str">
            <v>:</v>
          </cell>
          <cell r="I947">
            <v>167.62067999999999</v>
          </cell>
        </row>
        <row r="948">
          <cell r="B948" t="str">
            <v xml:space="preserve">  -  Architrave &amp; finish (bead)</v>
          </cell>
          <cell r="C948">
            <v>2</v>
          </cell>
          <cell r="D948">
            <v>4.8699999999999992</v>
          </cell>
          <cell r="E948">
            <v>1</v>
          </cell>
          <cell r="F948">
            <v>1</v>
          </cell>
          <cell r="G948">
            <v>21.8</v>
          </cell>
          <cell r="H948" t="str">
            <v>:</v>
          </cell>
          <cell r="I948">
            <v>212.33199999999997</v>
          </cell>
        </row>
        <row r="949">
          <cell r="B949" t="str">
            <v xml:space="preserve">  -  Ironmongery</v>
          </cell>
          <cell r="C949">
            <v>1</v>
          </cell>
          <cell r="D949">
            <v>1</v>
          </cell>
          <cell r="E949">
            <v>1</v>
          </cell>
          <cell r="F949">
            <v>1</v>
          </cell>
          <cell r="G949">
            <v>676</v>
          </cell>
          <cell r="H949" t="str">
            <v>:</v>
          </cell>
          <cell r="I949">
            <v>676</v>
          </cell>
        </row>
        <row r="950">
          <cell r="B950" t="str">
            <v xml:space="preserve">  -  Close cavities, waterproof</v>
          </cell>
          <cell r="C950" t="str">
            <v>}</v>
          </cell>
          <cell r="D950" t="str">
            <v>not applicable</v>
          </cell>
          <cell r="H950" t="str">
            <v>:</v>
          </cell>
          <cell r="I950">
            <v>0</v>
          </cell>
        </row>
        <row r="951">
          <cell r="B951" t="str">
            <v xml:space="preserve">  -  Precast lintel</v>
          </cell>
          <cell r="C951">
            <v>1.381</v>
          </cell>
          <cell r="D951">
            <v>2</v>
          </cell>
          <cell r="E951">
            <v>1</v>
          </cell>
          <cell r="F951">
            <v>1</v>
          </cell>
          <cell r="G951">
            <v>32</v>
          </cell>
          <cell r="H951" t="str">
            <v>:</v>
          </cell>
          <cell r="I951">
            <v>88.384</v>
          </cell>
        </row>
        <row r="952">
          <cell r="B952" t="str">
            <v xml:space="preserve">  -  Finishes to reveals</v>
          </cell>
          <cell r="C952">
            <v>1</v>
          </cell>
          <cell r="D952">
            <v>4.8699999999999992</v>
          </cell>
          <cell r="E952">
            <v>1</v>
          </cell>
          <cell r="F952">
            <v>0.13</v>
          </cell>
          <cell r="G952">
            <v>70.5</v>
          </cell>
          <cell r="H952" t="str">
            <v>:</v>
          </cell>
          <cell r="I952">
            <v>44.633549999999993</v>
          </cell>
        </row>
        <row r="953">
          <cell r="B953" t="str">
            <v xml:space="preserve">  -  Head linings and finishes</v>
          </cell>
          <cell r="C953" t="str">
            <v>}</v>
          </cell>
          <cell r="D953" t="str">
            <v>not applicable</v>
          </cell>
          <cell r="H953" t="str">
            <v>:</v>
          </cell>
          <cell r="I953">
            <v>0</v>
          </cell>
        </row>
        <row r="954">
          <cell r="B954" t="str">
            <v xml:space="preserve">  -  Special conditions</v>
          </cell>
          <cell r="C954" t="str">
            <v>}</v>
          </cell>
          <cell r="D954" t="str">
            <v>not applicable</v>
          </cell>
          <cell r="H954" t="str">
            <v>:</v>
          </cell>
          <cell r="I954">
            <v>0</v>
          </cell>
        </row>
        <row r="956">
          <cell r="A956" t="str">
            <v>10.2.2</v>
          </cell>
          <cell r="B956" t="str">
            <v>Doors - Fire door size 900 x 2100mm high (garage)</v>
          </cell>
          <cell r="J956" t="str">
            <v>No</v>
          </cell>
          <cell r="K956">
            <v>1</v>
          </cell>
          <cell r="L956">
            <v>3101.35023</v>
          </cell>
          <cell r="M956">
            <v>3101.35</v>
          </cell>
        </row>
        <row r="957">
          <cell r="B957" t="str">
            <v xml:space="preserve">  -  Fire door &amp; frame </v>
          </cell>
          <cell r="C957">
            <v>1</v>
          </cell>
          <cell r="D957">
            <v>1</v>
          </cell>
          <cell r="E957">
            <v>1</v>
          </cell>
          <cell r="F957">
            <v>1</v>
          </cell>
          <cell r="G957">
            <v>2000</v>
          </cell>
          <cell r="H957" t="str">
            <v>:</v>
          </cell>
          <cell r="I957">
            <v>2000</v>
          </cell>
        </row>
        <row r="958">
          <cell r="B958" t="str">
            <v xml:space="preserve">  -  Frame anchors</v>
          </cell>
          <cell r="C958">
            <v>6</v>
          </cell>
          <cell r="D958">
            <v>1</v>
          </cell>
          <cell r="E958">
            <v>1</v>
          </cell>
          <cell r="F958">
            <v>1</v>
          </cell>
          <cell r="G958">
            <v>6.5</v>
          </cell>
          <cell r="H958" t="str">
            <v>:</v>
          </cell>
          <cell r="I958">
            <v>39</v>
          </cell>
        </row>
        <row r="959">
          <cell r="B959" t="str">
            <v xml:space="preserve">  -  Finish to frame</v>
          </cell>
          <cell r="C959">
            <v>1</v>
          </cell>
          <cell r="D959">
            <v>4.8699999999999992</v>
          </cell>
          <cell r="E959">
            <v>1</v>
          </cell>
          <cell r="F959">
            <v>0.23</v>
          </cell>
          <cell r="G959">
            <v>45</v>
          </cell>
          <cell r="H959" t="str">
            <v>:</v>
          </cell>
          <cell r="I959">
            <v>50.404499999999992</v>
          </cell>
        </row>
        <row r="960">
          <cell r="B960" t="str">
            <v xml:space="preserve">  -  Prime backs of frames</v>
          </cell>
          <cell r="C960">
            <v>1</v>
          </cell>
          <cell r="D960">
            <v>4.8699999999999992</v>
          </cell>
          <cell r="E960">
            <v>1</v>
          </cell>
          <cell r="F960">
            <v>1</v>
          </cell>
          <cell r="G960">
            <v>7.25</v>
          </cell>
          <cell r="H960" t="str">
            <v>:</v>
          </cell>
          <cell r="I960">
            <v>35.307499999999997</v>
          </cell>
        </row>
        <row r="961">
          <cell r="B961" t="str">
            <v xml:space="preserve">  -  Finish to door</v>
          </cell>
          <cell r="C961">
            <v>2</v>
          </cell>
          <cell r="D961">
            <v>0.89800000000000002</v>
          </cell>
          <cell r="E961">
            <v>2.0739999999999998</v>
          </cell>
          <cell r="F961">
            <v>1</v>
          </cell>
          <cell r="G961">
            <v>45</v>
          </cell>
          <cell r="H961" t="str">
            <v>:</v>
          </cell>
          <cell r="I961">
            <v>167.62067999999999</v>
          </cell>
        </row>
        <row r="962">
          <cell r="B962" t="str">
            <v xml:space="preserve">  -  Ironmongery</v>
          </cell>
          <cell r="C962">
            <v>1</v>
          </cell>
          <cell r="D962">
            <v>1</v>
          </cell>
          <cell r="E962">
            <v>1</v>
          </cell>
          <cell r="F962">
            <v>1</v>
          </cell>
          <cell r="G962">
            <v>676</v>
          </cell>
          <cell r="H962" t="str">
            <v>:</v>
          </cell>
          <cell r="I962">
            <v>676</v>
          </cell>
        </row>
        <row r="963">
          <cell r="B963" t="str">
            <v xml:space="preserve">  -  Precast lintel</v>
          </cell>
          <cell r="C963">
            <v>1.381</v>
          </cell>
          <cell r="D963">
            <v>2</v>
          </cell>
          <cell r="E963">
            <v>1</v>
          </cell>
          <cell r="F963">
            <v>1</v>
          </cell>
          <cell r="G963">
            <v>32</v>
          </cell>
          <cell r="H963" t="str">
            <v>:</v>
          </cell>
          <cell r="I963">
            <v>88.384</v>
          </cell>
        </row>
        <row r="964">
          <cell r="B964" t="str">
            <v xml:space="preserve">  -  Finishes to reveals</v>
          </cell>
          <cell r="C964">
            <v>1</v>
          </cell>
          <cell r="D964">
            <v>4.8699999999999992</v>
          </cell>
          <cell r="E964">
            <v>1</v>
          </cell>
          <cell r="F964">
            <v>0.13</v>
          </cell>
          <cell r="G964">
            <v>70.5</v>
          </cell>
          <cell r="H964" t="str">
            <v>:</v>
          </cell>
          <cell r="I964">
            <v>44.633549999999993</v>
          </cell>
        </row>
        <row r="966">
          <cell r="A966" t="str">
            <v>10.2.2</v>
          </cell>
          <cell r="B966" t="str">
            <v>Doors - Single door size 1550 x 2032mm high (kitchen / TV room)</v>
          </cell>
          <cell r="J966" t="str">
            <v>No</v>
          </cell>
          <cell r="L966">
            <v>8040.4789499999988</v>
          </cell>
          <cell r="M966">
            <v>0</v>
          </cell>
        </row>
        <row r="967">
          <cell r="B967" t="str">
            <v xml:space="preserve">  -  Door &amp; frame (meranti)</v>
          </cell>
          <cell r="C967">
            <v>1</v>
          </cell>
          <cell r="D967">
            <v>1</v>
          </cell>
          <cell r="E967">
            <v>1</v>
          </cell>
          <cell r="F967">
            <v>1</v>
          </cell>
          <cell r="G967">
            <v>4610</v>
          </cell>
          <cell r="H967" t="str">
            <v>:</v>
          </cell>
          <cell r="I967">
            <v>4610</v>
          </cell>
        </row>
        <row r="968">
          <cell r="B968" t="str">
            <v xml:space="preserve">  -  Frame anchors</v>
          </cell>
          <cell r="C968">
            <v>6</v>
          </cell>
          <cell r="D968">
            <v>1</v>
          </cell>
          <cell r="E968">
            <v>1</v>
          </cell>
          <cell r="F968">
            <v>1</v>
          </cell>
          <cell r="G968">
            <v>6.5</v>
          </cell>
          <cell r="H968" t="str">
            <v>:</v>
          </cell>
          <cell r="I968">
            <v>39</v>
          </cell>
        </row>
        <row r="969">
          <cell r="B969" t="str">
            <v xml:space="preserve">  -  Finish to frame</v>
          </cell>
          <cell r="C969">
            <v>1</v>
          </cell>
          <cell r="D969">
            <v>5.6099999999999994</v>
          </cell>
          <cell r="E969">
            <v>1</v>
          </cell>
          <cell r="F969">
            <v>0.23</v>
          </cell>
          <cell r="G969">
            <v>45</v>
          </cell>
          <cell r="H969" t="str">
            <v>:</v>
          </cell>
          <cell r="I969">
            <v>58.063499999999998</v>
          </cell>
        </row>
        <row r="970">
          <cell r="B970" t="str">
            <v xml:space="preserve">  -  Prime backs of frames</v>
          </cell>
          <cell r="C970">
            <v>1</v>
          </cell>
          <cell r="D970">
            <v>5.6099999999999994</v>
          </cell>
          <cell r="E970">
            <v>1</v>
          </cell>
          <cell r="F970">
            <v>1</v>
          </cell>
          <cell r="G970">
            <v>7.25</v>
          </cell>
          <cell r="H970" t="str">
            <v>:</v>
          </cell>
          <cell r="I970">
            <v>40.672499999999999</v>
          </cell>
        </row>
        <row r="971">
          <cell r="B971" t="str">
            <v xml:space="preserve">  -  Finish to door</v>
          </cell>
          <cell r="C971">
            <v>2</v>
          </cell>
          <cell r="D971">
            <v>1.59</v>
          </cell>
          <cell r="E971">
            <v>2.0739999999999998</v>
          </cell>
          <cell r="F971">
            <v>1</v>
          </cell>
          <cell r="G971">
            <v>45</v>
          </cell>
          <cell r="H971" t="str">
            <v>:</v>
          </cell>
          <cell r="I971">
            <v>296.7894</v>
          </cell>
        </row>
        <row r="972">
          <cell r="B972" t="str">
            <v xml:space="preserve">  -  Glazing</v>
          </cell>
          <cell r="C972">
            <v>0.65</v>
          </cell>
          <cell r="D972">
            <v>1.55</v>
          </cell>
          <cell r="E972">
            <v>2.0299999999999998</v>
          </cell>
          <cell r="F972">
            <v>1</v>
          </cell>
          <cell r="G972">
            <v>340</v>
          </cell>
          <cell r="H972" t="str">
            <v>:</v>
          </cell>
          <cell r="I972">
            <v>695.37649999999996</v>
          </cell>
        </row>
        <row r="973">
          <cell r="B973" t="str">
            <v xml:space="preserve">  -  Sandblasting</v>
          </cell>
          <cell r="C973">
            <v>0.65</v>
          </cell>
          <cell r="D973">
            <v>1.55</v>
          </cell>
          <cell r="E973">
            <v>2.0299999999999998</v>
          </cell>
          <cell r="F973">
            <v>1</v>
          </cell>
          <cell r="G973">
            <v>350</v>
          </cell>
          <cell r="H973" t="str">
            <v>:</v>
          </cell>
          <cell r="I973">
            <v>715.8287499999999</v>
          </cell>
        </row>
        <row r="974">
          <cell r="B974" t="str">
            <v xml:space="preserve">  -  Architrave &amp; finish (bead)</v>
          </cell>
          <cell r="C974">
            <v>2</v>
          </cell>
          <cell r="D974">
            <v>5.6099999999999994</v>
          </cell>
          <cell r="E974">
            <v>1</v>
          </cell>
          <cell r="F974">
            <v>1</v>
          </cell>
          <cell r="G974">
            <v>21.8</v>
          </cell>
          <cell r="H974" t="str">
            <v>:</v>
          </cell>
          <cell r="I974">
            <v>244.59599999999998</v>
          </cell>
        </row>
        <row r="975">
          <cell r="B975" t="str">
            <v xml:space="preserve">  -  Ironmongery</v>
          </cell>
          <cell r="C975">
            <v>1</v>
          </cell>
          <cell r="D975">
            <v>1</v>
          </cell>
          <cell r="E975">
            <v>1</v>
          </cell>
          <cell r="F975">
            <v>1</v>
          </cell>
          <cell r="G975">
            <v>1128</v>
          </cell>
          <cell r="H975" t="str">
            <v>:</v>
          </cell>
          <cell r="I975">
            <v>1128</v>
          </cell>
        </row>
        <row r="976">
          <cell r="B976" t="str">
            <v xml:space="preserve">  -  Close cavities, waterproof</v>
          </cell>
          <cell r="C976" t="str">
            <v>}</v>
          </cell>
          <cell r="D976" t="str">
            <v>not applicable</v>
          </cell>
          <cell r="H976" t="str">
            <v>:</v>
          </cell>
          <cell r="I976">
            <v>0</v>
          </cell>
        </row>
        <row r="977">
          <cell r="B977" t="str">
            <v xml:space="preserve">  -  Precast lintel</v>
          </cell>
          <cell r="C977">
            <v>2.0499999999999998</v>
          </cell>
          <cell r="D977">
            <v>2</v>
          </cell>
          <cell r="E977">
            <v>1</v>
          </cell>
          <cell r="F977">
            <v>1</v>
          </cell>
          <cell r="G977">
            <v>32</v>
          </cell>
          <cell r="H977" t="str">
            <v>:</v>
          </cell>
          <cell r="I977">
            <v>131.19999999999999</v>
          </cell>
        </row>
        <row r="978">
          <cell r="B978" t="str">
            <v xml:space="preserve">  -  Finishes to reveals</v>
          </cell>
          <cell r="C978">
            <v>1</v>
          </cell>
          <cell r="D978">
            <v>5.6099999999999994</v>
          </cell>
          <cell r="E978">
            <v>1</v>
          </cell>
          <cell r="F978">
            <v>0.13</v>
          </cell>
          <cell r="G978">
            <v>111</v>
          </cell>
          <cell r="H978" t="str">
            <v>:</v>
          </cell>
          <cell r="I978">
            <v>80.952299999999994</v>
          </cell>
        </row>
        <row r="979">
          <cell r="B979" t="str">
            <v xml:space="preserve">  -  Head linings and finishes</v>
          </cell>
          <cell r="C979" t="str">
            <v>}</v>
          </cell>
          <cell r="D979" t="str">
            <v>not applicable</v>
          </cell>
          <cell r="H979" t="str">
            <v>:</v>
          </cell>
          <cell r="I979">
            <v>0</v>
          </cell>
        </row>
        <row r="980">
          <cell r="B980" t="str">
            <v xml:space="preserve">  -  Special conditions</v>
          </cell>
          <cell r="C980" t="str">
            <v>}</v>
          </cell>
          <cell r="D980" t="str">
            <v>not applicable</v>
          </cell>
          <cell r="H980" t="str">
            <v>:</v>
          </cell>
          <cell r="I980">
            <v>0</v>
          </cell>
        </row>
        <row r="982">
          <cell r="A982" t="str">
            <v>10.2.4</v>
          </cell>
          <cell r="B982" t="str">
            <v>Doors - Double glazed door size 2100 x 2032mm high (lobby/living)</v>
          </cell>
          <cell r="J982" t="str">
            <v>No</v>
          </cell>
          <cell r="L982">
            <v>9679.6267380000008</v>
          </cell>
          <cell r="M982">
            <v>0</v>
          </cell>
        </row>
        <row r="983">
          <cell r="B983" t="str">
            <v xml:space="preserve">  -  Door &amp; frame (meranti)</v>
          </cell>
          <cell r="C983">
            <v>1</v>
          </cell>
          <cell r="D983">
            <v>1</v>
          </cell>
          <cell r="E983">
            <v>1</v>
          </cell>
          <cell r="F983">
            <v>1</v>
          </cell>
          <cell r="G983">
            <v>5000</v>
          </cell>
          <cell r="H983" t="str">
            <v>:</v>
          </cell>
          <cell r="I983">
            <v>5000</v>
          </cell>
        </row>
        <row r="984">
          <cell r="B984" t="str">
            <v xml:space="preserve">  -  Frame anchors</v>
          </cell>
          <cell r="C984">
            <v>6</v>
          </cell>
          <cell r="D984">
            <v>1</v>
          </cell>
          <cell r="E984">
            <v>1</v>
          </cell>
          <cell r="F984">
            <v>1</v>
          </cell>
          <cell r="G984">
            <v>6.5</v>
          </cell>
          <cell r="H984" t="str">
            <v>:</v>
          </cell>
          <cell r="I984">
            <v>39</v>
          </cell>
        </row>
        <row r="985">
          <cell r="B985" t="str">
            <v xml:space="preserve">  -  Finish to frame</v>
          </cell>
          <cell r="C985">
            <v>1</v>
          </cell>
          <cell r="D985">
            <v>6.16</v>
          </cell>
          <cell r="E985">
            <v>1</v>
          </cell>
          <cell r="F985">
            <v>0.45</v>
          </cell>
          <cell r="G985">
            <v>45</v>
          </cell>
          <cell r="H985" t="str">
            <v>:</v>
          </cell>
          <cell r="I985">
            <v>124.74000000000001</v>
          </cell>
        </row>
        <row r="986">
          <cell r="B986" t="str">
            <v xml:space="preserve">  -  Prime backs of frames</v>
          </cell>
          <cell r="C986">
            <v>1</v>
          </cell>
          <cell r="D986">
            <v>6.16</v>
          </cell>
          <cell r="E986">
            <v>1</v>
          </cell>
          <cell r="F986">
            <v>1</v>
          </cell>
          <cell r="G986">
            <v>7.25</v>
          </cell>
          <cell r="H986" t="str">
            <v>:</v>
          </cell>
          <cell r="I986">
            <v>44.660000000000004</v>
          </cell>
        </row>
        <row r="987">
          <cell r="B987" t="str">
            <v xml:space="preserve">  -  Finish to door</v>
          </cell>
          <cell r="C987">
            <v>2</v>
          </cell>
          <cell r="D987">
            <v>2.1440000000000001</v>
          </cell>
          <cell r="E987">
            <v>2.0739999999999998</v>
          </cell>
          <cell r="F987">
            <v>1</v>
          </cell>
          <cell r="G987">
            <v>49</v>
          </cell>
          <cell r="H987" t="str">
            <v>:</v>
          </cell>
          <cell r="I987">
            <v>435.772288</v>
          </cell>
        </row>
        <row r="988">
          <cell r="B988" t="str">
            <v xml:space="preserve">  -  Glazing</v>
          </cell>
          <cell r="C988">
            <v>0.65</v>
          </cell>
          <cell r="D988">
            <v>2.1</v>
          </cell>
          <cell r="E988">
            <v>2.0299999999999998</v>
          </cell>
          <cell r="F988">
            <v>1</v>
          </cell>
          <cell r="G988">
            <v>347</v>
          </cell>
          <cell r="H988" t="str">
            <v>:</v>
          </cell>
          <cell r="I988">
            <v>961.51964999999996</v>
          </cell>
        </row>
        <row r="989">
          <cell r="B989" t="str">
            <v xml:space="preserve">  -  Sandblasting</v>
          </cell>
          <cell r="C989">
            <v>0.65</v>
          </cell>
          <cell r="D989">
            <v>2.1</v>
          </cell>
          <cell r="E989">
            <v>2.0299999999999998</v>
          </cell>
          <cell r="F989">
            <v>1</v>
          </cell>
          <cell r="G989">
            <v>200</v>
          </cell>
          <cell r="H989" t="str">
            <v>:</v>
          </cell>
          <cell r="I989">
            <v>554.19000000000005</v>
          </cell>
        </row>
        <row r="990">
          <cell r="B990" t="str">
            <v xml:space="preserve">  -  Architrave, surrounds (meranti)</v>
          </cell>
          <cell r="C990">
            <v>2</v>
          </cell>
          <cell r="D990">
            <v>6.16</v>
          </cell>
          <cell r="E990">
            <v>1</v>
          </cell>
          <cell r="F990">
            <v>1</v>
          </cell>
          <cell r="G990">
            <v>61.66</v>
          </cell>
          <cell r="H990" t="str">
            <v>:</v>
          </cell>
          <cell r="I990">
            <v>759.65120000000002</v>
          </cell>
        </row>
        <row r="991">
          <cell r="B991" t="str">
            <v xml:space="preserve">  -  Ironmongery</v>
          </cell>
          <cell r="C991">
            <v>1</v>
          </cell>
          <cell r="D991">
            <v>1</v>
          </cell>
          <cell r="E991">
            <v>1</v>
          </cell>
          <cell r="F991">
            <v>1</v>
          </cell>
          <cell r="G991">
            <v>1500</v>
          </cell>
          <cell r="H991" t="str">
            <v>:</v>
          </cell>
          <cell r="I991">
            <v>1500</v>
          </cell>
        </row>
        <row r="992">
          <cell r="B992" t="str">
            <v xml:space="preserve">  -  Close cavities, waterproof</v>
          </cell>
          <cell r="C992" t="str">
            <v>}</v>
          </cell>
          <cell r="D992" t="str">
            <v>not applicable</v>
          </cell>
          <cell r="H992" t="str">
            <v>:</v>
          </cell>
          <cell r="I992">
            <v>0</v>
          </cell>
        </row>
        <row r="993">
          <cell r="B993" t="str">
            <v xml:space="preserve">  -  Precast lintel</v>
          </cell>
          <cell r="C993">
            <v>2.6</v>
          </cell>
          <cell r="D993">
            <v>2</v>
          </cell>
          <cell r="E993">
            <v>1</v>
          </cell>
          <cell r="F993">
            <v>1</v>
          </cell>
          <cell r="G993">
            <v>32</v>
          </cell>
          <cell r="H993" t="str">
            <v>:</v>
          </cell>
          <cell r="I993">
            <v>166.4</v>
          </cell>
        </row>
        <row r="994">
          <cell r="B994" t="str">
            <v xml:space="preserve">  -  Finishes to reveals</v>
          </cell>
          <cell r="C994">
            <v>1</v>
          </cell>
          <cell r="D994">
            <v>6.16</v>
          </cell>
          <cell r="E994">
            <v>1</v>
          </cell>
          <cell r="F994">
            <v>0.13</v>
          </cell>
          <cell r="G994">
            <v>117</v>
          </cell>
          <cell r="H994" t="str">
            <v>:</v>
          </cell>
          <cell r="I994">
            <v>93.693600000000004</v>
          </cell>
        </row>
        <row r="995">
          <cell r="B995" t="str">
            <v xml:space="preserve">  -  Head linings and finishes</v>
          </cell>
          <cell r="C995" t="str">
            <v>}</v>
          </cell>
          <cell r="D995" t="str">
            <v>not applicable</v>
          </cell>
          <cell r="H995" t="str">
            <v>:</v>
          </cell>
          <cell r="I995">
            <v>0</v>
          </cell>
        </row>
        <row r="996">
          <cell r="B996" t="str">
            <v xml:space="preserve">  -  Special conditions</v>
          </cell>
          <cell r="C996" t="str">
            <v>}</v>
          </cell>
          <cell r="D996" t="str">
            <v>not applicable</v>
          </cell>
          <cell r="H996" t="str">
            <v>:</v>
          </cell>
          <cell r="I996">
            <v>0</v>
          </cell>
        </row>
        <row r="998">
          <cell r="A998" t="str">
            <v>10.2.3</v>
          </cell>
          <cell r="B998" t="str">
            <v>Doors - Sliding pocket door size 2000 x 2032mm high</v>
          </cell>
          <cell r="J998" t="str">
            <v>No</v>
          </cell>
          <cell r="L998">
            <v>9221.5947999999989</v>
          </cell>
          <cell r="M998">
            <v>0</v>
          </cell>
        </row>
        <row r="999">
          <cell r="B999" t="str">
            <v xml:space="preserve">  -  Door &amp; frame</v>
          </cell>
          <cell r="C999">
            <v>1</v>
          </cell>
          <cell r="D999">
            <v>1</v>
          </cell>
          <cell r="E999">
            <v>1</v>
          </cell>
          <cell r="F999">
            <v>1</v>
          </cell>
          <cell r="G999">
            <v>7700</v>
          </cell>
          <cell r="H999" t="str">
            <v>:</v>
          </cell>
          <cell r="I999">
            <v>7700</v>
          </cell>
        </row>
        <row r="1000">
          <cell r="B1000" t="str">
            <v xml:space="preserve">  -  Frame anchors</v>
          </cell>
          <cell r="C1000">
            <v>6</v>
          </cell>
          <cell r="D1000">
            <v>1</v>
          </cell>
          <cell r="E1000">
            <v>1</v>
          </cell>
          <cell r="F1000">
            <v>1</v>
          </cell>
          <cell r="G1000">
            <v>6.5</v>
          </cell>
          <cell r="H1000" t="str">
            <v>:</v>
          </cell>
          <cell r="I1000">
            <v>39</v>
          </cell>
        </row>
        <row r="1001">
          <cell r="B1001" t="str">
            <v xml:space="preserve">  -  Architrave, surrounds, etc</v>
          </cell>
          <cell r="C1001" t="str">
            <v>}</v>
          </cell>
          <cell r="D1001" t="str">
            <v>not applicable</v>
          </cell>
          <cell r="H1001" t="str">
            <v>:</v>
          </cell>
          <cell r="I1001">
            <v>0</v>
          </cell>
        </row>
        <row r="1002">
          <cell r="B1002" t="str">
            <v xml:space="preserve">  -  Finish to frame</v>
          </cell>
          <cell r="C1002">
            <v>1</v>
          </cell>
          <cell r="D1002">
            <v>6.0599999999999987</v>
          </cell>
          <cell r="E1002">
            <v>1</v>
          </cell>
          <cell r="F1002">
            <v>0.42000000000000004</v>
          </cell>
          <cell r="G1002">
            <v>49</v>
          </cell>
          <cell r="H1002" t="str">
            <v>:</v>
          </cell>
          <cell r="I1002">
            <v>124.7148</v>
          </cell>
        </row>
        <row r="1003">
          <cell r="B1003" t="str">
            <v xml:space="preserve">  -  Finish to door</v>
          </cell>
          <cell r="C1003">
            <v>2</v>
          </cell>
          <cell r="D1003">
            <v>1</v>
          </cell>
          <cell r="E1003">
            <v>2</v>
          </cell>
          <cell r="F1003">
            <v>2.0299999999999998</v>
          </cell>
          <cell r="G1003">
            <v>49</v>
          </cell>
          <cell r="H1003" t="str">
            <v>:</v>
          </cell>
          <cell r="I1003">
            <v>397.87999999999994</v>
          </cell>
        </row>
        <row r="1004">
          <cell r="B1004" t="str">
            <v xml:space="preserve">  -  Ironmongery</v>
          </cell>
          <cell r="C1004">
            <v>1</v>
          </cell>
          <cell r="D1004">
            <v>1</v>
          </cell>
          <cell r="E1004">
            <v>1</v>
          </cell>
          <cell r="F1004">
            <v>1</v>
          </cell>
          <cell r="G1004">
            <v>800</v>
          </cell>
          <cell r="H1004" t="str">
            <v>:</v>
          </cell>
          <cell r="I1004">
            <v>800</v>
          </cell>
        </row>
        <row r="1005">
          <cell r="B1005" t="str">
            <v xml:space="preserve">  -  Precast lintel</v>
          </cell>
          <cell r="C1005">
            <v>2.5</v>
          </cell>
          <cell r="D1005">
            <v>2</v>
          </cell>
          <cell r="E1005">
            <v>1</v>
          </cell>
          <cell r="F1005">
            <v>1</v>
          </cell>
          <cell r="G1005">
            <v>32</v>
          </cell>
          <cell r="H1005" t="str">
            <v>:</v>
          </cell>
          <cell r="I1005">
            <v>160</v>
          </cell>
        </row>
        <row r="1006">
          <cell r="B1006" t="str">
            <v xml:space="preserve">  -  Special conditions</v>
          </cell>
          <cell r="C1006" t="str">
            <v>}</v>
          </cell>
          <cell r="D1006" t="str">
            <v>not applicable</v>
          </cell>
          <cell r="H1006" t="str">
            <v>:</v>
          </cell>
          <cell r="I1006">
            <v>0</v>
          </cell>
        </row>
        <row r="1008">
          <cell r="A1008" t="str">
            <v>10.2.6</v>
          </cell>
          <cell r="B1008" t="str">
            <v>Timber sliding doors / fixed pane window 5000 x 2500mm overall (at office)</v>
          </cell>
          <cell r="J1008" t="str">
            <v>m²</v>
          </cell>
          <cell r="L1008">
            <v>17114.996565999998</v>
          </cell>
          <cell r="M1008">
            <v>0</v>
          </cell>
        </row>
        <row r="1009">
          <cell r="B1009" t="str">
            <v xml:space="preserve">  -  Door</v>
          </cell>
          <cell r="C1009">
            <v>1</v>
          </cell>
          <cell r="D1009">
            <v>1</v>
          </cell>
          <cell r="E1009">
            <v>1</v>
          </cell>
          <cell r="F1009">
            <v>1</v>
          </cell>
          <cell r="G1009">
            <v>4000</v>
          </cell>
          <cell r="H1009" t="str">
            <v>:</v>
          </cell>
          <cell r="I1009">
            <v>4000</v>
          </cell>
        </row>
        <row r="1010">
          <cell r="B1010" t="str">
            <v xml:space="preserve">  -  Fixed pane window</v>
          </cell>
          <cell r="C1010">
            <v>1</v>
          </cell>
          <cell r="D1010">
            <v>1</v>
          </cell>
          <cell r="E1010">
            <v>2.5</v>
          </cell>
          <cell r="F1010">
            <v>2.5</v>
          </cell>
          <cell r="G1010">
            <v>900</v>
          </cell>
          <cell r="H1010" t="str">
            <v>:</v>
          </cell>
          <cell r="I1010">
            <v>5625</v>
          </cell>
        </row>
        <row r="1011">
          <cell r="B1011" t="str">
            <v xml:space="preserve">  -  Glazing - 6mm clear glass</v>
          </cell>
          <cell r="C1011">
            <v>0.65</v>
          </cell>
          <cell r="D1011">
            <v>1</v>
          </cell>
          <cell r="E1011">
            <v>5</v>
          </cell>
          <cell r="F1011">
            <v>2.5</v>
          </cell>
          <cell r="G1011">
            <v>320</v>
          </cell>
          <cell r="H1011" t="str">
            <v>:</v>
          </cell>
          <cell r="I1011">
            <v>2600</v>
          </cell>
        </row>
        <row r="1012">
          <cell r="B1012" t="str">
            <v xml:space="preserve">  -  Sandblasting</v>
          </cell>
          <cell r="C1012">
            <v>0.65</v>
          </cell>
          <cell r="D1012">
            <v>1</v>
          </cell>
          <cell r="E1012">
            <v>5</v>
          </cell>
          <cell r="F1012">
            <v>2.5</v>
          </cell>
          <cell r="G1012">
            <v>200</v>
          </cell>
          <cell r="H1012" t="str">
            <v>:</v>
          </cell>
          <cell r="I1012">
            <v>1625</v>
          </cell>
        </row>
        <row r="1013">
          <cell r="B1013" t="str">
            <v xml:space="preserve">  -  Finish to frame /door</v>
          </cell>
          <cell r="C1013">
            <v>2</v>
          </cell>
          <cell r="D1013">
            <v>1</v>
          </cell>
          <cell r="E1013">
            <v>5</v>
          </cell>
          <cell r="F1013">
            <v>2.5</v>
          </cell>
          <cell r="G1013">
            <v>45</v>
          </cell>
          <cell r="H1013" t="str">
            <v>:</v>
          </cell>
          <cell r="I1013">
            <v>1125</v>
          </cell>
        </row>
        <row r="1014">
          <cell r="B1014" t="str">
            <v xml:space="preserve">  -  Ironmongery</v>
          </cell>
          <cell r="C1014">
            <v>1</v>
          </cell>
          <cell r="D1014">
            <v>1</v>
          </cell>
          <cell r="E1014">
            <v>1</v>
          </cell>
          <cell r="F1014">
            <v>1</v>
          </cell>
          <cell r="G1014">
            <v>1000</v>
          </cell>
          <cell r="H1014" t="str">
            <v>:</v>
          </cell>
          <cell r="I1014">
            <v>1000</v>
          </cell>
        </row>
        <row r="1015">
          <cell r="B1015" t="str">
            <v xml:space="preserve">  -  Close cavities, waterproof, etc</v>
          </cell>
          <cell r="C1015" t="str">
            <v>}</v>
          </cell>
          <cell r="D1015" t="str">
            <v>not applicable</v>
          </cell>
          <cell r="H1015" t="str">
            <v>:</v>
          </cell>
          <cell r="I1015">
            <v>0</v>
          </cell>
        </row>
        <row r="1016">
          <cell r="B1016" t="str">
            <v xml:space="preserve">  -  Precast lintels, reinforcing, etc</v>
          </cell>
          <cell r="C1016">
            <v>5</v>
          </cell>
          <cell r="D1016">
            <v>1</v>
          </cell>
          <cell r="E1016">
            <v>1</v>
          </cell>
          <cell r="F1016">
            <v>1</v>
          </cell>
          <cell r="G1016">
            <v>62</v>
          </cell>
          <cell r="H1016" t="str">
            <v>:</v>
          </cell>
          <cell r="I1016">
            <v>310</v>
          </cell>
        </row>
        <row r="1017">
          <cell r="B1017" t="str">
            <v xml:space="preserve">  -  Finishes to reveals</v>
          </cell>
          <cell r="C1017">
            <v>9.0599999999999987</v>
          </cell>
          <cell r="D1017">
            <v>1</v>
          </cell>
          <cell r="E1017">
            <v>1</v>
          </cell>
          <cell r="F1017">
            <v>0.27</v>
          </cell>
          <cell r="G1017">
            <v>110.93</v>
          </cell>
          <cell r="H1017" t="str">
            <v>:</v>
          </cell>
          <cell r="I1017">
            <v>271.356966</v>
          </cell>
        </row>
        <row r="1018">
          <cell r="B1018" t="str">
            <v xml:space="preserve">  -  Cills &amp; finishes</v>
          </cell>
          <cell r="C1018" t="str">
            <v>}</v>
          </cell>
          <cell r="D1018" t="str">
            <v>not applicable</v>
          </cell>
          <cell r="H1018" t="str">
            <v>:</v>
          </cell>
          <cell r="I1018">
            <v>0</v>
          </cell>
        </row>
        <row r="1019">
          <cell r="B1019" t="str">
            <v xml:space="preserve">  -  Architrave, surrounds (meranti)</v>
          </cell>
          <cell r="C1019">
            <v>9.0599999999999987</v>
          </cell>
          <cell r="D1019">
            <v>1</v>
          </cell>
          <cell r="E1019">
            <v>1</v>
          </cell>
          <cell r="F1019">
            <v>1</v>
          </cell>
          <cell r="G1019">
            <v>61.66</v>
          </cell>
          <cell r="H1019" t="str">
            <v>:</v>
          </cell>
          <cell r="I1019">
            <v>558.63959999999986</v>
          </cell>
        </row>
        <row r="1020">
          <cell r="B1020" t="str">
            <v xml:space="preserve">  -  Special conditions</v>
          </cell>
          <cell r="C1020" t="str">
            <v>}</v>
          </cell>
          <cell r="D1020" t="str">
            <v>not applicable</v>
          </cell>
          <cell r="H1020" t="str">
            <v>:</v>
          </cell>
          <cell r="I1020">
            <v>0</v>
          </cell>
        </row>
        <row r="1022">
          <cell r="A1022" t="str">
            <v>10.2.7</v>
          </cell>
          <cell r="B1022" t="str">
            <v>Timber fixed pane window (at office)</v>
          </cell>
          <cell r="J1022" t="str">
            <v>m²</v>
          </cell>
          <cell r="L1022">
            <v>1581.5018333333335</v>
          </cell>
          <cell r="M1022">
            <v>0</v>
          </cell>
        </row>
        <row r="1023">
          <cell r="B1023" t="str">
            <v xml:space="preserve">  -  Frame</v>
          </cell>
          <cell r="C1023">
            <v>1</v>
          </cell>
          <cell r="D1023">
            <v>1</v>
          </cell>
          <cell r="E1023">
            <v>1</v>
          </cell>
          <cell r="F1023">
            <v>1</v>
          </cell>
          <cell r="G1023">
            <v>1000</v>
          </cell>
          <cell r="H1023" t="str">
            <v>:</v>
          </cell>
          <cell r="I1023">
            <v>1000</v>
          </cell>
        </row>
        <row r="1024">
          <cell r="B1024" t="str">
            <v xml:space="preserve">  -  Glazing - 6mm clear glass</v>
          </cell>
          <cell r="C1024">
            <v>0.65</v>
          </cell>
          <cell r="D1024">
            <v>1</v>
          </cell>
          <cell r="E1024">
            <v>1</v>
          </cell>
          <cell r="F1024">
            <v>1</v>
          </cell>
          <cell r="G1024">
            <v>320</v>
          </cell>
          <cell r="H1024" t="str">
            <v>:</v>
          </cell>
          <cell r="I1024">
            <v>208</v>
          </cell>
        </row>
        <row r="1025">
          <cell r="B1025" t="str">
            <v xml:space="preserve">  -  Finish to frame</v>
          </cell>
          <cell r="C1025">
            <v>2</v>
          </cell>
          <cell r="D1025">
            <v>1</v>
          </cell>
          <cell r="E1025">
            <v>1</v>
          </cell>
          <cell r="F1025">
            <v>1</v>
          </cell>
          <cell r="G1025">
            <v>43</v>
          </cell>
          <cell r="H1025" t="str">
            <v>:</v>
          </cell>
          <cell r="I1025">
            <v>86</v>
          </cell>
        </row>
        <row r="1026">
          <cell r="B1026" t="str">
            <v xml:space="preserve">  -  Ironmongery</v>
          </cell>
          <cell r="C1026">
            <v>1</v>
          </cell>
          <cell r="D1026">
            <v>1</v>
          </cell>
          <cell r="E1026">
            <v>1</v>
          </cell>
          <cell r="F1026">
            <v>1</v>
          </cell>
          <cell r="G1026">
            <v>100</v>
          </cell>
          <cell r="H1026" t="str">
            <v>:</v>
          </cell>
          <cell r="I1026">
            <v>100</v>
          </cell>
        </row>
        <row r="1027">
          <cell r="B1027" t="str">
            <v xml:space="preserve">  -  Close cavities, waterproof, etc</v>
          </cell>
          <cell r="C1027">
            <v>3.3333333333333335</v>
          </cell>
          <cell r="D1027">
            <v>1</v>
          </cell>
          <cell r="E1027">
            <v>1</v>
          </cell>
          <cell r="F1027">
            <v>1</v>
          </cell>
          <cell r="G1027">
            <v>16.475000000000001</v>
          </cell>
          <cell r="H1027" t="str">
            <v>:</v>
          </cell>
          <cell r="I1027">
            <v>54.916666666666671</v>
          </cell>
        </row>
        <row r="1028">
          <cell r="B1028" t="str">
            <v xml:space="preserve">  -  Precast lintels, reinforcing, etc</v>
          </cell>
          <cell r="C1028">
            <v>0.83333333333333337</v>
          </cell>
          <cell r="D1028">
            <v>1.6</v>
          </cell>
          <cell r="E1028">
            <v>1</v>
          </cell>
          <cell r="F1028">
            <v>1</v>
          </cell>
          <cell r="G1028">
            <v>62</v>
          </cell>
          <cell r="H1028" t="str">
            <v>:</v>
          </cell>
          <cell r="I1028">
            <v>82.666666666666671</v>
          </cell>
        </row>
        <row r="1029">
          <cell r="B1029" t="str">
            <v xml:space="preserve">  -  Finishes to reveals</v>
          </cell>
          <cell r="C1029">
            <v>1.6666666666666667</v>
          </cell>
          <cell r="D1029">
            <v>1</v>
          </cell>
          <cell r="E1029">
            <v>1</v>
          </cell>
          <cell r="F1029">
            <v>0.27</v>
          </cell>
          <cell r="G1029">
            <v>110.93</v>
          </cell>
          <cell r="H1029" t="str">
            <v>:</v>
          </cell>
          <cell r="I1029">
            <v>49.918500000000009</v>
          </cell>
        </row>
        <row r="1030">
          <cell r="B1030" t="str">
            <v xml:space="preserve">  -  Cills &amp; finishes (kiaat)</v>
          </cell>
          <cell r="C1030" t="str">
            <v>}</v>
          </cell>
          <cell r="D1030" t="str">
            <v>not applicable</v>
          </cell>
          <cell r="H1030" t="str">
            <v>:</v>
          </cell>
          <cell r="I1030">
            <v>0</v>
          </cell>
        </row>
        <row r="1031">
          <cell r="B1031" t="str">
            <v xml:space="preserve">  -  Head linings &amp; finishes (kiaat)</v>
          </cell>
          <cell r="C1031" t="str">
            <v>}</v>
          </cell>
          <cell r="D1031" t="str">
            <v>not applicable</v>
          </cell>
          <cell r="H1031" t="str">
            <v>:</v>
          </cell>
          <cell r="I1031">
            <v>0</v>
          </cell>
        </row>
        <row r="1032">
          <cell r="B1032" t="str">
            <v xml:space="preserve">  -  Special conditions</v>
          </cell>
          <cell r="C1032" t="str">
            <v>}</v>
          </cell>
          <cell r="D1032" t="str">
            <v>not applicable</v>
          </cell>
          <cell r="H1032" t="str">
            <v>:</v>
          </cell>
          <cell r="I1032">
            <v>0</v>
          </cell>
        </row>
        <row r="1034">
          <cell r="A1034" t="str">
            <v>10.2.3</v>
          </cell>
          <cell r="B1034" t="str">
            <v>Framed shower doors with side panels</v>
          </cell>
          <cell r="J1034" t="str">
            <v>No</v>
          </cell>
          <cell r="K1034">
            <v>2</v>
          </cell>
          <cell r="L1034">
            <v>4000</v>
          </cell>
          <cell r="M1034">
            <v>8000</v>
          </cell>
        </row>
        <row r="1036">
          <cell r="A1036" t="str">
            <v>D</v>
          </cell>
          <cell r="B1036" t="str">
            <v>INTERNAL FINISHES</v>
          </cell>
        </row>
        <row r="1038">
          <cell r="A1038">
            <v>11</v>
          </cell>
          <cell r="B1038" t="str">
            <v>Floor finishes</v>
          </cell>
          <cell r="E1038">
            <v>3.9958236921042736E-2</v>
          </cell>
          <cell r="K1038">
            <v>37200</v>
          </cell>
        </row>
        <row r="1040">
          <cell r="A1040" t="str">
            <v>11.1.1</v>
          </cell>
          <cell r="B1040" t="str">
            <v>Granolithic screed (garage)</v>
          </cell>
          <cell r="J1040" t="str">
            <v>m²</v>
          </cell>
          <cell r="K1040">
            <v>36</v>
          </cell>
          <cell r="L1040">
            <v>43.5</v>
          </cell>
          <cell r="M1040">
            <v>1566</v>
          </cell>
        </row>
        <row r="1041">
          <cell r="B1041" t="str">
            <v xml:space="preserve"> -  30mm Granolithic screed</v>
          </cell>
          <cell r="C1041">
            <v>1</v>
          </cell>
          <cell r="D1041">
            <v>1</v>
          </cell>
          <cell r="E1041">
            <v>1</v>
          </cell>
          <cell r="F1041">
            <v>1</v>
          </cell>
          <cell r="G1041">
            <v>43.5</v>
          </cell>
          <cell r="H1041" t="str">
            <v>:</v>
          </cell>
          <cell r="I1041">
            <v>43.5</v>
          </cell>
        </row>
        <row r="1042">
          <cell r="B1042" t="str">
            <v xml:space="preserve">  - Epoxy paint finish</v>
          </cell>
          <cell r="C1042" t="str">
            <v>}</v>
          </cell>
          <cell r="D1042" t="str">
            <v>not applicable</v>
          </cell>
          <cell r="H1042" t="str">
            <v>:</v>
          </cell>
          <cell r="I1042">
            <v>0</v>
          </cell>
        </row>
        <row r="1044">
          <cell r="A1044" t="str">
            <v>11.1.2</v>
          </cell>
          <cell r="B1044" t="str">
            <v>Ceramic tiles - PC sum R120,00/m² (kitchen, living bathroom &amp; stoep)</v>
          </cell>
          <cell r="J1044" t="str">
            <v>m²</v>
          </cell>
          <cell r="K1044">
            <v>72.98399999999998</v>
          </cell>
          <cell r="L1044">
            <v>249.60000000000002</v>
          </cell>
          <cell r="M1044">
            <v>18216.810000000001</v>
          </cell>
        </row>
        <row r="1045">
          <cell r="B1045" t="str">
            <v xml:space="preserve"> -  30mm Screed</v>
          </cell>
          <cell r="C1045">
            <v>1</v>
          </cell>
          <cell r="D1045">
            <v>1</v>
          </cell>
          <cell r="E1045">
            <v>1</v>
          </cell>
          <cell r="F1045">
            <v>1</v>
          </cell>
          <cell r="G1045">
            <v>38.4</v>
          </cell>
          <cell r="H1045" t="str">
            <v>:</v>
          </cell>
          <cell r="I1045">
            <v>38.4</v>
          </cell>
        </row>
        <row r="1046">
          <cell r="B1046" t="str">
            <v xml:space="preserve"> -  Ceramic tiles</v>
          </cell>
          <cell r="C1046">
            <v>1</v>
          </cell>
          <cell r="D1046">
            <v>1</v>
          </cell>
          <cell r="E1046">
            <v>1</v>
          </cell>
          <cell r="F1046">
            <v>1</v>
          </cell>
          <cell r="G1046">
            <v>211.20000000000002</v>
          </cell>
          <cell r="H1046" t="str">
            <v>:</v>
          </cell>
          <cell r="I1046">
            <v>211.20000000000002</v>
          </cell>
        </row>
        <row r="1048">
          <cell r="A1048" t="str">
            <v>11.1.3</v>
          </cell>
          <cell r="B1048" t="str">
            <v>Type 3 - Mazista Slate Tiles 300 x 300mm (living, external)</v>
          </cell>
          <cell r="J1048" t="str">
            <v>m²</v>
          </cell>
          <cell r="L1048">
            <v>300.3</v>
          </cell>
          <cell r="M1048">
            <v>0</v>
          </cell>
        </row>
        <row r="1049">
          <cell r="B1049" t="str">
            <v xml:space="preserve"> -  30mm Screed</v>
          </cell>
          <cell r="C1049">
            <v>1</v>
          </cell>
          <cell r="D1049">
            <v>1</v>
          </cell>
          <cell r="E1049">
            <v>1</v>
          </cell>
          <cell r="F1049">
            <v>1</v>
          </cell>
          <cell r="G1049">
            <v>36</v>
          </cell>
          <cell r="H1049" t="str">
            <v>:</v>
          </cell>
          <cell r="I1049">
            <v>36</v>
          </cell>
        </row>
        <row r="1050">
          <cell r="B1050" t="str">
            <v xml:space="preserve"> -  Slate</v>
          </cell>
          <cell r="C1050">
            <v>1</v>
          </cell>
          <cell r="D1050">
            <v>1</v>
          </cell>
          <cell r="E1050">
            <v>1</v>
          </cell>
          <cell r="F1050">
            <v>1</v>
          </cell>
          <cell r="G1050">
            <v>234.3</v>
          </cell>
          <cell r="H1050" t="str">
            <v>:</v>
          </cell>
          <cell r="I1050">
            <v>234.3</v>
          </cell>
        </row>
        <row r="1051">
          <cell r="B1051" t="str">
            <v xml:space="preserve"> -  Sealant</v>
          </cell>
          <cell r="C1051">
            <v>1</v>
          </cell>
          <cell r="D1051">
            <v>1</v>
          </cell>
          <cell r="E1051">
            <v>1</v>
          </cell>
          <cell r="F1051">
            <v>1</v>
          </cell>
          <cell r="G1051">
            <v>30</v>
          </cell>
          <cell r="H1051" t="str">
            <v>:</v>
          </cell>
          <cell r="I1051">
            <v>30</v>
          </cell>
        </row>
        <row r="1053">
          <cell r="A1053" t="str">
            <v>11.1.3</v>
          </cell>
          <cell r="B1053" t="str">
            <v>Mosaics (shower floors)</v>
          </cell>
          <cell r="J1053" t="str">
            <v>m²</v>
          </cell>
          <cell r="K1053">
            <v>1.62</v>
          </cell>
          <cell r="L1053">
            <v>400.1</v>
          </cell>
          <cell r="M1053">
            <v>648.16</v>
          </cell>
        </row>
        <row r="1054">
          <cell r="B1054" t="str">
            <v xml:space="preserve"> -  30mm Screed to falls</v>
          </cell>
          <cell r="C1054">
            <v>1</v>
          </cell>
          <cell r="D1054">
            <v>1</v>
          </cell>
          <cell r="E1054">
            <v>1</v>
          </cell>
          <cell r="F1054">
            <v>1</v>
          </cell>
          <cell r="G1054">
            <v>40.4</v>
          </cell>
          <cell r="H1054" t="str">
            <v>:</v>
          </cell>
          <cell r="I1054">
            <v>40.4</v>
          </cell>
        </row>
        <row r="1055">
          <cell r="B1055" t="str">
            <v xml:space="preserve"> -  Mosaic</v>
          </cell>
          <cell r="C1055">
            <v>1</v>
          </cell>
          <cell r="D1055">
            <v>1</v>
          </cell>
          <cell r="E1055">
            <v>1</v>
          </cell>
          <cell r="F1055">
            <v>1</v>
          </cell>
          <cell r="G1055">
            <v>359.70000000000005</v>
          </cell>
          <cell r="H1055" t="str">
            <v>:</v>
          </cell>
          <cell r="I1055">
            <v>359.70000000000005</v>
          </cell>
        </row>
        <row r="1057">
          <cell r="A1057" t="str">
            <v>11.1.4</v>
          </cell>
          <cell r="B1057" t="str">
            <v>Synthetic timber floor (living room)</v>
          </cell>
          <cell r="J1057" t="str">
            <v>m²</v>
          </cell>
          <cell r="K1057">
            <v>0</v>
          </cell>
          <cell r="L1057">
            <v>360.9</v>
          </cell>
          <cell r="M1057" t="str">
            <v>not applicable</v>
          </cell>
        </row>
        <row r="1058">
          <cell r="B1058" t="str">
            <v xml:space="preserve"> -  30mm Screed</v>
          </cell>
          <cell r="C1058">
            <v>1</v>
          </cell>
          <cell r="D1058">
            <v>1</v>
          </cell>
          <cell r="E1058">
            <v>1</v>
          </cell>
          <cell r="F1058">
            <v>1</v>
          </cell>
          <cell r="G1058">
            <v>38.4</v>
          </cell>
          <cell r="H1058" t="str">
            <v>:</v>
          </cell>
          <cell r="I1058">
            <v>38.4</v>
          </cell>
        </row>
        <row r="1059">
          <cell r="B1059" t="str">
            <v xml:space="preserve"> -  Timber floor</v>
          </cell>
          <cell r="C1059">
            <v>1</v>
          </cell>
          <cell r="D1059">
            <v>1</v>
          </cell>
          <cell r="E1059">
            <v>1</v>
          </cell>
          <cell r="F1059">
            <v>1</v>
          </cell>
          <cell r="G1059">
            <v>322.5</v>
          </cell>
          <cell r="H1059" t="str">
            <v>:</v>
          </cell>
          <cell r="I1059">
            <v>322.5</v>
          </cell>
        </row>
        <row r="1060">
          <cell r="A1060" t="str">
            <v>11.1.5</v>
          </cell>
          <cell r="B1060" t="str">
            <v>Type 5 - 400 x 400mm Sandstone (external verandas)</v>
          </cell>
          <cell r="J1060" t="str">
            <v>m²</v>
          </cell>
          <cell r="L1060">
            <v>387</v>
          </cell>
          <cell r="M1060">
            <v>0</v>
          </cell>
        </row>
        <row r="1061">
          <cell r="B1061" t="str">
            <v xml:space="preserve"> -  30mm Screed to falls</v>
          </cell>
          <cell r="C1061">
            <v>1</v>
          </cell>
          <cell r="D1061">
            <v>1</v>
          </cell>
          <cell r="E1061">
            <v>1</v>
          </cell>
          <cell r="F1061">
            <v>1</v>
          </cell>
          <cell r="G1061">
            <v>43.5</v>
          </cell>
          <cell r="H1061" t="str">
            <v>:</v>
          </cell>
          <cell r="I1061">
            <v>43.5</v>
          </cell>
        </row>
        <row r="1062">
          <cell r="B1062" t="str">
            <v xml:space="preserve"> -   Sandstone tiles (honed)</v>
          </cell>
          <cell r="C1062">
            <v>1</v>
          </cell>
          <cell r="D1062">
            <v>1</v>
          </cell>
          <cell r="E1062">
            <v>1</v>
          </cell>
          <cell r="F1062">
            <v>1</v>
          </cell>
          <cell r="G1062">
            <v>313.5</v>
          </cell>
          <cell r="H1062" t="str">
            <v>:</v>
          </cell>
          <cell r="I1062">
            <v>313.5</v>
          </cell>
        </row>
        <row r="1063">
          <cell r="B1063" t="str">
            <v xml:space="preserve"> -   Sealant</v>
          </cell>
          <cell r="C1063">
            <v>1</v>
          </cell>
          <cell r="D1063">
            <v>1</v>
          </cell>
          <cell r="E1063">
            <v>1</v>
          </cell>
          <cell r="F1063">
            <v>1</v>
          </cell>
          <cell r="G1063">
            <v>30</v>
          </cell>
          <cell r="H1063" t="str">
            <v>:</v>
          </cell>
          <cell r="I1063">
            <v>30</v>
          </cell>
        </row>
        <row r="1065">
          <cell r="A1065" t="str">
            <v>11.1.6</v>
          </cell>
          <cell r="B1065" t="str">
            <v>Type 6 - External timber decks (verandas)</v>
          </cell>
          <cell r="J1065" t="str">
            <v>m²</v>
          </cell>
          <cell r="M1065" t="str">
            <v>not applicable</v>
          </cell>
        </row>
        <row r="1066">
          <cell r="B1066" t="str">
            <v xml:space="preserve"> -  Rhodesian teak decking</v>
          </cell>
          <cell r="C1066">
            <v>1</v>
          </cell>
          <cell r="D1066">
            <v>1</v>
          </cell>
          <cell r="E1066">
            <v>1</v>
          </cell>
          <cell r="F1066">
            <v>1</v>
          </cell>
          <cell r="G1066">
            <v>324.5</v>
          </cell>
          <cell r="H1066" t="str">
            <v>:</v>
          </cell>
          <cell r="I1066">
            <v>324.5</v>
          </cell>
        </row>
        <row r="1067">
          <cell r="B1067" t="str">
            <v xml:space="preserve"> -  Sanding &amp; sealant</v>
          </cell>
          <cell r="C1067">
            <v>1.44</v>
          </cell>
          <cell r="D1067">
            <v>1</v>
          </cell>
          <cell r="E1067">
            <v>1</v>
          </cell>
          <cell r="F1067">
            <v>1</v>
          </cell>
          <cell r="G1067">
            <v>85</v>
          </cell>
          <cell r="H1067" t="str">
            <v>:</v>
          </cell>
          <cell r="I1067">
            <v>122.39999999999999</v>
          </cell>
        </row>
        <row r="1068">
          <cell r="B1068" t="str">
            <v xml:space="preserve"> -  50 x 228mm SAP floor joists</v>
          </cell>
          <cell r="C1068">
            <v>2.1311475409836067</v>
          </cell>
          <cell r="D1068">
            <v>1</v>
          </cell>
          <cell r="E1068">
            <v>1</v>
          </cell>
          <cell r="F1068">
            <v>1</v>
          </cell>
          <cell r="G1068">
            <v>50</v>
          </cell>
          <cell r="H1068" t="str">
            <v>:</v>
          </cell>
          <cell r="I1068">
            <v>106.55737704918033</v>
          </cell>
        </row>
        <row r="1069">
          <cell r="B1069" t="str">
            <v xml:space="preserve"> -  70 x 328mm SAP floor beams</v>
          </cell>
          <cell r="C1069">
            <v>0.44262295081967212</v>
          </cell>
          <cell r="D1069">
            <v>1</v>
          </cell>
          <cell r="E1069">
            <v>1</v>
          </cell>
          <cell r="F1069">
            <v>1</v>
          </cell>
          <cell r="G1069">
            <v>155</v>
          </cell>
          <cell r="H1069" t="str">
            <v>:</v>
          </cell>
          <cell r="I1069">
            <v>68.606557377049185</v>
          </cell>
        </row>
        <row r="1070">
          <cell r="B1070" t="str">
            <v xml:space="preserve"> -  Galvanised mild steel brackets</v>
          </cell>
          <cell r="C1070">
            <v>0.22950819672131148</v>
          </cell>
          <cell r="D1070">
            <v>1</v>
          </cell>
          <cell r="E1070">
            <v>1</v>
          </cell>
          <cell r="F1070">
            <v>1</v>
          </cell>
          <cell r="G1070">
            <v>55</v>
          </cell>
          <cell r="H1070" t="str">
            <v>:</v>
          </cell>
          <cell r="I1070">
            <v>12.622950819672132</v>
          </cell>
        </row>
        <row r="1071">
          <cell r="B1071" t="str">
            <v xml:space="preserve">  - Concrete 20Mpa (pier footing)</v>
          </cell>
          <cell r="C1071">
            <v>6.5573770491803282E-2</v>
          </cell>
          <cell r="D1071">
            <v>0.9</v>
          </cell>
          <cell r="E1071">
            <v>0.9</v>
          </cell>
          <cell r="F1071">
            <v>0.4</v>
          </cell>
          <cell r="G1071">
            <v>551.25</v>
          </cell>
          <cell r="H1071" t="str">
            <v>:</v>
          </cell>
          <cell r="I1071">
            <v>11.711803278688526</v>
          </cell>
        </row>
        <row r="1072">
          <cell r="B1072" t="str">
            <v xml:space="preserve">  - Exc &amp; cart away (pier footing)</v>
          </cell>
          <cell r="C1072">
            <v>6.5573770491803282E-2</v>
          </cell>
          <cell r="D1072">
            <v>0.9</v>
          </cell>
          <cell r="E1072">
            <v>0.9</v>
          </cell>
          <cell r="F1072">
            <v>1.2</v>
          </cell>
          <cell r="G1072">
            <v>68</v>
          </cell>
          <cell r="H1072" t="str">
            <v>:</v>
          </cell>
          <cell r="I1072">
            <v>4.3341639344262299</v>
          </cell>
        </row>
        <row r="1073">
          <cell r="B1073" t="str">
            <v xml:space="preserve">  - Backfill (pier footing)</v>
          </cell>
          <cell r="C1073">
            <v>6.5573770491803282E-2</v>
          </cell>
          <cell r="D1073">
            <v>0.20000000000000007</v>
          </cell>
          <cell r="E1073">
            <v>0.20000000000000007</v>
          </cell>
          <cell r="F1073">
            <v>0.79999999999999993</v>
          </cell>
          <cell r="G1073">
            <v>107</v>
          </cell>
          <cell r="H1073" t="str">
            <v>:</v>
          </cell>
          <cell r="I1073">
            <v>0.22452459016393453</v>
          </cell>
        </row>
        <row r="1074">
          <cell r="B1074" t="str">
            <v xml:space="preserve">  - R.o.c. &amp; wking space (pier)</v>
          </cell>
          <cell r="C1074">
            <v>6.5573770491803282E-2</v>
          </cell>
          <cell r="D1074">
            <v>4</v>
          </cell>
          <cell r="E1074">
            <v>0.9</v>
          </cell>
          <cell r="F1074">
            <v>1.2</v>
          </cell>
          <cell r="G1074">
            <v>5.15</v>
          </cell>
          <cell r="H1074" t="str">
            <v>:</v>
          </cell>
          <cell r="I1074">
            <v>1.4588852459016395</v>
          </cell>
        </row>
        <row r="1075">
          <cell r="B1075" t="str">
            <v xml:space="preserve"> -  Brick piers - 450 x 450mm</v>
          </cell>
          <cell r="C1075">
            <v>6.5573770491803282E-2</v>
          </cell>
          <cell r="D1075">
            <v>0.45</v>
          </cell>
          <cell r="E1075">
            <v>0.45</v>
          </cell>
          <cell r="F1075">
            <v>1.2</v>
          </cell>
          <cell r="G1075">
            <v>730</v>
          </cell>
          <cell r="H1075" t="str">
            <v>:</v>
          </cell>
          <cell r="I1075">
            <v>11.632131147540985</v>
          </cell>
        </row>
        <row r="1076">
          <cell r="B1076" t="str">
            <v xml:space="preserve"> -  Plaster to brick piers</v>
          </cell>
          <cell r="C1076" t="str">
            <v>}</v>
          </cell>
          <cell r="D1076" t="str">
            <v>not applicable</v>
          </cell>
          <cell r="H1076" t="str">
            <v>:</v>
          </cell>
          <cell r="I1076">
            <v>0</v>
          </cell>
        </row>
        <row r="1077">
          <cell r="B1077" t="str">
            <v xml:space="preserve"> -  Paint to brick piers</v>
          </cell>
          <cell r="C1077" t="str">
            <v>}</v>
          </cell>
          <cell r="D1077" t="str">
            <v>not applicable</v>
          </cell>
          <cell r="H1077" t="str">
            <v>:</v>
          </cell>
          <cell r="I1077">
            <v>0</v>
          </cell>
        </row>
        <row r="1080">
          <cell r="A1080" t="str">
            <v>11.1.4</v>
          </cell>
          <cell r="B1080" t="str">
            <v>Carpets (bedrooms) PC sum R120,00/m² laid</v>
          </cell>
          <cell r="J1080" t="str">
            <v>m²</v>
          </cell>
          <cell r="K1080">
            <v>39.039000000000001</v>
          </cell>
          <cell r="L1080">
            <v>170.4</v>
          </cell>
          <cell r="M1080">
            <v>6652.25</v>
          </cell>
        </row>
        <row r="1081">
          <cell r="B1081" t="str">
            <v xml:space="preserve"> -  30mm Screed </v>
          </cell>
          <cell r="C1081">
            <v>1</v>
          </cell>
          <cell r="D1081">
            <v>1</v>
          </cell>
          <cell r="E1081">
            <v>1</v>
          </cell>
          <cell r="F1081">
            <v>1</v>
          </cell>
          <cell r="G1081">
            <v>38.4</v>
          </cell>
          <cell r="H1081" t="str">
            <v>:</v>
          </cell>
          <cell r="I1081">
            <v>38.4</v>
          </cell>
        </row>
        <row r="1082">
          <cell r="B1082" t="str">
            <v xml:space="preserve">  - Carpets</v>
          </cell>
          <cell r="C1082">
            <v>1</v>
          </cell>
          <cell r="D1082">
            <v>1</v>
          </cell>
          <cell r="E1082">
            <v>1</v>
          </cell>
          <cell r="F1082">
            <v>1</v>
          </cell>
          <cell r="G1082">
            <v>132</v>
          </cell>
          <cell r="H1082" t="str">
            <v>:</v>
          </cell>
          <cell r="I1082">
            <v>132</v>
          </cell>
        </row>
        <row r="1083">
          <cell r="K1083" t="str">
            <v xml:space="preserve">                                  </v>
          </cell>
        </row>
        <row r="1084">
          <cell r="A1084" t="str">
            <v>11.2.1</v>
          </cell>
          <cell r="B1084" t="str">
            <v>Skirtings - coved granolithic (garage)</v>
          </cell>
          <cell r="J1084" t="str">
            <v>m</v>
          </cell>
          <cell r="K1084">
            <v>18.310000000000002</v>
          </cell>
          <cell r="L1084">
            <v>15</v>
          </cell>
          <cell r="M1084">
            <v>274.64999999999998</v>
          </cell>
        </row>
        <row r="1086">
          <cell r="A1086" t="str">
            <v>11.2.2</v>
          </cell>
          <cell r="B1086" t="str">
            <v>Skirtings - tile areas</v>
          </cell>
          <cell r="J1086" t="str">
            <v>m</v>
          </cell>
          <cell r="K1086">
            <v>48.089999999999996</v>
          </cell>
          <cell r="L1086">
            <v>169.25</v>
          </cell>
          <cell r="M1086">
            <v>8139.23</v>
          </cell>
        </row>
        <row r="1087">
          <cell r="B1087" t="str">
            <v xml:space="preserve">  -  22 x 145mm special timber skirting</v>
          </cell>
          <cell r="C1087">
            <v>1</v>
          </cell>
          <cell r="D1087">
            <v>1</v>
          </cell>
          <cell r="E1087">
            <v>1</v>
          </cell>
          <cell r="F1087">
            <v>1</v>
          </cell>
          <cell r="G1087">
            <v>150</v>
          </cell>
          <cell r="H1087" t="str">
            <v>:</v>
          </cell>
          <cell r="I1087">
            <v>150</v>
          </cell>
        </row>
        <row r="1088">
          <cell r="B1088" t="str">
            <v xml:space="preserve">  - Varnish on skirting</v>
          </cell>
          <cell r="C1088">
            <v>1</v>
          </cell>
          <cell r="D1088">
            <v>1</v>
          </cell>
          <cell r="E1088">
            <v>1</v>
          </cell>
          <cell r="F1088">
            <v>1</v>
          </cell>
          <cell r="G1088">
            <v>19.25</v>
          </cell>
          <cell r="H1088" t="str">
            <v>:</v>
          </cell>
          <cell r="I1088">
            <v>19.25</v>
          </cell>
        </row>
        <row r="1090">
          <cell r="A1090" t="str">
            <v>11.2.3</v>
          </cell>
          <cell r="B1090" t="str">
            <v>Skirtings - timber to carpet &amp; timber areas</v>
          </cell>
          <cell r="J1090" t="str">
            <v>m</v>
          </cell>
          <cell r="K1090">
            <v>42.38</v>
          </cell>
          <cell r="L1090">
            <v>41.25</v>
          </cell>
          <cell r="M1090">
            <v>1748.18</v>
          </cell>
        </row>
        <row r="1091">
          <cell r="B1091" t="str">
            <v xml:space="preserve">  -  22 x 70mm Meranti</v>
          </cell>
          <cell r="C1091">
            <v>1</v>
          </cell>
          <cell r="D1091">
            <v>1</v>
          </cell>
          <cell r="E1091">
            <v>1</v>
          </cell>
          <cell r="F1091">
            <v>1</v>
          </cell>
          <cell r="G1091">
            <v>25</v>
          </cell>
          <cell r="H1091" t="str">
            <v>:</v>
          </cell>
          <cell r="I1091">
            <v>25</v>
          </cell>
        </row>
        <row r="1092">
          <cell r="B1092" t="str">
            <v xml:space="preserve">  -  Paint on skirting</v>
          </cell>
          <cell r="C1092">
            <v>1</v>
          </cell>
          <cell r="D1092">
            <v>1</v>
          </cell>
          <cell r="E1092">
            <v>1</v>
          </cell>
          <cell r="F1092">
            <v>1</v>
          </cell>
          <cell r="G1092">
            <v>16.25</v>
          </cell>
          <cell r="H1092" t="str">
            <v>:</v>
          </cell>
          <cell r="I1092">
            <v>16.25</v>
          </cell>
        </row>
        <row r="1094">
          <cell r="A1094" t="str">
            <v>11.2.4</v>
          </cell>
          <cell r="B1094" t="str">
            <v>Skirtings - cut tile skirting (slate)</v>
          </cell>
          <cell r="J1094" t="str">
            <v>m</v>
          </cell>
          <cell r="M1094" t="str">
            <v>not applicable</v>
          </cell>
        </row>
        <row r="1095">
          <cell r="B1095" t="str">
            <v xml:space="preserve">  -  Cut tile</v>
          </cell>
          <cell r="C1095">
            <v>1</v>
          </cell>
          <cell r="D1095">
            <v>1</v>
          </cell>
          <cell r="E1095">
            <v>1</v>
          </cell>
          <cell r="F1095">
            <v>1</v>
          </cell>
          <cell r="G1095">
            <v>70</v>
          </cell>
          <cell r="H1095" t="str">
            <v>:</v>
          </cell>
          <cell r="I1095">
            <v>70</v>
          </cell>
        </row>
        <row r="1096">
          <cell r="B1096" t="str">
            <v xml:space="preserve">  - Finish</v>
          </cell>
          <cell r="C1096" t="str">
            <v>}</v>
          </cell>
          <cell r="D1096" t="str">
            <v>not applicable</v>
          </cell>
          <cell r="H1096" t="str">
            <v>:</v>
          </cell>
          <cell r="I1096">
            <v>0</v>
          </cell>
        </row>
        <row r="1098">
          <cell r="A1098" t="str">
            <v>11.2.5</v>
          </cell>
          <cell r="B1098" t="str">
            <v>Skirtings - cut tile skirting (sandstone)</v>
          </cell>
          <cell r="J1098" t="str">
            <v>m</v>
          </cell>
          <cell r="L1098">
            <v>70</v>
          </cell>
          <cell r="M1098">
            <v>0</v>
          </cell>
        </row>
        <row r="1099">
          <cell r="B1099" t="str">
            <v xml:space="preserve">  -  Cut tile</v>
          </cell>
          <cell r="C1099">
            <v>1</v>
          </cell>
          <cell r="D1099">
            <v>1</v>
          </cell>
          <cell r="E1099">
            <v>1</v>
          </cell>
          <cell r="F1099">
            <v>1</v>
          </cell>
          <cell r="G1099">
            <v>70</v>
          </cell>
          <cell r="H1099" t="str">
            <v>:</v>
          </cell>
          <cell r="I1099">
            <v>70</v>
          </cell>
        </row>
        <row r="1100">
          <cell r="B1100" t="str">
            <v xml:space="preserve">  - Finish</v>
          </cell>
          <cell r="C1100" t="str">
            <v>}</v>
          </cell>
          <cell r="D1100" t="str">
            <v>not applicable</v>
          </cell>
          <cell r="H1100" t="str">
            <v>:</v>
          </cell>
          <cell r="I1100">
            <v>0</v>
          </cell>
        </row>
        <row r="1102">
          <cell r="A1102" t="str">
            <v>11.2.3</v>
          </cell>
          <cell r="B1102" t="str">
            <v xml:space="preserve">Skirtings - timber stepped </v>
          </cell>
          <cell r="J1102" t="str">
            <v>m</v>
          </cell>
          <cell r="L1102">
            <v>48.75</v>
          </cell>
          <cell r="M1102">
            <v>0</v>
          </cell>
        </row>
        <row r="1103">
          <cell r="B1103" t="str">
            <v xml:space="preserve">  -  22 x 70mm  timber skirting</v>
          </cell>
          <cell r="C1103">
            <v>1</v>
          </cell>
          <cell r="D1103">
            <v>1</v>
          </cell>
          <cell r="E1103">
            <v>1</v>
          </cell>
          <cell r="F1103">
            <v>1</v>
          </cell>
          <cell r="G1103">
            <v>32.5</v>
          </cell>
          <cell r="H1103" t="str">
            <v>:</v>
          </cell>
          <cell r="I1103">
            <v>32.5</v>
          </cell>
        </row>
        <row r="1104">
          <cell r="B1104" t="str">
            <v xml:space="preserve">  -  Paint on skirting</v>
          </cell>
          <cell r="C1104">
            <v>1</v>
          </cell>
          <cell r="D1104">
            <v>1</v>
          </cell>
          <cell r="E1104">
            <v>1</v>
          </cell>
          <cell r="F1104">
            <v>1</v>
          </cell>
          <cell r="G1104">
            <v>16.25</v>
          </cell>
          <cell r="H1104" t="str">
            <v>:</v>
          </cell>
          <cell r="I1104">
            <v>16.25</v>
          </cell>
        </row>
        <row r="1106">
          <cell r="A1106" t="str">
            <v>11.2.7</v>
          </cell>
          <cell r="B1106" t="str">
            <v>Skirtings - cut tile skirting stepped (travertine)</v>
          </cell>
          <cell r="J1106" t="str">
            <v>m</v>
          </cell>
          <cell r="L1106">
            <v>94.5</v>
          </cell>
          <cell r="M1106">
            <v>0</v>
          </cell>
        </row>
        <row r="1107">
          <cell r="B1107" t="str">
            <v xml:space="preserve">  -  Cut tile</v>
          </cell>
          <cell r="C1107">
            <v>1</v>
          </cell>
          <cell r="D1107">
            <v>1</v>
          </cell>
          <cell r="E1107">
            <v>1</v>
          </cell>
          <cell r="F1107">
            <v>1</v>
          </cell>
          <cell r="G1107">
            <v>94.5</v>
          </cell>
          <cell r="H1107" t="str">
            <v>:</v>
          </cell>
          <cell r="I1107">
            <v>94.5</v>
          </cell>
        </row>
        <row r="1108">
          <cell r="B1108" t="str">
            <v xml:space="preserve">  - Finish</v>
          </cell>
          <cell r="C1108" t="str">
            <v>}</v>
          </cell>
          <cell r="D1108" t="str">
            <v>not applicable</v>
          </cell>
          <cell r="H1108" t="str">
            <v>:</v>
          </cell>
          <cell r="I1108">
            <v>0</v>
          </cell>
        </row>
        <row r="1110">
          <cell r="A1110" t="str">
            <v>11.3.1</v>
          </cell>
          <cell r="B1110" t="str">
            <v>Stair finishes - Ceramic tiles - PC sum R80,00/m² (internally)</v>
          </cell>
          <cell r="J1110" t="str">
            <v>m²</v>
          </cell>
          <cell r="L1110">
            <v>282.91999999999996</v>
          </cell>
          <cell r="M1110">
            <v>0</v>
          </cell>
        </row>
        <row r="1111">
          <cell r="B1111" t="str">
            <v xml:space="preserve">  -  Screed to treads and risers</v>
          </cell>
          <cell r="C1111">
            <v>1</v>
          </cell>
          <cell r="D1111">
            <v>1</v>
          </cell>
          <cell r="E1111">
            <v>1</v>
          </cell>
          <cell r="F1111">
            <v>1</v>
          </cell>
          <cell r="G1111">
            <v>55</v>
          </cell>
          <cell r="H1111" t="str">
            <v>:</v>
          </cell>
          <cell r="I1111">
            <v>55</v>
          </cell>
        </row>
        <row r="1112">
          <cell r="B1112" t="str">
            <v xml:space="preserve">  -  Tiles to treads and risers</v>
          </cell>
          <cell r="C1112">
            <v>1</v>
          </cell>
          <cell r="D1112">
            <v>1</v>
          </cell>
          <cell r="E1112">
            <v>1</v>
          </cell>
          <cell r="F1112">
            <v>1</v>
          </cell>
          <cell r="G1112">
            <v>227.92</v>
          </cell>
          <cell r="H1112" t="str">
            <v>:</v>
          </cell>
          <cell r="I1112">
            <v>227.92</v>
          </cell>
        </row>
        <row r="1114">
          <cell r="A1114" t="str">
            <v>11.3.2</v>
          </cell>
          <cell r="B1114" t="str">
            <v>Stair finishes - Sandstone tiles (externally to entrance)</v>
          </cell>
          <cell r="J1114" t="str">
            <v>m²</v>
          </cell>
          <cell r="L1114">
            <v>523.9</v>
          </cell>
          <cell r="M1114">
            <v>0</v>
          </cell>
        </row>
        <row r="1115">
          <cell r="B1115" t="str">
            <v xml:space="preserve">  -  Screed to treads and risers</v>
          </cell>
          <cell r="C1115">
            <v>1</v>
          </cell>
          <cell r="D1115">
            <v>1</v>
          </cell>
          <cell r="E1115">
            <v>1</v>
          </cell>
          <cell r="F1115">
            <v>1</v>
          </cell>
          <cell r="G1115">
            <v>55</v>
          </cell>
          <cell r="H1115" t="str">
            <v>:</v>
          </cell>
          <cell r="I1115">
            <v>55</v>
          </cell>
        </row>
        <row r="1116">
          <cell r="B1116" t="str">
            <v xml:space="preserve">  -  Tiles to treads and risers</v>
          </cell>
          <cell r="C1116">
            <v>1</v>
          </cell>
          <cell r="D1116">
            <v>1</v>
          </cell>
          <cell r="E1116">
            <v>1</v>
          </cell>
          <cell r="F1116">
            <v>1</v>
          </cell>
          <cell r="G1116">
            <v>438.9</v>
          </cell>
          <cell r="H1116" t="str">
            <v>:</v>
          </cell>
          <cell r="I1116">
            <v>438.9</v>
          </cell>
        </row>
        <row r="1117">
          <cell r="B1117" t="str">
            <v xml:space="preserve"> -   Sealant</v>
          </cell>
          <cell r="C1117">
            <v>1</v>
          </cell>
          <cell r="D1117">
            <v>1</v>
          </cell>
          <cell r="E1117">
            <v>1</v>
          </cell>
          <cell r="F1117">
            <v>1</v>
          </cell>
          <cell r="G1117">
            <v>30</v>
          </cell>
          <cell r="H1117" t="str">
            <v>:</v>
          </cell>
          <cell r="I1117">
            <v>30</v>
          </cell>
        </row>
        <row r="1119">
          <cell r="A1119" t="str">
            <v>11.3.2</v>
          </cell>
          <cell r="B1119" t="str">
            <v>Stair finishes - Timber</v>
          </cell>
          <cell r="J1119" t="str">
            <v>m²</v>
          </cell>
          <cell r="L1119">
            <v>1067.5</v>
          </cell>
          <cell r="M1119">
            <v>0</v>
          </cell>
        </row>
        <row r="1120">
          <cell r="B1120" t="str">
            <v xml:space="preserve">  -  Screed to treads and risers</v>
          </cell>
          <cell r="C1120">
            <v>1</v>
          </cell>
          <cell r="D1120">
            <v>1</v>
          </cell>
          <cell r="E1120">
            <v>1</v>
          </cell>
          <cell r="F1120">
            <v>1</v>
          </cell>
          <cell r="G1120">
            <v>55</v>
          </cell>
          <cell r="H1120" t="str">
            <v>:</v>
          </cell>
          <cell r="I1120">
            <v>55</v>
          </cell>
        </row>
        <row r="1121">
          <cell r="B1121" t="str">
            <v xml:space="preserve">  -  Timber</v>
          </cell>
          <cell r="C1121">
            <v>1</v>
          </cell>
          <cell r="D1121">
            <v>1</v>
          </cell>
          <cell r="E1121">
            <v>1</v>
          </cell>
          <cell r="F1121">
            <v>1</v>
          </cell>
          <cell r="G1121">
            <v>1012.5000000000001</v>
          </cell>
          <cell r="H1121" t="str">
            <v>:</v>
          </cell>
          <cell r="I1121">
            <v>1012.5000000000001</v>
          </cell>
        </row>
        <row r="1123">
          <cell r="A1123" t="str">
            <v>11.3.2</v>
          </cell>
          <cell r="B1123" t="str">
            <v>Stair finishes - Granolithic screed</v>
          </cell>
          <cell r="J1123" t="str">
            <v>m²</v>
          </cell>
          <cell r="L1123">
            <v>46.7</v>
          </cell>
          <cell r="M1123">
            <v>0</v>
          </cell>
        </row>
        <row r="1124">
          <cell r="B1124" t="str">
            <v xml:space="preserve"> -  30mm Granolithic screed</v>
          </cell>
          <cell r="C1124">
            <v>1</v>
          </cell>
          <cell r="D1124">
            <v>1</v>
          </cell>
          <cell r="E1124">
            <v>1</v>
          </cell>
          <cell r="F1124">
            <v>1</v>
          </cell>
          <cell r="G1124">
            <v>46.7</v>
          </cell>
          <cell r="H1124" t="str">
            <v>:</v>
          </cell>
          <cell r="I1124">
            <v>46.7</v>
          </cell>
        </row>
        <row r="1125">
          <cell r="B1125" t="str">
            <v xml:space="preserve">  - Epoxy paint finish</v>
          </cell>
          <cell r="C1125" t="str">
            <v>}</v>
          </cell>
          <cell r="D1125" t="str">
            <v>not applicable</v>
          </cell>
          <cell r="H1125" t="str">
            <v>:</v>
          </cell>
          <cell r="I1125">
            <v>0</v>
          </cell>
        </row>
        <row r="1127">
          <cell r="A1127">
            <v>11.4</v>
          </cell>
          <cell r="B1127" t="str">
            <v>Column pedestals/capitols</v>
          </cell>
          <cell r="J1127" t="str">
            <v>No</v>
          </cell>
          <cell r="M1127" t="str">
            <v>not applicable</v>
          </cell>
        </row>
        <row r="1129">
          <cell r="A1129" t="str">
            <v>11.5</v>
          </cell>
          <cell r="B1129" t="str">
            <v>Special conditions (matwells, etc.)</v>
          </cell>
          <cell r="J1129" t="str">
            <v>No</v>
          </cell>
          <cell r="K1129">
            <v>0</v>
          </cell>
          <cell r="L1129">
            <v>300</v>
          </cell>
          <cell r="M1129">
            <v>0</v>
          </cell>
        </row>
        <row r="1131">
          <cell r="A1131">
            <v>12</v>
          </cell>
          <cell r="B1131" t="str">
            <v>Internal wall finishes</v>
          </cell>
          <cell r="E1131">
            <v>3.909891999800956E-2</v>
          </cell>
          <cell r="K1131">
            <v>36400</v>
          </cell>
        </row>
        <row r="1133">
          <cell r="A1133">
            <v>12.1</v>
          </cell>
          <cell r="B1133" t="str">
            <v xml:space="preserve">One coat plaster and paint </v>
          </cell>
          <cell r="J1133" t="str">
            <v>m²</v>
          </cell>
          <cell r="K1133">
            <v>286.29270000000008</v>
          </cell>
          <cell r="L1133">
            <v>69</v>
          </cell>
          <cell r="M1133">
            <v>19754.2</v>
          </cell>
        </row>
        <row r="1134">
          <cell r="B1134" t="str">
            <v xml:space="preserve">  -  1 ct plaster</v>
          </cell>
          <cell r="C1134">
            <v>1</v>
          </cell>
          <cell r="D1134">
            <v>1</v>
          </cell>
          <cell r="E1134">
            <v>1</v>
          </cell>
          <cell r="F1134">
            <v>1</v>
          </cell>
          <cell r="G1134">
            <v>36.5</v>
          </cell>
          <cell r="H1134" t="str">
            <v>:</v>
          </cell>
          <cell r="I1134">
            <v>36.5</v>
          </cell>
        </row>
        <row r="1135">
          <cell r="B1135" t="str">
            <v xml:space="preserve">  -  Paint</v>
          </cell>
          <cell r="C1135">
            <v>1</v>
          </cell>
          <cell r="D1135">
            <v>1</v>
          </cell>
          <cell r="E1135">
            <v>1</v>
          </cell>
          <cell r="F1135">
            <v>1</v>
          </cell>
          <cell r="G1135">
            <v>32.5</v>
          </cell>
          <cell r="H1135" t="str">
            <v>:</v>
          </cell>
          <cell r="I1135">
            <v>32.5</v>
          </cell>
        </row>
        <row r="1137">
          <cell r="A1137">
            <v>12.2</v>
          </cell>
          <cell r="B1137" t="str">
            <v>Two coat plaster and paint (to internal walls generally)</v>
          </cell>
          <cell r="J1137" t="str">
            <v>m²</v>
          </cell>
          <cell r="L1137">
            <v>95</v>
          </cell>
          <cell r="M1137" t="str">
            <v>Option</v>
          </cell>
        </row>
        <row r="1138">
          <cell r="B1138" t="str">
            <v xml:space="preserve">  -  2 ct plaster</v>
          </cell>
          <cell r="C1138">
            <v>1</v>
          </cell>
          <cell r="D1138">
            <v>1</v>
          </cell>
          <cell r="E1138">
            <v>1</v>
          </cell>
          <cell r="F1138">
            <v>1</v>
          </cell>
          <cell r="G1138">
            <v>62</v>
          </cell>
          <cell r="H1138" t="str">
            <v>:</v>
          </cell>
          <cell r="I1138">
            <v>62</v>
          </cell>
        </row>
        <row r="1139">
          <cell r="B1139" t="str">
            <v xml:space="preserve">  -  Paint</v>
          </cell>
          <cell r="C1139">
            <v>1</v>
          </cell>
          <cell r="D1139">
            <v>1</v>
          </cell>
          <cell r="E1139">
            <v>1</v>
          </cell>
          <cell r="F1139">
            <v>1</v>
          </cell>
          <cell r="G1139">
            <v>33</v>
          </cell>
          <cell r="H1139" t="str">
            <v>:</v>
          </cell>
          <cell r="I1139">
            <v>33</v>
          </cell>
        </row>
        <row r="1141">
          <cell r="A1141">
            <v>12.3</v>
          </cell>
          <cell r="B1141" t="str">
            <v>Ceramic tiles - PC sum R120,00/m² (kitchen and bathroom)</v>
          </cell>
          <cell r="J1141" t="str">
            <v>m²</v>
          </cell>
          <cell r="K1141">
            <v>60.999300000000012</v>
          </cell>
          <cell r="L1141">
            <v>247.70000000000002</v>
          </cell>
          <cell r="M1141">
            <v>15109.53</v>
          </cell>
        </row>
        <row r="1142">
          <cell r="B1142" t="str">
            <v xml:space="preserve">  -  1 ct plaster</v>
          </cell>
          <cell r="C1142">
            <v>1</v>
          </cell>
          <cell r="D1142">
            <v>1</v>
          </cell>
          <cell r="E1142">
            <v>1</v>
          </cell>
          <cell r="F1142">
            <v>1</v>
          </cell>
          <cell r="G1142">
            <v>36.5</v>
          </cell>
          <cell r="H1142" t="str">
            <v>:</v>
          </cell>
          <cell r="I1142">
            <v>36.5</v>
          </cell>
        </row>
        <row r="1143">
          <cell r="B1143" t="str">
            <v xml:space="preserve">  -  Tiles</v>
          </cell>
          <cell r="C1143">
            <v>1</v>
          </cell>
          <cell r="D1143">
            <v>1</v>
          </cell>
          <cell r="E1143">
            <v>1</v>
          </cell>
          <cell r="F1143">
            <v>1</v>
          </cell>
          <cell r="G1143">
            <v>211.20000000000002</v>
          </cell>
          <cell r="H1143" t="str">
            <v>:</v>
          </cell>
          <cell r="I1143">
            <v>211.20000000000002</v>
          </cell>
        </row>
        <row r="1145">
          <cell r="A1145">
            <v>12.4</v>
          </cell>
          <cell r="B1145" t="str">
            <v>Bagging and acrylic paint finish</v>
          </cell>
          <cell r="J1145" t="str">
            <v>m²</v>
          </cell>
          <cell r="L1145">
            <v>34</v>
          </cell>
          <cell r="M1145">
            <v>0</v>
          </cell>
        </row>
        <row r="1146">
          <cell r="B1146" t="str">
            <v xml:space="preserve">  -  Bagging</v>
          </cell>
          <cell r="C1146">
            <v>1</v>
          </cell>
          <cell r="D1146">
            <v>1</v>
          </cell>
          <cell r="E1146">
            <v>1</v>
          </cell>
          <cell r="F1146">
            <v>1</v>
          </cell>
          <cell r="G1146">
            <v>11</v>
          </cell>
          <cell r="H1146" t="str">
            <v>:</v>
          </cell>
          <cell r="I1146">
            <v>11</v>
          </cell>
        </row>
        <row r="1147">
          <cell r="B1147" t="str">
            <v xml:space="preserve">  -  Acrylic paint</v>
          </cell>
          <cell r="C1147">
            <v>1</v>
          </cell>
          <cell r="D1147">
            <v>1</v>
          </cell>
          <cell r="E1147">
            <v>1</v>
          </cell>
          <cell r="F1147">
            <v>1</v>
          </cell>
          <cell r="G1147">
            <v>23</v>
          </cell>
          <cell r="H1147" t="str">
            <v>:</v>
          </cell>
          <cell r="I1147">
            <v>23</v>
          </cell>
        </row>
        <row r="1149">
          <cell r="A1149">
            <v>12.5</v>
          </cell>
          <cell r="B1149" t="str">
            <v>Cement plaster, skimfill layer and acrylic paint finish</v>
          </cell>
          <cell r="J1149" t="str">
            <v>m²</v>
          </cell>
          <cell r="L1149">
            <v>58</v>
          </cell>
          <cell r="M1149">
            <v>0</v>
          </cell>
        </row>
        <row r="1150">
          <cell r="B1150" t="str">
            <v xml:space="preserve">  -  1 ct plaster</v>
          </cell>
          <cell r="C1150">
            <v>1</v>
          </cell>
          <cell r="D1150">
            <v>1</v>
          </cell>
          <cell r="E1150">
            <v>1</v>
          </cell>
          <cell r="F1150">
            <v>1</v>
          </cell>
          <cell r="G1150">
            <v>25</v>
          </cell>
          <cell r="H1150" t="str">
            <v>:</v>
          </cell>
          <cell r="I1150">
            <v>25</v>
          </cell>
        </row>
        <row r="1151">
          <cell r="B1151" t="str">
            <v xml:space="preserve">  -  Extra over for Skimfill layer</v>
          </cell>
          <cell r="C1151">
            <v>1</v>
          </cell>
          <cell r="D1151">
            <v>1</v>
          </cell>
          <cell r="E1151">
            <v>1</v>
          </cell>
          <cell r="F1151">
            <v>1</v>
          </cell>
          <cell r="G1151">
            <v>10</v>
          </cell>
          <cell r="H1151" t="str">
            <v>:</v>
          </cell>
          <cell r="I1151">
            <v>10</v>
          </cell>
        </row>
        <row r="1152">
          <cell r="B1152" t="str">
            <v xml:space="preserve">  -  Acrylic paint</v>
          </cell>
          <cell r="C1152">
            <v>1</v>
          </cell>
          <cell r="D1152">
            <v>1</v>
          </cell>
          <cell r="E1152">
            <v>1</v>
          </cell>
          <cell r="F1152">
            <v>1</v>
          </cell>
          <cell r="G1152">
            <v>23</v>
          </cell>
          <cell r="H1152" t="str">
            <v>:</v>
          </cell>
          <cell r="I1152">
            <v>23</v>
          </cell>
        </row>
        <row r="1154">
          <cell r="A1154">
            <v>12.3</v>
          </cell>
          <cell r="B1154" t="str">
            <v>Type 3  - Sandstone slabs 1,20 x 1,20m to bathroom walls</v>
          </cell>
          <cell r="J1154" t="str">
            <v>m²</v>
          </cell>
          <cell r="L1154">
            <v>1916.5</v>
          </cell>
          <cell r="M1154">
            <v>0</v>
          </cell>
        </row>
        <row r="1155">
          <cell r="B1155" t="str">
            <v xml:space="preserve">  -  1 ct plaster</v>
          </cell>
          <cell r="C1155">
            <v>1</v>
          </cell>
          <cell r="D1155">
            <v>1</v>
          </cell>
          <cell r="E1155">
            <v>1</v>
          </cell>
          <cell r="F1155">
            <v>1</v>
          </cell>
          <cell r="G1155">
            <v>36.5</v>
          </cell>
          <cell r="H1155" t="str">
            <v>:</v>
          </cell>
          <cell r="I1155">
            <v>36.5</v>
          </cell>
        </row>
        <row r="1156">
          <cell r="B1156" t="str">
            <v xml:space="preserve">  -  Sandstone slabs</v>
          </cell>
          <cell r="C1156">
            <v>1</v>
          </cell>
          <cell r="D1156">
            <v>1</v>
          </cell>
          <cell r="E1156">
            <v>1</v>
          </cell>
          <cell r="F1156">
            <v>1</v>
          </cell>
          <cell r="G1156">
            <v>1850</v>
          </cell>
          <cell r="H1156" t="str">
            <v>:</v>
          </cell>
          <cell r="I1156">
            <v>1850</v>
          </cell>
        </row>
        <row r="1157">
          <cell r="B1157" t="str">
            <v xml:space="preserve"> -  Sealant</v>
          </cell>
          <cell r="C1157">
            <v>1</v>
          </cell>
          <cell r="D1157">
            <v>1</v>
          </cell>
          <cell r="E1157">
            <v>1</v>
          </cell>
          <cell r="F1157">
            <v>1</v>
          </cell>
          <cell r="G1157">
            <v>30</v>
          </cell>
          <cell r="H1157" t="str">
            <v>:</v>
          </cell>
          <cell r="I1157">
            <v>30</v>
          </cell>
        </row>
        <row r="1159">
          <cell r="A1159">
            <v>12.4</v>
          </cell>
          <cell r="B1159" t="str">
            <v>Type 4  - Travertine slabs to main bedroom walls</v>
          </cell>
          <cell r="J1159" t="str">
            <v>m²</v>
          </cell>
          <cell r="L1159">
            <v>1910.4</v>
          </cell>
          <cell r="M1159">
            <v>0</v>
          </cell>
        </row>
        <row r="1160">
          <cell r="B1160" t="str">
            <v xml:space="preserve">  -  1 ct plaster</v>
          </cell>
          <cell r="C1160">
            <v>1</v>
          </cell>
          <cell r="D1160">
            <v>1</v>
          </cell>
          <cell r="E1160">
            <v>1</v>
          </cell>
          <cell r="F1160">
            <v>1</v>
          </cell>
          <cell r="G1160">
            <v>30.4</v>
          </cell>
          <cell r="H1160" t="str">
            <v>:</v>
          </cell>
          <cell r="I1160">
            <v>30.4</v>
          </cell>
        </row>
        <row r="1161">
          <cell r="B1161" t="str">
            <v xml:space="preserve">  -  Travertine slabs</v>
          </cell>
          <cell r="C1161">
            <v>1</v>
          </cell>
          <cell r="D1161">
            <v>1</v>
          </cell>
          <cell r="E1161">
            <v>1</v>
          </cell>
          <cell r="F1161">
            <v>1</v>
          </cell>
          <cell r="G1161">
            <v>1850</v>
          </cell>
          <cell r="H1161" t="str">
            <v>:</v>
          </cell>
          <cell r="I1161">
            <v>1850</v>
          </cell>
        </row>
        <row r="1162">
          <cell r="B1162" t="str">
            <v xml:space="preserve"> -  Sealant</v>
          </cell>
          <cell r="C1162">
            <v>1</v>
          </cell>
          <cell r="D1162">
            <v>1</v>
          </cell>
          <cell r="E1162">
            <v>1</v>
          </cell>
          <cell r="F1162">
            <v>1</v>
          </cell>
          <cell r="G1162">
            <v>30</v>
          </cell>
          <cell r="H1162" t="str">
            <v>:</v>
          </cell>
          <cell r="I1162">
            <v>30</v>
          </cell>
        </row>
        <row r="1164">
          <cell r="A1164">
            <v>12.5</v>
          </cell>
          <cell r="B1164" t="str">
            <v>Type 4 - Stone cladding (bar)</v>
          </cell>
          <cell r="J1164" t="str">
            <v>m²</v>
          </cell>
          <cell r="L1164">
            <v>300.13499999999999</v>
          </cell>
          <cell r="M1164">
            <v>0</v>
          </cell>
        </row>
        <row r="1165">
          <cell r="B1165" t="str">
            <v xml:space="preserve">  -  1 ct plaster</v>
          </cell>
          <cell r="C1165" t="str">
            <v>}</v>
          </cell>
          <cell r="D1165" t="str">
            <v>not applicable</v>
          </cell>
          <cell r="H1165" t="str">
            <v>:</v>
          </cell>
          <cell r="I1165">
            <v>0</v>
          </cell>
        </row>
        <row r="1166">
          <cell r="B1166" t="str">
            <v xml:space="preserve">  -  Smartstone cladding</v>
          </cell>
          <cell r="C1166">
            <v>1</v>
          </cell>
          <cell r="D1166">
            <v>1</v>
          </cell>
          <cell r="E1166">
            <v>1</v>
          </cell>
          <cell r="F1166">
            <v>1</v>
          </cell>
          <cell r="G1166">
            <v>300.13499999999999</v>
          </cell>
          <cell r="H1166" t="str">
            <v>:</v>
          </cell>
          <cell r="I1166">
            <v>300.13499999999999</v>
          </cell>
        </row>
        <row r="1168">
          <cell r="A1168">
            <v>12.4</v>
          </cell>
          <cell r="B1168" t="str">
            <v>Type 5  - Timber panelling</v>
          </cell>
          <cell r="J1168" t="str">
            <v>m²</v>
          </cell>
          <cell r="M1168" t="str">
            <v>not applicable</v>
          </cell>
        </row>
        <row r="1169">
          <cell r="B1169" t="str">
            <v xml:space="preserve">  -  1 ct plaster</v>
          </cell>
          <cell r="C1169">
            <v>1</v>
          </cell>
          <cell r="D1169">
            <v>1</v>
          </cell>
          <cell r="E1169">
            <v>1</v>
          </cell>
          <cell r="F1169">
            <v>1</v>
          </cell>
          <cell r="G1169">
            <v>36.5</v>
          </cell>
          <cell r="H1169" t="str">
            <v>:</v>
          </cell>
          <cell r="I1169">
            <v>36.5</v>
          </cell>
        </row>
        <row r="1170">
          <cell r="B1170" t="str">
            <v xml:space="preserve">  -  Timber panelling (veneered)</v>
          </cell>
          <cell r="C1170">
            <v>1</v>
          </cell>
          <cell r="D1170">
            <v>1</v>
          </cell>
          <cell r="E1170">
            <v>1</v>
          </cell>
          <cell r="F1170">
            <v>1</v>
          </cell>
          <cell r="G1170">
            <v>1500</v>
          </cell>
          <cell r="H1170" t="str">
            <v>:</v>
          </cell>
          <cell r="I1170">
            <v>1500</v>
          </cell>
        </row>
        <row r="1171">
          <cell r="B1171" t="str">
            <v xml:space="preserve">  -  Finish </v>
          </cell>
          <cell r="C1171">
            <v>1</v>
          </cell>
          <cell r="D1171">
            <v>1</v>
          </cell>
          <cell r="E1171">
            <v>1</v>
          </cell>
          <cell r="F1171">
            <v>1</v>
          </cell>
          <cell r="G1171">
            <v>40.5</v>
          </cell>
          <cell r="H1171" t="str">
            <v>:</v>
          </cell>
          <cell r="I1171">
            <v>40.5</v>
          </cell>
        </row>
        <row r="1173">
          <cell r="A1173">
            <v>12.3</v>
          </cell>
          <cell r="B1173" t="str">
            <v>Listellos / dado</v>
          </cell>
          <cell r="J1173" t="str">
            <v>m</v>
          </cell>
          <cell r="M1173" t="str">
            <v>not applicable</v>
          </cell>
        </row>
        <row r="1174">
          <cell r="B1174" t="str">
            <v xml:space="preserve">  -  Timber dado</v>
          </cell>
          <cell r="C1174">
            <v>1</v>
          </cell>
          <cell r="D1174">
            <v>1</v>
          </cell>
          <cell r="E1174">
            <v>1</v>
          </cell>
          <cell r="F1174">
            <v>1</v>
          </cell>
          <cell r="G1174">
            <v>35</v>
          </cell>
          <cell r="H1174" t="str">
            <v>:</v>
          </cell>
          <cell r="I1174">
            <v>35</v>
          </cell>
        </row>
        <row r="1175">
          <cell r="B1175" t="str">
            <v xml:space="preserve">  -  Finish to dado</v>
          </cell>
          <cell r="C1175">
            <v>1</v>
          </cell>
          <cell r="D1175">
            <v>1</v>
          </cell>
          <cell r="E1175">
            <v>1</v>
          </cell>
          <cell r="F1175">
            <v>1</v>
          </cell>
          <cell r="G1175">
            <v>16.5</v>
          </cell>
          <cell r="H1175" t="str">
            <v>:</v>
          </cell>
          <cell r="I1175">
            <v>16.5</v>
          </cell>
        </row>
        <row r="1177">
          <cell r="A1177">
            <v>12.5</v>
          </cell>
          <cell r="B1177" t="str">
            <v>Dado rails</v>
          </cell>
          <cell r="J1177" t="str">
            <v>m</v>
          </cell>
          <cell r="L1177">
            <v>58</v>
          </cell>
          <cell r="M1177">
            <v>0</v>
          </cell>
        </row>
        <row r="1178">
          <cell r="B1178" t="str">
            <v xml:space="preserve">  -  Timber dado</v>
          </cell>
          <cell r="C1178">
            <v>1</v>
          </cell>
          <cell r="D1178">
            <v>1</v>
          </cell>
          <cell r="E1178">
            <v>1</v>
          </cell>
          <cell r="F1178">
            <v>1</v>
          </cell>
          <cell r="G1178">
            <v>47</v>
          </cell>
          <cell r="H1178" t="str">
            <v>:</v>
          </cell>
          <cell r="I1178">
            <v>47</v>
          </cell>
        </row>
        <row r="1179">
          <cell r="B1179" t="str">
            <v xml:space="preserve">  -  Finish to dado</v>
          </cell>
          <cell r="C1179">
            <v>1</v>
          </cell>
          <cell r="D1179">
            <v>1</v>
          </cell>
          <cell r="E1179">
            <v>1</v>
          </cell>
          <cell r="F1179">
            <v>1</v>
          </cell>
          <cell r="G1179">
            <v>11</v>
          </cell>
          <cell r="H1179" t="str">
            <v>:</v>
          </cell>
          <cell r="I1179">
            <v>11</v>
          </cell>
        </row>
        <row r="1181">
          <cell r="A1181" t="str">
            <v>12.4</v>
          </cell>
          <cell r="B1181" t="str">
            <v>Murals, specialist artwork ,etc</v>
          </cell>
          <cell r="J1181" t="str">
            <v>No</v>
          </cell>
          <cell r="M1181" t="str">
            <v>not applicable</v>
          </cell>
        </row>
        <row r="1183">
          <cell r="A1183" t="str">
            <v>12.4</v>
          </cell>
          <cell r="B1183" t="str">
            <v>Wall mirrors</v>
          </cell>
          <cell r="J1183" t="str">
            <v>m²</v>
          </cell>
          <cell r="K1183">
            <v>3</v>
          </cell>
          <cell r="L1183">
            <v>500</v>
          </cell>
          <cell r="M1183">
            <v>1500</v>
          </cell>
        </row>
        <row r="1185">
          <cell r="A1185">
            <v>13</v>
          </cell>
          <cell r="B1185" t="str">
            <v>Ceilings</v>
          </cell>
          <cell r="E1185">
            <v>3.7595115382701501E-2</v>
          </cell>
          <cell r="K1185">
            <v>35000</v>
          </cell>
        </row>
        <row r="1187">
          <cell r="A1187">
            <v>13.1</v>
          </cell>
          <cell r="B1187" t="str">
            <v>Plaster to lintel soffits</v>
          </cell>
          <cell r="J1187" t="str">
            <v>m²</v>
          </cell>
          <cell r="K1187">
            <v>4</v>
          </cell>
          <cell r="L1187">
            <v>66</v>
          </cell>
          <cell r="M1187">
            <v>264</v>
          </cell>
        </row>
        <row r="1188">
          <cell r="B1188" t="str">
            <v xml:space="preserve">  - One coat cement plaster</v>
          </cell>
          <cell r="C1188">
            <v>1</v>
          </cell>
          <cell r="D1188">
            <v>1</v>
          </cell>
          <cell r="E1188">
            <v>1</v>
          </cell>
          <cell r="F1188">
            <v>1</v>
          </cell>
          <cell r="G1188">
            <v>36.5</v>
          </cell>
          <cell r="H1188" t="str">
            <v>:</v>
          </cell>
          <cell r="I1188">
            <v>36.5</v>
          </cell>
        </row>
        <row r="1189">
          <cell r="B1189" t="str">
            <v xml:space="preserve">  - Paint</v>
          </cell>
          <cell r="C1189">
            <v>1</v>
          </cell>
          <cell r="D1189">
            <v>1</v>
          </cell>
          <cell r="E1189">
            <v>1</v>
          </cell>
          <cell r="F1189">
            <v>1</v>
          </cell>
          <cell r="G1189">
            <v>29.5</v>
          </cell>
          <cell r="H1189" t="str">
            <v>:</v>
          </cell>
          <cell r="I1189">
            <v>29.5</v>
          </cell>
        </row>
        <row r="1191">
          <cell r="A1191" t="str">
            <v>13.2</v>
          </cell>
          <cell r="B1191" t="str">
            <v>Plaster to concrete soffits</v>
          </cell>
          <cell r="J1191" t="str">
            <v>m²</v>
          </cell>
          <cell r="K1191">
            <v>21</v>
          </cell>
          <cell r="L1191">
            <v>87</v>
          </cell>
          <cell r="M1191">
            <v>1827</v>
          </cell>
        </row>
        <row r="1192">
          <cell r="B1192" t="str">
            <v xml:space="preserve">  - Two coat cement plaster</v>
          </cell>
          <cell r="C1192">
            <v>1</v>
          </cell>
          <cell r="D1192">
            <v>1</v>
          </cell>
          <cell r="E1192">
            <v>1</v>
          </cell>
          <cell r="F1192">
            <v>1</v>
          </cell>
          <cell r="G1192">
            <v>60</v>
          </cell>
          <cell r="H1192" t="str">
            <v>:</v>
          </cell>
          <cell r="I1192">
            <v>60</v>
          </cell>
        </row>
        <row r="1193">
          <cell r="B1193" t="str">
            <v xml:space="preserve">  - Paint</v>
          </cell>
          <cell r="C1193">
            <v>1</v>
          </cell>
          <cell r="D1193">
            <v>1</v>
          </cell>
          <cell r="E1193">
            <v>1</v>
          </cell>
          <cell r="F1193">
            <v>1</v>
          </cell>
          <cell r="G1193">
            <v>27</v>
          </cell>
          <cell r="H1193" t="str">
            <v>:</v>
          </cell>
          <cell r="I1193">
            <v>27</v>
          </cell>
        </row>
        <row r="1195">
          <cell r="A1195" t="str">
            <v>13.3</v>
          </cell>
          <cell r="B1195" t="str">
            <v>Rhinoboard with cover strips</v>
          </cell>
          <cell r="J1195" t="str">
            <v>m²</v>
          </cell>
          <cell r="K1195">
            <v>36</v>
          </cell>
          <cell r="L1195">
            <v>153.61500000000001</v>
          </cell>
          <cell r="M1195">
            <v>5530.14</v>
          </cell>
        </row>
        <row r="1196">
          <cell r="B1196" t="str">
            <v xml:space="preserve">  - Rhinoboard</v>
          </cell>
          <cell r="C1196">
            <v>1</v>
          </cell>
          <cell r="D1196">
            <v>1</v>
          </cell>
          <cell r="E1196">
            <v>1</v>
          </cell>
          <cell r="F1196">
            <v>1</v>
          </cell>
          <cell r="G1196">
            <v>125</v>
          </cell>
          <cell r="H1196" t="str">
            <v>:</v>
          </cell>
          <cell r="I1196">
            <v>125</v>
          </cell>
        </row>
        <row r="1197">
          <cell r="B1197" t="str">
            <v xml:space="preserve">  - Additional support</v>
          </cell>
          <cell r="C1197" t="str">
            <v>}</v>
          </cell>
          <cell r="D1197" t="str">
            <v>not applicable</v>
          </cell>
          <cell r="H1197" t="str">
            <v>:</v>
          </cell>
          <cell r="I1197">
            <v>0</v>
          </cell>
        </row>
        <row r="1198">
          <cell r="B1198" t="str">
            <v xml:space="preserve">  - Paint</v>
          </cell>
          <cell r="C1198">
            <v>0.97</v>
          </cell>
          <cell r="D1198">
            <v>1</v>
          </cell>
          <cell r="E1198">
            <v>1</v>
          </cell>
          <cell r="F1198">
            <v>1</v>
          </cell>
          <cell r="G1198">
            <v>29.5</v>
          </cell>
          <cell r="H1198" t="str">
            <v>:</v>
          </cell>
          <cell r="I1198">
            <v>28.614999999999998</v>
          </cell>
        </row>
        <row r="1200">
          <cell r="A1200" t="str">
            <v>13.4</v>
          </cell>
          <cell r="B1200" t="str">
            <v>Skimmed rhinoboard</v>
          </cell>
          <cell r="J1200" t="str">
            <v>m²</v>
          </cell>
          <cell r="K1200">
            <v>76.941000000000003</v>
          </cell>
          <cell r="L1200">
            <v>172.5</v>
          </cell>
          <cell r="M1200">
            <v>13272.32</v>
          </cell>
        </row>
        <row r="1201">
          <cell r="B1201" t="str">
            <v xml:space="preserve">  - Skimmed rhinoboard</v>
          </cell>
          <cell r="C1201">
            <v>1</v>
          </cell>
          <cell r="D1201">
            <v>1</v>
          </cell>
          <cell r="E1201">
            <v>1</v>
          </cell>
          <cell r="F1201">
            <v>1</v>
          </cell>
          <cell r="G1201">
            <v>143</v>
          </cell>
          <cell r="H1201" t="str">
            <v>:</v>
          </cell>
          <cell r="I1201">
            <v>143</v>
          </cell>
        </row>
        <row r="1202">
          <cell r="B1202" t="str">
            <v xml:space="preserve">  - Additional support</v>
          </cell>
          <cell r="C1202" t="str">
            <v>}</v>
          </cell>
          <cell r="D1202" t="str">
            <v>not applicable</v>
          </cell>
          <cell r="H1202" t="str">
            <v>:</v>
          </cell>
          <cell r="I1202">
            <v>0</v>
          </cell>
        </row>
        <row r="1203">
          <cell r="B1203" t="str">
            <v xml:space="preserve">  - Paint</v>
          </cell>
          <cell r="C1203">
            <v>1</v>
          </cell>
          <cell r="D1203">
            <v>1</v>
          </cell>
          <cell r="E1203">
            <v>1</v>
          </cell>
          <cell r="F1203">
            <v>1</v>
          </cell>
          <cell r="G1203">
            <v>29.5</v>
          </cell>
          <cell r="H1203" t="str">
            <v>:</v>
          </cell>
          <cell r="I1203">
            <v>29.5</v>
          </cell>
        </row>
        <row r="1205">
          <cell r="A1205" t="str">
            <v>13.3</v>
          </cell>
          <cell r="B1205" t="str">
            <v>Flat T &amp; G ceiling</v>
          </cell>
          <cell r="J1205" t="str">
            <v>m²</v>
          </cell>
          <cell r="L1205">
            <v>177</v>
          </cell>
          <cell r="M1205">
            <v>0</v>
          </cell>
        </row>
        <row r="1206">
          <cell r="B1206" t="str">
            <v xml:space="preserve">  - SA pine T &amp; G ceiling</v>
          </cell>
          <cell r="C1206">
            <v>1</v>
          </cell>
          <cell r="D1206">
            <v>1</v>
          </cell>
          <cell r="E1206">
            <v>1</v>
          </cell>
          <cell r="F1206">
            <v>1</v>
          </cell>
          <cell r="G1206">
            <v>134</v>
          </cell>
          <cell r="H1206" t="str">
            <v>:</v>
          </cell>
          <cell r="I1206">
            <v>134</v>
          </cell>
        </row>
        <row r="1207">
          <cell r="B1207" t="str">
            <v xml:space="preserve">  - Paint / varnish</v>
          </cell>
          <cell r="C1207">
            <v>1</v>
          </cell>
          <cell r="D1207">
            <v>1</v>
          </cell>
          <cell r="E1207">
            <v>1</v>
          </cell>
          <cell r="F1207">
            <v>1</v>
          </cell>
          <cell r="G1207">
            <v>43</v>
          </cell>
          <cell r="H1207" t="str">
            <v>:</v>
          </cell>
          <cell r="I1207">
            <v>43</v>
          </cell>
        </row>
        <row r="1209">
          <cell r="A1209">
            <v>13.5</v>
          </cell>
          <cell r="B1209" t="str">
            <v>Aerolite insulation</v>
          </cell>
          <cell r="J1209" t="str">
            <v>m²</v>
          </cell>
          <cell r="K1209">
            <v>76.941000000000003</v>
          </cell>
          <cell r="L1209">
            <v>21.5</v>
          </cell>
          <cell r="M1209">
            <v>1654.23</v>
          </cell>
        </row>
        <row r="1210">
          <cell r="B1210" t="str">
            <v xml:space="preserve">  - Aerolite insulation</v>
          </cell>
          <cell r="C1210">
            <v>1</v>
          </cell>
          <cell r="D1210">
            <v>1</v>
          </cell>
          <cell r="E1210">
            <v>1</v>
          </cell>
          <cell r="F1210">
            <v>1</v>
          </cell>
          <cell r="G1210">
            <v>21.5</v>
          </cell>
          <cell r="H1210" t="str">
            <v>:</v>
          </cell>
          <cell r="I1210">
            <v>21.5</v>
          </cell>
        </row>
        <row r="1212">
          <cell r="A1212" t="str">
            <v>13.6</v>
          </cell>
          <cell r="B1212" t="str">
            <v>Sloping T &amp; G ceiling</v>
          </cell>
          <cell r="J1212" t="str">
            <v>m²</v>
          </cell>
          <cell r="K1212">
            <v>34.65</v>
          </cell>
          <cell r="L1212">
            <v>250.57142857142858</v>
          </cell>
          <cell r="M1212">
            <v>8682.2999999999993</v>
          </cell>
        </row>
        <row r="1213">
          <cell r="B1213" t="str">
            <v xml:space="preserve">  - SA pine T &amp; G ceiling</v>
          </cell>
          <cell r="C1213">
            <v>1</v>
          </cell>
          <cell r="D1213">
            <v>1</v>
          </cell>
          <cell r="E1213">
            <v>1</v>
          </cell>
          <cell r="F1213">
            <v>1</v>
          </cell>
          <cell r="G1213">
            <v>175</v>
          </cell>
          <cell r="H1213" t="str">
            <v>:</v>
          </cell>
          <cell r="I1213">
            <v>175</v>
          </cell>
        </row>
        <row r="1214">
          <cell r="B1214" t="str">
            <v xml:space="preserve">  - Additional support</v>
          </cell>
          <cell r="C1214" t="str">
            <v>}</v>
          </cell>
          <cell r="D1214" t="str">
            <v>not applicable</v>
          </cell>
          <cell r="H1214" t="str">
            <v>:</v>
          </cell>
          <cell r="I1214">
            <v>0</v>
          </cell>
        </row>
        <row r="1215">
          <cell r="B1215" t="str">
            <v xml:space="preserve">  - Prime backs of ceiling</v>
          </cell>
          <cell r="C1215">
            <v>1</v>
          </cell>
          <cell r="D1215">
            <v>1</v>
          </cell>
          <cell r="E1215">
            <v>1</v>
          </cell>
          <cell r="F1215">
            <v>1</v>
          </cell>
          <cell r="G1215">
            <v>22</v>
          </cell>
          <cell r="H1215" t="str">
            <v>:</v>
          </cell>
          <cell r="I1215">
            <v>22</v>
          </cell>
        </row>
        <row r="1216">
          <cell r="B1216" t="str">
            <v xml:space="preserve">  - Limewash finish </v>
          </cell>
          <cell r="C1216">
            <v>1.7857142857142858</v>
          </cell>
          <cell r="D1216">
            <v>1</v>
          </cell>
          <cell r="E1216">
            <v>1</v>
          </cell>
          <cell r="F1216">
            <v>1</v>
          </cell>
          <cell r="G1216">
            <v>30</v>
          </cell>
          <cell r="H1216" t="str">
            <v>:</v>
          </cell>
          <cell r="I1216">
            <v>53.571428571428577</v>
          </cell>
        </row>
        <row r="1218">
          <cell r="A1218" t="str">
            <v>13.5</v>
          </cell>
          <cell r="B1218" t="str">
            <v>Vertical/horizontal bulkheads</v>
          </cell>
          <cell r="J1218" t="str">
            <v>m²</v>
          </cell>
          <cell r="M1218" t="str">
            <v>not applicable</v>
          </cell>
        </row>
        <row r="1219">
          <cell r="B1219" t="str">
            <v xml:space="preserve">  - SA pine T &amp; G ceiling</v>
          </cell>
          <cell r="C1219">
            <v>1</v>
          </cell>
          <cell r="D1219">
            <v>1</v>
          </cell>
          <cell r="E1219">
            <v>1</v>
          </cell>
          <cell r="F1219">
            <v>1</v>
          </cell>
          <cell r="G1219">
            <v>175</v>
          </cell>
          <cell r="H1219" t="str">
            <v>:</v>
          </cell>
          <cell r="I1219">
            <v>175</v>
          </cell>
        </row>
        <row r="1220">
          <cell r="B1220" t="str">
            <v xml:space="preserve">  - Additional support</v>
          </cell>
          <cell r="C1220">
            <v>1</v>
          </cell>
          <cell r="D1220">
            <v>1</v>
          </cell>
          <cell r="E1220">
            <v>1</v>
          </cell>
          <cell r="F1220">
            <v>1</v>
          </cell>
          <cell r="G1220">
            <v>30</v>
          </cell>
          <cell r="H1220" t="str">
            <v>:</v>
          </cell>
          <cell r="I1220">
            <v>30</v>
          </cell>
        </row>
        <row r="1221">
          <cell r="B1221" t="str">
            <v xml:space="preserve">  - Prime backs of ceiling</v>
          </cell>
          <cell r="C1221" t="str">
            <v>}</v>
          </cell>
          <cell r="D1221" t="str">
            <v>not applicable</v>
          </cell>
          <cell r="H1221" t="str">
            <v>:</v>
          </cell>
          <cell r="I1221">
            <v>0</v>
          </cell>
        </row>
        <row r="1222">
          <cell r="B1222" t="str">
            <v xml:space="preserve">  - Limewash finish </v>
          </cell>
          <cell r="C1222">
            <v>1.7857142857142858</v>
          </cell>
          <cell r="D1222">
            <v>1</v>
          </cell>
          <cell r="E1222">
            <v>1</v>
          </cell>
          <cell r="F1222">
            <v>1</v>
          </cell>
          <cell r="G1222">
            <v>75</v>
          </cell>
          <cell r="H1222" t="str">
            <v>:</v>
          </cell>
          <cell r="I1222">
            <v>133.92857142857144</v>
          </cell>
        </row>
        <row r="1224">
          <cell r="A1224" t="str">
            <v>13.7.1</v>
          </cell>
          <cell r="B1224" t="str">
            <v>Cornices (garage and servants WC)</v>
          </cell>
          <cell r="J1224" t="str">
            <v>m</v>
          </cell>
          <cell r="K1224">
            <v>24</v>
          </cell>
          <cell r="L1224">
            <v>12</v>
          </cell>
          <cell r="M1224">
            <v>288</v>
          </cell>
        </row>
        <row r="1225">
          <cell r="B1225" t="str">
            <v xml:space="preserve">  -  Cornice - gypsum coved</v>
          </cell>
          <cell r="C1225">
            <v>1</v>
          </cell>
          <cell r="D1225">
            <v>1</v>
          </cell>
          <cell r="E1225">
            <v>1</v>
          </cell>
          <cell r="F1225">
            <v>1</v>
          </cell>
          <cell r="G1225">
            <v>12</v>
          </cell>
          <cell r="H1225" t="str">
            <v>:</v>
          </cell>
          <cell r="I1225">
            <v>12</v>
          </cell>
        </row>
        <row r="1226">
          <cell r="B1226" t="str">
            <v xml:space="preserve">  -  Finish</v>
          </cell>
          <cell r="C1226" t="str">
            <v>}</v>
          </cell>
          <cell r="D1226" t="str">
            <v>included with ceiling</v>
          </cell>
          <cell r="H1226" t="str">
            <v>:</v>
          </cell>
          <cell r="I1226">
            <v>0</v>
          </cell>
        </row>
        <row r="1228">
          <cell r="A1228" t="str">
            <v>13.7.2</v>
          </cell>
          <cell r="B1228" t="str">
            <v>Cornices - moulded</v>
          </cell>
          <cell r="J1228" t="str">
            <v>m</v>
          </cell>
          <cell r="K1228">
            <v>117.48000000000002</v>
          </cell>
          <cell r="L1228">
            <v>30</v>
          </cell>
          <cell r="M1228">
            <v>3524.4</v>
          </cell>
        </row>
        <row r="1229">
          <cell r="B1229" t="str">
            <v xml:space="preserve">  -  Cornice</v>
          </cell>
          <cell r="C1229">
            <v>1</v>
          </cell>
          <cell r="D1229">
            <v>1</v>
          </cell>
          <cell r="E1229">
            <v>1</v>
          </cell>
          <cell r="F1229">
            <v>1</v>
          </cell>
          <cell r="G1229">
            <v>30</v>
          </cell>
          <cell r="H1229" t="str">
            <v>:</v>
          </cell>
          <cell r="I1229">
            <v>30</v>
          </cell>
        </row>
        <row r="1230">
          <cell r="B1230" t="str">
            <v xml:space="preserve">  -  Finish</v>
          </cell>
          <cell r="C1230" t="str">
            <v>}</v>
          </cell>
          <cell r="D1230" t="str">
            <v>elsewhere</v>
          </cell>
          <cell r="H1230" t="str">
            <v>:</v>
          </cell>
          <cell r="I1230">
            <v>0</v>
          </cell>
        </row>
        <row r="1232">
          <cell r="A1232" t="str">
            <v>13.4</v>
          </cell>
          <cell r="B1232" t="str">
            <v>Extra over ceiling for curtain hanging recess to bay windows</v>
          </cell>
          <cell r="J1232" t="str">
            <v>m</v>
          </cell>
          <cell r="M1232" t="str">
            <v>not applicable</v>
          </cell>
        </row>
        <row r="1235">
          <cell r="A1235" t="str">
            <v>E</v>
          </cell>
          <cell r="B1235" t="str">
            <v>FITTINGS</v>
          </cell>
        </row>
        <row r="1237">
          <cell r="A1237">
            <v>14</v>
          </cell>
          <cell r="B1237" t="str">
            <v>Fittings</v>
          </cell>
          <cell r="E1237">
            <v>9.2054325379929108E-2</v>
          </cell>
          <cell r="K1237">
            <v>85700</v>
          </cell>
        </row>
        <row r="1239">
          <cell r="A1239">
            <v>14.1</v>
          </cell>
          <cell r="B1239" t="str">
            <v xml:space="preserve">Granite gallery top &amp; cupboard under </v>
          </cell>
          <cell r="J1239" t="str">
            <v>m</v>
          </cell>
          <cell r="M1239" t="str">
            <v>not applicable</v>
          </cell>
        </row>
        <row r="1240">
          <cell r="A1240">
            <v>14.2</v>
          </cell>
          <cell r="B1240" t="str">
            <v>Built in cupboards to gallery</v>
          </cell>
          <cell r="J1240" t="str">
            <v>m</v>
          </cell>
          <cell r="M1240" t="str">
            <v>not applicable</v>
          </cell>
        </row>
        <row r="1241">
          <cell r="A1241" t="str">
            <v>14.1</v>
          </cell>
          <cell r="B1241" t="str">
            <v>Built in cupboards to bedrooms (full height)</v>
          </cell>
          <cell r="J1241" t="str">
            <v>m</v>
          </cell>
          <cell r="K1241">
            <v>8.5</v>
          </cell>
          <cell r="L1241">
            <v>2000</v>
          </cell>
          <cell r="M1241">
            <v>17000</v>
          </cell>
        </row>
        <row r="1242">
          <cell r="A1242" t="str">
            <v>14.2</v>
          </cell>
          <cell r="B1242" t="str">
            <v>Low level cupboards to bedrooms</v>
          </cell>
          <cell r="J1242" t="str">
            <v>m</v>
          </cell>
          <cell r="M1242" t="str">
            <v>not applicable</v>
          </cell>
        </row>
        <row r="1243">
          <cell r="A1243" t="str">
            <v>14.3</v>
          </cell>
          <cell r="B1243" t="str">
            <v>Kitchen cupboards with Granite tops</v>
          </cell>
          <cell r="J1243" t="str">
            <v>item</v>
          </cell>
          <cell r="K1243">
            <v>1</v>
          </cell>
          <cell r="L1243">
            <v>21200</v>
          </cell>
          <cell r="M1243">
            <v>21200</v>
          </cell>
        </row>
        <row r="1244">
          <cell r="A1244" t="str">
            <v>14.4</v>
          </cell>
          <cell r="B1244" t="str">
            <v>Scullery cupboards with Granite tops</v>
          </cell>
          <cell r="J1244" t="str">
            <v>item</v>
          </cell>
          <cell r="K1244">
            <v>1</v>
          </cell>
          <cell r="L1244">
            <v>8200</v>
          </cell>
          <cell r="M1244">
            <v>8200</v>
          </cell>
        </row>
        <row r="1245">
          <cell r="A1245" t="str">
            <v>14.5</v>
          </cell>
          <cell r="B1245" t="str">
            <v>Pantry cupboards</v>
          </cell>
          <cell r="J1245" t="str">
            <v>item</v>
          </cell>
          <cell r="M1245" t="str">
            <v>not applicable</v>
          </cell>
        </row>
        <row r="1246">
          <cell r="A1246" t="str">
            <v>14.6</v>
          </cell>
          <cell r="B1246" t="str">
            <v>Linen cupboards</v>
          </cell>
          <cell r="J1246" t="str">
            <v>m</v>
          </cell>
          <cell r="M1246" t="str">
            <v>not applicable</v>
          </cell>
        </row>
        <row r="1247">
          <cell r="A1247" t="str">
            <v>14.7</v>
          </cell>
          <cell r="B1247" t="str">
            <v>Linen store shelving</v>
          </cell>
          <cell r="J1247" t="str">
            <v>m</v>
          </cell>
          <cell r="M1247" t="str">
            <v>not applicable</v>
          </cell>
        </row>
        <row r="1248">
          <cell r="A1248" t="str">
            <v>14.8</v>
          </cell>
          <cell r="B1248" t="str">
            <v>Shelving to store</v>
          </cell>
          <cell r="J1248" t="str">
            <v>m</v>
          </cell>
          <cell r="M1248" t="str">
            <v>not applicable</v>
          </cell>
        </row>
        <row r="1249">
          <cell r="A1249" t="str">
            <v>14.9</v>
          </cell>
          <cell r="B1249" t="str">
            <v>Cupboards to garage</v>
          </cell>
          <cell r="J1249" t="str">
            <v>m</v>
          </cell>
          <cell r="M1249" t="str">
            <v>excluded</v>
          </cell>
        </row>
        <row r="1250">
          <cell r="A1250" t="str">
            <v>14.10</v>
          </cell>
          <cell r="B1250" t="str">
            <v>Cupboards to living / dining</v>
          </cell>
          <cell r="J1250" t="str">
            <v>m</v>
          </cell>
          <cell r="K1250">
            <v>0.39</v>
          </cell>
          <cell r="L1250">
            <v>2000</v>
          </cell>
          <cell r="M1250">
            <v>780</v>
          </cell>
        </row>
        <row r="1251">
          <cell r="A1251" t="str">
            <v>14.11</v>
          </cell>
          <cell r="B1251" t="str">
            <v>Workbenches to garage</v>
          </cell>
          <cell r="J1251" t="str">
            <v>m</v>
          </cell>
          <cell r="M1251" t="str">
            <v>excluded</v>
          </cell>
        </row>
        <row r="1252">
          <cell r="A1252" t="str">
            <v>14.12</v>
          </cell>
          <cell r="B1252" t="str">
            <v>Golf bag rack to garage</v>
          </cell>
          <cell r="J1252" t="str">
            <v>m</v>
          </cell>
          <cell r="M1252" t="str">
            <v>not applicable</v>
          </cell>
        </row>
        <row r="1253">
          <cell r="A1253" t="str">
            <v>14.13</v>
          </cell>
          <cell r="B1253" t="str">
            <v>Vanity cupboards with Formica tops</v>
          </cell>
          <cell r="J1253" t="str">
            <v>item</v>
          </cell>
          <cell r="K1253">
            <v>1</v>
          </cell>
          <cell r="L1253">
            <v>3900</v>
          </cell>
          <cell r="M1253">
            <v>3900</v>
          </cell>
        </row>
        <row r="1254">
          <cell r="A1254" t="str">
            <v>14.14</v>
          </cell>
          <cell r="B1254" t="str">
            <v>Travertine bath surrounds and shelves @ R2 400,00/m²</v>
          </cell>
          <cell r="J1254" t="str">
            <v>m²</v>
          </cell>
          <cell r="M1254" t="str">
            <v>not applicable</v>
          </cell>
        </row>
        <row r="1255">
          <cell r="A1255" t="str">
            <v>14.15</v>
          </cell>
          <cell r="B1255" t="str">
            <v>Display cupboards to entrance hall, etc.</v>
          </cell>
          <cell r="J1255" t="str">
            <v>item</v>
          </cell>
          <cell r="M1255" t="str">
            <v>not applicable</v>
          </cell>
        </row>
        <row r="1256">
          <cell r="A1256" t="str">
            <v>14.16</v>
          </cell>
          <cell r="B1256" t="str">
            <v>Kitchen appliances - main kitchen (hob, oven and extractor)</v>
          </cell>
          <cell r="J1256" t="str">
            <v>item</v>
          </cell>
          <cell r="K1256">
            <v>1</v>
          </cell>
          <cell r="L1256">
            <v>10000</v>
          </cell>
          <cell r="M1256">
            <v>10000</v>
          </cell>
        </row>
        <row r="1257">
          <cell r="A1257" t="str">
            <v>14.17</v>
          </cell>
          <cell r="B1257" t="str">
            <v>Fire place surrounds</v>
          </cell>
          <cell r="J1257" t="str">
            <v>No</v>
          </cell>
          <cell r="M1257" t="str">
            <v>excluded</v>
          </cell>
        </row>
        <row r="1258">
          <cell r="A1258" t="str">
            <v>14.18</v>
          </cell>
          <cell r="B1258" t="str">
            <v>Jetmaster 800 Universaluxe (brickwork, etc elsewhere) - for gas</v>
          </cell>
          <cell r="J1258" t="str">
            <v>item</v>
          </cell>
          <cell r="K1258">
            <v>1</v>
          </cell>
          <cell r="L1258">
            <v>5800</v>
          </cell>
          <cell r="M1258">
            <v>5800</v>
          </cell>
        </row>
        <row r="1259">
          <cell r="A1259" t="str">
            <v>14.19</v>
          </cell>
          <cell r="B1259" t="str">
            <v>Jetmaster 1000 braai unit (brickwork, etc elsewhere) - for charcoal</v>
          </cell>
          <cell r="J1259" t="str">
            <v>No</v>
          </cell>
          <cell r="K1259">
            <v>1</v>
          </cell>
          <cell r="L1259">
            <v>6400</v>
          </cell>
          <cell r="M1259">
            <v>6400</v>
          </cell>
        </row>
        <row r="1260">
          <cell r="A1260" t="str">
            <v>14.20</v>
          </cell>
          <cell r="B1260" t="str">
            <v>Gas installation</v>
          </cell>
          <cell r="J1260" t="str">
            <v>item</v>
          </cell>
          <cell r="K1260">
            <v>1</v>
          </cell>
          <cell r="L1260">
            <v>3500</v>
          </cell>
          <cell r="M1260">
            <v>3500</v>
          </cell>
        </row>
        <row r="1261">
          <cell r="A1261" t="str">
            <v>14.21</v>
          </cell>
          <cell r="B1261" t="str">
            <v>Barbeque shelf and cupboard</v>
          </cell>
          <cell r="J1261" t="str">
            <v>item</v>
          </cell>
          <cell r="K1261">
            <v>1</v>
          </cell>
          <cell r="L1261">
            <v>2900</v>
          </cell>
          <cell r="M1261">
            <v>2900</v>
          </cell>
        </row>
        <row r="1262">
          <cell r="A1262" t="str">
            <v>14.22</v>
          </cell>
          <cell r="B1262" t="str">
            <v>Specialist artwork / decoration to walls</v>
          </cell>
          <cell r="J1262" t="str">
            <v>item</v>
          </cell>
          <cell r="M1262" t="str">
            <v>not applicable</v>
          </cell>
        </row>
        <row r="1263">
          <cell r="A1263" t="str">
            <v>14.23</v>
          </cell>
          <cell r="B1263" t="str">
            <v>Electronic safe</v>
          </cell>
          <cell r="J1263" t="str">
            <v>item</v>
          </cell>
          <cell r="M1263" t="str">
            <v>not applicable</v>
          </cell>
        </row>
        <row r="1264">
          <cell r="A1264" t="str">
            <v>14.24</v>
          </cell>
          <cell r="B1264" t="str">
            <v>Timber bath panels</v>
          </cell>
          <cell r="J1264" t="str">
            <v>item</v>
          </cell>
          <cell r="M1264" t="str">
            <v>not applicable</v>
          </cell>
        </row>
        <row r="1265">
          <cell r="A1265" t="str">
            <v>14.25</v>
          </cell>
          <cell r="B1265" t="str">
            <v>Pelmets</v>
          </cell>
          <cell r="J1265" t="str">
            <v>item</v>
          </cell>
          <cell r="M1265" t="str">
            <v>excluded</v>
          </cell>
        </row>
        <row r="1266">
          <cell r="A1266" t="str">
            <v>14.26</v>
          </cell>
          <cell r="B1266" t="str">
            <v>Water purifier</v>
          </cell>
          <cell r="J1266" t="str">
            <v>item</v>
          </cell>
          <cell r="M1266" t="str">
            <v>not applicable</v>
          </cell>
        </row>
        <row r="1267">
          <cell r="A1267" t="str">
            <v>14.27</v>
          </cell>
          <cell r="B1267" t="str">
            <v>Builders profit &amp; attendance</v>
          </cell>
          <cell r="J1267">
            <v>7.4999999999999997E-2</v>
          </cell>
          <cell r="K1267" t="str">
            <v>of</v>
          </cell>
          <cell r="L1267">
            <v>79680</v>
          </cell>
          <cell r="M1267">
            <v>5976</v>
          </cell>
        </row>
        <row r="1269">
          <cell r="A1269" t="str">
            <v>F</v>
          </cell>
          <cell r="B1269" t="str">
            <v>SERVICES</v>
          </cell>
        </row>
        <row r="1271">
          <cell r="A1271">
            <v>15</v>
          </cell>
          <cell r="B1271" t="str">
            <v>Electrical Installation</v>
          </cell>
          <cell r="E1271">
            <v>4.5006723843862652E-2</v>
          </cell>
          <cell r="K1271">
            <v>41900</v>
          </cell>
        </row>
        <row r="1273">
          <cell r="A1273" t="str">
            <v>15.1</v>
          </cell>
          <cell r="B1273" t="str">
            <v>Source &amp; Mains (transformer)</v>
          </cell>
          <cell r="J1273" t="str">
            <v>item</v>
          </cell>
          <cell r="M1273" t="str">
            <v>not applicable</v>
          </cell>
        </row>
        <row r="1274">
          <cell r="A1274" t="str">
            <v>15.2</v>
          </cell>
          <cell r="B1274" t="str">
            <v>Standby Power</v>
          </cell>
          <cell r="J1274" t="str">
            <v>item</v>
          </cell>
          <cell r="M1274" t="str">
            <v>not applicable</v>
          </cell>
        </row>
        <row r="1275">
          <cell r="A1275" t="str">
            <v>15.3</v>
          </cell>
          <cell r="B1275" t="str">
            <v>Connection (domestic feed)</v>
          </cell>
          <cell r="J1275" t="str">
            <v>item</v>
          </cell>
          <cell r="K1275">
            <v>1</v>
          </cell>
          <cell r="L1275">
            <v>4000</v>
          </cell>
          <cell r="M1275">
            <v>4000</v>
          </cell>
        </row>
        <row r="1276">
          <cell r="A1276" t="str">
            <v>15.4</v>
          </cell>
          <cell r="B1276" t="str">
            <v>Distribution &amp; conductors</v>
          </cell>
          <cell r="J1276" t="str">
            <v>m²</v>
          </cell>
          <cell r="K1276">
            <v>163.13509999999999</v>
          </cell>
          <cell r="L1276">
            <v>175</v>
          </cell>
          <cell r="M1276">
            <v>28548.639999999999</v>
          </cell>
        </row>
        <row r="1277">
          <cell r="A1277" t="str">
            <v>15.5</v>
          </cell>
          <cell r="B1277" t="str">
            <v>Building perimeter eaves lighting</v>
          </cell>
          <cell r="J1277" t="str">
            <v>item</v>
          </cell>
          <cell r="M1277" t="str">
            <v>not applicable</v>
          </cell>
        </row>
        <row r="1278">
          <cell r="A1278" t="str">
            <v>15.6</v>
          </cell>
          <cell r="B1278" t="str">
            <v>External lighting</v>
          </cell>
          <cell r="J1278" t="str">
            <v>item</v>
          </cell>
          <cell r="L1278">
            <v>3000</v>
          </cell>
          <cell r="M1278">
            <v>0</v>
          </cell>
        </row>
        <row r="1279">
          <cell r="A1279" t="str">
            <v>15.7</v>
          </cell>
          <cell r="B1279" t="str">
            <v>General internal lightfittings</v>
          </cell>
          <cell r="J1279" t="str">
            <v>item</v>
          </cell>
          <cell r="K1279">
            <v>1</v>
          </cell>
          <cell r="L1279">
            <v>6000</v>
          </cell>
          <cell r="M1279">
            <v>6000</v>
          </cell>
        </row>
        <row r="1280">
          <cell r="A1280" t="str">
            <v>15.8</v>
          </cell>
          <cell r="B1280" t="str">
            <v>Heated towel rails</v>
          </cell>
          <cell r="J1280" t="str">
            <v>No</v>
          </cell>
          <cell r="M1280" t="str">
            <v>not applicable</v>
          </cell>
        </row>
        <row r="1281">
          <cell r="A1281" t="str">
            <v>15.9</v>
          </cell>
          <cell r="B1281" t="str">
            <v>Cupboard heaters</v>
          </cell>
          <cell r="J1281" t="str">
            <v>No</v>
          </cell>
          <cell r="M1281" t="str">
            <v>not applicable</v>
          </cell>
        </row>
        <row r="1282">
          <cell r="A1282" t="str">
            <v>15.10</v>
          </cell>
          <cell r="B1282" t="str">
            <v>Shaver point</v>
          </cell>
          <cell r="J1282" t="str">
            <v>No</v>
          </cell>
          <cell r="M1282" t="str">
            <v>not applicable</v>
          </cell>
        </row>
        <row r="1283">
          <cell r="A1283" t="str">
            <v>15.11</v>
          </cell>
          <cell r="B1283" t="str">
            <v>Ceiling fans</v>
          </cell>
          <cell r="J1283" t="str">
            <v>No</v>
          </cell>
          <cell r="L1283">
            <v>500</v>
          </cell>
          <cell r="M1283">
            <v>0</v>
          </cell>
        </row>
        <row r="1284">
          <cell r="A1284" t="str">
            <v>15.12</v>
          </cell>
          <cell r="B1284" t="str">
            <v>Underfloor heating (kitchen/dining and bathrooms)</v>
          </cell>
          <cell r="J1284" t="str">
            <v>m²</v>
          </cell>
          <cell r="M1284" t="str">
            <v>option</v>
          </cell>
        </row>
        <row r="1285">
          <cell r="A1285" t="str">
            <v>15.13</v>
          </cell>
          <cell r="B1285" t="str">
            <v>Allowance for CATV internal reticulation</v>
          </cell>
          <cell r="J1285" t="str">
            <v>item</v>
          </cell>
          <cell r="M1285" t="str">
            <v>not applicable</v>
          </cell>
        </row>
        <row r="1286">
          <cell r="A1286" t="str">
            <v>15.14</v>
          </cell>
          <cell r="B1286" t="str">
            <v>Allowance for CATV external reticulation</v>
          </cell>
          <cell r="J1286" t="str">
            <v>item</v>
          </cell>
          <cell r="M1286" t="str">
            <v>not applicable</v>
          </cell>
        </row>
        <row r="1287">
          <cell r="A1287" t="str">
            <v>15.15</v>
          </cell>
          <cell r="B1287" t="str">
            <v>Builder's work</v>
          </cell>
          <cell r="J1287" t="str">
            <v>item</v>
          </cell>
          <cell r="K1287">
            <v>1</v>
          </cell>
          <cell r="L1287">
            <v>500</v>
          </cell>
          <cell r="M1287">
            <v>500</v>
          </cell>
        </row>
        <row r="1288">
          <cell r="A1288" t="str">
            <v>15.16</v>
          </cell>
          <cell r="B1288" t="str">
            <v>Builders profit &amp; attendance</v>
          </cell>
          <cell r="J1288">
            <v>7.4999999999999997E-2</v>
          </cell>
          <cell r="K1288" t="str">
            <v>of</v>
          </cell>
          <cell r="L1288">
            <v>38548.639999999999</v>
          </cell>
          <cell r="M1288">
            <v>2891.1479999999997</v>
          </cell>
        </row>
        <row r="1290">
          <cell r="A1290">
            <v>16</v>
          </cell>
          <cell r="B1290" t="str">
            <v>Plumbing Installation</v>
          </cell>
          <cell r="E1290">
            <v>5.3814722304952718E-2</v>
          </cell>
          <cell r="K1290">
            <v>50100</v>
          </cell>
        </row>
        <row r="1292">
          <cell r="A1292">
            <v>16.100000000000001</v>
          </cell>
          <cell r="B1292" t="str">
            <v>Sanitary fittings incl. taps, mixers, etc</v>
          </cell>
          <cell r="J1292" t="str">
            <v>No</v>
          </cell>
          <cell r="K1292">
            <v>10</v>
          </cell>
          <cell r="L1292">
            <v>1860</v>
          </cell>
          <cell r="M1292">
            <v>18600</v>
          </cell>
        </row>
        <row r="1293">
          <cell r="B1293" t="str">
            <v>-   WC - Floor mounted close coupled</v>
          </cell>
          <cell r="F1293">
            <v>2</v>
          </cell>
          <cell r="G1293">
            <v>1800</v>
          </cell>
          <cell r="I1293">
            <v>3600</v>
          </cell>
        </row>
        <row r="1294">
          <cell r="B1294" t="str">
            <v>-   Bidet - Jacob Delafon with Cobra Chiron mixer</v>
          </cell>
          <cell r="F1294">
            <v>0</v>
          </cell>
          <cell r="G1294">
            <v>4950</v>
          </cell>
          <cell r="I1294">
            <v>0</v>
          </cell>
        </row>
        <row r="1295">
          <cell r="B1295" t="str">
            <v>-   Wash hand basin &amp; mixer - Vaal Cameo with Cobra mixer</v>
          </cell>
          <cell r="F1295">
            <v>2</v>
          </cell>
          <cell r="G1295">
            <v>1900</v>
          </cell>
          <cell r="I1295">
            <v>3800</v>
          </cell>
        </row>
        <row r="1296">
          <cell r="B1296" t="str">
            <v>-   Bath &amp; Mixer - Plexicor with Cobra mixer</v>
          </cell>
          <cell r="F1296">
            <v>2</v>
          </cell>
          <cell r="G1296">
            <v>2400</v>
          </cell>
          <cell r="I1296">
            <v>4800</v>
          </cell>
        </row>
        <row r="1297">
          <cell r="B1297" t="str">
            <v>-   Shower - rose &amp; undertile stop taps</v>
          </cell>
          <cell r="F1297">
            <v>2</v>
          </cell>
          <cell r="G1297">
            <v>1000</v>
          </cell>
          <cell r="I1297">
            <v>2000</v>
          </cell>
        </row>
        <row r="1298">
          <cell r="B1298" t="str">
            <v>-   Sink - Stainless steel with  Cobra mixer</v>
          </cell>
          <cell r="F1298">
            <v>1</v>
          </cell>
          <cell r="G1298">
            <v>2400</v>
          </cell>
          <cell r="I1298">
            <v>2400</v>
          </cell>
        </row>
        <row r="1299">
          <cell r="B1299" t="str">
            <v>-   Wash trough</v>
          </cell>
          <cell r="F1299">
            <v>0</v>
          </cell>
          <cell r="G1299">
            <v>3938</v>
          </cell>
          <cell r="I1299">
            <v>0</v>
          </cell>
        </row>
        <row r="1300">
          <cell r="B1300" t="str">
            <v>-   Prep bowl -  stainless steel with Cobra tap</v>
          </cell>
          <cell r="F1300">
            <v>1</v>
          </cell>
          <cell r="G1300">
            <v>2000</v>
          </cell>
          <cell r="I1300">
            <v>2000</v>
          </cell>
        </row>
        <row r="1301">
          <cell r="A1301">
            <v>16.2</v>
          </cell>
          <cell r="B1301" t="str">
            <v>Bathroom fittings (toilet rolls holders, towel rails, etc) per bathroom</v>
          </cell>
          <cell r="J1301" t="str">
            <v>No</v>
          </cell>
          <cell r="K1301">
            <v>2</v>
          </cell>
          <cell r="L1301">
            <v>1500</v>
          </cell>
          <cell r="M1301">
            <v>3000</v>
          </cell>
        </row>
        <row r="1302">
          <cell r="A1302">
            <v>16.3</v>
          </cell>
          <cell r="B1302" t="str">
            <v>Sanitary plumbing (wastes pipes, etc.)</v>
          </cell>
          <cell r="J1302" t="str">
            <v>No</v>
          </cell>
          <cell r="K1302">
            <v>10</v>
          </cell>
          <cell r="L1302">
            <v>800</v>
          </cell>
          <cell r="M1302">
            <v>8000</v>
          </cell>
        </row>
        <row r="1303">
          <cell r="A1303">
            <v>16.399999999999999</v>
          </cell>
          <cell r="B1303" t="str">
            <v>Internal water reticulation</v>
          </cell>
          <cell r="J1303" t="str">
            <v>No</v>
          </cell>
          <cell r="K1303">
            <v>10</v>
          </cell>
          <cell r="L1303">
            <v>1000</v>
          </cell>
          <cell r="M1303">
            <v>10000</v>
          </cell>
        </row>
        <row r="1304">
          <cell r="A1304">
            <v>16.5</v>
          </cell>
          <cell r="B1304" t="str">
            <v>Plumbing points only for dishwasher, etc.</v>
          </cell>
          <cell r="J1304" t="str">
            <v>No</v>
          </cell>
          <cell r="K1304">
            <v>2</v>
          </cell>
          <cell r="L1304">
            <v>1350</v>
          </cell>
          <cell r="M1304">
            <v>2700</v>
          </cell>
        </row>
        <row r="1305">
          <cell r="A1305">
            <v>16.600000000000001</v>
          </cell>
          <cell r="B1305" t="str">
            <v>Water storage tanks</v>
          </cell>
          <cell r="J1305" t="str">
            <v>No</v>
          </cell>
          <cell r="M1305" t="str">
            <v>not applicable</v>
          </cell>
        </row>
        <row r="1306">
          <cell r="A1306">
            <v>16.7</v>
          </cell>
          <cell r="B1306" t="str">
            <v>Hot water cylinders including water supply - 150 litre</v>
          </cell>
          <cell r="J1306" t="str">
            <v>No</v>
          </cell>
          <cell r="K1306">
            <v>1</v>
          </cell>
          <cell r="L1306">
            <v>6750</v>
          </cell>
          <cell r="M1306">
            <v>6750</v>
          </cell>
        </row>
        <row r="1307">
          <cell r="A1307">
            <v>16.8</v>
          </cell>
          <cell r="B1307" t="str">
            <v>Boilers</v>
          </cell>
          <cell r="J1307" t="str">
            <v>No</v>
          </cell>
          <cell r="M1307" t="str">
            <v>not applicable</v>
          </cell>
        </row>
        <row r="1308">
          <cell r="A1308" t="str">
            <v>16.9</v>
          </cell>
          <cell r="B1308" t="str">
            <v>Lagging to hot water supplies</v>
          </cell>
          <cell r="J1308" t="str">
            <v>No</v>
          </cell>
          <cell r="M1308" t="str">
            <v>not applicable</v>
          </cell>
        </row>
        <row r="1309">
          <cell r="A1309">
            <v>16.100000000000001</v>
          </cell>
          <cell r="B1309" t="str">
            <v>Solar water heating</v>
          </cell>
          <cell r="J1309" t="str">
            <v>No</v>
          </cell>
          <cell r="M1309" t="str">
            <v>not applicable</v>
          </cell>
        </row>
        <row r="1310">
          <cell r="A1310">
            <v>16.11</v>
          </cell>
          <cell r="B1310" t="str">
            <v>Water purifier</v>
          </cell>
          <cell r="J1310" t="str">
            <v>No</v>
          </cell>
          <cell r="M1310" t="str">
            <v>not applicable</v>
          </cell>
        </row>
        <row r="1311">
          <cell r="A1311">
            <v>16.12</v>
          </cell>
          <cell r="B1311" t="str">
            <v>Builder's work, sleeves, etc</v>
          </cell>
          <cell r="J1311" t="str">
            <v>No</v>
          </cell>
          <cell r="K1311">
            <v>10</v>
          </cell>
          <cell r="L1311">
            <v>100</v>
          </cell>
          <cell r="M1311">
            <v>1000</v>
          </cell>
        </row>
        <row r="1312">
          <cell r="A1312">
            <v>16.13</v>
          </cell>
          <cell r="B1312" t="str">
            <v>Connection fees</v>
          </cell>
          <cell r="J1312" t="str">
            <v>No</v>
          </cell>
          <cell r="M1312" t="str">
            <v>excluded</v>
          </cell>
        </row>
        <row r="1313">
          <cell r="A1313">
            <v>16.14</v>
          </cell>
          <cell r="B1313" t="str">
            <v>Builders profit &amp; attendance</v>
          </cell>
          <cell r="J1313">
            <v>0.05</v>
          </cell>
          <cell r="K1313" t="str">
            <v>of</v>
          </cell>
          <cell r="L1313">
            <v>50050</v>
          </cell>
          <cell r="M1313" t="str">
            <v>included above</v>
          </cell>
        </row>
        <row r="1315">
          <cell r="A1315">
            <v>17</v>
          </cell>
          <cell r="B1315" t="str">
            <v>Fire Protection</v>
          </cell>
          <cell r="E1315">
            <v>0</v>
          </cell>
          <cell r="K1315">
            <v>0</v>
          </cell>
        </row>
        <row r="1317">
          <cell r="A1317">
            <v>17.100000000000001</v>
          </cell>
          <cell r="B1317" t="str">
            <v>Fire extinguishers</v>
          </cell>
          <cell r="J1317" t="str">
            <v>No</v>
          </cell>
          <cell r="M1317" t="str">
            <v>not applicable</v>
          </cell>
        </row>
        <row r="1318">
          <cell r="A1318">
            <v>17.2</v>
          </cell>
          <cell r="B1318" t="str">
            <v>Fire hose reels</v>
          </cell>
          <cell r="J1318" t="str">
            <v>No</v>
          </cell>
          <cell r="M1318" t="str">
            <v>not applicable</v>
          </cell>
        </row>
        <row r="1319">
          <cell r="A1319">
            <v>17.3</v>
          </cell>
          <cell r="B1319" t="str">
            <v>Cabinet for fire hose reel</v>
          </cell>
          <cell r="J1319" t="str">
            <v>No</v>
          </cell>
          <cell r="M1319" t="str">
            <v>not applicable</v>
          </cell>
        </row>
        <row r="1320">
          <cell r="A1320">
            <v>17.399999999999999</v>
          </cell>
          <cell r="B1320" t="str">
            <v>Internal water reticulation</v>
          </cell>
          <cell r="J1320" t="str">
            <v>No</v>
          </cell>
          <cell r="M1320" t="str">
            <v>not applicable</v>
          </cell>
        </row>
        <row r="1321">
          <cell r="A1321">
            <v>17.5</v>
          </cell>
          <cell r="B1321" t="str">
            <v>Water storage tanks</v>
          </cell>
          <cell r="J1321" t="str">
            <v>No</v>
          </cell>
          <cell r="M1321" t="str">
            <v>not applicable</v>
          </cell>
        </row>
        <row r="1322">
          <cell r="A1322">
            <v>17.600000000000001</v>
          </cell>
          <cell r="B1322" t="str">
            <v>Pumps</v>
          </cell>
          <cell r="J1322" t="str">
            <v>No</v>
          </cell>
          <cell r="M1322" t="str">
            <v>not applicable</v>
          </cell>
        </row>
        <row r="1323">
          <cell r="A1323">
            <v>17.7</v>
          </cell>
          <cell r="B1323" t="str">
            <v xml:space="preserve">Sprinker installation </v>
          </cell>
          <cell r="J1323" t="str">
            <v>Item</v>
          </cell>
          <cell r="M1323" t="str">
            <v>not applicable</v>
          </cell>
        </row>
        <row r="1324">
          <cell r="A1324">
            <v>17.8</v>
          </cell>
          <cell r="B1324" t="str">
            <v>Warning systems  (smoke detection)</v>
          </cell>
          <cell r="J1324" t="str">
            <v>m²</v>
          </cell>
          <cell r="M1324" t="str">
            <v>not applicable</v>
          </cell>
        </row>
        <row r="1325">
          <cell r="A1325">
            <v>17.899999999999999</v>
          </cell>
          <cell r="B1325" t="str">
            <v>Other systems</v>
          </cell>
          <cell r="J1325" t="str">
            <v>m²</v>
          </cell>
          <cell r="M1325" t="str">
            <v>not applicable</v>
          </cell>
        </row>
        <row r="1327">
          <cell r="A1327">
            <v>18</v>
          </cell>
          <cell r="B1327" t="str">
            <v>Lifts &amp; escalators</v>
          </cell>
          <cell r="E1327">
            <v>0</v>
          </cell>
          <cell r="K1327">
            <v>0</v>
          </cell>
        </row>
        <row r="1329">
          <cell r="A1329" t="str">
            <v>18.1</v>
          </cell>
          <cell r="B1329" t="str">
            <v>Lift</v>
          </cell>
          <cell r="J1329" t="str">
            <v>Item</v>
          </cell>
          <cell r="M1329" t="str">
            <v>not applicable</v>
          </cell>
        </row>
        <row r="1331">
          <cell r="A1331">
            <v>19</v>
          </cell>
          <cell r="B1331" t="str">
            <v>Air-conditioning &amp; Ventilation</v>
          </cell>
          <cell r="E1331">
            <v>0</v>
          </cell>
          <cell r="K1331">
            <v>0</v>
          </cell>
        </row>
        <row r="1333">
          <cell r="A1333">
            <v>19.100000000000001</v>
          </cell>
          <cell r="B1333" t="str">
            <v>Air-conditioning</v>
          </cell>
          <cell r="J1333" t="str">
            <v>item</v>
          </cell>
          <cell r="M1333" t="str">
            <v>not applicable</v>
          </cell>
        </row>
        <row r="1334">
          <cell r="A1334">
            <v>19.2</v>
          </cell>
          <cell r="B1334" t="str">
            <v>Stainless steel kitchen exhaust canopy</v>
          </cell>
          <cell r="J1334" t="str">
            <v>item</v>
          </cell>
          <cell r="M1334" t="str">
            <v>not applicable</v>
          </cell>
        </row>
        <row r="1335">
          <cell r="A1335">
            <v>19.3</v>
          </cell>
          <cell r="B1335" t="str">
            <v>Bathroom ventilation systems</v>
          </cell>
          <cell r="J1335" t="str">
            <v>item</v>
          </cell>
          <cell r="M1335" t="str">
            <v>not applicable</v>
          </cell>
        </row>
        <row r="1336">
          <cell r="A1336">
            <v>19.399999999999999</v>
          </cell>
          <cell r="B1336" t="str">
            <v>Laundry &amp; equipment room extraction fans</v>
          </cell>
          <cell r="J1336" t="str">
            <v>item</v>
          </cell>
          <cell r="M1336" t="str">
            <v>not applicable</v>
          </cell>
        </row>
        <row r="1337">
          <cell r="A1337">
            <v>19.5</v>
          </cell>
          <cell r="B1337" t="str">
            <v>Service tunnel ventilation</v>
          </cell>
          <cell r="J1337" t="str">
            <v>item</v>
          </cell>
          <cell r="M1337" t="str">
            <v>not applicable</v>
          </cell>
        </row>
        <row r="1338">
          <cell r="A1338">
            <v>19.3</v>
          </cell>
          <cell r="B1338" t="str">
            <v>Basement ventilation systems</v>
          </cell>
          <cell r="J1338" t="str">
            <v>Item</v>
          </cell>
          <cell r="M1338" t="str">
            <v>not applicable</v>
          </cell>
        </row>
        <row r="1339">
          <cell r="A1339">
            <v>19.600000000000001</v>
          </cell>
          <cell r="B1339" t="str">
            <v>Builders work</v>
          </cell>
          <cell r="J1339" t="str">
            <v>Item</v>
          </cell>
          <cell r="M1339" t="str">
            <v>not applicable</v>
          </cell>
        </row>
        <row r="1340">
          <cell r="A1340">
            <v>19.7</v>
          </cell>
          <cell r="B1340" t="str">
            <v>Builders profit &amp; attendance</v>
          </cell>
          <cell r="J1340">
            <v>7.4999999999999997E-2</v>
          </cell>
          <cell r="M1340" t="str">
            <v>not applicable</v>
          </cell>
        </row>
        <row r="1343">
          <cell r="A1343">
            <v>20</v>
          </cell>
          <cell r="B1343" t="str">
            <v>Special services</v>
          </cell>
          <cell r="E1343">
            <v>0</v>
          </cell>
          <cell r="K1343">
            <v>0</v>
          </cell>
        </row>
        <row r="1345">
          <cell r="A1345">
            <v>20.100000000000001</v>
          </cell>
          <cell r="B1345" t="str">
            <v>Telephone system sleeves, conduits and outlets</v>
          </cell>
          <cell r="J1345" t="str">
            <v>Item</v>
          </cell>
          <cell r="M1345" t="str">
            <v>excluded</v>
          </cell>
        </row>
        <row r="1346">
          <cell r="A1346">
            <v>20.2</v>
          </cell>
          <cell r="B1346" t="str">
            <v>Data cabling and electronic security systems</v>
          </cell>
          <cell r="J1346" t="str">
            <v>Item</v>
          </cell>
          <cell r="M1346" t="str">
            <v>excluded</v>
          </cell>
        </row>
        <row r="1347">
          <cell r="A1347">
            <v>20.3</v>
          </cell>
          <cell r="B1347" t="str">
            <v>Saunas</v>
          </cell>
          <cell r="J1347" t="str">
            <v>No</v>
          </cell>
          <cell r="M1347" t="str">
            <v>not applicable</v>
          </cell>
        </row>
        <row r="1348">
          <cell r="A1348">
            <v>20.399999999999999</v>
          </cell>
          <cell r="B1348" t="str">
            <v>Steam showers complete</v>
          </cell>
          <cell r="J1348" t="str">
            <v>No</v>
          </cell>
          <cell r="M1348" t="str">
            <v>not applicable</v>
          </cell>
        </row>
        <row r="1349">
          <cell r="A1349">
            <v>20.5</v>
          </cell>
          <cell r="B1349" t="str">
            <v>Electrical appliances</v>
          </cell>
          <cell r="J1349" t="str">
            <v>No</v>
          </cell>
          <cell r="M1349" t="str">
            <v>excluded</v>
          </cell>
        </row>
        <row r="1350">
          <cell r="A1350">
            <v>20.6</v>
          </cell>
          <cell r="B1350" t="str">
            <v>Kitchen equipment</v>
          </cell>
          <cell r="J1350" t="str">
            <v>Item</v>
          </cell>
          <cell r="M1350" t="str">
            <v>excluded</v>
          </cell>
        </row>
        <row r="1351">
          <cell r="A1351">
            <v>20.7</v>
          </cell>
          <cell r="B1351" t="str">
            <v>Cold room and freezer</v>
          </cell>
          <cell r="J1351" t="str">
            <v>Item</v>
          </cell>
          <cell r="M1351" t="str">
            <v>excluded</v>
          </cell>
        </row>
        <row r="1352">
          <cell r="A1352">
            <v>20.8</v>
          </cell>
          <cell r="B1352" t="str">
            <v>Home Management system</v>
          </cell>
          <cell r="J1352" t="str">
            <v>Item</v>
          </cell>
          <cell r="M1352" t="str">
            <v>not applicable</v>
          </cell>
        </row>
        <row r="1353">
          <cell r="A1353">
            <v>20.9</v>
          </cell>
          <cell r="B1353" t="str">
            <v>Space heaters</v>
          </cell>
          <cell r="J1353" t="str">
            <v>item</v>
          </cell>
          <cell r="M1353" t="str">
            <v>not applicable</v>
          </cell>
        </row>
        <row r="1354">
          <cell r="A1354" t="str">
            <v>20.10</v>
          </cell>
          <cell r="B1354" t="str">
            <v>Central vacuum system</v>
          </cell>
          <cell r="J1354" t="str">
            <v>item</v>
          </cell>
          <cell r="M1354" t="str">
            <v>not applicable</v>
          </cell>
        </row>
        <row r="1355">
          <cell r="A1355" t="str">
            <v>20.11</v>
          </cell>
          <cell r="B1355" t="str">
            <v>Burglar alarm</v>
          </cell>
          <cell r="J1355" t="str">
            <v>item</v>
          </cell>
          <cell r="M1355" t="str">
            <v>excluded</v>
          </cell>
        </row>
        <row r="1356">
          <cell r="A1356" t="str">
            <v>20.12</v>
          </cell>
          <cell r="B1356" t="str">
            <v>Provision only for surround sound installation</v>
          </cell>
          <cell r="J1356" t="str">
            <v>item</v>
          </cell>
          <cell r="M1356" t="str">
            <v>excluded</v>
          </cell>
        </row>
        <row r="1357">
          <cell r="A1357" t="str">
            <v>20.13</v>
          </cell>
          <cell r="B1357" t="str">
            <v>Builders profit &amp; attendance</v>
          </cell>
          <cell r="J1357">
            <v>7.4999999999999997E-2</v>
          </cell>
          <cell r="M1357" t="str">
            <v>not applicable</v>
          </cell>
        </row>
        <row r="1359">
          <cell r="A1359" t="str">
            <v>G</v>
          </cell>
          <cell r="B1359" t="str">
            <v>EXTERNAL WORKS</v>
          </cell>
        </row>
        <row r="1361">
          <cell r="A1361">
            <v>21</v>
          </cell>
          <cell r="B1361" t="str">
            <v>Soil drainage</v>
          </cell>
          <cell r="E1361">
            <v>9.7747299995023899E-3</v>
          </cell>
          <cell r="K1361">
            <v>9100</v>
          </cell>
        </row>
        <row r="1363">
          <cell r="A1363">
            <v>21.1</v>
          </cell>
          <cell r="B1363" t="str">
            <v>Soil drains - 110mm uPVC  (part n.e. 1m &amp; part exc. 1m deep)</v>
          </cell>
          <cell r="J1363" t="str">
            <v>m</v>
          </cell>
          <cell r="K1363">
            <v>4</v>
          </cell>
          <cell r="L1363">
            <v>77</v>
          </cell>
          <cell r="M1363">
            <v>308</v>
          </cell>
        </row>
        <row r="1364">
          <cell r="A1364">
            <v>21.2</v>
          </cell>
          <cell r="B1364" t="str">
            <v>Soil drains (grey water) - 110mm uPVC  (part n.e. 1m &amp; part exc. 1m deep)</v>
          </cell>
          <cell r="J1364" t="str">
            <v>m</v>
          </cell>
          <cell r="K1364">
            <v>44</v>
          </cell>
          <cell r="L1364">
            <v>77</v>
          </cell>
          <cell r="M1364">
            <v>3388</v>
          </cell>
        </row>
        <row r="1365">
          <cell r="A1365">
            <v>21.2</v>
          </cell>
          <cell r="B1365" t="str">
            <v>Soil drains - 160mm uPVC (part n.e. 1m &amp; part exc. 1m deep)</v>
          </cell>
          <cell r="J1365" t="str">
            <v>m</v>
          </cell>
          <cell r="M1365" t="str">
            <v>not applicable</v>
          </cell>
        </row>
        <row r="1366">
          <cell r="A1366">
            <v>21.3</v>
          </cell>
          <cell r="B1366" t="str">
            <v>Inspection chambers</v>
          </cell>
          <cell r="J1366" t="str">
            <v>No</v>
          </cell>
          <cell r="K1366">
            <v>1</v>
          </cell>
          <cell r="L1366">
            <v>2950</v>
          </cell>
          <cell r="M1366">
            <v>2950</v>
          </cell>
        </row>
        <row r="1367">
          <cell r="A1367">
            <v>21.4</v>
          </cell>
          <cell r="B1367" t="str">
            <v>Rodding eyes, gulleys, junctions, etc.</v>
          </cell>
          <cell r="J1367" t="str">
            <v>No</v>
          </cell>
          <cell r="K1367">
            <v>6</v>
          </cell>
          <cell r="L1367">
            <v>280</v>
          </cell>
          <cell r="M1367">
            <v>1680</v>
          </cell>
        </row>
        <row r="1368">
          <cell r="A1368" t="str">
            <v>21.5</v>
          </cell>
          <cell r="B1368" t="str">
            <v>Conservancy tank</v>
          </cell>
          <cell r="J1368" t="str">
            <v>item</v>
          </cell>
          <cell r="M1368" t="str">
            <v>not applicable</v>
          </cell>
        </row>
        <row r="1369">
          <cell r="A1369" t="str">
            <v>21.6</v>
          </cell>
          <cell r="B1369" t="str">
            <v>Submerged sewerage pump</v>
          </cell>
          <cell r="J1369" t="str">
            <v>item</v>
          </cell>
          <cell r="M1369" t="str">
            <v>not applicable</v>
          </cell>
        </row>
        <row r="1370">
          <cell r="A1370" t="str">
            <v>21.7</v>
          </cell>
          <cell r="B1370" t="str">
            <v>Biolitic sewerage plant</v>
          </cell>
          <cell r="J1370" t="str">
            <v>item</v>
          </cell>
          <cell r="M1370" t="str">
            <v>not applicable</v>
          </cell>
        </row>
        <row r="1371">
          <cell r="A1371" t="str">
            <v>21.8</v>
          </cell>
          <cell r="B1371" t="str">
            <v>Connection to main line</v>
          </cell>
          <cell r="J1371" t="str">
            <v>item</v>
          </cell>
          <cell r="K1371">
            <v>1</v>
          </cell>
          <cell r="L1371">
            <v>750</v>
          </cell>
          <cell r="M1371">
            <v>750</v>
          </cell>
        </row>
        <row r="1373">
          <cell r="A1373">
            <v>22</v>
          </cell>
          <cell r="B1373" t="str">
            <v>Stormwater drainage</v>
          </cell>
          <cell r="E1373">
            <v>0</v>
          </cell>
          <cell r="K1373">
            <v>0</v>
          </cell>
        </row>
        <row r="1375">
          <cell r="A1375" t="str">
            <v>22.1</v>
          </cell>
          <cell r="B1375" t="str">
            <v>Stormwater drains -100mm uPVC pipes</v>
          </cell>
          <cell r="J1375" t="str">
            <v>m</v>
          </cell>
          <cell r="M1375" t="str">
            <v>not applicable</v>
          </cell>
        </row>
        <row r="1376">
          <cell r="A1376" t="str">
            <v>22.2</v>
          </cell>
          <cell r="B1376" t="str">
            <v>Stormwater drains -160mm uPVC pipes (part n.e. 1m &amp; part exc. 1m deep)</v>
          </cell>
          <cell r="J1376" t="str">
            <v>m</v>
          </cell>
          <cell r="M1376" t="str">
            <v>not applicable</v>
          </cell>
        </row>
        <row r="1377">
          <cell r="A1377" t="str">
            <v>22.3</v>
          </cell>
          <cell r="B1377" t="str">
            <v>Stormwater drains -200mm uPVC pipes</v>
          </cell>
          <cell r="J1377" t="str">
            <v>m</v>
          </cell>
          <cell r="M1377" t="str">
            <v>not applicable</v>
          </cell>
        </row>
        <row r="1378">
          <cell r="A1378" t="str">
            <v>22.4</v>
          </cell>
          <cell r="B1378" t="str">
            <v xml:space="preserve">Stormwater drains -300mm Class 50D concrete pipes </v>
          </cell>
          <cell r="J1378" t="str">
            <v>m</v>
          </cell>
          <cell r="M1378" t="str">
            <v>not applicable</v>
          </cell>
        </row>
        <row r="1379">
          <cell r="A1379" t="str">
            <v>22.5</v>
          </cell>
          <cell r="B1379" t="str">
            <v xml:space="preserve">Stormwater drains -450mm Class 50D concrete pipes </v>
          </cell>
          <cell r="J1379" t="str">
            <v>m</v>
          </cell>
          <cell r="M1379" t="str">
            <v>not applicable</v>
          </cell>
        </row>
        <row r="1380">
          <cell r="A1380" t="str">
            <v>22.6</v>
          </cell>
          <cell r="B1380" t="str">
            <v>Rain water sump</v>
          </cell>
          <cell r="J1380" t="str">
            <v>No</v>
          </cell>
          <cell r="M1380" t="str">
            <v>not applicable</v>
          </cell>
        </row>
        <row r="1381">
          <cell r="A1381" t="str">
            <v>22.7</v>
          </cell>
          <cell r="B1381" t="str">
            <v>Stormwater catch pits</v>
          </cell>
          <cell r="J1381" t="str">
            <v>No</v>
          </cell>
          <cell r="M1381" t="str">
            <v>not applicable</v>
          </cell>
        </row>
        <row r="1382">
          <cell r="A1382" t="str">
            <v>22.8</v>
          </cell>
          <cell r="B1382" t="str">
            <v>Kerb inlets</v>
          </cell>
          <cell r="J1382" t="str">
            <v>No</v>
          </cell>
          <cell r="M1382" t="str">
            <v>not applicable</v>
          </cell>
        </row>
        <row r="1383">
          <cell r="A1383" t="str">
            <v>22.9</v>
          </cell>
          <cell r="B1383" t="str">
            <v>Stormwater manholes</v>
          </cell>
          <cell r="J1383" t="str">
            <v>No</v>
          </cell>
          <cell r="M1383" t="str">
            <v>not applicable</v>
          </cell>
        </row>
        <row r="1384">
          <cell r="A1384" t="str">
            <v>22.10</v>
          </cell>
          <cell r="B1384" t="str">
            <v>Sub surface drains</v>
          </cell>
          <cell r="J1384" t="str">
            <v>m</v>
          </cell>
          <cell r="M1384" t="str">
            <v>not applicable</v>
          </cell>
        </row>
        <row r="1385">
          <cell r="A1385" t="str">
            <v>22.11</v>
          </cell>
          <cell r="B1385" t="str">
            <v>Rectagrid channel</v>
          </cell>
          <cell r="J1385" t="str">
            <v>m</v>
          </cell>
          <cell r="M1385" t="str">
            <v>not applicable</v>
          </cell>
        </row>
        <row r="1386">
          <cell r="A1386" t="str">
            <v>22.12</v>
          </cell>
          <cell r="B1386" t="str">
            <v>Headwall</v>
          </cell>
          <cell r="J1386" t="str">
            <v>No</v>
          </cell>
          <cell r="M1386" t="str">
            <v>not applicable</v>
          </cell>
        </row>
        <row r="1387">
          <cell r="A1387" t="str">
            <v>22.13</v>
          </cell>
          <cell r="B1387" t="str">
            <v>Connection</v>
          </cell>
          <cell r="J1387" t="str">
            <v>item</v>
          </cell>
          <cell r="M1387" t="str">
            <v>not applicable</v>
          </cell>
        </row>
        <row r="1389">
          <cell r="A1389">
            <v>23</v>
          </cell>
          <cell r="B1389" t="str">
            <v>External Works</v>
          </cell>
          <cell r="E1389">
            <v>0.1089184199944552</v>
          </cell>
          <cell r="K1389">
            <v>101400</v>
          </cell>
        </row>
        <row r="1390">
          <cell r="M1390" t="str">
            <v xml:space="preserve"> </v>
          </cell>
        </row>
        <row r="1391">
          <cell r="A1391" t="str">
            <v>23.1.1</v>
          </cell>
          <cell r="B1391" t="str">
            <v>Demolitions of existing structures</v>
          </cell>
          <cell r="J1391" t="str">
            <v>Item</v>
          </cell>
          <cell r="M1391" t="str">
            <v>not applicable</v>
          </cell>
        </row>
        <row r="1393">
          <cell r="A1393" t="str">
            <v>23.1.2</v>
          </cell>
          <cell r="B1393" t="str">
            <v>Allowance for protection to existing buildings</v>
          </cell>
          <cell r="J1393" t="str">
            <v>Item</v>
          </cell>
          <cell r="M1393" t="str">
            <v>not applicable</v>
          </cell>
        </row>
        <row r="1395">
          <cell r="A1395">
            <v>23.2</v>
          </cell>
          <cell r="B1395" t="str">
            <v xml:space="preserve">Site preparation </v>
          </cell>
        </row>
        <row r="1396">
          <cell r="B1396" t="str">
            <v>-  Clear site</v>
          </cell>
          <cell r="J1396" t="str">
            <v>m²</v>
          </cell>
          <cell r="K1396">
            <v>223.73411999999999</v>
          </cell>
          <cell r="L1396">
            <v>4</v>
          </cell>
          <cell r="M1396">
            <v>894.94</v>
          </cell>
        </row>
        <row r="1397">
          <cell r="B1397" t="str">
            <v>-  Strip topsoil 200mm deep to stockpile</v>
          </cell>
          <cell r="J1397" t="str">
            <v>m²</v>
          </cell>
          <cell r="K1397">
            <v>223.73411999999999</v>
          </cell>
          <cell r="L1397">
            <v>6.5</v>
          </cell>
          <cell r="M1397">
            <v>1454.27</v>
          </cell>
        </row>
        <row r="1398">
          <cell r="B1398" t="str">
            <v>-  Bulk excavation (cut to stockpile)</v>
          </cell>
          <cell r="J1398" t="str">
            <v>m³</v>
          </cell>
          <cell r="M1398" t="str">
            <v>not applicable</v>
          </cell>
        </row>
        <row r="1399">
          <cell r="B1399" t="str">
            <v>-  Insitu material from stockpile to platforms compacted in layers</v>
          </cell>
          <cell r="J1399" t="str">
            <v>m³</v>
          </cell>
          <cell r="M1399" t="str">
            <v>not applicable</v>
          </cell>
        </row>
        <row r="1400">
          <cell r="B1400" t="str">
            <v>-  Bulk imported fill to form platforms</v>
          </cell>
          <cell r="J1400" t="str">
            <v>m³</v>
          </cell>
          <cell r="M1400" t="str">
            <v>under floors</v>
          </cell>
        </row>
        <row r="1401">
          <cell r="B1401" t="str">
            <v>-  Topsoil from stockpile spread over site</v>
          </cell>
          <cell r="J1401" t="str">
            <v>m³</v>
          </cell>
          <cell r="K1401">
            <v>44.746824000000004</v>
          </cell>
          <cell r="L1401">
            <v>25</v>
          </cell>
          <cell r="M1401">
            <v>1118.67</v>
          </cell>
        </row>
        <row r="1402">
          <cell r="B1402" t="str">
            <v>-  Cart away rock and unsuitable material</v>
          </cell>
          <cell r="J1402" t="str">
            <v>m³</v>
          </cell>
          <cell r="M1402" t="str">
            <v>not applicable</v>
          </cell>
        </row>
        <row r="1403">
          <cell r="B1403" t="str">
            <v>-  Allowance for breaking of rock/blasting, etc</v>
          </cell>
          <cell r="J1403" t="str">
            <v>m³</v>
          </cell>
          <cell r="M1403" t="str">
            <v>not applicable</v>
          </cell>
        </row>
        <row r="1405">
          <cell r="A1405" t="str">
            <v>23.3.1</v>
          </cell>
          <cell r="B1405" t="str">
            <v>Site enclosure - Plastered and painted walls (length of erf x 1)</v>
          </cell>
          <cell r="J1405" t="str">
            <v>m</v>
          </cell>
          <cell r="L1405">
            <v>1534.7587685714284</v>
          </cell>
          <cell r="M1405">
            <v>0</v>
          </cell>
        </row>
        <row r="1406">
          <cell r="B1406" t="str">
            <v xml:space="preserve">  - Clear site</v>
          </cell>
          <cell r="C1406" t="str">
            <v>}</v>
          </cell>
          <cell r="D1406" t="str">
            <v>elsewhere</v>
          </cell>
          <cell r="H1406" t="str">
            <v>:</v>
          </cell>
          <cell r="I1406">
            <v>0</v>
          </cell>
        </row>
        <row r="1407">
          <cell r="B1407" t="str">
            <v xml:space="preserve">  - Strip topsoil</v>
          </cell>
          <cell r="C1407" t="str">
            <v>}</v>
          </cell>
          <cell r="D1407" t="str">
            <v>elsewhere</v>
          </cell>
          <cell r="H1407" t="str">
            <v>:</v>
          </cell>
          <cell r="I1407">
            <v>0</v>
          </cell>
        </row>
        <row r="1408">
          <cell r="B1408" t="str">
            <v xml:space="preserve">  - Concrete 20Mpa</v>
          </cell>
          <cell r="C1408">
            <v>1</v>
          </cell>
          <cell r="D1408">
            <v>1</v>
          </cell>
          <cell r="E1408">
            <v>0.75</v>
          </cell>
          <cell r="F1408">
            <v>0.23</v>
          </cell>
          <cell r="G1408">
            <v>617.6</v>
          </cell>
          <cell r="H1408" t="str">
            <v>:</v>
          </cell>
          <cell r="I1408">
            <v>106.53600000000002</v>
          </cell>
        </row>
        <row r="1409">
          <cell r="B1409" t="str">
            <v xml:space="preserve">  - Formwork</v>
          </cell>
          <cell r="C1409" t="str">
            <v>}</v>
          </cell>
          <cell r="D1409" t="str">
            <v>not applicable</v>
          </cell>
          <cell r="H1409" t="str">
            <v>:</v>
          </cell>
          <cell r="I1409">
            <v>0</v>
          </cell>
        </row>
        <row r="1410">
          <cell r="B1410" t="str">
            <v xml:space="preserve">  - Reinforcement</v>
          </cell>
          <cell r="C1410" t="str">
            <v>}</v>
          </cell>
          <cell r="D1410" t="str">
            <v>not applicable</v>
          </cell>
          <cell r="H1410" t="str">
            <v>:</v>
          </cell>
          <cell r="I1410">
            <v>0</v>
          </cell>
        </row>
        <row r="1411">
          <cell r="B1411" t="str">
            <v xml:space="preserve">  - Exc &amp; cart away </v>
          </cell>
          <cell r="C1411">
            <v>1</v>
          </cell>
          <cell r="D1411">
            <v>1</v>
          </cell>
          <cell r="E1411">
            <v>0.75</v>
          </cell>
          <cell r="F1411">
            <v>0.8</v>
          </cell>
          <cell r="G1411">
            <v>78</v>
          </cell>
          <cell r="H1411" t="str">
            <v>:</v>
          </cell>
          <cell r="I1411">
            <v>46.800000000000004</v>
          </cell>
        </row>
        <row r="1412">
          <cell r="B1412" t="str">
            <v xml:space="preserve">  - Backfill</v>
          </cell>
          <cell r="C1412">
            <v>1</v>
          </cell>
          <cell r="D1412">
            <v>1</v>
          </cell>
          <cell r="E1412">
            <v>0.48</v>
          </cell>
          <cell r="F1412">
            <v>0.57000000000000006</v>
          </cell>
          <cell r="G1412">
            <v>127.9</v>
          </cell>
          <cell r="H1412" t="str">
            <v>:</v>
          </cell>
          <cell r="I1412">
            <v>34.99344</v>
          </cell>
        </row>
        <row r="1413">
          <cell r="B1413" t="str">
            <v xml:space="preserve">  - R.o.c. &amp; wking space</v>
          </cell>
          <cell r="C1413">
            <v>2</v>
          </cell>
          <cell r="D1413">
            <v>1</v>
          </cell>
          <cell r="E1413">
            <v>1</v>
          </cell>
          <cell r="F1413">
            <v>0.8</v>
          </cell>
          <cell r="G1413">
            <v>5.6</v>
          </cell>
          <cell r="H1413" t="str">
            <v>:</v>
          </cell>
          <cell r="I1413">
            <v>8.9599999999999991</v>
          </cell>
        </row>
        <row r="1414">
          <cell r="B1414" t="str">
            <v xml:space="preserve">  - Rock/concrete excavation</v>
          </cell>
          <cell r="C1414" t="str">
            <v>}</v>
          </cell>
          <cell r="D1414" t="str">
            <v>not applicable</v>
          </cell>
          <cell r="H1414" t="str">
            <v>:</v>
          </cell>
          <cell r="I1414">
            <v>0</v>
          </cell>
        </row>
        <row r="1415">
          <cell r="B1415" t="str">
            <v xml:space="preserve">  - Blinding</v>
          </cell>
          <cell r="C1415" t="str">
            <v>}</v>
          </cell>
          <cell r="D1415" t="str">
            <v>not applicable</v>
          </cell>
          <cell r="H1415" t="str">
            <v>:</v>
          </cell>
          <cell r="I1415">
            <v>0</v>
          </cell>
        </row>
        <row r="1416">
          <cell r="B1416" t="str">
            <v xml:space="preserve">  - 110mm core drain pipe</v>
          </cell>
          <cell r="C1416" t="str">
            <v>}</v>
          </cell>
          <cell r="D1416" t="str">
            <v>not applicable</v>
          </cell>
          <cell r="H1416" t="str">
            <v>:</v>
          </cell>
          <cell r="I1416">
            <v>0</v>
          </cell>
        </row>
        <row r="1417">
          <cell r="B1417" t="str">
            <v xml:space="preserve">  - Brick wall</v>
          </cell>
          <cell r="C1417">
            <v>1</v>
          </cell>
          <cell r="D1417">
            <v>1</v>
          </cell>
          <cell r="E1417">
            <v>1</v>
          </cell>
          <cell r="F1417">
            <v>1.23</v>
          </cell>
          <cell r="G1417">
            <v>207</v>
          </cell>
          <cell r="H1417" t="str">
            <v>:</v>
          </cell>
          <cell r="I1417">
            <v>254.60999999999999</v>
          </cell>
        </row>
        <row r="1418">
          <cell r="B1418" t="str">
            <v xml:space="preserve">  - Reinforcement</v>
          </cell>
          <cell r="D1418">
            <v>1</v>
          </cell>
          <cell r="E1418">
            <v>1</v>
          </cell>
          <cell r="F1418">
            <v>1.23</v>
          </cell>
          <cell r="G1418">
            <v>1.3</v>
          </cell>
          <cell r="H1418" t="str">
            <v>:</v>
          </cell>
          <cell r="I1418">
            <v>3.7576499999999999</v>
          </cell>
        </row>
        <row r="1419">
          <cell r="B1419" t="str">
            <v xml:space="preserve">  - Expansion joint</v>
          </cell>
          <cell r="C1419">
            <v>0.2857142857142857</v>
          </cell>
          <cell r="D1419">
            <v>1</v>
          </cell>
          <cell r="E1419">
            <v>1.23</v>
          </cell>
          <cell r="F1419">
            <v>0.22</v>
          </cell>
          <cell r="G1419">
            <v>50</v>
          </cell>
          <cell r="H1419" t="str">
            <v>:</v>
          </cell>
          <cell r="I1419">
            <v>3.8657142857142857</v>
          </cell>
        </row>
        <row r="1420">
          <cell r="B1420" t="str">
            <v xml:space="preserve">  - Joint sealant</v>
          </cell>
          <cell r="C1420">
            <v>0.5714285714285714</v>
          </cell>
          <cell r="D1420">
            <v>1</v>
          </cell>
          <cell r="E1420">
            <v>1.23</v>
          </cell>
          <cell r="F1420">
            <v>1</v>
          </cell>
          <cell r="G1420">
            <v>30</v>
          </cell>
          <cell r="H1420" t="str">
            <v>:</v>
          </cell>
          <cell r="I1420">
            <v>21.085714285714285</v>
          </cell>
        </row>
        <row r="1421">
          <cell r="B1421" t="str">
            <v xml:space="preserve">  - Plaster</v>
          </cell>
          <cell r="C1421">
            <v>2</v>
          </cell>
          <cell r="D1421">
            <v>1</v>
          </cell>
          <cell r="E1421">
            <v>1.23</v>
          </cell>
          <cell r="F1421">
            <v>1</v>
          </cell>
          <cell r="G1421">
            <v>39.5</v>
          </cell>
          <cell r="H1421" t="str">
            <v>:</v>
          </cell>
          <cell r="I1421">
            <v>97.17</v>
          </cell>
        </row>
        <row r="1422">
          <cell r="B1422" t="str">
            <v xml:space="preserve">  -  Acrylic paint</v>
          </cell>
          <cell r="C1422">
            <v>2</v>
          </cell>
          <cell r="D1422">
            <v>1</v>
          </cell>
          <cell r="E1422">
            <v>1.23</v>
          </cell>
          <cell r="F1422">
            <v>1</v>
          </cell>
          <cell r="G1422">
            <v>34</v>
          </cell>
          <cell r="H1422" t="str">
            <v>:</v>
          </cell>
          <cell r="I1422">
            <v>83.64</v>
          </cell>
        </row>
        <row r="1423">
          <cell r="B1423" t="str">
            <v xml:space="preserve">  - Precast coping</v>
          </cell>
          <cell r="C1423">
            <v>1</v>
          </cell>
          <cell r="D1423">
            <v>1</v>
          </cell>
          <cell r="E1423">
            <v>1</v>
          </cell>
          <cell r="F1423">
            <v>1</v>
          </cell>
          <cell r="G1423">
            <v>130</v>
          </cell>
          <cell r="H1423" t="str">
            <v>:</v>
          </cell>
          <cell r="I1423">
            <v>130</v>
          </cell>
        </row>
        <row r="1424">
          <cell r="B1424" t="str">
            <v xml:space="preserve">  - Brick piers 800 x 450mm</v>
          </cell>
          <cell r="C1424">
            <v>0.5</v>
          </cell>
          <cell r="D1424">
            <v>0.45</v>
          </cell>
          <cell r="E1424">
            <v>0.45</v>
          </cell>
          <cell r="F1424">
            <v>1.78</v>
          </cell>
          <cell r="G1424">
            <v>950</v>
          </cell>
          <cell r="H1424" t="str">
            <v>:</v>
          </cell>
          <cell r="I1424">
            <v>171.21375000000003</v>
          </cell>
        </row>
        <row r="1425">
          <cell r="B1425" t="str">
            <v xml:space="preserve">  - Reinforcement to piers</v>
          </cell>
          <cell r="C1425">
            <v>0.5</v>
          </cell>
          <cell r="D1425">
            <v>1</v>
          </cell>
          <cell r="E1425">
            <v>1</v>
          </cell>
          <cell r="F1425">
            <v>1.78</v>
          </cell>
          <cell r="G1425">
            <v>7.6</v>
          </cell>
          <cell r="H1425" t="str">
            <v>:</v>
          </cell>
          <cell r="I1425">
            <v>6.7639999999999993</v>
          </cell>
        </row>
        <row r="1426">
          <cell r="B1426" t="str">
            <v xml:space="preserve">  - Plaster to piers</v>
          </cell>
          <cell r="C1426">
            <v>0.5</v>
          </cell>
          <cell r="D1426">
            <v>1</v>
          </cell>
          <cell r="E1426">
            <v>6.45</v>
          </cell>
          <cell r="F1426">
            <v>2.15</v>
          </cell>
          <cell r="G1426">
            <v>36</v>
          </cell>
          <cell r="H1426" t="str">
            <v>:</v>
          </cell>
          <cell r="I1426">
            <v>249.61500000000001</v>
          </cell>
        </row>
        <row r="1427">
          <cell r="B1427" t="str">
            <v xml:space="preserve">  - Plaster coping to piers</v>
          </cell>
          <cell r="C1427">
            <v>0.5</v>
          </cell>
          <cell r="D1427">
            <v>1</v>
          </cell>
          <cell r="E1427">
            <v>1</v>
          </cell>
          <cell r="F1427">
            <v>1</v>
          </cell>
          <cell r="G1427">
            <v>160</v>
          </cell>
          <cell r="H1427" t="str">
            <v>:</v>
          </cell>
          <cell r="I1427">
            <v>80</v>
          </cell>
        </row>
        <row r="1428">
          <cell r="B1428" t="str">
            <v xml:space="preserve">  - Paint to piers</v>
          </cell>
          <cell r="C1428">
            <v>0.5</v>
          </cell>
          <cell r="D1428">
            <v>1</v>
          </cell>
          <cell r="E1428">
            <v>6.45</v>
          </cell>
          <cell r="F1428">
            <v>2.15</v>
          </cell>
          <cell r="G1428">
            <v>34</v>
          </cell>
          <cell r="H1428" t="str">
            <v>:</v>
          </cell>
          <cell r="I1428">
            <v>235.7475</v>
          </cell>
        </row>
        <row r="1430">
          <cell r="A1430" t="str">
            <v>23.3.2</v>
          </cell>
          <cell r="B1430" t="str">
            <v>Yard walls - 220mm x  2100mm high (kitchen yard)</v>
          </cell>
          <cell r="J1430" t="str">
            <v>m</v>
          </cell>
          <cell r="L1430">
            <v>1256.7490264705884</v>
          </cell>
          <cell r="M1430" t="str">
            <v>not applicable</v>
          </cell>
        </row>
        <row r="1431">
          <cell r="B1431" t="str">
            <v xml:space="preserve">  - Concrete 20Mpa</v>
          </cell>
          <cell r="C1431">
            <v>1</v>
          </cell>
          <cell r="D1431">
            <v>1</v>
          </cell>
          <cell r="E1431">
            <v>0.75</v>
          </cell>
          <cell r="F1431">
            <v>0.25</v>
          </cell>
          <cell r="G1431">
            <v>650</v>
          </cell>
          <cell r="H1431" t="str">
            <v>:</v>
          </cell>
          <cell r="I1431">
            <v>121.875</v>
          </cell>
        </row>
        <row r="1432">
          <cell r="B1432" t="str">
            <v xml:space="preserve">  - Formwork</v>
          </cell>
          <cell r="C1432" t="str">
            <v>}</v>
          </cell>
          <cell r="D1432" t="str">
            <v>not applicable</v>
          </cell>
          <cell r="H1432" t="str">
            <v>:</v>
          </cell>
          <cell r="I1432">
            <v>0</v>
          </cell>
        </row>
        <row r="1433">
          <cell r="B1433" t="str">
            <v xml:space="preserve">  - Reinforcement</v>
          </cell>
          <cell r="C1433" t="str">
            <v>}</v>
          </cell>
          <cell r="H1433" t="str">
            <v>:</v>
          </cell>
          <cell r="I1433">
            <v>0</v>
          </cell>
        </row>
        <row r="1434">
          <cell r="B1434" t="str">
            <v xml:space="preserve">  - Exc &amp; cart away </v>
          </cell>
          <cell r="C1434">
            <v>1</v>
          </cell>
          <cell r="D1434">
            <v>1</v>
          </cell>
          <cell r="E1434">
            <v>0.75</v>
          </cell>
          <cell r="F1434">
            <v>0.8</v>
          </cell>
          <cell r="G1434">
            <v>78</v>
          </cell>
          <cell r="H1434" t="str">
            <v>:</v>
          </cell>
          <cell r="I1434">
            <v>46.800000000000004</v>
          </cell>
        </row>
        <row r="1435">
          <cell r="B1435" t="str">
            <v xml:space="preserve">  - Backfill</v>
          </cell>
          <cell r="C1435">
            <v>1</v>
          </cell>
          <cell r="D1435">
            <v>1</v>
          </cell>
          <cell r="E1435">
            <v>0.53</v>
          </cell>
          <cell r="F1435">
            <v>0.55000000000000004</v>
          </cell>
          <cell r="G1435">
            <v>127.9</v>
          </cell>
          <cell r="H1435" t="str">
            <v>:</v>
          </cell>
          <cell r="I1435">
            <v>37.282850000000003</v>
          </cell>
        </row>
        <row r="1436">
          <cell r="B1436" t="str">
            <v xml:space="preserve">  - R.o.c. &amp; wking space</v>
          </cell>
          <cell r="C1436">
            <v>2</v>
          </cell>
          <cell r="D1436">
            <v>1</v>
          </cell>
          <cell r="E1436">
            <v>1</v>
          </cell>
          <cell r="F1436">
            <v>0.8</v>
          </cell>
          <cell r="G1436">
            <v>5.75</v>
          </cell>
          <cell r="H1436" t="str">
            <v>:</v>
          </cell>
          <cell r="I1436">
            <v>9.2000000000000011</v>
          </cell>
        </row>
        <row r="1437">
          <cell r="B1437" t="str">
            <v xml:space="preserve">  - Rock/concrete excavation</v>
          </cell>
          <cell r="C1437" t="str">
            <v>}</v>
          </cell>
          <cell r="D1437" t="str">
            <v>not applicable</v>
          </cell>
          <cell r="H1437" t="str">
            <v>:</v>
          </cell>
          <cell r="I1437">
            <v>0</v>
          </cell>
        </row>
        <row r="1438">
          <cell r="B1438" t="str">
            <v xml:space="preserve">  - Blinding</v>
          </cell>
          <cell r="C1438" t="str">
            <v>}</v>
          </cell>
          <cell r="D1438" t="str">
            <v>not applicable</v>
          </cell>
          <cell r="H1438" t="str">
            <v>:</v>
          </cell>
          <cell r="I1438">
            <v>0</v>
          </cell>
        </row>
        <row r="1439">
          <cell r="B1439" t="str">
            <v xml:space="preserve">  - Brickwork</v>
          </cell>
          <cell r="C1439">
            <v>1</v>
          </cell>
          <cell r="D1439">
            <v>1</v>
          </cell>
          <cell r="E1439">
            <v>1</v>
          </cell>
          <cell r="F1439">
            <v>2.6500000000000004</v>
          </cell>
          <cell r="G1439">
            <v>207</v>
          </cell>
          <cell r="H1439" t="str">
            <v>:</v>
          </cell>
          <cell r="I1439">
            <v>548.55000000000007</v>
          </cell>
        </row>
        <row r="1440">
          <cell r="B1440" t="str">
            <v xml:space="preserve">  - 20 Mpa conc. filling</v>
          </cell>
          <cell r="C1440" t="str">
            <v>}</v>
          </cell>
          <cell r="D1440" t="str">
            <v>not applicable</v>
          </cell>
          <cell r="H1440" t="str">
            <v>:</v>
          </cell>
          <cell r="I1440">
            <v>0</v>
          </cell>
        </row>
        <row r="1441">
          <cell r="B1441" t="str">
            <v xml:space="preserve">  - Reinforcement</v>
          </cell>
          <cell r="C1441">
            <v>1</v>
          </cell>
          <cell r="D1441">
            <v>5.8823529411764701</v>
          </cell>
          <cell r="E1441">
            <v>1</v>
          </cell>
          <cell r="F1441">
            <v>2.6500000000000004</v>
          </cell>
          <cell r="G1441">
            <v>1.6</v>
          </cell>
          <cell r="H1441" t="str">
            <v>:</v>
          </cell>
          <cell r="I1441">
            <v>24.941176470588239</v>
          </cell>
        </row>
        <row r="1442">
          <cell r="B1442" t="str">
            <v xml:space="preserve">  - Expansion joint</v>
          </cell>
          <cell r="C1442">
            <v>0.2857142857142857</v>
          </cell>
          <cell r="D1442">
            <v>1</v>
          </cell>
          <cell r="E1442">
            <v>0</v>
          </cell>
          <cell r="F1442">
            <v>0.22</v>
          </cell>
          <cell r="G1442">
            <v>22</v>
          </cell>
          <cell r="H1442" t="str">
            <v>:</v>
          </cell>
          <cell r="I1442">
            <v>0</v>
          </cell>
        </row>
        <row r="1443">
          <cell r="B1443" t="str">
            <v xml:space="preserve">  - Joint sealant</v>
          </cell>
          <cell r="C1443">
            <v>0.5714285714285714</v>
          </cell>
          <cell r="D1443">
            <v>1</v>
          </cell>
          <cell r="E1443">
            <v>0</v>
          </cell>
          <cell r="F1443">
            <v>1</v>
          </cell>
          <cell r="G1443">
            <v>30</v>
          </cell>
          <cell r="H1443" t="str">
            <v>:</v>
          </cell>
          <cell r="I1443">
            <v>0</v>
          </cell>
        </row>
        <row r="1444">
          <cell r="B1444" t="str">
            <v xml:space="preserve">  - Plaster</v>
          </cell>
          <cell r="C1444">
            <v>2</v>
          </cell>
          <cell r="D1444">
            <v>1</v>
          </cell>
          <cell r="E1444">
            <v>1</v>
          </cell>
          <cell r="F1444">
            <v>2.3000000000000003</v>
          </cell>
          <cell r="G1444">
            <v>39.5</v>
          </cell>
          <cell r="H1444" t="str">
            <v>:</v>
          </cell>
          <cell r="I1444">
            <v>181.70000000000002</v>
          </cell>
        </row>
        <row r="1445">
          <cell r="B1445" t="str">
            <v xml:space="preserve">  - Paint </v>
          </cell>
          <cell r="C1445">
            <v>2</v>
          </cell>
          <cell r="D1445">
            <v>1</v>
          </cell>
          <cell r="E1445">
            <v>1</v>
          </cell>
          <cell r="F1445">
            <v>2.3000000000000003</v>
          </cell>
          <cell r="G1445">
            <v>34</v>
          </cell>
          <cell r="H1445" t="str">
            <v>:</v>
          </cell>
          <cell r="I1445">
            <v>156.4</v>
          </cell>
        </row>
        <row r="1446">
          <cell r="B1446" t="str">
            <v xml:space="preserve">  - Coping</v>
          </cell>
          <cell r="C1446">
            <v>1</v>
          </cell>
          <cell r="D1446">
            <v>1</v>
          </cell>
          <cell r="E1446">
            <v>1</v>
          </cell>
          <cell r="F1446">
            <v>1</v>
          </cell>
          <cell r="G1446">
            <v>130</v>
          </cell>
          <cell r="H1446" t="str">
            <v>:</v>
          </cell>
          <cell r="I1446">
            <v>130</v>
          </cell>
        </row>
        <row r="1448">
          <cell r="A1448">
            <v>23.3</v>
          </cell>
          <cell r="B1448" t="str">
            <v>Site enclosure - 345mm courtyard wall 500mm high with piers &amp; palesade  panels</v>
          </cell>
          <cell r="J1448" t="str">
            <v>m</v>
          </cell>
          <cell r="K1448">
            <v>53.54</v>
          </cell>
          <cell r="L1448">
            <v>1034.7859250000001</v>
          </cell>
          <cell r="M1448">
            <v>55402.44</v>
          </cell>
        </row>
        <row r="1449">
          <cell r="B1449" t="str">
            <v xml:space="preserve">  - Concrete 20Mpa</v>
          </cell>
          <cell r="C1449">
            <v>1</v>
          </cell>
          <cell r="D1449">
            <v>1</v>
          </cell>
          <cell r="E1449">
            <v>0.8</v>
          </cell>
          <cell r="F1449">
            <v>0.23</v>
          </cell>
          <cell r="G1449">
            <v>617.6</v>
          </cell>
          <cell r="H1449" t="str">
            <v>:</v>
          </cell>
          <cell r="I1449">
            <v>113.63840000000002</v>
          </cell>
        </row>
        <row r="1450">
          <cell r="B1450" t="str">
            <v xml:space="preserve">  - Formwork</v>
          </cell>
          <cell r="C1450" t="str">
            <v>}</v>
          </cell>
          <cell r="D1450" t="str">
            <v>not applicable</v>
          </cell>
          <cell r="H1450" t="str">
            <v>:</v>
          </cell>
          <cell r="I1450">
            <v>0</v>
          </cell>
        </row>
        <row r="1451">
          <cell r="B1451" t="str">
            <v xml:space="preserve">  - Reinforcement</v>
          </cell>
          <cell r="C1451" t="str">
            <v>}</v>
          </cell>
          <cell r="D1451" t="str">
            <v>not applicable</v>
          </cell>
          <cell r="H1451" t="str">
            <v>:</v>
          </cell>
          <cell r="I1451">
            <v>0</v>
          </cell>
        </row>
        <row r="1452">
          <cell r="B1452" t="str">
            <v xml:space="preserve">  - Exc, cart away &amp; backfill</v>
          </cell>
          <cell r="C1452">
            <v>1</v>
          </cell>
          <cell r="D1452">
            <v>1</v>
          </cell>
          <cell r="E1452">
            <v>0.8</v>
          </cell>
          <cell r="F1452">
            <v>1.23</v>
          </cell>
          <cell r="G1452">
            <v>78</v>
          </cell>
          <cell r="H1452" t="str">
            <v>:</v>
          </cell>
          <cell r="I1452">
            <v>76.751999999999995</v>
          </cell>
        </row>
        <row r="1453">
          <cell r="B1453" t="str">
            <v xml:space="preserve">  - R.o.c. &amp; wking space</v>
          </cell>
          <cell r="C1453">
            <v>2</v>
          </cell>
          <cell r="D1453">
            <v>1</v>
          </cell>
          <cell r="E1453">
            <v>1</v>
          </cell>
          <cell r="F1453">
            <v>1.23</v>
          </cell>
          <cell r="G1453">
            <v>5.6</v>
          </cell>
          <cell r="H1453" t="str">
            <v>:</v>
          </cell>
          <cell r="I1453">
            <v>13.776</v>
          </cell>
        </row>
        <row r="1454">
          <cell r="B1454" t="str">
            <v xml:space="preserve">  - Rock/concrete excavation</v>
          </cell>
          <cell r="C1454" t="str">
            <v>}</v>
          </cell>
          <cell r="D1454" t="str">
            <v>not applicable</v>
          </cell>
          <cell r="H1454" t="str">
            <v>:</v>
          </cell>
          <cell r="I1454">
            <v>0</v>
          </cell>
        </row>
        <row r="1455">
          <cell r="B1455" t="str">
            <v xml:space="preserve">  - Blinding</v>
          </cell>
          <cell r="C1455" t="str">
            <v>}</v>
          </cell>
          <cell r="D1455" t="str">
            <v>not applicable</v>
          </cell>
          <cell r="H1455" t="str">
            <v>:</v>
          </cell>
          <cell r="I1455">
            <v>0</v>
          </cell>
        </row>
        <row r="1456">
          <cell r="B1456" t="str">
            <v xml:space="preserve">  - 110mm core drain pipe</v>
          </cell>
          <cell r="C1456" t="str">
            <v>}</v>
          </cell>
          <cell r="D1456" t="str">
            <v>not applicable</v>
          </cell>
          <cell r="H1456" t="str">
            <v>:</v>
          </cell>
          <cell r="I1456">
            <v>0</v>
          </cell>
        </row>
        <row r="1457">
          <cell r="B1457" t="str">
            <v xml:space="preserve">  - 13mm Aggregate</v>
          </cell>
          <cell r="C1457" t="str">
            <v>}</v>
          </cell>
          <cell r="D1457" t="str">
            <v>not applicable</v>
          </cell>
          <cell r="H1457" t="str">
            <v>:</v>
          </cell>
          <cell r="I1457">
            <v>0</v>
          </cell>
        </row>
        <row r="1458">
          <cell r="B1458" t="str">
            <v xml:space="preserve">  - Brickwork</v>
          </cell>
          <cell r="C1458">
            <v>1</v>
          </cell>
          <cell r="D1458">
            <v>1</v>
          </cell>
          <cell r="E1458">
            <v>1</v>
          </cell>
          <cell r="F1458">
            <v>1.48</v>
          </cell>
          <cell r="G1458">
            <v>207</v>
          </cell>
          <cell r="H1458" t="str">
            <v>:</v>
          </cell>
          <cell r="I1458">
            <v>306.36</v>
          </cell>
        </row>
        <row r="1459">
          <cell r="B1459" t="str">
            <v xml:space="preserve">  - Reinforcement</v>
          </cell>
          <cell r="C1459">
            <v>2.35</v>
          </cell>
          <cell r="D1459">
            <v>1</v>
          </cell>
          <cell r="E1459">
            <v>1</v>
          </cell>
          <cell r="F1459">
            <v>1.48</v>
          </cell>
          <cell r="G1459">
            <v>1.3</v>
          </cell>
          <cell r="H1459" t="str">
            <v>:</v>
          </cell>
          <cell r="I1459">
            <v>4.5214000000000008</v>
          </cell>
        </row>
        <row r="1460">
          <cell r="B1460" t="str">
            <v xml:space="preserve">  - Scratch plaster</v>
          </cell>
          <cell r="C1460">
            <v>2</v>
          </cell>
          <cell r="D1460">
            <v>1</v>
          </cell>
          <cell r="E1460">
            <v>1</v>
          </cell>
          <cell r="F1460">
            <v>0.67</v>
          </cell>
          <cell r="G1460">
            <v>39.5</v>
          </cell>
          <cell r="H1460" t="str">
            <v>:</v>
          </cell>
          <cell r="I1460">
            <v>52.93</v>
          </cell>
        </row>
        <row r="1461">
          <cell r="B1461" t="str">
            <v xml:space="preserve">  -  Acrylic paint</v>
          </cell>
          <cell r="C1461">
            <v>2</v>
          </cell>
          <cell r="D1461">
            <v>1</v>
          </cell>
          <cell r="E1461">
            <v>1</v>
          </cell>
          <cell r="F1461">
            <v>0.67</v>
          </cell>
          <cell r="G1461">
            <v>34</v>
          </cell>
          <cell r="H1461" t="str">
            <v>:</v>
          </cell>
          <cell r="I1461">
            <v>45.56</v>
          </cell>
        </row>
        <row r="1462">
          <cell r="B1462" t="str">
            <v xml:space="preserve">  - Plaster Coping</v>
          </cell>
          <cell r="C1462">
            <v>1</v>
          </cell>
          <cell r="D1462">
            <v>1</v>
          </cell>
          <cell r="E1462">
            <v>1</v>
          </cell>
          <cell r="F1462">
            <v>0.22</v>
          </cell>
          <cell r="G1462">
            <v>42</v>
          </cell>
          <cell r="H1462" t="str">
            <v>:</v>
          </cell>
          <cell r="I1462">
            <v>9.24</v>
          </cell>
        </row>
        <row r="1463">
          <cell r="B1463" t="str">
            <v xml:space="preserve">  -  Acrylic paint to coping</v>
          </cell>
          <cell r="C1463">
            <v>1</v>
          </cell>
          <cell r="D1463">
            <v>1</v>
          </cell>
          <cell r="E1463">
            <v>1</v>
          </cell>
          <cell r="F1463">
            <v>0.22</v>
          </cell>
          <cell r="G1463">
            <v>34</v>
          </cell>
          <cell r="H1463" t="str">
            <v>:</v>
          </cell>
          <cell r="I1463">
            <v>7.48</v>
          </cell>
        </row>
        <row r="1464">
          <cell r="B1464" t="str">
            <v xml:space="preserve">  - Brickwork in piers</v>
          </cell>
          <cell r="C1464">
            <v>0.41666666666666669</v>
          </cell>
          <cell r="D1464">
            <v>0.9</v>
          </cell>
          <cell r="E1464">
            <v>0.35</v>
          </cell>
          <cell r="F1464">
            <v>0.35</v>
          </cell>
          <cell r="G1464">
            <v>950</v>
          </cell>
          <cell r="H1464" t="str">
            <v>:</v>
          </cell>
          <cell r="I1464">
            <v>43.640624999999993</v>
          </cell>
        </row>
        <row r="1465">
          <cell r="B1465" t="str">
            <v xml:space="preserve">  - Plaster to piers</v>
          </cell>
          <cell r="C1465">
            <v>0.41666666666666669</v>
          </cell>
          <cell r="D1465">
            <v>0.9</v>
          </cell>
          <cell r="E1465">
            <v>4</v>
          </cell>
          <cell r="F1465">
            <v>0.35</v>
          </cell>
          <cell r="G1465">
            <v>39.5</v>
          </cell>
          <cell r="H1465" t="str">
            <v>:</v>
          </cell>
          <cell r="I1465">
            <v>20.737499999999997</v>
          </cell>
        </row>
        <row r="1466">
          <cell r="B1466" t="str">
            <v xml:space="preserve">  - Coping</v>
          </cell>
          <cell r="C1466">
            <v>0.41666666666666669</v>
          </cell>
          <cell r="D1466">
            <v>1</v>
          </cell>
          <cell r="E1466">
            <v>1</v>
          </cell>
          <cell r="F1466">
            <v>1</v>
          </cell>
          <cell r="G1466">
            <v>136</v>
          </cell>
          <cell r="H1466" t="str">
            <v>:</v>
          </cell>
          <cell r="I1466">
            <v>56.666666666666671</v>
          </cell>
        </row>
        <row r="1467">
          <cell r="B1467" t="str">
            <v xml:space="preserve">  - Paint to piers</v>
          </cell>
          <cell r="C1467">
            <v>0.41666666666666669</v>
          </cell>
          <cell r="D1467">
            <v>0.9</v>
          </cell>
          <cell r="E1467">
            <v>4</v>
          </cell>
          <cell r="F1467">
            <v>0.35</v>
          </cell>
          <cell r="G1467">
            <v>34</v>
          </cell>
          <cell r="H1467" t="str">
            <v>:</v>
          </cell>
          <cell r="I1467">
            <v>17.849999999999998</v>
          </cell>
        </row>
        <row r="1468">
          <cell r="B1468" t="str">
            <v xml:space="preserve">  - Palesade panels</v>
          </cell>
          <cell r="C1468">
            <v>0.83333333333333337</v>
          </cell>
          <cell r="D1468">
            <v>1</v>
          </cell>
          <cell r="E1468">
            <v>1</v>
          </cell>
          <cell r="F1468">
            <v>1</v>
          </cell>
          <cell r="G1468">
            <v>250</v>
          </cell>
          <cell r="H1468" t="str">
            <v>:</v>
          </cell>
          <cell r="I1468">
            <v>208.33333333333334</v>
          </cell>
        </row>
        <row r="1469">
          <cell r="B1469" t="str">
            <v xml:space="preserve">  - Paint to lattice panels</v>
          </cell>
          <cell r="C1469">
            <v>0.83333333333333337</v>
          </cell>
          <cell r="D1469">
            <v>2</v>
          </cell>
          <cell r="E1469">
            <v>0.9</v>
          </cell>
          <cell r="F1469">
            <v>1</v>
          </cell>
          <cell r="G1469">
            <v>38.200000000000003</v>
          </cell>
          <cell r="H1469" t="str">
            <v>:</v>
          </cell>
          <cell r="I1469">
            <v>57.300000000000004</v>
          </cell>
        </row>
        <row r="1471">
          <cell r="A1471" t="str">
            <v>23.2.2</v>
          </cell>
          <cell r="B1471" t="str">
            <v>Site enclosure - 345mm planter walls 425mm high  (nominal allowance)</v>
          </cell>
          <cell r="J1471" t="str">
            <v>m</v>
          </cell>
          <cell r="M1471" t="str">
            <v>not applicable</v>
          </cell>
        </row>
        <row r="1472">
          <cell r="B1472" t="str">
            <v xml:space="preserve">  - Concrete 20Mpa</v>
          </cell>
          <cell r="C1472">
            <v>1</v>
          </cell>
          <cell r="D1472">
            <v>1</v>
          </cell>
          <cell r="E1472">
            <v>0.8</v>
          </cell>
          <cell r="F1472">
            <v>0.25</v>
          </cell>
          <cell r="G1472">
            <v>617.6</v>
          </cell>
          <cell r="H1472" t="str">
            <v>:</v>
          </cell>
          <cell r="I1472">
            <v>123.52000000000001</v>
          </cell>
        </row>
        <row r="1473">
          <cell r="B1473" t="str">
            <v xml:space="preserve">  - Formwork</v>
          </cell>
          <cell r="C1473" t="str">
            <v>}</v>
          </cell>
          <cell r="D1473" t="str">
            <v>not applicable</v>
          </cell>
          <cell r="H1473" t="str">
            <v>:</v>
          </cell>
          <cell r="I1473">
            <v>0</v>
          </cell>
        </row>
        <row r="1474">
          <cell r="B1474" t="str">
            <v xml:space="preserve">  - Reinforcement</v>
          </cell>
          <cell r="C1474" t="str">
            <v>}</v>
          </cell>
          <cell r="H1474" t="str">
            <v>:</v>
          </cell>
          <cell r="I1474">
            <v>0</v>
          </cell>
        </row>
        <row r="1475">
          <cell r="B1475" t="str">
            <v xml:space="preserve">  - Exc, cart away &amp; backfill</v>
          </cell>
          <cell r="C1475">
            <v>1</v>
          </cell>
          <cell r="D1475">
            <v>1</v>
          </cell>
          <cell r="E1475">
            <v>0.8</v>
          </cell>
          <cell r="F1475">
            <v>1.2</v>
          </cell>
          <cell r="G1475">
            <v>78</v>
          </cell>
          <cell r="H1475" t="str">
            <v>:</v>
          </cell>
          <cell r="I1475">
            <v>74.88</v>
          </cell>
        </row>
        <row r="1476">
          <cell r="B1476" t="str">
            <v xml:space="preserve">  - R.o.c. &amp; wking space</v>
          </cell>
          <cell r="C1476">
            <v>2</v>
          </cell>
          <cell r="D1476">
            <v>1</v>
          </cell>
          <cell r="E1476">
            <v>1</v>
          </cell>
          <cell r="F1476">
            <v>1.2</v>
          </cell>
          <cell r="G1476">
            <v>5</v>
          </cell>
          <cell r="H1476" t="str">
            <v>:</v>
          </cell>
          <cell r="I1476">
            <v>12</v>
          </cell>
        </row>
        <row r="1477">
          <cell r="B1477" t="str">
            <v xml:space="preserve">  - Rock/concrete excavation</v>
          </cell>
          <cell r="C1477" t="str">
            <v>}</v>
          </cell>
          <cell r="D1477" t="str">
            <v>not applicable</v>
          </cell>
          <cell r="H1477" t="str">
            <v>:</v>
          </cell>
          <cell r="I1477">
            <v>0</v>
          </cell>
        </row>
        <row r="1478">
          <cell r="B1478" t="str">
            <v xml:space="preserve">  - Blinding</v>
          </cell>
          <cell r="C1478" t="str">
            <v>}</v>
          </cell>
          <cell r="D1478" t="str">
            <v>not applicable</v>
          </cell>
          <cell r="H1478" t="str">
            <v>:</v>
          </cell>
          <cell r="I1478">
            <v>0</v>
          </cell>
        </row>
        <row r="1479">
          <cell r="B1479" t="str">
            <v xml:space="preserve">  - 110mm core drain pipe</v>
          </cell>
          <cell r="C1479" t="str">
            <v>}</v>
          </cell>
          <cell r="D1479" t="str">
            <v>not applicable</v>
          </cell>
          <cell r="H1479" t="str">
            <v>:</v>
          </cell>
          <cell r="I1479">
            <v>0</v>
          </cell>
        </row>
        <row r="1480">
          <cell r="B1480" t="str">
            <v xml:space="preserve">  - 13mm Aggregate</v>
          </cell>
          <cell r="C1480" t="str">
            <v>}</v>
          </cell>
          <cell r="D1480" t="str">
            <v>not applicable</v>
          </cell>
          <cell r="H1480" t="str">
            <v>:</v>
          </cell>
          <cell r="I1480">
            <v>0</v>
          </cell>
        </row>
        <row r="1481">
          <cell r="B1481" t="str">
            <v xml:space="preserve">  - Brickwork</v>
          </cell>
          <cell r="C1481">
            <v>1</v>
          </cell>
          <cell r="D1481">
            <v>1</v>
          </cell>
          <cell r="E1481">
            <v>1</v>
          </cell>
          <cell r="F1481">
            <v>1</v>
          </cell>
          <cell r="G1481">
            <v>154.55000000000001</v>
          </cell>
          <cell r="H1481" t="str">
            <v>:</v>
          </cell>
          <cell r="I1481">
            <v>154.55000000000001</v>
          </cell>
        </row>
        <row r="1482">
          <cell r="B1482" t="str">
            <v xml:space="preserve">  - 20 Mpa conc. Filling</v>
          </cell>
          <cell r="C1482">
            <v>1</v>
          </cell>
          <cell r="D1482">
            <v>1</v>
          </cell>
          <cell r="E1482">
            <v>0.13</v>
          </cell>
          <cell r="F1482">
            <v>1</v>
          </cell>
          <cell r="G1482">
            <v>504</v>
          </cell>
          <cell r="H1482" t="str">
            <v>:</v>
          </cell>
          <cell r="I1482">
            <v>65.52</v>
          </cell>
        </row>
        <row r="1483">
          <cell r="B1483" t="str">
            <v xml:space="preserve">  - Reinforcement</v>
          </cell>
          <cell r="C1483">
            <v>2</v>
          </cell>
          <cell r="D1483">
            <v>5.8823529411764701</v>
          </cell>
          <cell r="E1483">
            <v>1</v>
          </cell>
          <cell r="F1483">
            <v>1</v>
          </cell>
          <cell r="G1483">
            <v>0.95</v>
          </cell>
          <cell r="H1483" t="str">
            <v>:</v>
          </cell>
          <cell r="I1483">
            <v>11.176470588235293</v>
          </cell>
        </row>
        <row r="1484">
          <cell r="B1484" t="str">
            <v xml:space="preserve">  - Plaster</v>
          </cell>
          <cell r="C1484">
            <v>2</v>
          </cell>
          <cell r="D1484">
            <v>1</v>
          </cell>
          <cell r="E1484">
            <v>1</v>
          </cell>
          <cell r="F1484">
            <v>1.17</v>
          </cell>
          <cell r="G1484">
            <v>39.5</v>
          </cell>
          <cell r="H1484" t="str">
            <v>:</v>
          </cell>
          <cell r="I1484">
            <v>92.429999999999993</v>
          </cell>
        </row>
        <row r="1485">
          <cell r="B1485" t="str">
            <v xml:space="preserve">  - Coping</v>
          </cell>
          <cell r="C1485">
            <v>1</v>
          </cell>
          <cell r="D1485">
            <v>1</v>
          </cell>
          <cell r="E1485">
            <v>1</v>
          </cell>
          <cell r="F1485">
            <v>1</v>
          </cell>
          <cell r="G1485">
            <v>40.75</v>
          </cell>
          <cell r="H1485" t="str">
            <v>:</v>
          </cell>
          <cell r="I1485">
            <v>40.75</v>
          </cell>
        </row>
        <row r="1486">
          <cell r="B1486" t="str">
            <v xml:space="preserve">  -  Armourbrush</v>
          </cell>
          <cell r="C1486">
            <v>2</v>
          </cell>
          <cell r="D1486">
            <v>1</v>
          </cell>
          <cell r="E1486">
            <v>1</v>
          </cell>
          <cell r="F1486">
            <v>1.17</v>
          </cell>
          <cell r="G1486">
            <v>44.89</v>
          </cell>
          <cell r="H1486" t="str">
            <v>:</v>
          </cell>
          <cell r="I1486">
            <v>105.04259999999999</v>
          </cell>
        </row>
        <row r="1488">
          <cell r="A1488" t="str">
            <v>23.3.7</v>
          </cell>
          <cell r="B1488" t="str">
            <v>Retaining walls - 345mm plastered &amp; painted (2,87m retaining)</v>
          </cell>
          <cell r="J1488" t="str">
            <v>m</v>
          </cell>
          <cell r="L1488">
            <v>2911.4170017647057</v>
          </cell>
          <cell r="M1488" t="str">
            <v>not applicable</v>
          </cell>
        </row>
        <row r="1489">
          <cell r="B1489" t="str">
            <v xml:space="preserve">  - Concrete 25Mpa in footing</v>
          </cell>
          <cell r="C1489">
            <v>1</v>
          </cell>
          <cell r="D1489">
            <v>1</v>
          </cell>
          <cell r="E1489">
            <v>1.9</v>
          </cell>
          <cell r="F1489">
            <v>0.35</v>
          </cell>
          <cell r="G1489">
            <v>551.25</v>
          </cell>
          <cell r="H1489" t="str">
            <v>:</v>
          </cell>
          <cell r="I1489">
            <v>366.58124999999995</v>
          </cell>
        </row>
        <row r="1490">
          <cell r="B1490" t="str">
            <v xml:space="preserve">  - Formwork</v>
          </cell>
          <cell r="C1490" t="str">
            <v>}</v>
          </cell>
          <cell r="D1490" t="str">
            <v>not applicable</v>
          </cell>
          <cell r="H1490" t="str">
            <v>:</v>
          </cell>
          <cell r="I1490">
            <v>0</v>
          </cell>
        </row>
        <row r="1491">
          <cell r="B1491" t="str">
            <v xml:space="preserve">  - Reinforcement</v>
          </cell>
          <cell r="C1491">
            <v>45</v>
          </cell>
          <cell r="D1491">
            <v>1</v>
          </cell>
          <cell r="E1491">
            <v>1.9</v>
          </cell>
          <cell r="F1491">
            <v>0.3</v>
          </cell>
          <cell r="G1491">
            <v>5.12</v>
          </cell>
          <cell r="H1491" t="str">
            <v>:</v>
          </cell>
          <cell r="I1491">
            <v>131.328</v>
          </cell>
        </row>
        <row r="1492">
          <cell r="B1492" t="str">
            <v xml:space="preserve">  - Exc, cart away &amp; backfill</v>
          </cell>
          <cell r="C1492">
            <v>1</v>
          </cell>
          <cell r="D1492">
            <v>1</v>
          </cell>
          <cell r="E1492">
            <v>1.9</v>
          </cell>
          <cell r="F1492">
            <v>2.8</v>
          </cell>
          <cell r="G1492">
            <v>102.38</v>
          </cell>
          <cell r="H1492" t="str">
            <v>:</v>
          </cell>
          <cell r="I1492">
            <v>544.66159999999991</v>
          </cell>
        </row>
        <row r="1493">
          <cell r="B1493" t="str">
            <v xml:space="preserve">  - R.o.c. &amp; wking space</v>
          </cell>
          <cell r="C1493">
            <v>2</v>
          </cell>
          <cell r="D1493">
            <v>1</v>
          </cell>
          <cell r="E1493">
            <v>1</v>
          </cell>
          <cell r="F1493">
            <v>2.8</v>
          </cell>
          <cell r="G1493">
            <v>5</v>
          </cell>
          <cell r="H1493" t="str">
            <v>:</v>
          </cell>
          <cell r="I1493">
            <v>28</v>
          </cell>
        </row>
        <row r="1494">
          <cell r="B1494" t="str">
            <v xml:space="preserve">  - Rock/concrete excavation</v>
          </cell>
          <cell r="C1494" t="str">
            <v>}</v>
          </cell>
          <cell r="D1494" t="str">
            <v>not applicable</v>
          </cell>
          <cell r="H1494" t="str">
            <v>:</v>
          </cell>
          <cell r="I1494">
            <v>0</v>
          </cell>
        </row>
        <row r="1495">
          <cell r="B1495" t="str">
            <v xml:space="preserve">  - Blinding</v>
          </cell>
          <cell r="C1495" t="str">
            <v>}</v>
          </cell>
          <cell r="D1495" t="str">
            <v>not applicable</v>
          </cell>
          <cell r="H1495" t="str">
            <v>:</v>
          </cell>
          <cell r="I1495">
            <v>0</v>
          </cell>
        </row>
        <row r="1496">
          <cell r="B1496" t="str">
            <v xml:space="preserve">  - 110mm core drain pipe</v>
          </cell>
          <cell r="C1496">
            <v>1</v>
          </cell>
          <cell r="D1496">
            <v>1</v>
          </cell>
          <cell r="E1496">
            <v>1</v>
          </cell>
          <cell r="F1496">
            <v>1</v>
          </cell>
          <cell r="G1496">
            <v>70</v>
          </cell>
          <cell r="H1496" t="str">
            <v>:</v>
          </cell>
          <cell r="I1496">
            <v>70</v>
          </cell>
        </row>
        <row r="1497">
          <cell r="B1497" t="str">
            <v xml:space="preserve">  - Bk Cavity wall conc. filled</v>
          </cell>
          <cell r="C1497">
            <v>1</v>
          </cell>
          <cell r="D1497">
            <v>1</v>
          </cell>
          <cell r="E1497">
            <v>1</v>
          </cell>
          <cell r="F1497">
            <v>4.2700000000000005</v>
          </cell>
          <cell r="G1497">
            <v>154.55000000000001</v>
          </cell>
          <cell r="H1497" t="str">
            <v>:</v>
          </cell>
          <cell r="I1497">
            <v>659.9285000000001</v>
          </cell>
        </row>
        <row r="1498">
          <cell r="B1498" t="str">
            <v xml:space="preserve">  - Brick reinforcement</v>
          </cell>
          <cell r="C1498">
            <v>5.8823529411764701</v>
          </cell>
          <cell r="D1498">
            <v>1</v>
          </cell>
          <cell r="E1498">
            <v>1</v>
          </cell>
          <cell r="F1498">
            <v>4.2700000000000005</v>
          </cell>
          <cell r="G1498">
            <v>2.63</v>
          </cell>
          <cell r="H1498" t="str">
            <v>:</v>
          </cell>
          <cell r="I1498">
            <v>66.059411764705885</v>
          </cell>
        </row>
        <row r="1499">
          <cell r="B1499" t="str">
            <v xml:space="preserve">  - 20 Mpa conc. Filling</v>
          </cell>
          <cell r="C1499">
            <v>1</v>
          </cell>
          <cell r="D1499">
            <v>1</v>
          </cell>
          <cell r="E1499">
            <v>0.13</v>
          </cell>
          <cell r="F1499">
            <v>4.2700000000000005</v>
          </cell>
          <cell r="G1499">
            <v>504</v>
          </cell>
          <cell r="H1499" t="str">
            <v>:</v>
          </cell>
          <cell r="I1499">
            <v>279.7704</v>
          </cell>
        </row>
        <row r="1500">
          <cell r="B1500" t="str">
            <v xml:space="preserve">  - Concrete reinforcement</v>
          </cell>
          <cell r="C1500">
            <v>70</v>
          </cell>
          <cell r="D1500">
            <v>1</v>
          </cell>
          <cell r="E1500">
            <v>0.13</v>
          </cell>
          <cell r="F1500">
            <v>4.2700000000000005</v>
          </cell>
          <cell r="G1500">
            <v>5.12</v>
          </cell>
          <cell r="H1500" t="str">
            <v>:</v>
          </cell>
          <cell r="I1500">
            <v>198.94784000000001</v>
          </cell>
        </row>
        <row r="1501">
          <cell r="B1501" t="str">
            <v xml:space="preserve">  - Bag brickwork</v>
          </cell>
          <cell r="C1501">
            <v>1</v>
          </cell>
          <cell r="D1501">
            <v>1</v>
          </cell>
          <cell r="E1501">
            <v>1</v>
          </cell>
          <cell r="F1501">
            <v>3.37</v>
          </cell>
          <cell r="G1501">
            <v>9</v>
          </cell>
          <cell r="H1501" t="str">
            <v>:</v>
          </cell>
          <cell r="I1501">
            <v>30.330000000000002</v>
          </cell>
        </row>
        <row r="1502">
          <cell r="B1502" t="str">
            <v xml:space="preserve">  - 500 micron vertical dpc</v>
          </cell>
          <cell r="C1502">
            <v>1</v>
          </cell>
          <cell r="D1502">
            <v>1</v>
          </cell>
          <cell r="E1502">
            <v>1</v>
          </cell>
          <cell r="F1502">
            <v>3.37</v>
          </cell>
          <cell r="G1502">
            <v>15</v>
          </cell>
          <cell r="H1502" t="str">
            <v>:</v>
          </cell>
          <cell r="I1502">
            <v>50.550000000000004</v>
          </cell>
        </row>
        <row r="1503">
          <cell r="B1503" t="str">
            <v xml:space="preserve">  - Softboard protection to dpc</v>
          </cell>
          <cell r="C1503">
            <v>1</v>
          </cell>
          <cell r="D1503">
            <v>1</v>
          </cell>
          <cell r="E1503">
            <v>1</v>
          </cell>
          <cell r="F1503">
            <v>3.37</v>
          </cell>
          <cell r="G1503">
            <v>44</v>
          </cell>
          <cell r="H1503" t="str">
            <v>:</v>
          </cell>
          <cell r="I1503">
            <v>148.28</v>
          </cell>
        </row>
        <row r="1504">
          <cell r="B1504" t="str">
            <v xml:space="preserve">  - Freedraining stone backfill</v>
          </cell>
          <cell r="C1504">
            <v>1</v>
          </cell>
          <cell r="D1504">
            <v>1</v>
          </cell>
          <cell r="E1504">
            <v>0.2</v>
          </cell>
          <cell r="F1504">
            <v>3.37</v>
          </cell>
          <cell r="G1504">
            <v>160</v>
          </cell>
          <cell r="H1504" t="str">
            <v>:</v>
          </cell>
          <cell r="I1504">
            <v>107.84</v>
          </cell>
        </row>
        <row r="1505">
          <cell r="B1505" t="str">
            <v xml:space="preserve">  - Textured plaster</v>
          </cell>
          <cell r="C1505">
            <v>1</v>
          </cell>
          <cell r="D1505">
            <v>1</v>
          </cell>
          <cell r="E1505">
            <v>1</v>
          </cell>
          <cell r="F1505">
            <v>3.67</v>
          </cell>
          <cell r="G1505">
            <v>35</v>
          </cell>
          <cell r="H1505" t="str">
            <v>:</v>
          </cell>
          <cell r="I1505">
            <v>128.44999999999999</v>
          </cell>
        </row>
        <row r="1506">
          <cell r="B1506" t="str">
            <v xml:space="preserve">  - Paint</v>
          </cell>
          <cell r="C1506">
            <v>1</v>
          </cell>
          <cell r="D1506">
            <v>1</v>
          </cell>
          <cell r="E1506">
            <v>1</v>
          </cell>
          <cell r="F1506">
            <v>3.67</v>
          </cell>
          <cell r="G1506">
            <v>22</v>
          </cell>
          <cell r="H1506" t="str">
            <v>:</v>
          </cell>
          <cell r="I1506">
            <v>80.739999999999995</v>
          </cell>
        </row>
        <row r="1507">
          <cell r="B1507" t="str">
            <v xml:space="preserve">  - Plaster &amp; paint coping</v>
          </cell>
          <cell r="C1507">
            <v>1</v>
          </cell>
          <cell r="D1507">
            <v>1</v>
          </cell>
          <cell r="E1507">
            <v>1</v>
          </cell>
          <cell r="F1507">
            <v>0.35</v>
          </cell>
          <cell r="G1507">
            <v>57</v>
          </cell>
          <cell r="H1507" t="str">
            <v>:</v>
          </cell>
          <cell r="I1507">
            <v>19.95</v>
          </cell>
        </row>
        <row r="1509">
          <cell r="A1509" t="str">
            <v>23.3.3</v>
          </cell>
          <cell r="B1509" t="str">
            <v>Retaining wall stone clad retaining walls 1200mm high retaining at pool</v>
          </cell>
          <cell r="J1509" t="str">
            <v>m</v>
          </cell>
          <cell r="L1509">
            <v>2511.1666911764705</v>
          </cell>
          <cell r="M1509" t="str">
            <v>not applicable</v>
          </cell>
        </row>
        <row r="1510">
          <cell r="B1510" t="str">
            <v xml:space="preserve">  - Concrete 25Mpa in footing</v>
          </cell>
          <cell r="C1510">
            <v>1</v>
          </cell>
          <cell r="D1510">
            <v>1</v>
          </cell>
          <cell r="E1510">
            <v>0.8</v>
          </cell>
          <cell r="F1510">
            <v>0.25</v>
          </cell>
          <cell r="G1510">
            <v>710</v>
          </cell>
          <cell r="H1510" t="str">
            <v>:</v>
          </cell>
          <cell r="I1510">
            <v>142</v>
          </cell>
        </row>
        <row r="1511">
          <cell r="B1511" t="str">
            <v xml:space="preserve">  - Formwork</v>
          </cell>
          <cell r="C1511" t="str">
            <v>}</v>
          </cell>
          <cell r="D1511" t="str">
            <v>not applicable</v>
          </cell>
          <cell r="H1511" t="str">
            <v>:</v>
          </cell>
          <cell r="I1511">
            <v>0</v>
          </cell>
        </row>
        <row r="1512">
          <cell r="B1512" t="str">
            <v xml:space="preserve">  - Reinforcement</v>
          </cell>
          <cell r="C1512">
            <v>45</v>
          </cell>
          <cell r="D1512">
            <v>1</v>
          </cell>
          <cell r="E1512">
            <v>1</v>
          </cell>
          <cell r="F1512">
            <v>0.25</v>
          </cell>
          <cell r="G1512">
            <v>7.1</v>
          </cell>
          <cell r="H1512" t="str">
            <v>:</v>
          </cell>
          <cell r="I1512">
            <v>79.875</v>
          </cell>
        </row>
        <row r="1513">
          <cell r="B1513" t="str">
            <v xml:space="preserve">  - Exc &amp; cart away </v>
          </cell>
          <cell r="C1513">
            <v>1</v>
          </cell>
          <cell r="D1513">
            <v>1</v>
          </cell>
          <cell r="E1513">
            <v>0.8</v>
          </cell>
          <cell r="F1513">
            <v>1.2</v>
          </cell>
          <cell r="G1513">
            <v>78</v>
          </cell>
          <cell r="H1513" t="str">
            <v>:</v>
          </cell>
          <cell r="I1513">
            <v>74.88</v>
          </cell>
        </row>
        <row r="1514">
          <cell r="B1514" t="str">
            <v xml:space="preserve">  - Backfill</v>
          </cell>
          <cell r="C1514">
            <v>1</v>
          </cell>
          <cell r="D1514">
            <v>1</v>
          </cell>
          <cell r="E1514">
            <v>0.46</v>
          </cell>
          <cell r="F1514">
            <v>0.95</v>
          </cell>
          <cell r="G1514">
            <v>125.5</v>
          </cell>
          <cell r="H1514" t="str">
            <v>:</v>
          </cell>
          <cell r="I1514">
            <v>54.843499999999999</v>
          </cell>
        </row>
        <row r="1515">
          <cell r="B1515" t="str">
            <v xml:space="preserve">  - R.o.c. &amp; wking space</v>
          </cell>
          <cell r="C1515">
            <v>2</v>
          </cell>
          <cell r="D1515">
            <v>1</v>
          </cell>
          <cell r="E1515">
            <v>1</v>
          </cell>
          <cell r="F1515">
            <v>1.2</v>
          </cell>
          <cell r="G1515">
            <v>6.5</v>
          </cell>
          <cell r="H1515" t="str">
            <v>:</v>
          </cell>
          <cell r="I1515">
            <v>15.6</v>
          </cell>
        </row>
        <row r="1516">
          <cell r="B1516" t="str">
            <v xml:space="preserve">  - Rock/concrete excavation</v>
          </cell>
          <cell r="C1516" t="str">
            <v>}</v>
          </cell>
          <cell r="D1516" t="str">
            <v>not applicable</v>
          </cell>
          <cell r="H1516" t="str">
            <v>:</v>
          </cell>
          <cell r="I1516">
            <v>0</v>
          </cell>
        </row>
        <row r="1517">
          <cell r="B1517" t="str">
            <v xml:space="preserve">  - Blinding</v>
          </cell>
          <cell r="C1517" t="str">
            <v>}</v>
          </cell>
          <cell r="D1517" t="str">
            <v>not applicable</v>
          </cell>
          <cell r="H1517" t="str">
            <v>:</v>
          </cell>
          <cell r="I1517">
            <v>0</v>
          </cell>
        </row>
        <row r="1518">
          <cell r="B1518" t="str">
            <v xml:space="preserve">  - 110mm core drain pipe</v>
          </cell>
          <cell r="C1518">
            <v>1</v>
          </cell>
          <cell r="D1518">
            <v>1</v>
          </cell>
          <cell r="E1518">
            <v>1</v>
          </cell>
          <cell r="F1518">
            <v>1</v>
          </cell>
          <cell r="G1518">
            <v>115</v>
          </cell>
          <cell r="H1518" t="str">
            <v>:</v>
          </cell>
          <cell r="I1518">
            <v>115</v>
          </cell>
        </row>
        <row r="1519">
          <cell r="B1519" t="str">
            <v xml:space="preserve">  - Bk Cavity wall</v>
          </cell>
          <cell r="C1519">
            <v>1</v>
          </cell>
          <cell r="D1519">
            <v>1</v>
          </cell>
          <cell r="E1519">
            <v>1</v>
          </cell>
          <cell r="F1519">
            <v>2.15</v>
          </cell>
          <cell r="G1519">
            <v>200</v>
          </cell>
          <cell r="H1519" t="str">
            <v>:</v>
          </cell>
          <cell r="I1519">
            <v>430</v>
          </cell>
        </row>
        <row r="1520">
          <cell r="B1520" t="str">
            <v xml:space="preserve">  - Brick reinforcement</v>
          </cell>
          <cell r="C1520">
            <v>5.8823529411764701</v>
          </cell>
          <cell r="D1520">
            <v>1</v>
          </cell>
          <cell r="E1520">
            <v>1</v>
          </cell>
          <cell r="F1520">
            <v>2.15</v>
          </cell>
          <cell r="G1520">
            <v>1.55</v>
          </cell>
          <cell r="H1520" t="str">
            <v>:</v>
          </cell>
          <cell r="I1520">
            <v>19.602941176470587</v>
          </cell>
        </row>
        <row r="1521">
          <cell r="B1521" t="str">
            <v xml:space="preserve">  - 20 Mpa conc. Filling</v>
          </cell>
          <cell r="C1521">
            <v>1</v>
          </cell>
          <cell r="D1521">
            <v>1</v>
          </cell>
          <cell r="E1521">
            <v>0.13</v>
          </cell>
          <cell r="F1521">
            <v>2.15</v>
          </cell>
          <cell r="G1521">
            <v>670</v>
          </cell>
          <cell r="H1521" t="str">
            <v>:</v>
          </cell>
          <cell r="I1521">
            <v>187.26499999999999</v>
          </cell>
        </row>
        <row r="1522">
          <cell r="B1522" t="str">
            <v xml:space="preserve">  - Reinforcement</v>
          </cell>
          <cell r="C1522">
            <v>45</v>
          </cell>
          <cell r="D1522">
            <v>1</v>
          </cell>
          <cell r="E1522">
            <v>0.13</v>
          </cell>
          <cell r="F1522">
            <v>2.15</v>
          </cell>
          <cell r="G1522">
            <v>7.1</v>
          </cell>
          <cell r="H1522" t="str">
            <v>:</v>
          </cell>
          <cell r="I1522">
            <v>89.300250000000005</v>
          </cell>
        </row>
        <row r="1523">
          <cell r="B1523" t="str">
            <v xml:space="preserve"> -  110mm skin for stonework</v>
          </cell>
          <cell r="C1523">
            <v>1</v>
          </cell>
          <cell r="D1523">
            <v>1</v>
          </cell>
          <cell r="E1523">
            <v>1</v>
          </cell>
          <cell r="F1523">
            <v>0.85</v>
          </cell>
          <cell r="G1523">
            <v>102</v>
          </cell>
          <cell r="H1523" t="str">
            <v>:</v>
          </cell>
          <cell r="I1523">
            <v>86.7</v>
          </cell>
        </row>
        <row r="1524">
          <cell r="B1524" t="str">
            <v xml:space="preserve">  - Brick reinforcement</v>
          </cell>
          <cell r="C1524">
            <v>5.8823529411764701</v>
          </cell>
          <cell r="D1524">
            <v>1</v>
          </cell>
          <cell r="E1524">
            <v>1</v>
          </cell>
          <cell r="F1524">
            <v>0.85</v>
          </cell>
          <cell r="G1524">
            <v>1.55</v>
          </cell>
          <cell r="H1524" t="str">
            <v>:</v>
          </cell>
          <cell r="I1524">
            <v>7.7499999999999991</v>
          </cell>
        </row>
        <row r="1525">
          <cell r="B1525" t="str">
            <v xml:space="preserve">  - Bag brickwork</v>
          </cell>
          <cell r="C1525" t="str">
            <v>}</v>
          </cell>
          <cell r="D1525" t="str">
            <v>not applicable</v>
          </cell>
          <cell r="H1525" t="str">
            <v>:</v>
          </cell>
          <cell r="I1525">
            <v>0</v>
          </cell>
        </row>
        <row r="1526">
          <cell r="B1526" t="str">
            <v xml:space="preserve">  - Indextene waterproofing</v>
          </cell>
          <cell r="C1526" t="str">
            <v>}</v>
          </cell>
          <cell r="D1526" t="str">
            <v>not applicable</v>
          </cell>
          <cell r="H1526" t="str">
            <v>:</v>
          </cell>
          <cell r="I1526">
            <v>0</v>
          </cell>
        </row>
        <row r="1527">
          <cell r="B1527" t="str">
            <v xml:space="preserve">  - Indextene</v>
          </cell>
          <cell r="C1527" t="str">
            <v>}</v>
          </cell>
          <cell r="D1527" t="str">
            <v>not applicable</v>
          </cell>
          <cell r="H1527" t="str">
            <v>:</v>
          </cell>
          <cell r="I1527">
            <v>0</v>
          </cell>
        </row>
        <row r="1528">
          <cell r="B1528" t="str">
            <v xml:space="preserve">  -  Natural sandstone cladding</v>
          </cell>
          <cell r="C1528">
            <v>1</v>
          </cell>
          <cell r="D1528">
            <v>1</v>
          </cell>
          <cell r="E1528">
            <v>1</v>
          </cell>
          <cell r="F1528">
            <v>1.3499999999999999</v>
          </cell>
          <cell r="G1528">
            <v>715.00000000000011</v>
          </cell>
          <cell r="H1528" t="str">
            <v>:</v>
          </cell>
          <cell r="I1528">
            <v>965.25000000000011</v>
          </cell>
        </row>
        <row r="1529">
          <cell r="B1529" t="str">
            <v xml:space="preserve">  - Sandstone tile coping</v>
          </cell>
          <cell r="C1529">
            <v>1</v>
          </cell>
          <cell r="D1529">
            <v>1</v>
          </cell>
          <cell r="E1529">
            <v>1</v>
          </cell>
          <cell r="F1529">
            <v>0.34</v>
          </cell>
          <cell r="G1529">
            <v>715.00000000000011</v>
          </cell>
          <cell r="H1529" t="str">
            <v>:</v>
          </cell>
          <cell r="I1529">
            <v>243.10000000000005</v>
          </cell>
        </row>
        <row r="1531">
          <cell r="A1531" t="str">
            <v>23.3.3</v>
          </cell>
          <cell r="B1531" t="str">
            <v>Retaining wall stone clad retaining walls 1200mm high retaining at driveway</v>
          </cell>
          <cell r="J1531" t="str">
            <v>m</v>
          </cell>
          <cell r="L1531">
            <v>2511.1666911764705</v>
          </cell>
          <cell r="M1531" t="str">
            <v>not applicable</v>
          </cell>
        </row>
        <row r="1532">
          <cell r="B1532" t="str">
            <v xml:space="preserve">  - Concrete 25Mpa in footing</v>
          </cell>
          <cell r="C1532">
            <v>1</v>
          </cell>
          <cell r="D1532">
            <v>1</v>
          </cell>
          <cell r="E1532">
            <v>0.8</v>
          </cell>
          <cell r="F1532">
            <v>0.25</v>
          </cell>
          <cell r="G1532">
            <v>710</v>
          </cell>
          <cell r="H1532" t="str">
            <v>:</v>
          </cell>
          <cell r="I1532">
            <v>142</v>
          </cell>
        </row>
        <row r="1533">
          <cell r="B1533" t="str">
            <v xml:space="preserve">  - Formwork</v>
          </cell>
          <cell r="C1533" t="str">
            <v>}</v>
          </cell>
          <cell r="D1533" t="str">
            <v>not applicable</v>
          </cell>
          <cell r="H1533" t="str">
            <v>:</v>
          </cell>
          <cell r="I1533">
            <v>0</v>
          </cell>
        </row>
        <row r="1534">
          <cell r="B1534" t="str">
            <v xml:space="preserve">  - Reinforcement</v>
          </cell>
          <cell r="C1534">
            <v>45</v>
          </cell>
          <cell r="D1534">
            <v>1</v>
          </cell>
          <cell r="E1534">
            <v>1</v>
          </cell>
          <cell r="F1534">
            <v>0.25</v>
          </cell>
          <cell r="G1534">
            <v>7.1</v>
          </cell>
          <cell r="H1534" t="str">
            <v>:</v>
          </cell>
          <cell r="I1534">
            <v>79.875</v>
          </cell>
        </row>
        <row r="1535">
          <cell r="B1535" t="str">
            <v xml:space="preserve">  - Exc &amp; cart away </v>
          </cell>
          <cell r="C1535">
            <v>1</v>
          </cell>
          <cell r="D1535">
            <v>1</v>
          </cell>
          <cell r="E1535">
            <v>0.8</v>
          </cell>
          <cell r="F1535">
            <v>1.2</v>
          </cell>
          <cell r="G1535">
            <v>78</v>
          </cell>
          <cell r="H1535" t="str">
            <v>:</v>
          </cell>
          <cell r="I1535">
            <v>74.88</v>
          </cell>
        </row>
        <row r="1536">
          <cell r="B1536" t="str">
            <v xml:space="preserve">  - Backfill</v>
          </cell>
          <cell r="C1536">
            <v>1</v>
          </cell>
          <cell r="D1536">
            <v>1</v>
          </cell>
          <cell r="E1536">
            <v>0.46</v>
          </cell>
          <cell r="F1536">
            <v>0.95</v>
          </cell>
          <cell r="G1536">
            <v>125.5</v>
          </cell>
          <cell r="H1536" t="str">
            <v>:</v>
          </cell>
          <cell r="I1536">
            <v>54.843499999999999</v>
          </cell>
        </row>
        <row r="1537">
          <cell r="B1537" t="str">
            <v xml:space="preserve">  - R.o.c. &amp; wking space</v>
          </cell>
          <cell r="C1537">
            <v>2</v>
          </cell>
          <cell r="D1537">
            <v>1</v>
          </cell>
          <cell r="E1537">
            <v>1</v>
          </cell>
          <cell r="F1537">
            <v>1.2</v>
          </cell>
          <cell r="G1537">
            <v>6.5</v>
          </cell>
          <cell r="H1537" t="str">
            <v>:</v>
          </cell>
          <cell r="I1537">
            <v>15.6</v>
          </cell>
        </row>
        <row r="1538">
          <cell r="B1538" t="str">
            <v xml:space="preserve">  - Rock/concrete excavation</v>
          </cell>
          <cell r="C1538" t="str">
            <v>}</v>
          </cell>
          <cell r="D1538" t="str">
            <v>not applicable</v>
          </cell>
          <cell r="H1538" t="str">
            <v>:</v>
          </cell>
          <cell r="I1538">
            <v>0</v>
          </cell>
        </row>
        <row r="1539">
          <cell r="B1539" t="str">
            <v xml:space="preserve">  - Blinding</v>
          </cell>
          <cell r="C1539" t="str">
            <v>}</v>
          </cell>
          <cell r="D1539" t="str">
            <v>not applicable</v>
          </cell>
          <cell r="H1539" t="str">
            <v>:</v>
          </cell>
          <cell r="I1539">
            <v>0</v>
          </cell>
        </row>
        <row r="1540">
          <cell r="B1540" t="str">
            <v xml:space="preserve">  - 110mm core drain pipe</v>
          </cell>
          <cell r="C1540">
            <v>1</v>
          </cell>
          <cell r="D1540">
            <v>1</v>
          </cell>
          <cell r="E1540">
            <v>1</v>
          </cell>
          <cell r="F1540">
            <v>1</v>
          </cell>
          <cell r="G1540">
            <v>115</v>
          </cell>
          <cell r="H1540" t="str">
            <v>:</v>
          </cell>
          <cell r="I1540">
            <v>115</v>
          </cell>
        </row>
        <row r="1541">
          <cell r="B1541" t="str">
            <v xml:space="preserve">  - Bk Cavity wall</v>
          </cell>
          <cell r="C1541">
            <v>1</v>
          </cell>
          <cell r="D1541">
            <v>1</v>
          </cell>
          <cell r="E1541">
            <v>1</v>
          </cell>
          <cell r="F1541">
            <v>2.15</v>
          </cell>
          <cell r="G1541">
            <v>200</v>
          </cell>
          <cell r="H1541" t="str">
            <v>:</v>
          </cell>
          <cell r="I1541">
            <v>430</v>
          </cell>
        </row>
        <row r="1542">
          <cell r="B1542" t="str">
            <v xml:space="preserve">  - Brick reinforcement</v>
          </cell>
          <cell r="C1542">
            <v>5.8823529411764701</v>
          </cell>
          <cell r="D1542">
            <v>1</v>
          </cell>
          <cell r="E1542">
            <v>1</v>
          </cell>
          <cell r="F1542">
            <v>2.15</v>
          </cell>
          <cell r="G1542">
            <v>1.55</v>
          </cell>
          <cell r="H1542" t="str">
            <v>:</v>
          </cell>
          <cell r="I1542">
            <v>19.602941176470587</v>
          </cell>
        </row>
        <row r="1543">
          <cell r="B1543" t="str">
            <v xml:space="preserve">  - 20 Mpa conc. Filling</v>
          </cell>
          <cell r="C1543">
            <v>1</v>
          </cell>
          <cell r="D1543">
            <v>1</v>
          </cell>
          <cell r="E1543">
            <v>0.13</v>
          </cell>
          <cell r="F1543">
            <v>2.15</v>
          </cell>
          <cell r="G1543">
            <v>670</v>
          </cell>
          <cell r="H1543" t="str">
            <v>:</v>
          </cell>
          <cell r="I1543">
            <v>187.26499999999999</v>
          </cell>
        </row>
        <row r="1544">
          <cell r="B1544" t="str">
            <v xml:space="preserve">  - Reinforcement</v>
          </cell>
          <cell r="C1544">
            <v>45</v>
          </cell>
          <cell r="D1544">
            <v>1</v>
          </cell>
          <cell r="E1544">
            <v>0.13</v>
          </cell>
          <cell r="F1544">
            <v>2.15</v>
          </cell>
          <cell r="G1544">
            <v>7.1</v>
          </cell>
          <cell r="H1544" t="str">
            <v>:</v>
          </cell>
          <cell r="I1544">
            <v>89.300250000000005</v>
          </cell>
        </row>
        <row r="1545">
          <cell r="B1545" t="str">
            <v xml:space="preserve"> -  110mm skin for stonework</v>
          </cell>
          <cell r="C1545">
            <v>1</v>
          </cell>
          <cell r="D1545">
            <v>1</v>
          </cell>
          <cell r="E1545">
            <v>1</v>
          </cell>
          <cell r="F1545">
            <v>0.85</v>
          </cell>
          <cell r="G1545">
            <v>102</v>
          </cell>
          <cell r="H1545" t="str">
            <v>:</v>
          </cell>
          <cell r="I1545">
            <v>86.7</v>
          </cell>
        </row>
        <row r="1546">
          <cell r="B1546" t="str">
            <v xml:space="preserve">  - Brick reinforcement</v>
          </cell>
          <cell r="C1546">
            <v>5.8823529411764701</v>
          </cell>
          <cell r="D1546">
            <v>1</v>
          </cell>
          <cell r="E1546">
            <v>1</v>
          </cell>
          <cell r="F1546">
            <v>0.85</v>
          </cell>
          <cell r="G1546">
            <v>1.55</v>
          </cell>
          <cell r="H1546" t="str">
            <v>:</v>
          </cell>
          <cell r="I1546">
            <v>7.7499999999999991</v>
          </cell>
        </row>
        <row r="1547">
          <cell r="B1547" t="str">
            <v xml:space="preserve">  - Bag brickwork</v>
          </cell>
          <cell r="C1547" t="str">
            <v>}</v>
          </cell>
          <cell r="D1547" t="str">
            <v>not applicable</v>
          </cell>
          <cell r="H1547" t="str">
            <v>:</v>
          </cell>
          <cell r="I1547">
            <v>0</v>
          </cell>
        </row>
        <row r="1548">
          <cell r="B1548" t="str">
            <v xml:space="preserve">  - Indextene waterproofing</v>
          </cell>
          <cell r="C1548" t="str">
            <v>}</v>
          </cell>
          <cell r="D1548" t="str">
            <v>not applicable</v>
          </cell>
          <cell r="H1548" t="str">
            <v>:</v>
          </cell>
          <cell r="I1548">
            <v>0</v>
          </cell>
        </row>
        <row r="1549">
          <cell r="B1549" t="str">
            <v xml:space="preserve">  - Indextene</v>
          </cell>
          <cell r="C1549" t="str">
            <v>}</v>
          </cell>
          <cell r="D1549" t="str">
            <v>not applicable</v>
          </cell>
          <cell r="H1549" t="str">
            <v>:</v>
          </cell>
          <cell r="I1549">
            <v>0</v>
          </cell>
        </row>
        <row r="1550">
          <cell r="B1550" t="str">
            <v xml:space="preserve">  -  Natural sandstone cladding</v>
          </cell>
          <cell r="C1550">
            <v>1</v>
          </cell>
          <cell r="D1550">
            <v>1</v>
          </cell>
          <cell r="E1550">
            <v>1</v>
          </cell>
          <cell r="F1550">
            <v>1.3499999999999999</v>
          </cell>
          <cell r="G1550">
            <v>715.00000000000011</v>
          </cell>
          <cell r="H1550" t="str">
            <v>:</v>
          </cell>
          <cell r="I1550">
            <v>965.25000000000011</v>
          </cell>
        </row>
        <row r="1551">
          <cell r="B1551" t="str">
            <v xml:space="preserve">  - Sandstone tile coping</v>
          </cell>
          <cell r="C1551">
            <v>1</v>
          </cell>
          <cell r="D1551">
            <v>1</v>
          </cell>
          <cell r="E1551">
            <v>1</v>
          </cell>
          <cell r="F1551">
            <v>0.34</v>
          </cell>
          <cell r="G1551">
            <v>715.00000000000011</v>
          </cell>
          <cell r="H1551" t="str">
            <v>:</v>
          </cell>
          <cell r="I1551">
            <v>243.10000000000005</v>
          </cell>
        </row>
        <row r="1553">
          <cell r="A1553" t="str">
            <v>23.3.4</v>
          </cell>
          <cell r="B1553" t="str">
            <v>Retaining wall stone clad retaining walls 2600mm high retaining plus 600mm</v>
          </cell>
          <cell r="J1553" t="str">
            <v>m</v>
          </cell>
          <cell r="L1553">
            <v>5403.1317352941178</v>
          </cell>
          <cell r="M1553" t="str">
            <v>not applicable</v>
          </cell>
        </row>
        <row r="1554">
          <cell r="B1554" t="str">
            <v>high seat at driveway</v>
          </cell>
        </row>
        <row r="1555">
          <cell r="B1555" t="str">
            <v xml:space="preserve">  - Concrete 25Mpa in footing</v>
          </cell>
          <cell r="C1555">
            <v>1</v>
          </cell>
          <cell r="D1555">
            <v>1</v>
          </cell>
          <cell r="E1555">
            <v>1</v>
          </cell>
          <cell r="F1555">
            <v>0.25</v>
          </cell>
          <cell r="G1555">
            <v>710</v>
          </cell>
          <cell r="H1555" t="str">
            <v>:</v>
          </cell>
          <cell r="I1555">
            <v>177.5</v>
          </cell>
        </row>
        <row r="1556">
          <cell r="B1556" t="str">
            <v xml:space="preserve">  - Formwork</v>
          </cell>
          <cell r="C1556" t="str">
            <v>}</v>
          </cell>
          <cell r="D1556" t="str">
            <v>not applicable</v>
          </cell>
          <cell r="H1556" t="str">
            <v>:</v>
          </cell>
          <cell r="I1556">
            <v>0</v>
          </cell>
        </row>
        <row r="1557">
          <cell r="B1557" t="str">
            <v xml:space="preserve">  - Reinforcement</v>
          </cell>
          <cell r="C1557">
            <v>45</v>
          </cell>
          <cell r="D1557">
            <v>1</v>
          </cell>
          <cell r="E1557">
            <v>1</v>
          </cell>
          <cell r="F1557">
            <v>0.25</v>
          </cell>
          <cell r="G1557">
            <v>6.8</v>
          </cell>
          <cell r="H1557" t="str">
            <v>:</v>
          </cell>
          <cell r="I1557">
            <v>76.5</v>
          </cell>
        </row>
        <row r="1558">
          <cell r="B1558" t="str">
            <v xml:space="preserve">  - Exc &amp; cart away </v>
          </cell>
          <cell r="C1558">
            <v>1</v>
          </cell>
          <cell r="D1558">
            <v>1</v>
          </cell>
          <cell r="E1558">
            <v>1</v>
          </cell>
          <cell r="F1558">
            <v>1.2</v>
          </cell>
          <cell r="G1558">
            <v>78</v>
          </cell>
          <cell r="H1558" t="str">
            <v>:</v>
          </cell>
          <cell r="I1558">
            <v>93.6</v>
          </cell>
        </row>
        <row r="1559">
          <cell r="B1559" t="str">
            <v xml:space="preserve">  - Backfill</v>
          </cell>
          <cell r="C1559">
            <v>1</v>
          </cell>
          <cell r="D1559">
            <v>1</v>
          </cell>
          <cell r="E1559">
            <v>0.65999999999999992</v>
          </cell>
          <cell r="F1559">
            <v>0.95</v>
          </cell>
          <cell r="G1559">
            <v>125.5</v>
          </cell>
          <cell r="H1559" t="str">
            <v>:</v>
          </cell>
          <cell r="I1559">
            <v>78.688499999999991</v>
          </cell>
        </row>
        <row r="1560">
          <cell r="B1560" t="str">
            <v xml:space="preserve">  - R.o.c. &amp; wking space</v>
          </cell>
          <cell r="C1560">
            <v>2</v>
          </cell>
          <cell r="D1560">
            <v>1</v>
          </cell>
          <cell r="E1560">
            <v>1</v>
          </cell>
          <cell r="F1560">
            <v>1.2</v>
          </cell>
          <cell r="G1560">
            <v>5.6</v>
          </cell>
          <cell r="H1560" t="str">
            <v>:</v>
          </cell>
          <cell r="I1560">
            <v>13.44</v>
          </cell>
        </row>
        <row r="1561">
          <cell r="B1561" t="str">
            <v xml:space="preserve">  - Rock/concrete excavation</v>
          </cell>
          <cell r="C1561" t="str">
            <v>}</v>
          </cell>
          <cell r="D1561" t="str">
            <v>not applicable</v>
          </cell>
          <cell r="H1561" t="str">
            <v>:</v>
          </cell>
          <cell r="I1561">
            <v>0</v>
          </cell>
        </row>
        <row r="1562">
          <cell r="B1562" t="str">
            <v xml:space="preserve">  - Blinding</v>
          </cell>
          <cell r="C1562" t="str">
            <v>}</v>
          </cell>
          <cell r="D1562" t="str">
            <v>not applicable</v>
          </cell>
          <cell r="H1562" t="str">
            <v>:</v>
          </cell>
          <cell r="I1562">
            <v>0</v>
          </cell>
        </row>
        <row r="1563">
          <cell r="B1563" t="str">
            <v xml:space="preserve">  - 110mm core drain pipe</v>
          </cell>
          <cell r="C1563">
            <v>1</v>
          </cell>
          <cell r="D1563">
            <v>1</v>
          </cell>
          <cell r="E1563">
            <v>1</v>
          </cell>
          <cell r="F1563">
            <v>1</v>
          </cell>
          <cell r="G1563">
            <v>115</v>
          </cell>
          <cell r="H1563" t="str">
            <v>:</v>
          </cell>
          <cell r="I1563">
            <v>115</v>
          </cell>
        </row>
        <row r="1564">
          <cell r="B1564" t="str">
            <v xml:space="preserve">  - Bk Cavity wall</v>
          </cell>
          <cell r="C1564">
            <v>1</v>
          </cell>
          <cell r="D1564">
            <v>1</v>
          </cell>
          <cell r="E1564">
            <v>1</v>
          </cell>
          <cell r="F1564">
            <v>4.1500000000000004</v>
          </cell>
          <cell r="G1564">
            <v>200</v>
          </cell>
          <cell r="H1564" t="str">
            <v>:</v>
          </cell>
          <cell r="I1564">
            <v>830.00000000000011</v>
          </cell>
        </row>
        <row r="1565">
          <cell r="B1565" t="str">
            <v xml:space="preserve">  - Reinforcement</v>
          </cell>
          <cell r="C1565">
            <v>5.8823529411764701</v>
          </cell>
          <cell r="D1565">
            <v>1</v>
          </cell>
          <cell r="E1565">
            <v>1</v>
          </cell>
          <cell r="F1565">
            <v>4.1500000000000004</v>
          </cell>
          <cell r="G1565">
            <v>1.55</v>
          </cell>
          <cell r="H1565" t="str">
            <v>:</v>
          </cell>
          <cell r="I1565">
            <v>37.838235294117645</v>
          </cell>
        </row>
        <row r="1566">
          <cell r="B1566" t="str">
            <v xml:space="preserve">  - 20 Mpa conc. Filling</v>
          </cell>
          <cell r="C1566">
            <v>1</v>
          </cell>
          <cell r="D1566">
            <v>1</v>
          </cell>
          <cell r="E1566">
            <v>0.13</v>
          </cell>
          <cell r="F1566">
            <v>4.1500000000000004</v>
          </cell>
          <cell r="G1566">
            <v>670</v>
          </cell>
          <cell r="H1566" t="str">
            <v>:</v>
          </cell>
          <cell r="I1566">
            <v>361.46500000000009</v>
          </cell>
        </row>
        <row r="1567">
          <cell r="B1567" t="str">
            <v xml:space="preserve"> -  110mm skin for stonework</v>
          </cell>
          <cell r="C1567">
            <v>1</v>
          </cell>
          <cell r="D1567">
            <v>1</v>
          </cell>
          <cell r="E1567">
            <v>1</v>
          </cell>
          <cell r="F1567">
            <v>0.85</v>
          </cell>
          <cell r="G1567">
            <v>102</v>
          </cell>
          <cell r="H1567" t="str">
            <v>:</v>
          </cell>
          <cell r="I1567">
            <v>86.7</v>
          </cell>
        </row>
        <row r="1568">
          <cell r="B1568" t="str">
            <v xml:space="preserve">  - Reinforcement</v>
          </cell>
          <cell r="C1568">
            <v>5.8823529411764701</v>
          </cell>
          <cell r="D1568">
            <v>1</v>
          </cell>
          <cell r="E1568">
            <v>1</v>
          </cell>
          <cell r="F1568">
            <v>0.85</v>
          </cell>
          <cell r="G1568">
            <v>1.55</v>
          </cell>
          <cell r="H1568" t="str">
            <v>:</v>
          </cell>
          <cell r="I1568">
            <v>7.7499999999999991</v>
          </cell>
        </row>
        <row r="1569">
          <cell r="B1569" t="str">
            <v xml:space="preserve">  - Bag brickwork</v>
          </cell>
          <cell r="C1569">
            <v>1</v>
          </cell>
          <cell r="D1569">
            <v>1</v>
          </cell>
          <cell r="E1569">
            <v>1</v>
          </cell>
          <cell r="F1569">
            <v>3.05</v>
          </cell>
          <cell r="G1569">
            <v>13</v>
          </cell>
          <cell r="H1569" t="str">
            <v>:</v>
          </cell>
          <cell r="I1569">
            <v>39.65</v>
          </cell>
        </row>
        <row r="1570">
          <cell r="B1570" t="str">
            <v xml:space="preserve">  - Indextene waterproofing</v>
          </cell>
          <cell r="C1570">
            <v>1</v>
          </cell>
          <cell r="D1570">
            <v>1</v>
          </cell>
          <cell r="E1570">
            <v>1</v>
          </cell>
          <cell r="F1570">
            <v>3.05</v>
          </cell>
          <cell r="G1570">
            <v>100</v>
          </cell>
          <cell r="H1570" t="str">
            <v>:</v>
          </cell>
          <cell r="I1570">
            <v>305</v>
          </cell>
        </row>
        <row r="1571">
          <cell r="B1571" t="str">
            <v xml:space="preserve">  - Indextene</v>
          </cell>
          <cell r="C1571" t="str">
            <v>}</v>
          </cell>
          <cell r="D1571" t="str">
            <v>not applicable</v>
          </cell>
          <cell r="H1571" t="str">
            <v>:</v>
          </cell>
          <cell r="I1571">
            <v>0</v>
          </cell>
        </row>
        <row r="1572">
          <cell r="B1572" t="str">
            <v xml:space="preserve">  -  Natural sandstone cladding</v>
          </cell>
          <cell r="C1572">
            <v>1</v>
          </cell>
          <cell r="D1572">
            <v>1</v>
          </cell>
          <cell r="E1572">
            <v>1</v>
          </cell>
          <cell r="F1572">
            <v>4.24</v>
          </cell>
          <cell r="G1572">
            <v>750</v>
          </cell>
          <cell r="H1572" t="str">
            <v>:</v>
          </cell>
          <cell r="I1572">
            <v>3180</v>
          </cell>
        </row>
        <row r="1573">
          <cell r="B1573" t="str">
            <v xml:space="preserve">  - Sandstone tile coping</v>
          </cell>
          <cell r="C1573" t="str">
            <v>}</v>
          </cell>
          <cell r="D1573" t="str">
            <v>not applicable</v>
          </cell>
          <cell r="H1573" t="str">
            <v>:</v>
          </cell>
          <cell r="I1573">
            <v>0</v>
          </cell>
        </row>
        <row r="1574">
          <cell r="B1574" t="str">
            <v xml:space="preserve">  -  Plaster (inside face)</v>
          </cell>
          <cell r="C1574" t="str">
            <v>}</v>
          </cell>
          <cell r="D1574" t="str">
            <v>not applicable</v>
          </cell>
          <cell r="H1574" t="str">
            <v>:</v>
          </cell>
          <cell r="I1574">
            <v>0</v>
          </cell>
        </row>
        <row r="1575">
          <cell r="B1575" t="str">
            <v xml:space="preserve">  -  Protex heavy paint</v>
          </cell>
          <cell r="C1575" t="str">
            <v>}</v>
          </cell>
          <cell r="D1575" t="str">
            <v>not applicable</v>
          </cell>
          <cell r="H1575" t="str">
            <v>:</v>
          </cell>
          <cell r="I1575">
            <v>0</v>
          </cell>
        </row>
        <row r="1577">
          <cell r="A1577" t="str">
            <v>23.3.9</v>
          </cell>
          <cell r="B1577" t="str">
            <v>Retaining wall stone clad retaining walls 2500mm average high at driveway</v>
          </cell>
          <cell r="J1577" t="str">
            <v>m</v>
          </cell>
          <cell r="L1577">
            <v>4643.2636044117644</v>
          </cell>
          <cell r="M1577" t="str">
            <v>not applicable</v>
          </cell>
        </row>
        <row r="1578">
          <cell r="B1578" t="str">
            <v xml:space="preserve">  - Concrete 25Mpa in footing</v>
          </cell>
          <cell r="C1578">
            <v>1</v>
          </cell>
          <cell r="D1578">
            <v>1</v>
          </cell>
          <cell r="E1578">
            <v>1.65</v>
          </cell>
          <cell r="F1578">
            <v>0.35</v>
          </cell>
          <cell r="G1578">
            <v>551.25</v>
          </cell>
          <cell r="H1578" t="str">
            <v>:</v>
          </cell>
          <cell r="I1578">
            <v>318.34687499999995</v>
          </cell>
        </row>
        <row r="1579">
          <cell r="B1579" t="str">
            <v xml:space="preserve">  - Formwork</v>
          </cell>
          <cell r="C1579" t="str">
            <v>}</v>
          </cell>
          <cell r="D1579" t="str">
            <v>not applicable</v>
          </cell>
          <cell r="H1579" t="str">
            <v>:</v>
          </cell>
          <cell r="I1579">
            <v>0</v>
          </cell>
        </row>
        <row r="1580">
          <cell r="B1580" t="str">
            <v xml:space="preserve">  - Reinforcement</v>
          </cell>
          <cell r="C1580">
            <v>45</v>
          </cell>
          <cell r="D1580">
            <v>1</v>
          </cell>
          <cell r="E1580">
            <v>1.65</v>
          </cell>
          <cell r="F1580">
            <v>0.35</v>
          </cell>
          <cell r="G1580">
            <v>5.12</v>
          </cell>
          <cell r="H1580" t="str">
            <v>:</v>
          </cell>
          <cell r="I1580">
            <v>133.05599999999998</v>
          </cell>
        </row>
        <row r="1581">
          <cell r="B1581" t="str">
            <v xml:space="preserve">  - Exc, cart away &amp; backfill</v>
          </cell>
          <cell r="C1581">
            <v>1</v>
          </cell>
          <cell r="D1581">
            <v>1</v>
          </cell>
          <cell r="E1581">
            <v>1.65</v>
          </cell>
          <cell r="F1581">
            <v>1.2</v>
          </cell>
          <cell r="G1581">
            <v>102.38</v>
          </cell>
          <cell r="H1581" t="str">
            <v>:</v>
          </cell>
          <cell r="I1581">
            <v>202.71239999999997</v>
          </cell>
        </row>
        <row r="1582">
          <cell r="B1582" t="str">
            <v xml:space="preserve">  - R.o.c. &amp; wking space</v>
          </cell>
          <cell r="C1582">
            <v>2</v>
          </cell>
          <cell r="D1582">
            <v>1</v>
          </cell>
          <cell r="E1582">
            <v>1</v>
          </cell>
          <cell r="F1582">
            <v>1.2</v>
          </cell>
          <cell r="G1582">
            <v>5</v>
          </cell>
          <cell r="H1582" t="str">
            <v>:</v>
          </cell>
          <cell r="I1582">
            <v>12</v>
          </cell>
        </row>
        <row r="1583">
          <cell r="B1583" t="str">
            <v xml:space="preserve">  - Rock/concrete excavation</v>
          </cell>
          <cell r="C1583" t="str">
            <v>}</v>
          </cell>
          <cell r="D1583" t="str">
            <v>not applicable</v>
          </cell>
          <cell r="H1583" t="str">
            <v>:</v>
          </cell>
          <cell r="I1583">
            <v>0</v>
          </cell>
        </row>
        <row r="1584">
          <cell r="B1584" t="str">
            <v xml:space="preserve">  - Blinding</v>
          </cell>
          <cell r="C1584" t="str">
            <v>}</v>
          </cell>
          <cell r="D1584" t="str">
            <v>not applicable</v>
          </cell>
          <cell r="H1584" t="str">
            <v>:</v>
          </cell>
          <cell r="I1584">
            <v>0</v>
          </cell>
        </row>
        <row r="1585">
          <cell r="B1585" t="str">
            <v xml:space="preserve">  - 110mm core drain pipe</v>
          </cell>
          <cell r="C1585">
            <v>1</v>
          </cell>
          <cell r="D1585">
            <v>1</v>
          </cell>
          <cell r="E1585">
            <v>1</v>
          </cell>
          <cell r="F1585">
            <v>1</v>
          </cell>
          <cell r="G1585">
            <v>70</v>
          </cell>
          <cell r="H1585" t="str">
            <v>:</v>
          </cell>
          <cell r="I1585">
            <v>70</v>
          </cell>
        </row>
        <row r="1586">
          <cell r="B1586" t="str">
            <v xml:space="preserve">  - Bk Cavity wall</v>
          </cell>
          <cell r="C1586">
            <v>1</v>
          </cell>
          <cell r="D1586">
            <v>1</v>
          </cell>
          <cell r="E1586">
            <v>1</v>
          </cell>
          <cell r="F1586">
            <v>3.45</v>
          </cell>
          <cell r="G1586">
            <v>154.55000000000001</v>
          </cell>
          <cell r="H1586" t="str">
            <v>:</v>
          </cell>
          <cell r="I1586">
            <v>533.1975000000001</v>
          </cell>
        </row>
        <row r="1587">
          <cell r="B1587" t="str">
            <v xml:space="preserve">  - Reinforcement</v>
          </cell>
          <cell r="C1587">
            <v>5.8823529411764701</v>
          </cell>
          <cell r="D1587">
            <v>1</v>
          </cell>
          <cell r="E1587">
            <v>1</v>
          </cell>
          <cell r="F1587">
            <v>3.45</v>
          </cell>
          <cell r="G1587">
            <v>2.63</v>
          </cell>
          <cell r="H1587" t="str">
            <v>:</v>
          </cell>
          <cell r="I1587">
            <v>53.3735294117647</v>
          </cell>
        </row>
        <row r="1588">
          <cell r="B1588" t="str">
            <v xml:space="preserve">  - 20 Mpa conc. Filling</v>
          </cell>
          <cell r="C1588">
            <v>1</v>
          </cell>
          <cell r="D1588">
            <v>1</v>
          </cell>
          <cell r="E1588">
            <v>0.13</v>
          </cell>
          <cell r="F1588">
            <v>2.6500000000000004</v>
          </cell>
          <cell r="G1588">
            <v>504</v>
          </cell>
          <cell r="H1588" t="str">
            <v>:</v>
          </cell>
          <cell r="I1588">
            <v>173.62800000000004</v>
          </cell>
        </row>
        <row r="1589">
          <cell r="B1589" t="str">
            <v xml:space="preserve">  - 20 Mpa conc. Filling (toe)</v>
          </cell>
          <cell r="C1589">
            <v>1</v>
          </cell>
          <cell r="D1589">
            <v>1</v>
          </cell>
          <cell r="E1589">
            <v>0.42</v>
          </cell>
          <cell r="F1589">
            <v>0.8</v>
          </cell>
          <cell r="G1589">
            <v>504</v>
          </cell>
          <cell r="H1589" t="str">
            <v>:</v>
          </cell>
          <cell r="I1589">
            <v>169.34400000000002</v>
          </cell>
        </row>
        <row r="1590">
          <cell r="B1590" t="str">
            <v xml:space="preserve">  - Reinforcement</v>
          </cell>
          <cell r="C1590">
            <v>40</v>
          </cell>
          <cell r="D1590">
            <v>1</v>
          </cell>
          <cell r="E1590">
            <v>0.13</v>
          </cell>
          <cell r="F1590">
            <v>3.45</v>
          </cell>
          <cell r="G1590">
            <v>5.12</v>
          </cell>
          <cell r="H1590" t="str">
            <v>:</v>
          </cell>
          <cell r="I1590">
            <v>91.852800000000002</v>
          </cell>
        </row>
        <row r="1591">
          <cell r="B1591" t="str">
            <v xml:space="preserve">  - Bag brickwork</v>
          </cell>
          <cell r="C1591">
            <v>1</v>
          </cell>
          <cell r="D1591">
            <v>1</v>
          </cell>
          <cell r="E1591">
            <v>1</v>
          </cell>
          <cell r="F1591">
            <v>3</v>
          </cell>
          <cell r="G1591">
            <v>9</v>
          </cell>
          <cell r="H1591" t="str">
            <v>:</v>
          </cell>
          <cell r="I1591">
            <v>27</v>
          </cell>
        </row>
        <row r="1592">
          <cell r="B1592" t="str">
            <v xml:space="preserve">  - Kaytech Flordrain</v>
          </cell>
          <cell r="C1592">
            <v>1</v>
          </cell>
          <cell r="D1592">
            <v>1</v>
          </cell>
          <cell r="E1592">
            <v>1</v>
          </cell>
          <cell r="F1592">
            <v>3</v>
          </cell>
          <cell r="G1592">
            <v>90.75</v>
          </cell>
          <cell r="H1592" t="str">
            <v>:</v>
          </cell>
          <cell r="I1592">
            <v>272.25</v>
          </cell>
        </row>
        <row r="1593">
          <cell r="B1593" t="str">
            <v xml:space="preserve">  - Indextene</v>
          </cell>
          <cell r="C1593" t="str">
            <v>}</v>
          </cell>
          <cell r="D1593" t="str">
            <v>not applicable</v>
          </cell>
          <cell r="H1593" t="str">
            <v>:</v>
          </cell>
          <cell r="I1593">
            <v>0</v>
          </cell>
        </row>
        <row r="1594">
          <cell r="B1594" t="str">
            <v xml:space="preserve">  -  Natural sandstone cladding</v>
          </cell>
          <cell r="C1594">
            <v>1</v>
          </cell>
          <cell r="D1594">
            <v>1</v>
          </cell>
          <cell r="E1594">
            <v>1</v>
          </cell>
          <cell r="F1594">
            <v>2.65</v>
          </cell>
          <cell r="G1594">
            <v>745.85</v>
          </cell>
          <cell r="H1594" t="str">
            <v>:</v>
          </cell>
          <cell r="I1594">
            <v>1976.5025000000001</v>
          </cell>
        </row>
        <row r="1595">
          <cell r="B1595" t="str">
            <v xml:space="preserve">  - Sandstone slab coping</v>
          </cell>
          <cell r="C1595">
            <v>1</v>
          </cell>
          <cell r="D1595">
            <v>1</v>
          </cell>
          <cell r="E1595">
            <v>1</v>
          </cell>
          <cell r="F1595">
            <v>0.7</v>
          </cell>
          <cell r="G1595">
            <v>750</v>
          </cell>
          <cell r="H1595" t="str">
            <v>:</v>
          </cell>
          <cell r="I1595">
            <v>525</v>
          </cell>
        </row>
        <row r="1596">
          <cell r="B1596" t="str">
            <v xml:space="preserve">  - Precast concrete channel</v>
          </cell>
          <cell r="C1596">
            <v>1</v>
          </cell>
          <cell r="D1596">
            <v>1</v>
          </cell>
          <cell r="E1596">
            <v>1</v>
          </cell>
          <cell r="F1596">
            <v>1</v>
          </cell>
          <cell r="G1596">
            <v>85</v>
          </cell>
          <cell r="H1596" t="str">
            <v>:</v>
          </cell>
          <cell r="I1596">
            <v>85</v>
          </cell>
        </row>
        <row r="1598">
          <cell r="A1598" t="str">
            <v>23.3.5</v>
          </cell>
          <cell r="B1598" t="str">
            <v>Site walling - 345mm stone clad retaining walls 1500mm high below pool terrace</v>
          </cell>
          <cell r="J1598" t="str">
            <v>m</v>
          </cell>
          <cell r="M1598" t="str">
            <v>not applicable</v>
          </cell>
        </row>
        <row r="1599">
          <cell r="B1599" t="str">
            <v xml:space="preserve">  - Concrete 20Mpa in footing</v>
          </cell>
          <cell r="C1599">
            <v>1</v>
          </cell>
          <cell r="D1599">
            <v>1</v>
          </cell>
          <cell r="E1599">
            <v>1.2</v>
          </cell>
          <cell r="F1599">
            <v>0.25</v>
          </cell>
          <cell r="G1599">
            <v>477.75</v>
          </cell>
          <cell r="H1599" t="str">
            <v>:</v>
          </cell>
          <cell r="I1599">
            <v>143.32499999999999</v>
          </cell>
        </row>
        <row r="1600">
          <cell r="B1600" t="str">
            <v xml:space="preserve">  - Formwork</v>
          </cell>
          <cell r="C1600" t="str">
            <v>}</v>
          </cell>
          <cell r="D1600" t="str">
            <v>not applicable</v>
          </cell>
          <cell r="H1600" t="str">
            <v>:</v>
          </cell>
          <cell r="I1600">
            <v>0</v>
          </cell>
        </row>
        <row r="1601">
          <cell r="B1601" t="str">
            <v xml:space="preserve">  - Reinforcement</v>
          </cell>
          <cell r="C1601">
            <v>45</v>
          </cell>
          <cell r="D1601">
            <v>1</v>
          </cell>
          <cell r="E1601">
            <v>1.2</v>
          </cell>
          <cell r="F1601">
            <v>0.25</v>
          </cell>
          <cell r="G1601">
            <v>5.12</v>
          </cell>
          <cell r="H1601" t="str">
            <v>:</v>
          </cell>
          <cell r="I1601">
            <v>69.12</v>
          </cell>
        </row>
        <row r="1602">
          <cell r="B1602" t="str">
            <v xml:space="preserve">  - Exc, cart away &amp; backfill</v>
          </cell>
          <cell r="C1602">
            <v>1</v>
          </cell>
          <cell r="D1602">
            <v>1</v>
          </cell>
          <cell r="E1602">
            <v>1.2</v>
          </cell>
          <cell r="F1602">
            <v>1.2</v>
          </cell>
          <cell r="G1602">
            <v>102.38</v>
          </cell>
          <cell r="H1602" t="str">
            <v>:</v>
          </cell>
          <cell r="I1602">
            <v>147.4272</v>
          </cell>
        </row>
        <row r="1603">
          <cell r="B1603" t="str">
            <v xml:space="preserve">  - R.o.c. &amp; wking space</v>
          </cell>
          <cell r="C1603">
            <v>2</v>
          </cell>
          <cell r="D1603">
            <v>1</v>
          </cell>
          <cell r="E1603">
            <v>1</v>
          </cell>
          <cell r="F1603">
            <v>1.2</v>
          </cell>
          <cell r="G1603">
            <v>5</v>
          </cell>
          <cell r="H1603" t="str">
            <v>:</v>
          </cell>
          <cell r="I1603">
            <v>12</v>
          </cell>
        </row>
        <row r="1604">
          <cell r="B1604" t="str">
            <v xml:space="preserve">  - Rock/concrete excavation</v>
          </cell>
          <cell r="C1604" t="str">
            <v>}</v>
          </cell>
          <cell r="D1604" t="str">
            <v>not applicable</v>
          </cell>
          <cell r="H1604" t="str">
            <v>:</v>
          </cell>
          <cell r="I1604">
            <v>0</v>
          </cell>
        </row>
        <row r="1605">
          <cell r="B1605" t="str">
            <v xml:space="preserve">  - Blinding</v>
          </cell>
          <cell r="C1605" t="str">
            <v>}</v>
          </cell>
          <cell r="D1605" t="str">
            <v>not applicable</v>
          </cell>
          <cell r="H1605" t="str">
            <v>:</v>
          </cell>
          <cell r="I1605">
            <v>0</v>
          </cell>
        </row>
        <row r="1606">
          <cell r="B1606" t="str">
            <v xml:space="preserve">  - 110mm core drain pipe</v>
          </cell>
          <cell r="C1606">
            <v>1</v>
          </cell>
          <cell r="D1606">
            <v>1</v>
          </cell>
          <cell r="E1606">
            <v>1</v>
          </cell>
          <cell r="F1606">
            <v>1</v>
          </cell>
          <cell r="G1606">
            <v>83.3</v>
          </cell>
          <cell r="H1606" t="str">
            <v>:</v>
          </cell>
          <cell r="I1606">
            <v>83.3</v>
          </cell>
        </row>
        <row r="1607">
          <cell r="B1607" t="str">
            <v xml:space="preserve">  - Bk Cavity wall</v>
          </cell>
          <cell r="C1607">
            <v>1</v>
          </cell>
          <cell r="D1607">
            <v>1</v>
          </cell>
          <cell r="E1607">
            <v>1</v>
          </cell>
          <cell r="F1607">
            <v>2.75</v>
          </cell>
          <cell r="G1607">
            <v>154.55000000000001</v>
          </cell>
          <cell r="H1607" t="str">
            <v>:</v>
          </cell>
          <cell r="I1607">
            <v>425.01250000000005</v>
          </cell>
        </row>
        <row r="1608">
          <cell r="B1608" t="str">
            <v xml:space="preserve">  - Reinforcement</v>
          </cell>
          <cell r="C1608">
            <v>5.8823529411764701</v>
          </cell>
          <cell r="D1608">
            <v>1</v>
          </cell>
          <cell r="E1608">
            <v>1</v>
          </cell>
          <cell r="F1608">
            <v>2.75</v>
          </cell>
          <cell r="G1608">
            <v>2.63</v>
          </cell>
          <cell r="H1608" t="str">
            <v>:</v>
          </cell>
          <cell r="I1608">
            <v>42.544117647058819</v>
          </cell>
        </row>
        <row r="1609">
          <cell r="B1609" t="str">
            <v xml:space="preserve">  - 20 Mpa conc. Filling</v>
          </cell>
          <cell r="C1609">
            <v>1</v>
          </cell>
          <cell r="D1609">
            <v>1</v>
          </cell>
          <cell r="E1609">
            <v>0.13</v>
          </cell>
          <cell r="F1609">
            <v>1.95</v>
          </cell>
          <cell r="G1609">
            <v>504</v>
          </cell>
          <cell r="H1609" t="str">
            <v>:</v>
          </cell>
          <cell r="I1609">
            <v>127.764</v>
          </cell>
        </row>
        <row r="1610">
          <cell r="B1610" t="str">
            <v xml:space="preserve">  - 20 Mpa conc. Filling (toe)</v>
          </cell>
          <cell r="C1610">
            <v>1</v>
          </cell>
          <cell r="D1610">
            <v>1</v>
          </cell>
          <cell r="E1610">
            <v>0.42</v>
          </cell>
          <cell r="F1610">
            <v>0.8</v>
          </cell>
          <cell r="G1610">
            <v>504</v>
          </cell>
          <cell r="H1610" t="str">
            <v>:</v>
          </cell>
          <cell r="I1610">
            <v>169.34400000000002</v>
          </cell>
        </row>
        <row r="1611">
          <cell r="B1611" t="str">
            <v xml:space="preserve">  - Reinforcement</v>
          </cell>
          <cell r="C1611">
            <v>40</v>
          </cell>
          <cell r="D1611">
            <v>1</v>
          </cell>
          <cell r="E1611">
            <v>0.13</v>
          </cell>
          <cell r="F1611">
            <v>2.75</v>
          </cell>
          <cell r="G1611">
            <v>5.12</v>
          </cell>
          <cell r="H1611" t="str">
            <v>:</v>
          </cell>
          <cell r="I1611">
            <v>73.216000000000008</v>
          </cell>
        </row>
        <row r="1612">
          <cell r="B1612" t="str">
            <v xml:space="preserve">  - Bag brickwork</v>
          </cell>
          <cell r="C1612">
            <v>1</v>
          </cell>
          <cell r="D1612">
            <v>1</v>
          </cell>
          <cell r="E1612">
            <v>1</v>
          </cell>
          <cell r="F1612">
            <v>2</v>
          </cell>
          <cell r="G1612">
            <v>9</v>
          </cell>
          <cell r="H1612" t="str">
            <v>:</v>
          </cell>
          <cell r="I1612">
            <v>18</v>
          </cell>
        </row>
        <row r="1613">
          <cell r="B1613" t="str">
            <v xml:space="preserve">  - Kaytech Flordrain</v>
          </cell>
          <cell r="C1613">
            <v>1</v>
          </cell>
          <cell r="D1613">
            <v>1</v>
          </cell>
          <cell r="E1613">
            <v>1</v>
          </cell>
          <cell r="F1613">
            <v>2</v>
          </cell>
          <cell r="G1613">
            <v>90.75</v>
          </cell>
          <cell r="H1613" t="str">
            <v>:</v>
          </cell>
          <cell r="I1613">
            <v>181.5</v>
          </cell>
        </row>
        <row r="1614">
          <cell r="B1614" t="str">
            <v xml:space="preserve">  - Indextene</v>
          </cell>
          <cell r="C1614" t="str">
            <v>}</v>
          </cell>
          <cell r="D1614" t="str">
            <v>not applicable</v>
          </cell>
          <cell r="H1614" t="str">
            <v>:</v>
          </cell>
          <cell r="I1614">
            <v>0</v>
          </cell>
        </row>
        <row r="1615">
          <cell r="B1615" t="str">
            <v xml:space="preserve">  -  Natural sandstone cladding</v>
          </cell>
          <cell r="C1615">
            <v>1</v>
          </cell>
          <cell r="D1615">
            <v>1</v>
          </cell>
          <cell r="E1615">
            <v>1</v>
          </cell>
          <cell r="F1615">
            <v>2.25</v>
          </cell>
          <cell r="G1615">
            <v>745.85</v>
          </cell>
          <cell r="H1615" t="str">
            <v>:</v>
          </cell>
          <cell r="I1615">
            <v>1678.1625000000001</v>
          </cell>
        </row>
        <row r="1616">
          <cell r="B1616" t="str">
            <v xml:space="preserve">  - Coping</v>
          </cell>
          <cell r="C1616">
            <v>1</v>
          </cell>
          <cell r="D1616">
            <v>1</v>
          </cell>
          <cell r="E1616">
            <v>1</v>
          </cell>
          <cell r="F1616">
            <v>1</v>
          </cell>
          <cell r="G1616">
            <v>190</v>
          </cell>
          <cell r="H1616" t="str">
            <v>:</v>
          </cell>
          <cell r="I1616">
            <v>190</v>
          </cell>
        </row>
        <row r="1618">
          <cell r="A1618" t="str">
            <v>23.3.4</v>
          </cell>
          <cell r="B1618" t="str">
            <v>Weld mesh fence 1,20m high for later planting (to full perimeter)</v>
          </cell>
          <cell r="J1618" t="str">
            <v>m</v>
          </cell>
          <cell r="M1618" t="str">
            <v>not applicable</v>
          </cell>
        </row>
        <row r="1620">
          <cell r="A1620" t="str">
            <v>23.4.1</v>
          </cell>
          <cell r="B1620" t="str">
            <v>Site enclosure - main entrance gate</v>
          </cell>
          <cell r="J1620" t="str">
            <v>No</v>
          </cell>
          <cell r="M1620" t="str">
            <v>not applicable</v>
          </cell>
        </row>
        <row r="1622">
          <cell r="A1622" t="str">
            <v>23.4.2</v>
          </cell>
          <cell r="B1622" t="str">
            <v>Site enclosure - gate to kitchen yard</v>
          </cell>
          <cell r="J1622" t="str">
            <v>No</v>
          </cell>
          <cell r="L1622">
            <v>3027.4852959999998</v>
          </cell>
          <cell r="M1622">
            <v>0</v>
          </cell>
        </row>
        <row r="1623">
          <cell r="B1623" t="str">
            <v xml:space="preserve">  -  Door &amp; frame</v>
          </cell>
          <cell r="C1623">
            <v>1</v>
          </cell>
          <cell r="D1623">
            <v>1</v>
          </cell>
          <cell r="E1623">
            <v>1</v>
          </cell>
          <cell r="F1623">
            <v>1</v>
          </cell>
          <cell r="G1623">
            <v>2000</v>
          </cell>
          <cell r="H1623" t="str">
            <v>:</v>
          </cell>
          <cell r="I1623">
            <v>2000</v>
          </cell>
        </row>
        <row r="1624">
          <cell r="B1624" t="str">
            <v xml:space="preserve">  -  Finish to frame</v>
          </cell>
          <cell r="C1624">
            <v>1</v>
          </cell>
          <cell r="D1624">
            <v>4.87</v>
          </cell>
          <cell r="E1624">
            <v>1</v>
          </cell>
          <cell r="F1624">
            <v>0.25</v>
          </cell>
          <cell r="G1624">
            <v>49</v>
          </cell>
          <cell r="H1624" t="str">
            <v>:</v>
          </cell>
          <cell r="I1624">
            <v>59.657499999999999</v>
          </cell>
        </row>
        <row r="1625">
          <cell r="B1625" t="str">
            <v xml:space="preserve">  -  Prime backs of frames</v>
          </cell>
          <cell r="C1625">
            <v>1</v>
          </cell>
          <cell r="D1625">
            <v>4.87</v>
          </cell>
          <cell r="E1625">
            <v>1</v>
          </cell>
          <cell r="F1625">
            <v>1</v>
          </cell>
          <cell r="G1625">
            <v>7.25</v>
          </cell>
          <cell r="H1625" t="str">
            <v>:</v>
          </cell>
          <cell r="I1625">
            <v>35.307499999999997</v>
          </cell>
        </row>
        <row r="1626">
          <cell r="B1626" t="str">
            <v xml:space="preserve">  -  Finish to gate</v>
          </cell>
          <cell r="C1626">
            <v>2</v>
          </cell>
          <cell r="D1626">
            <v>0.89800000000000002</v>
          </cell>
          <cell r="E1626">
            <v>2.0739999999999998</v>
          </cell>
          <cell r="F1626">
            <v>1</v>
          </cell>
          <cell r="G1626">
            <v>49</v>
          </cell>
          <cell r="H1626" t="str">
            <v>:</v>
          </cell>
          <cell r="I1626">
            <v>182.520296</v>
          </cell>
        </row>
        <row r="1627">
          <cell r="B1627" t="str">
            <v xml:space="preserve">  -  Ironmongery</v>
          </cell>
          <cell r="C1627">
            <v>1</v>
          </cell>
          <cell r="D1627">
            <v>1</v>
          </cell>
          <cell r="E1627">
            <v>1</v>
          </cell>
          <cell r="F1627">
            <v>1</v>
          </cell>
          <cell r="G1627">
            <v>750</v>
          </cell>
          <cell r="H1627" t="str">
            <v>:</v>
          </cell>
          <cell r="I1627">
            <v>750</v>
          </cell>
        </row>
        <row r="1628">
          <cell r="B1628" t="str">
            <v xml:space="preserve">  -  Special conditions</v>
          </cell>
          <cell r="C1628" t="str">
            <v>}</v>
          </cell>
          <cell r="D1628" t="str">
            <v>not applicable</v>
          </cell>
          <cell r="H1628" t="str">
            <v>:</v>
          </cell>
          <cell r="I1628">
            <v>0</v>
          </cell>
        </row>
        <row r="1630">
          <cell r="A1630" t="str">
            <v>23.4.3</v>
          </cell>
          <cell r="B1630" t="str">
            <v>Doors to gas bottle store</v>
          </cell>
          <cell r="J1630" t="str">
            <v>No</v>
          </cell>
          <cell r="L1630">
            <v>4430.2503999999999</v>
          </cell>
          <cell r="M1630">
            <v>0</v>
          </cell>
        </row>
        <row r="1631">
          <cell r="B1631" t="str">
            <v xml:space="preserve">  -  Door &amp; frame</v>
          </cell>
          <cell r="C1631">
            <v>1</v>
          </cell>
          <cell r="D1631">
            <v>1</v>
          </cell>
          <cell r="E1631">
            <v>1</v>
          </cell>
          <cell r="F1631">
            <v>1</v>
          </cell>
          <cell r="G1631">
            <v>3300</v>
          </cell>
          <cell r="H1631" t="str">
            <v>:</v>
          </cell>
          <cell r="I1631">
            <v>3300</v>
          </cell>
        </row>
        <row r="1632">
          <cell r="B1632" t="str">
            <v xml:space="preserve">  -  Finish to frame</v>
          </cell>
          <cell r="C1632">
            <v>1</v>
          </cell>
          <cell r="D1632">
            <v>6.3599999999999994</v>
          </cell>
          <cell r="E1632">
            <v>1</v>
          </cell>
          <cell r="F1632">
            <v>0.45</v>
          </cell>
          <cell r="G1632">
            <v>49</v>
          </cell>
          <cell r="H1632" t="str">
            <v>:</v>
          </cell>
          <cell r="I1632">
            <v>140.23799999999997</v>
          </cell>
        </row>
        <row r="1633">
          <cell r="B1633" t="str">
            <v xml:space="preserve">  -  Prime backs of frames</v>
          </cell>
          <cell r="C1633">
            <v>1</v>
          </cell>
          <cell r="D1633">
            <v>6.3599999999999994</v>
          </cell>
          <cell r="E1633">
            <v>1</v>
          </cell>
          <cell r="F1633">
            <v>1</v>
          </cell>
          <cell r="G1633">
            <v>7.25</v>
          </cell>
          <cell r="H1633" t="str">
            <v>:</v>
          </cell>
          <cell r="I1633">
            <v>46.11</v>
          </cell>
        </row>
        <row r="1634">
          <cell r="B1634" t="str">
            <v xml:space="preserve">  -  Finish to gate</v>
          </cell>
          <cell r="C1634">
            <v>2</v>
          </cell>
          <cell r="D1634">
            <v>1.2</v>
          </cell>
          <cell r="E1634">
            <v>2.0739999999999998</v>
          </cell>
          <cell r="F1634">
            <v>1</v>
          </cell>
          <cell r="G1634">
            <v>49</v>
          </cell>
          <cell r="H1634" t="str">
            <v>:</v>
          </cell>
          <cell r="I1634">
            <v>243.9024</v>
          </cell>
        </row>
        <row r="1635">
          <cell r="B1635" t="str">
            <v xml:space="preserve">  -  Ironmongery</v>
          </cell>
          <cell r="C1635">
            <v>1</v>
          </cell>
          <cell r="D1635">
            <v>1</v>
          </cell>
          <cell r="E1635">
            <v>1</v>
          </cell>
          <cell r="F1635">
            <v>1</v>
          </cell>
          <cell r="G1635">
            <v>700</v>
          </cell>
          <cell r="H1635" t="str">
            <v>:</v>
          </cell>
          <cell r="I1635">
            <v>700</v>
          </cell>
        </row>
        <row r="1636">
          <cell r="B1636" t="str">
            <v xml:space="preserve">  -  Special conditions</v>
          </cell>
          <cell r="C1636" t="str">
            <v>}</v>
          </cell>
          <cell r="D1636" t="str">
            <v>not applicable</v>
          </cell>
          <cell r="H1636" t="str">
            <v>:</v>
          </cell>
          <cell r="I1636">
            <v>0</v>
          </cell>
        </row>
        <row r="1638">
          <cell r="A1638" t="str">
            <v>23.5.1</v>
          </cell>
          <cell r="B1638" t="str">
            <v>Pergolas  (approximately 21m²)</v>
          </cell>
          <cell r="J1638" t="str">
            <v>item</v>
          </cell>
          <cell r="L1638">
            <v>2616.8000000000002</v>
          </cell>
          <cell r="M1638">
            <v>0</v>
          </cell>
        </row>
        <row r="1639">
          <cell r="B1639" t="str">
            <v xml:space="preserve"> -  Treated poles primary members</v>
          </cell>
          <cell r="C1639">
            <v>1</v>
          </cell>
          <cell r="D1639">
            <v>1</v>
          </cell>
          <cell r="E1639">
            <v>1</v>
          </cell>
          <cell r="F1639">
            <v>6</v>
          </cell>
          <cell r="G1639">
            <v>90</v>
          </cell>
          <cell r="H1639" t="str">
            <v>:</v>
          </cell>
          <cell r="I1639">
            <v>540</v>
          </cell>
        </row>
        <row r="1640">
          <cell r="B1640" t="str">
            <v xml:space="preserve"> - 50mm Latte secondary members</v>
          </cell>
          <cell r="C1640">
            <v>1</v>
          </cell>
          <cell r="D1640">
            <v>1</v>
          </cell>
          <cell r="E1640">
            <v>1</v>
          </cell>
          <cell r="F1640">
            <v>40</v>
          </cell>
          <cell r="G1640">
            <v>25</v>
          </cell>
          <cell r="H1640" t="str">
            <v>:</v>
          </cell>
          <cell r="I1640">
            <v>1000</v>
          </cell>
        </row>
        <row r="1641">
          <cell r="B1641" t="str">
            <v xml:space="preserve"> - 32  x 44mm Tertiary members</v>
          </cell>
          <cell r="C1641" t="str">
            <v>}</v>
          </cell>
          <cell r="D1641" t="str">
            <v>not applicable</v>
          </cell>
          <cell r="H1641" t="str">
            <v>:</v>
          </cell>
          <cell r="I1641">
            <v>0</v>
          </cell>
        </row>
        <row r="1642">
          <cell r="B1642" t="str">
            <v xml:space="preserve"> - 32  x 44mm Quadruplicit</v>
          </cell>
          <cell r="C1642" t="str">
            <v>}</v>
          </cell>
          <cell r="D1642" t="str">
            <v>not applicable</v>
          </cell>
          <cell r="G1642" t="str">
            <v xml:space="preserve"> </v>
          </cell>
          <cell r="H1642" t="str">
            <v>:</v>
          </cell>
          <cell r="I1642">
            <v>0</v>
          </cell>
        </row>
        <row r="1643">
          <cell r="B1643" t="str">
            <v xml:space="preserve"> - Paint on timber</v>
          </cell>
          <cell r="C1643" t="str">
            <v>}</v>
          </cell>
          <cell r="D1643" t="str">
            <v>not applicable</v>
          </cell>
          <cell r="F1643">
            <v>15.124000000000001</v>
          </cell>
          <cell r="G1643">
            <v>45</v>
          </cell>
          <cell r="H1643" t="str">
            <v>:</v>
          </cell>
          <cell r="I1643">
            <v>0</v>
          </cell>
        </row>
        <row r="1644">
          <cell r="B1644" t="str">
            <v xml:space="preserve"> - Shaped ends</v>
          </cell>
          <cell r="C1644">
            <v>1</v>
          </cell>
          <cell r="D1644">
            <v>1</v>
          </cell>
          <cell r="E1644">
            <v>1</v>
          </cell>
          <cell r="F1644">
            <v>20</v>
          </cell>
          <cell r="G1644">
            <v>38.840000000000003</v>
          </cell>
          <cell r="H1644" t="str">
            <v>:</v>
          </cell>
          <cell r="I1644">
            <v>776.80000000000007</v>
          </cell>
        </row>
        <row r="1645">
          <cell r="B1645" t="str">
            <v xml:space="preserve"> - Fixing brackets</v>
          </cell>
          <cell r="C1645">
            <v>1</v>
          </cell>
          <cell r="D1645">
            <v>1</v>
          </cell>
          <cell r="E1645">
            <v>1</v>
          </cell>
          <cell r="F1645">
            <v>2</v>
          </cell>
          <cell r="G1645">
            <v>150</v>
          </cell>
          <cell r="H1645" t="str">
            <v>:</v>
          </cell>
          <cell r="I1645">
            <v>300</v>
          </cell>
        </row>
        <row r="1647">
          <cell r="A1647" t="str">
            <v>23.5.2</v>
          </cell>
          <cell r="B1647" t="str">
            <v>Pergola piers 345 x 345mm brick on 950 x 950mm concrete base 0,80m deep</v>
          </cell>
          <cell r="J1647" t="str">
            <v>No</v>
          </cell>
          <cell r="L1647">
            <v>1302.1789999999996</v>
          </cell>
          <cell r="M1647">
            <v>0</v>
          </cell>
        </row>
        <row r="1648">
          <cell r="B1648" t="str">
            <v xml:space="preserve">  - Concrete 25Mpa</v>
          </cell>
          <cell r="C1648">
            <v>1</v>
          </cell>
          <cell r="D1648">
            <v>0.95</v>
          </cell>
          <cell r="E1648">
            <v>0.95</v>
          </cell>
          <cell r="F1648">
            <v>0.35</v>
          </cell>
          <cell r="G1648">
            <v>650</v>
          </cell>
          <cell r="H1648" t="str">
            <v>:</v>
          </cell>
          <cell r="I1648">
            <v>205.31874999999997</v>
          </cell>
        </row>
        <row r="1649">
          <cell r="B1649" t="str">
            <v xml:space="preserve">  - Formwork</v>
          </cell>
          <cell r="C1649" t="str">
            <v>}</v>
          </cell>
          <cell r="D1649" t="str">
            <v>not applicable</v>
          </cell>
          <cell r="H1649" t="str">
            <v>:</v>
          </cell>
          <cell r="I1649">
            <v>0</v>
          </cell>
        </row>
        <row r="1650">
          <cell r="B1650" t="str">
            <v xml:space="preserve">  - Reinforcement</v>
          </cell>
          <cell r="C1650" t="str">
            <v>}</v>
          </cell>
          <cell r="D1650" t="str">
            <v>not applicable</v>
          </cell>
          <cell r="H1650" t="str">
            <v>:</v>
          </cell>
          <cell r="I1650">
            <v>0</v>
          </cell>
        </row>
        <row r="1651">
          <cell r="B1651" t="str">
            <v xml:space="preserve">  - Exc &amp; cart away </v>
          </cell>
          <cell r="C1651">
            <v>1</v>
          </cell>
          <cell r="D1651">
            <v>0.95</v>
          </cell>
          <cell r="E1651">
            <v>0.95</v>
          </cell>
          <cell r="F1651">
            <v>0.8</v>
          </cell>
          <cell r="G1651">
            <v>78</v>
          </cell>
          <cell r="H1651" t="str">
            <v>:</v>
          </cell>
          <cell r="I1651">
            <v>56.315999999999995</v>
          </cell>
        </row>
        <row r="1652">
          <cell r="B1652" t="str">
            <v xml:space="preserve">  - Backfill</v>
          </cell>
          <cell r="C1652">
            <v>1</v>
          </cell>
          <cell r="D1652">
            <v>0.6</v>
          </cell>
          <cell r="E1652">
            <v>0.6</v>
          </cell>
          <cell r="F1652">
            <v>0.45000000000000007</v>
          </cell>
          <cell r="G1652">
            <v>125.5</v>
          </cell>
          <cell r="H1652" t="str">
            <v>:</v>
          </cell>
          <cell r="I1652">
            <v>20.331</v>
          </cell>
        </row>
        <row r="1653">
          <cell r="B1653" t="str">
            <v xml:space="preserve">  - R.o.c. &amp; wking space</v>
          </cell>
          <cell r="C1653">
            <v>4</v>
          </cell>
          <cell r="D1653">
            <v>1</v>
          </cell>
          <cell r="E1653">
            <v>2</v>
          </cell>
          <cell r="F1653">
            <v>0.8</v>
          </cell>
          <cell r="G1653">
            <v>6.5</v>
          </cell>
          <cell r="H1653" t="str">
            <v>:</v>
          </cell>
          <cell r="I1653">
            <v>41.6</v>
          </cell>
        </row>
        <row r="1654">
          <cell r="B1654" t="str">
            <v xml:space="preserve">  - Rock excavation</v>
          </cell>
          <cell r="C1654" t="str">
            <v>}</v>
          </cell>
          <cell r="D1654" t="str">
            <v>not applicable</v>
          </cell>
          <cell r="H1654" t="str">
            <v>:</v>
          </cell>
          <cell r="I1654">
            <v>0</v>
          </cell>
        </row>
        <row r="1655">
          <cell r="B1655" t="str">
            <v xml:space="preserve"> -  Blinding</v>
          </cell>
          <cell r="C1655" t="str">
            <v>}</v>
          </cell>
          <cell r="D1655" t="str">
            <v>not applicable</v>
          </cell>
          <cell r="H1655" t="str">
            <v>:</v>
          </cell>
          <cell r="I1655">
            <v>0</v>
          </cell>
        </row>
        <row r="1656">
          <cell r="B1656" t="str">
            <v xml:space="preserve"> -  Mass brickwork</v>
          </cell>
          <cell r="C1656">
            <v>1</v>
          </cell>
          <cell r="D1656">
            <v>2.9499999999999997</v>
          </cell>
          <cell r="E1656">
            <v>0.35</v>
          </cell>
          <cell r="F1656">
            <v>0.35</v>
          </cell>
          <cell r="G1656">
            <v>950</v>
          </cell>
          <cell r="H1656" t="str">
            <v>:</v>
          </cell>
          <cell r="I1656">
            <v>343.30624999999992</v>
          </cell>
        </row>
        <row r="1657">
          <cell r="B1657" t="str">
            <v xml:space="preserve"> -  Conc filling</v>
          </cell>
          <cell r="C1657">
            <v>1</v>
          </cell>
          <cell r="D1657">
            <v>2.9499999999999997</v>
          </cell>
          <cell r="E1657">
            <v>0.15</v>
          </cell>
          <cell r="F1657">
            <v>0.15</v>
          </cell>
          <cell r="G1657">
            <v>650</v>
          </cell>
          <cell r="H1657" t="str">
            <v>:</v>
          </cell>
          <cell r="I1657">
            <v>43.14374999999999</v>
          </cell>
        </row>
        <row r="1658">
          <cell r="B1658" t="str">
            <v xml:space="preserve"> -  Reinforcing</v>
          </cell>
          <cell r="C1658">
            <v>1</v>
          </cell>
          <cell r="D1658">
            <v>2.9499999999999997</v>
          </cell>
          <cell r="E1658">
            <v>1</v>
          </cell>
          <cell r="F1658">
            <v>6.45</v>
          </cell>
          <cell r="G1658">
            <v>7.1</v>
          </cell>
          <cell r="H1658" t="str">
            <v>:</v>
          </cell>
          <cell r="I1658">
            <v>135.09524999999999</v>
          </cell>
        </row>
        <row r="1659">
          <cell r="B1659" t="str">
            <v xml:space="preserve">  -  Plaster</v>
          </cell>
          <cell r="C1659">
            <v>4</v>
          </cell>
          <cell r="D1659">
            <v>2.9499999999999997</v>
          </cell>
          <cell r="E1659">
            <v>1</v>
          </cell>
          <cell r="F1659">
            <v>0.34</v>
          </cell>
          <cell r="G1659">
            <v>39</v>
          </cell>
          <cell r="H1659" t="str">
            <v>:</v>
          </cell>
          <cell r="I1659">
            <v>156.46799999999999</v>
          </cell>
        </row>
        <row r="1660">
          <cell r="B1660" t="str">
            <v xml:space="preserve">  -  Paint</v>
          </cell>
          <cell r="C1660">
            <v>4</v>
          </cell>
          <cell r="D1660">
            <v>2.9499999999999997</v>
          </cell>
          <cell r="E1660">
            <v>1</v>
          </cell>
          <cell r="F1660">
            <v>0.34</v>
          </cell>
          <cell r="G1660">
            <v>50</v>
          </cell>
          <cell r="H1660" t="str">
            <v>:</v>
          </cell>
          <cell r="I1660">
            <v>200.59999999999997</v>
          </cell>
        </row>
        <row r="1661">
          <cell r="B1661" t="str">
            <v xml:space="preserve">  -  Coping</v>
          </cell>
          <cell r="C1661">
            <v>1</v>
          </cell>
          <cell r="D1661">
            <v>1</v>
          </cell>
          <cell r="E1661">
            <v>1</v>
          </cell>
          <cell r="F1661">
            <v>1</v>
          </cell>
          <cell r="G1661">
            <v>100</v>
          </cell>
          <cell r="H1661" t="str">
            <v>:</v>
          </cell>
          <cell r="I1661">
            <v>100</v>
          </cell>
        </row>
        <row r="1663">
          <cell r="A1663" t="str">
            <v>23.4</v>
          </cell>
          <cell r="B1663" t="str">
            <v>Allowance for irrigation</v>
          </cell>
          <cell r="J1663" t="str">
            <v>item</v>
          </cell>
          <cell r="M1663" t="str">
            <v>excluded</v>
          </cell>
        </row>
        <row r="1665">
          <cell r="A1665" t="str">
            <v>23.5.2</v>
          </cell>
          <cell r="B1665" t="str">
            <v>90mm HDPE sluice valve to irrigation ring main plus valve box</v>
          </cell>
          <cell r="J1665" t="str">
            <v>No</v>
          </cell>
          <cell r="M1665" t="str">
            <v>not applicable</v>
          </cell>
        </row>
        <row r="1667">
          <cell r="A1667" t="str">
            <v>23.4.1</v>
          </cell>
          <cell r="B1667" t="str">
            <v>External water reticulation mains - 25mm HDPE</v>
          </cell>
          <cell r="J1667" t="str">
            <v>m</v>
          </cell>
          <cell r="K1667">
            <v>44</v>
          </cell>
          <cell r="L1667">
            <v>38</v>
          </cell>
          <cell r="M1667">
            <v>1672</v>
          </cell>
        </row>
        <row r="1669">
          <cell r="A1669" t="str">
            <v>23.4.1</v>
          </cell>
          <cell r="B1669" t="str">
            <v>External water reticulation - 40mm HDPE</v>
          </cell>
          <cell r="J1669" t="str">
            <v>m</v>
          </cell>
          <cell r="M1669" t="str">
            <v>not applicable</v>
          </cell>
        </row>
        <row r="1671">
          <cell r="A1671" t="str">
            <v>23.4.2</v>
          </cell>
          <cell r="B1671" t="str">
            <v>Water meter, manhole and valve for water main</v>
          </cell>
          <cell r="J1671" t="str">
            <v>item</v>
          </cell>
          <cell r="K1671">
            <v>1</v>
          </cell>
          <cell r="L1671">
            <v>1500</v>
          </cell>
          <cell r="M1671">
            <v>1500</v>
          </cell>
        </row>
        <row r="1673">
          <cell r="A1673" t="str">
            <v>23.5</v>
          </cell>
          <cell r="B1673" t="str">
            <v>Allowance for fire hydrants</v>
          </cell>
          <cell r="J1673" t="str">
            <v>item</v>
          </cell>
          <cell r="M1673" t="str">
            <v>not applicable</v>
          </cell>
        </row>
        <row r="1675">
          <cell r="A1675" t="str">
            <v>23.6</v>
          </cell>
          <cell r="B1675" t="str">
            <v>Landscaping (nominal allowance)</v>
          </cell>
          <cell r="J1675" t="str">
            <v>item</v>
          </cell>
          <cell r="K1675">
            <v>1</v>
          </cell>
          <cell r="L1675">
            <v>15000</v>
          </cell>
          <cell r="M1675">
            <v>15000</v>
          </cell>
        </row>
        <row r="1677">
          <cell r="A1677" t="str">
            <v>23.7</v>
          </cell>
          <cell r="B1677" t="str">
            <v>Waterfeature</v>
          </cell>
          <cell r="J1677" t="str">
            <v>item</v>
          </cell>
          <cell r="M1677" t="str">
            <v>option</v>
          </cell>
        </row>
        <row r="1679">
          <cell r="A1679" t="str">
            <v>23.8</v>
          </cell>
          <cell r="B1679" t="str">
            <v>Signage</v>
          </cell>
          <cell r="J1679" t="str">
            <v>item</v>
          </cell>
          <cell r="M1679" t="str">
            <v>not applicable</v>
          </cell>
        </row>
        <row r="1681">
          <cell r="A1681" t="str">
            <v>23.8.1</v>
          </cell>
          <cell r="B1681" t="str">
            <v>Paving (concrete)</v>
          </cell>
          <cell r="J1681" t="str">
            <v>m²</v>
          </cell>
          <cell r="K1681">
            <v>0</v>
          </cell>
          <cell r="L1681">
            <v>178.35</v>
          </cell>
          <cell r="M1681" t="str">
            <v>option</v>
          </cell>
        </row>
        <row r="1682">
          <cell r="B1682" t="str">
            <v xml:space="preserve">  - Reduce levels &amp; cart away</v>
          </cell>
          <cell r="C1682">
            <v>1</v>
          </cell>
          <cell r="D1682">
            <v>1</v>
          </cell>
          <cell r="E1682">
            <v>1</v>
          </cell>
          <cell r="F1682">
            <v>0.45</v>
          </cell>
          <cell r="G1682">
            <v>53</v>
          </cell>
          <cell r="H1682" t="str">
            <v>:</v>
          </cell>
          <cell r="I1682">
            <v>23.85</v>
          </cell>
        </row>
        <row r="1683">
          <cell r="B1683" t="str">
            <v xml:space="preserve">  - Scarifying and compaction</v>
          </cell>
          <cell r="C1683">
            <v>1</v>
          </cell>
          <cell r="D1683">
            <v>1</v>
          </cell>
          <cell r="E1683">
            <v>1</v>
          </cell>
          <cell r="F1683">
            <v>1</v>
          </cell>
          <cell r="G1683">
            <v>4.55</v>
          </cell>
          <cell r="H1683" t="str">
            <v>:</v>
          </cell>
          <cell r="I1683">
            <v>4.55</v>
          </cell>
        </row>
        <row r="1684">
          <cell r="B1684" t="str">
            <v xml:space="preserve">  - Selected layer</v>
          </cell>
          <cell r="C1684">
            <v>2</v>
          </cell>
          <cell r="D1684">
            <v>1</v>
          </cell>
          <cell r="E1684">
            <v>1</v>
          </cell>
          <cell r="F1684">
            <v>0.15</v>
          </cell>
          <cell r="G1684">
            <v>108</v>
          </cell>
          <cell r="H1684" t="str">
            <v>:</v>
          </cell>
          <cell r="I1684">
            <v>32.4</v>
          </cell>
        </row>
        <row r="1685">
          <cell r="B1685" t="str">
            <v xml:space="preserve">  - Sub base</v>
          </cell>
          <cell r="C1685">
            <v>1</v>
          </cell>
          <cell r="D1685">
            <v>1</v>
          </cell>
          <cell r="E1685">
            <v>1</v>
          </cell>
          <cell r="F1685">
            <v>0.15</v>
          </cell>
          <cell r="G1685">
            <v>217</v>
          </cell>
          <cell r="H1685" t="str">
            <v>:</v>
          </cell>
          <cell r="I1685">
            <v>32.549999999999997</v>
          </cell>
        </row>
        <row r="1686">
          <cell r="B1686" t="str">
            <v xml:space="preserve">  - 60mm concrete pavers</v>
          </cell>
          <cell r="C1686">
            <v>1</v>
          </cell>
          <cell r="D1686">
            <v>1</v>
          </cell>
          <cell r="E1686">
            <v>1</v>
          </cell>
          <cell r="F1686">
            <v>1</v>
          </cell>
          <cell r="G1686">
            <v>85</v>
          </cell>
          <cell r="H1686" t="str">
            <v>:</v>
          </cell>
          <cell r="I1686">
            <v>85</v>
          </cell>
        </row>
        <row r="1688">
          <cell r="A1688" t="str">
            <v>23.8.2</v>
          </cell>
          <cell r="B1688" t="str">
            <v>Paving (face)</v>
          </cell>
          <cell r="J1688" t="str">
            <v>m²</v>
          </cell>
          <cell r="K1688">
            <v>65.603200000000015</v>
          </cell>
          <cell r="L1688">
            <v>286.35000000000002</v>
          </cell>
          <cell r="M1688">
            <v>18785.48</v>
          </cell>
        </row>
        <row r="1689">
          <cell r="B1689" t="str">
            <v xml:space="preserve">  - Reduce levels &amp; cart away</v>
          </cell>
          <cell r="C1689">
            <v>1</v>
          </cell>
          <cell r="D1689">
            <v>1</v>
          </cell>
          <cell r="E1689">
            <v>1</v>
          </cell>
          <cell r="F1689">
            <v>0.45</v>
          </cell>
          <cell r="G1689">
            <v>53</v>
          </cell>
          <cell r="H1689" t="str">
            <v>:</v>
          </cell>
          <cell r="I1689">
            <v>23.85</v>
          </cell>
        </row>
        <row r="1690">
          <cell r="B1690" t="str">
            <v xml:space="preserve">  - Scarifying and compaction</v>
          </cell>
          <cell r="C1690">
            <v>1</v>
          </cell>
          <cell r="D1690">
            <v>1</v>
          </cell>
          <cell r="E1690">
            <v>1</v>
          </cell>
          <cell r="F1690">
            <v>1</v>
          </cell>
          <cell r="G1690">
            <v>4.55</v>
          </cell>
          <cell r="H1690" t="str">
            <v>:</v>
          </cell>
          <cell r="I1690">
            <v>4.55</v>
          </cell>
        </row>
        <row r="1691">
          <cell r="B1691" t="str">
            <v xml:space="preserve">  - Selected layer</v>
          </cell>
          <cell r="C1691">
            <v>2</v>
          </cell>
          <cell r="D1691">
            <v>1</v>
          </cell>
          <cell r="E1691">
            <v>1</v>
          </cell>
          <cell r="F1691">
            <v>0.15</v>
          </cell>
          <cell r="G1691">
            <v>108</v>
          </cell>
          <cell r="H1691" t="str">
            <v>:</v>
          </cell>
          <cell r="I1691">
            <v>32.4</v>
          </cell>
        </row>
        <row r="1692">
          <cell r="B1692" t="str">
            <v xml:space="preserve">  - Sub base</v>
          </cell>
          <cell r="C1692">
            <v>1</v>
          </cell>
          <cell r="D1692">
            <v>1</v>
          </cell>
          <cell r="E1692">
            <v>1</v>
          </cell>
          <cell r="F1692">
            <v>0.15</v>
          </cell>
          <cell r="G1692">
            <v>217</v>
          </cell>
          <cell r="H1692" t="str">
            <v>:</v>
          </cell>
          <cell r="I1692">
            <v>32.549999999999997</v>
          </cell>
        </row>
        <row r="1693">
          <cell r="B1693" t="str">
            <v xml:space="preserve">  - Face brick paving</v>
          </cell>
          <cell r="C1693">
            <v>1</v>
          </cell>
          <cell r="D1693">
            <v>1</v>
          </cell>
          <cell r="E1693">
            <v>1</v>
          </cell>
          <cell r="F1693">
            <v>1</v>
          </cell>
          <cell r="G1693">
            <v>193</v>
          </cell>
          <cell r="H1693" t="str">
            <v>:</v>
          </cell>
          <cell r="I1693">
            <v>193</v>
          </cell>
        </row>
        <row r="1695">
          <cell r="A1695" t="str">
            <v>23.8.3</v>
          </cell>
          <cell r="B1695" t="str">
            <v>MK 10 Smartstone kerb onto 75mm kerb mix</v>
          </cell>
          <cell r="J1695" t="str">
            <v>m</v>
          </cell>
          <cell r="K1695">
            <v>23.84</v>
          </cell>
          <cell r="L1695">
            <v>157</v>
          </cell>
          <cell r="M1695">
            <v>3742.88</v>
          </cell>
        </row>
        <row r="1697">
          <cell r="A1697" t="str">
            <v>23.8.4</v>
          </cell>
          <cell r="B1697" t="str">
            <v>Brick apron to building / 460mm wide brick paved ground gutter</v>
          </cell>
          <cell r="J1697" t="str">
            <v>m</v>
          </cell>
          <cell r="L1697">
            <v>255</v>
          </cell>
          <cell r="M1697" t="str">
            <v>assumed not reqt</v>
          </cell>
        </row>
        <row r="1699">
          <cell r="A1699" t="str">
            <v>23.12.3</v>
          </cell>
          <cell r="B1699" t="str">
            <v>Tiling on surface bed</v>
          </cell>
          <cell r="J1699" t="str">
            <v>m²</v>
          </cell>
          <cell r="M1699" t="str">
            <v>not applicable</v>
          </cell>
        </row>
        <row r="1700">
          <cell r="B1700" t="str">
            <v xml:space="preserve">  - Concrete</v>
          </cell>
          <cell r="C1700">
            <v>1</v>
          </cell>
          <cell r="D1700">
            <v>1</v>
          </cell>
          <cell r="E1700">
            <v>1</v>
          </cell>
          <cell r="F1700">
            <v>0.1</v>
          </cell>
          <cell r="G1700">
            <v>501.9</v>
          </cell>
          <cell r="H1700" t="str">
            <v>:</v>
          </cell>
          <cell r="I1700">
            <v>50.19</v>
          </cell>
        </row>
        <row r="1701">
          <cell r="B1701" t="str">
            <v xml:space="preserve">  - Reinforcement</v>
          </cell>
          <cell r="C1701" t="str">
            <v>}</v>
          </cell>
          <cell r="D1701" t="str">
            <v>not applicable</v>
          </cell>
          <cell r="H1701" t="str">
            <v>:</v>
          </cell>
          <cell r="I1701">
            <v>0</v>
          </cell>
        </row>
        <row r="1702">
          <cell r="B1702" t="str">
            <v xml:space="preserve">  - Construction joints</v>
          </cell>
          <cell r="C1702" t="str">
            <v>}</v>
          </cell>
          <cell r="D1702" t="str">
            <v>not applicable</v>
          </cell>
          <cell r="H1702" t="str">
            <v>:</v>
          </cell>
          <cell r="I1702">
            <v>0</v>
          </cell>
        </row>
        <row r="1703">
          <cell r="B1703" t="str">
            <v xml:space="preserve">  - Formwork, thickening to edge</v>
          </cell>
          <cell r="C1703">
            <v>0.53846153846153844</v>
          </cell>
          <cell r="D1703">
            <v>1</v>
          </cell>
          <cell r="E1703">
            <v>1</v>
          </cell>
          <cell r="F1703">
            <v>1</v>
          </cell>
          <cell r="G1703">
            <v>41.46</v>
          </cell>
          <cell r="H1703" t="str">
            <v>:</v>
          </cell>
          <cell r="I1703">
            <v>22.324615384615385</v>
          </cell>
        </row>
        <row r="1704">
          <cell r="B1704" t="str">
            <v xml:space="preserve">  - Waterproof membrane</v>
          </cell>
          <cell r="C1704">
            <v>1</v>
          </cell>
          <cell r="D1704">
            <v>1</v>
          </cell>
          <cell r="E1704">
            <v>1</v>
          </cell>
          <cell r="F1704">
            <v>1</v>
          </cell>
          <cell r="G1704">
            <v>4.25</v>
          </cell>
          <cell r="H1704" t="str">
            <v>:</v>
          </cell>
          <cell r="I1704">
            <v>4.25</v>
          </cell>
        </row>
        <row r="1705">
          <cell r="B1705" t="str">
            <v xml:space="preserve">  - Sand bed</v>
          </cell>
          <cell r="C1705" t="str">
            <v>}</v>
          </cell>
          <cell r="D1705" t="str">
            <v>not applicable</v>
          </cell>
          <cell r="H1705" t="str">
            <v>:</v>
          </cell>
          <cell r="I1705">
            <v>0</v>
          </cell>
        </row>
        <row r="1706">
          <cell r="B1706" t="str">
            <v xml:space="preserve">  - Sub-base filling (imported)</v>
          </cell>
          <cell r="C1706">
            <v>1</v>
          </cell>
          <cell r="D1706">
            <v>1</v>
          </cell>
          <cell r="E1706">
            <v>1</v>
          </cell>
          <cell r="F1706">
            <v>0.3</v>
          </cell>
          <cell r="G1706">
            <v>75.099999999999994</v>
          </cell>
          <cell r="H1706" t="str">
            <v>:</v>
          </cell>
          <cell r="I1706">
            <v>22.529999999999998</v>
          </cell>
        </row>
        <row r="1707">
          <cell r="B1707" t="str">
            <v xml:space="preserve">  - Compact in-situ material</v>
          </cell>
          <cell r="C1707">
            <v>1</v>
          </cell>
          <cell r="D1707">
            <v>1</v>
          </cell>
          <cell r="E1707">
            <v>1</v>
          </cell>
          <cell r="F1707">
            <v>1</v>
          </cell>
          <cell r="G1707">
            <v>7.75</v>
          </cell>
          <cell r="H1707" t="str">
            <v>:</v>
          </cell>
          <cell r="I1707">
            <v>7.75</v>
          </cell>
        </row>
        <row r="1708">
          <cell r="B1708" t="str">
            <v xml:space="preserve">  - Reduce levels &amp; cart away</v>
          </cell>
          <cell r="C1708" t="str">
            <v>}</v>
          </cell>
          <cell r="D1708" t="str">
            <v>with external works</v>
          </cell>
          <cell r="H1708" t="str">
            <v>:</v>
          </cell>
          <cell r="I1708">
            <v>0</v>
          </cell>
        </row>
        <row r="1709">
          <cell r="B1709" t="str">
            <v xml:space="preserve"> -  Ave 50mm Screed to falls</v>
          </cell>
          <cell r="C1709">
            <v>1</v>
          </cell>
          <cell r="D1709">
            <v>1</v>
          </cell>
          <cell r="E1709">
            <v>1</v>
          </cell>
          <cell r="F1709">
            <v>1</v>
          </cell>
          <cell r="G1709">
            <v>42.4</v>
          </cell>
          <cell r="H1709" t="str">
            <v>:</v>
          </cell>
          <cell r="I1709">
            <v>42.4</v>
          </cell>
        </row>
        <row r="1710">
          <cell r="B1710" t="str">
            <v xml:space="preserve"> -  Sandstone tiles</v>
          </cell>
          <cell r="C1710">
            <v>1</v>
          </cell>
          <cell r="D1710">
            <v>1</v>
          </cell>
          <cell r="E1710">
            <v>1</v>
          </cell>
          <cell r="F1710">
            <v>1</v>
          </cell>
          <cell r="G1710">
            <v>327.8</v>
          </cell>
          <cell r="H1710" t="str">
            <v>:</v>
          </cell>
          <cell r="I1710">
            <v>327.8</v>
          </cell>
        </row>
        <row r="1711">
          <cell r="B1711" t="str">
            <v xml:space="preserve"> -  Sealant to tiles</v>
          </cell>
          <cell r="C1711">
            <v>1</v>
          </cell>
          <cell r="D1711">
            <v>1</v>
          </cell>
          <cell r="E1711">
            <v>1</v>
          </cell>
          <cell r="F1711">
            <v>1</v>
          </cell>
          <cell r="G1711">
            <v>35</v>
          </cell>
          <cell r="H1711" t="str">
            <v>:</v>
          </cell>
          <cell r="I1711">
            <v>35</v>
          </cell>
        </row>
        <row r="1713">
          <cell r="A1713" t="str">
            <v>23.8.5</v>
          </cell>
          <cell r="B1713" t="str">
            <v>Precast paving blocks (to kitchen yard)</v>
          </cell>
          <cell r="J1713" t="str">
            <v>m²</v>
          </cell>
          <cell r="K1713">
            <v>0</v>
          </cell>
          <cell r="L1713">
            <v>168.55</v>
          </cell>
          <cell r="M1713" t="str">
            <v>elswhere</v>
          </cell>
        </row>
        <row r="1714">
          <cell r="B1714" t="str">
            <v xml:space="preserve">  - Reduce levels &amp; cart away</v>
          </cell>
          <cell r="C1714">
            <v>1</v>
          </cell>
          <cell r="D1714">
            <v>1</v>
          </cell>
          <cell r="E1714">
            <v>1</v>
          </cell>
          <cell r="F1714">
            <v>0.45</v>
          </cell>
          <cell r="G1714">
            <v>45</v>
          </cell>
          <cell r="H1714" t="str">
            <v>:</v>
          </cell>
          <cell r="I1714">
            <v>20.25</v>
          </cell>
        </row>
        <row r="1715">
          <cell r="B1715" t="str">
            <v xml:space="preserve">  - Scarifying and compaction</v>
          </cell>
          <cell r="C1715">
            <v>1</v>
          </cell>
          <cell r="D1715">
            <v>1</v>
          </cell>
          <cell r="E1715">
            <v>1</v>
          </cell>
          <cell r="F1715">
            <v>1</v>
          </cell>
          <cell r="G1715">
            <v>4.55</v>
          </cell>
          <cell r="H1715" t="str">
            <v>:</v>
          </cell>
          <cell r="I1715">
            <v>4.55</v>
          </cell>
        </row>
        <row r="1716">
          <cell r="B1716" t="str">
            <v xml:space="preserve">  - Selected layer</v>
          </cell>
          <cell r="C1716">
            <v>1</v>
          </cell>
          <cell r="D1716">
            <v>1</v>
          </cell>
          <cell r="E1716">
            <v>1</v>
          </cell>
          <cell r="F1716">
            <v>0.15</v>
          </cell>
          <cell r="G1716">
            <v>108</v>
          </cell>
          <cell r="H1716" t="str">
            <v>:</v>
          </cell>
          <cell r="I1716">
            <v>16.2</v>
          </cell>
        </row>
        <row r="1717">
          <cell r="B1717" t="str">
            <v xml:space="preserve">  - Sub base</v>
          </cell>
          <cell r="C1717">
            <v>1</v>
          </cell>
          <cell r="D1717">
            <v>1</v>
          </cell>
          <cell r="E1717">
            <v>1</v>
          </cell>
          <cell r="F1717">
            <v>0.15</v>
          </cell>
          <cell r="G1717">
            <v>217</v>
          </cell>
          <cell r="H1717" t="str">
            <v>:</v>
          </cell>
          <cell r="I1717">
            <v>32.549999999999997</v>
          </cell>
        </row>
        <row r="1718">
          <cell r="B1718" t="str">
            <v xml:space="preserve">  - Pavers</v>
          </cell>
          <cell r="C1718">
            <v>1</v>
          </cell>
          <cell r="D1718">
            <v>1</v>
          </cell>
          <cell r="E1718">
            <v>1</v>
          </cell>
          <cell r="F1718">
            <v>1</v>
          </cell>
          <cell r="G1718">
            <v>95</v>
          </cell>
          <cell r="H1718" t="str">
            <v>:</v>
          </cell>
          <cell r="I1718">
            <v>95</v>
          </cell>
        </row>
        <row r="1720">
          <cell r="A1720" t="str">
            <v>23.12.5</v>
          </cell>
          <cell r="B1720" t="str">
            <v>Revelstone pavers (to kitchen yard)</v>
          </cell>
          <cell r="J1720" t="str">
            <v>m²</v>
          </cell>
          <cell r="L1720">
            <v>344.2</v>
          </cell>
          <cell r="M1720">
            <v>0</v>
          </cell>
        </row>
        <row r="1721">
          <cell r="B1721" t="str">
            <v xml:space="preserve">  - Reduce levels &amp; cart away</v>
          </cell>
          <cell r="C1721">
            <v>1</v>
          </cell>
          <cell r="D1721">
            <v>1</v>
          </cell>
          <cell r="E1721">
            <v>1</v>
          </cell>
          <cell r="F1721">
            <v>0.3</v>
          </cell>
          <cell r="G1721">
            <v>53</v>
          </cell>
          <cell r="H1721" t="str">
            <v>:</v>
          </cell>
          <cell r="I1721">
            <v>15.899999999999999</v>
          </cell>
        </row>
        <row r="1722">
          <cell r="B1722" t="str">
            <v xml:space="preserve">  - Scarifying and compaction</v>
          </cell>
          <cell r="C1722">
            <v>1</v>
          </cell>
          <cell r="D1722">
            <v>1</v>
          </cell>
          <cell r="E1722">
            <v>1</v>
          </cell>
          <cell r="F1722">
            <v>1</v>
          </cell>
          <cell r="G1722">
            <v>4.55</v>
          </cell>
          <cell r="H1722" t="str">
            <v>:</v>
          </cell>
          <cell r="I1722">
            <v>4.55</v>
          </cell>
        </row>
        <row r="1723">
          <cell r="B1723" t="str">
            <v xml:space="preserve">  - Selected layer</v>
          </cell>
          <cell r="C1723">
            <v>1</v>
          </cell>
          <cell r="D1723">
            <v>1</v>
          </cell>
          <cell r="E1723">
            <v>1</v>
          </cell>
          <cell r="F1723">
            <v>0.15</v>
          </cell>
          <cell r="G1723">
            <v>108</v>
          </cell>
          <cell r="H1723" t="str">
            <v>:</v>
          </cell>
          <cell r="I1723">
            <v>16.2</v>
          </cell>
        </row>
        <row r="1724">
          <cell r="B1724" t="str">
            <v xml:space="preserve">  - Sub base</v>
          </cell>
          <cell r="C1724">
            <v>1</v>
          </cell>
          <cell r="D1724">
            <v>1</v>
          </cell>
          <cell r="E1724">
            <v>1</v>
          </cell>
          <cell r="F1724">
            <v>0.15</v>
          </cell>
          <cell r="G1724">
            <v>217</v>
          </cell>
          <cell r="H1724" t="str">
            <v>:</v>
          </cell>
          <cell r="I1724">
            <v>32.549999999999997</v>
          </cell>
        </row>
        <row r="1725">
          <cell r="B1725" t="str">
            <v xml:space="preserve">  - Revelstone pavers</v>
          </cell>
          <cell r="C1725">
            <v>1</v>
          </cell>
          <cell r="D1725">
            <v>1</v>
          </cell>
          <cell r="E1725">
            <v>1</v>
          </cell>
          <cell r="F1725">
            <v>1</v>
          </cell>
          <cell r="G1725">
            <v>275</v>
          </cell>
          <cell r="H1725" t="str">
            <v>:</v>
          </cell>
          <cell r="I1725">
            <v>275</v>
          </cell>
        </row>
        <row r="1727">
          <cell r="A1727" t="str">
            <v>23.12.5</v>
          </cell>
          <cell r="B1727" t="str">
            <v>Grass blocks</v>
          </cell>
          <cell r="J1727" t="str">
            <v>m²</v>
          </cell>
          <cell r="M1727" t="str">
            <v>not applicable</v>
          </cell>
        </row>
        <row r="1728">
          <cell r="B1728" t="str">
            <v xml:space="preserve">  - Reduce levels &amp; cart away</v>
          </cell>
          <cell r="C1728" t="str">
            <v>}</v>
          </cell>
          <cell r="D1728" t="str">
            <v>with bulk excavation</v>
          </cell>
          <cell r="H1728" t="str">
            <v>:</v>
          </cell>
          <cell r="I1728">
            <v>0</v>
          </cell>
        </row>
        <row r="1729">
          <cell r="B1729" t="str">
            <v xml:space="preserve">  - Scarifying and compaction</v>
          </cell>
          <cell r="C1729">
            <v>1</v>
          </cell>
          <cell r="D1729">
            <v>1</v>
          </cell>
          <cell r="E1729">
            <v>1</v>
          </cell>
          <cell r="F1729">
            <v>1</v>
          </cell>
          <cell r="G1729">
            <v>4.55</v>
          </cell>
          <cell r="H1729" t="str">
            <v>:</v>
          </cell>
          <cell r="I1729">
            <v>4.55</v>
          </cell>
        </row>
        <row r="1730">
          <cell r="B1730" t="str">
            <v xml:space="preserve">  - Selected layer</v>
          </cell>
          <cell r="C1730">
            <v>1</v>
          </cell>
          <cell r="D1730">
            <v>1</v>
          </cell>
          <cell r="E1730">
            <v>1</v>
          </cell>
          <cell r="F1730">
            <v>0.15</v>
          </cell>
          <cell r="G1730">
            <v>108</v>
          </cell>
          <cell r="H1730" t="str">
            <v>:</v>
          </cell>
          <cell r="I1730">
            <v>16.2</v>
          </cell>
        </row>
        <row r="1731">
          <cell r="B1731" t="str">
            <v xml:space="preserve">  - Sub base</v>
          </cell>
          <cell r="C1731">
            <v>1</v>
          </cell>
          <cell r="D1731">
            <v>1</v>
          </cell>
          <cell r="E1731">
            <v>1</v>
          </cell>
          <cell r="F1731">
            <v>0.15</v>
          </cell>
          <cell r="G1731">
            <v>217</v>
          </cell>
          <cell r="H1731" t="str">
            <v>:</v>
          </cell>
          <cell r="I1731">
            <v>32.549999999999997</v>
          </cell>
        </row>
        <row r="1732">
          <cell r="B1732" t="str">
            <v xml:space="preserve">  - Grass blocks</v>
          </cell>
          <cell r="C1732">
            <v>1</v>
          </cell>
          <cell r="D1732">
            <v>1</v>
          </cell>
          <cell r="E1732">
            <v>1</v>
          </cell>
          <cell r="F1732">
            <v>1</v>
          </cell>
          <cell r="G1732">
            <v>157.5</v>
          </cell>
          <cell r="H1732" t="str">
            <v>:</v>
          </cell>
          <cell r="I1732">
            <v>157.5</v>
          </cell>
        </row>
        <row r="1734">
          <cell r="A1734" t="str">
            <v>23.9</v>
          </cell>
          <cell r="B1734" t="str">
            <v>Steps</v>
          </cell>
          <cell r="J1734" t="str">
            <v>item</v>
          </cell>
          <cell r="K1734">
            <v>1</v>
          </cell>
          <cell r="L1734">
            <v>1293.5999999999999</v>
          </cell>
          <cell r="M1734">
            <v>1293.5999999999999</v>
          </cell>
        </row>
        <row r="1735">
          <cell r="B1735" t="str">
            <v xml:space="preserve">  - Exc, cart away &amp; backfill</v>
          </cell>
          <cell r="C1735" t="str">
            <v>}</v>
          </cell>
          <cell r="D1735" t="str">
            <v>not applicable</v>
          </cell>
          <cell r="H1735" t="str">
            <v>:</v>
          </cell>
          <cell r="I1735">
            <v>0</v>
          </cell>
        </row>
        <row r="1736">
          <cell r="B1736" t="str">
            <v xml:space="preserve">  -  25MPa Concrete steps</v>
          </cell>
          <cell r="C1736">
            <v>1</v>
          </cell>
          <cell r="D1736">
            <v>1</v>
          </cell>
          <cell r="E1736">
            <v>1</v>
          </cell>
          <cell r="F1736">
            <v>0.4</v>
          </cell>
          <cell r="G1736">
            <v>657</v>
          </cell>
          <cell r="H1736" t="str">
            <v>:</v>
          </cell>
          <cell r="I1736">
            <v>262.8</v>
          </cell>
        </row>
        <row r="1737">
          <cell r="B1737" t="str">
            <v xml:space="preserve">  -  Formwork to risers</v>
          </cell>
          <cell r="C1737">
            <v>1</v>
          </cell>
          <cell r="D1737">
            <v>1</v>
          </cell>
          <cell r="E1737">
            <v>1</v>
          </cell>
          <cell r="F1737">
            <v>6</v>
          </cell>
          <cell r="G1737">
            <v>50</v>
          </cell>
          <cell r="H1737" t="str">
            <v>:</v>
          </cell>
          <cell r="I1737">
            <v>300</v>
          </cell>
        </row>
        <row r="1738">
          <cell r="B1738" t="str">
            <v xml:space="preserve">  -  Formwork to side of steps</v>
          </cell>
          <cell r="C1738" t="str">
            <v>}</v>
          </cell>
          <cell r="D1738" t="str">
            <v>not applicable</v>
          </cell>
          <cell r="H1738" t="str">
            <v>:</v>
          </cell>
          <cell r="I1738">
            <v>0</v>
          </cell>
        </row>
        <row r="1739">
          <cell r="B1739" t="str">
            <v xml:space="preserve"> -  Facebrick paving</v>
          </cell>
          <cell r="C1739">
            <v>1</v>
          </cell>
          <cell r="D1739">
            <v>1</v>
          </cell>
          <cell r="E1739">
            <v>1</v>
          </cell>
          <cell r="F1739">
            <v>2.8</v>
          </cell>
          <cell r="G1739">
            <v>261</v>
          </cell>
          <cell r="H1739" t="str">
            <v>:</v>
          </cell>
          <cell r="I1739">
            <v>730.8</v>
          </cell>
        </row>
        <row r="1741">
          <cell r="A1741" t="str">
            <v>23.13.2</v>
          </cell>
          <cell r="B1741" t="str">
            <v>Steps (at pool)</v>
          </cell>
          <cell r="J1741" t="str">
            <v>item</v>
          </cell>
          <cell r="L1741">
            <v>3580.3109999999997</v>
          </cell>
          <cell r="M1741">
            <v>0</v>
          </cell>
        </row>
        <row r="1742">
          <cell r="B1742" t="str">
            <v xml:space="preserve">  - Exc, cart away &amp; backfill</v>
          </cell>
          <cell r="C1742" t="str">
            <v>}</v>
          </cell>
          <cell r="D1742" t="str">
            <v>not applicable</v>
          </cell>
          <cell r="H1742" t="str">
            <v>:</v>
          </cell>
          <cell r="I1742">
            <v>0</v>
          </cell>
        </row>
        <row r="1743">
          <cell r="B1743" t="str">
            <v xml:space="preserve">  -  25MPa Concrete steps</v>
          </cell>
          <cell r="C1743">
            <v>1</v>
          </cell>
          <cell r="D1743">
            <v>1</v>
          </cell>
          <cell r="E1743">
            <v>1</v>
          </cell>
          <cell r="F1743">
            <v>1</v>
          </cell>
          <cell r="G1743">
            <v>657</v>
          </cell>
          <cell r="H1743" t="str">
            <v>:</v>
          </cell>
          <cell r="I1743">
            <v>657</v>
          </cell>
        </row>
        <row r="1744">
          <cell r="B1744" t="str">
            <v xml:space="preserve">  -  Formwork to risers</v>
          </cell>
          <cell r="C1744">
            <v>1</v>
          </cell>
          <cell r="D1744">
            <v>1</v>
          </cell>
          <cell r="E1744">
            <v>1</v>
          </cell>
          <cell r="F1744">
            <v>6</v>
          </cell>
          <cell r="G1744">
            <v>50</v>
          </cell>
          <cell r="H1744" t="str">
            <v>:</v>
          </cell>
          <cell r="I1744">
            <v>300</v>
          </cell>
        </row>
        <row r="1745">
          <cell r="B1745" t="str">
            <v xml:space="preserve">  -  Formwork to side of steps</v>
          </cell>
          <cell r="C1745" t="str">
            <v>}</v>
          </cell>
          <cell r="D1745" t="str">
            <v>not applicable</v>
          </cell>
          <cell r="H1745" t="str">
            <v>:</v>
          </cell>
          <cell r="I1745">
            <v>0</v>
          </cell>
        </row>
        <row r="1746">
          <cell r="B1746" t="str">
            <v xml:space="preserve">  -  30mm Screed</v>
          </cell>
          <cell r="C1746">
            <v>1</v>
          </cell>
          <cell r="D1746">
            <v>1</v>
          </cell>
          <cell r="E1746">
            <v>1</v>
          </cell>
          <cell r="F1746">
            <v>5.22</v>
          </cell>
          <cell r="G1746">
            <v>50</v>
          </cell>
          <cell r="H1746" t="str">
            <v>:</v>
          </cell>
          <cell r="I1746">
            <v>261</v>
          </cell>
        </row>
        <row r="1747">
          <cell r="B1747" t="str">
            <v xml:space="preserve">  -  Sandstone tiles</v>
          </cell>
          <cell r="C1747">
            <v>1</v>
          </cell>
          <cell r="D1747">
            <v>1</v>
          </cell>
          <cell r="E1747">
            <v>1</v>
          </cell>
          <cell r="F1747">
            <v>5.22</v>
          </cell>
          <cell r="G1747">
            <v>422.55</v>
          </cell>
          <cell r="H1747" t="str">
            <v>:</v>
          </cell>
          <cell r="I1747">
            <v>2205.7109999999998</v>
          </cell>
        </row>
        <row r="1748">
          <cell r="B1748" t="str">
            <v xml:space="preserve">  -  Sealant to tiles</v>
          </cell>
          <cell r="C1748">
            <v>1</v>
          </cell>
          <cell r="D1748">
            <v>1</v>
          </cell>
          <cell r="E1748">
            <v>1</v>
          </cell>
          <cell r="F1748">
            <v>5.22</v>
          </cell>
          <cell r="G1748">
            <v>30</v>
          </cell>
          <cell r="H1748" t="str">
            <v>:</v>
          </cell>
          <cell r="I1748">
            <v>156.6</v>
          </cell>
        </row>
        <row r="1750">
          <cell r="A1750" t="str">
            <v>23.10</v>
          </cell>
          <cell r="B1750" t="str">
            <v>Roll-on lawn including soil preparation, etc.</v>
          </cell>
          <cell r="J1750" t="str">
            <v>m²</v>
          </cell>
          <cell r="M1750" t="str">
            <v>see landscaping</v>
          </cell>
        </row>
        <row r="1751">
          <cell r="B1751" t="str">
            <v xml:space="preserve">  - Garden soil under grass sodds</v>
          </cell>
          <cell r="C1751" t="str">
            <v>}</v>
          </cell>
          <cell r="D1751" t="str">
            <v>with bulk excavations</v>
          </cell>
          <cell r="H1751" t="str">
            <v>:</v>
          </cell>
          <cell r="I1751">
            <v>0</v>
          </cell>
        </row>
        <row r="1752">
          <cell r="B1752" t="str">
            <v xml:space="preserve">  - Roll-on lawn on topsoil</v>
          </cell>
          <cell r="C1752">
            <v>1</v>
          </cell>
          <cell r="D1752">
            <v>1</v>
          </cell>
          <cell r="E1752">
            <v>1</v>
          </cell>
          <cell r="F1752">
            <v>1</v>
          </cell>
          <cell r="G1752">
            <v>15.75</v>
          </cell>
          <cell r="H1752" t="str">
            <v>:</v>
          </cell>
          <cell r="I1752">
            <v>15.75</v>
          </cell>
        </row>
        <row r="1753">
          <cell r="B1753" t="str">
            <v xml:space="preserve">  - Fill from excavated material</v>
          </cell>
          <cell r="C1753" t="str">
            <v>}</v>
          </cell>
          <cell r="D1753" t="str">
            <v>with bulk excavations</v>
          </cell>
          <cell r="H1753" t="str">
            <v>:</v>
          </cell>
          <cell r="I1753">
            <v>0</v>
          </cell>
        </row>
        <row r="1754">
          <cell r="B1754" t="str">
            <v xml:space="preserve">  - Cut to fill to landscape levels</v>
          </cell>
          <cell r="C1754">
            <v>1</v>
          </cell>
          <cell r="D1754">
            <v>1</v>
          </cell>
          <cell r="E1754">
            <v>1</v>
          </cell>
          <cell r="F1754">
            <v>1</v>
          </cell>
          <cell r="G1754">
            <v>6</v>
          </cell>
          <cell r="H1754" t="str">
            <v>:</v>
          </cell>
          <cell r="I1754">
            <v>6</v>
          </cell>
        </row>
        <row r="1756">
          <cell r="A1756" t="str">
            <v>23.15</v>
          </cell>
          <cell r="B1756" t="str">
            <v>Planters</v>
          </cell>
          <cell r="J1756" t="str">
            <v>m²</v>
          </cell>
          <cell r="M1756" t="str">
            <v>not applicable</v>
          </cell>
        </row>
        <row r="1757">
          <cell r="B1757" t="str">
            <v xml:space="preserve">  - Reduce levels &amp; cart away</v>
          </cell>
          <cell r="C1757" t="str">
            <v>}</v>
          </cell>
          <cell r="D1757" t="str">
            <v>with bulk excavations</v>
          </cell>
          <cell r="H1757" t="str">
            <v>:</v>
          </cell>
          <cell r="I1757">
            <v>0</v>
          </cell>
        </row>
        <row r="1758">
          <cell r="B1758" t="str">
            <v xml:space="preserve">  - Garden soil</v>
          </cell>
          <cell r="C1758">
            <v>1</v>
          </cell>
          <cell r="D1758">
            <v>1</v>
          </cell>
          <cell r="E1758">
            <v>1</v>
          </cell>
          <cell r="F1758">
            <v>0.3</v>
          </cell>
          <cell r="G1758">
            <v>48</v>
          </cell>
          <cell r="H1758" t="str">
            <v>:</v>
          </cell>
          <cell r="I1758">
            <v>14.399999999999999</v>
          </cell>
        </row>
        <row r="1759">
          <cell r="B1759" t="str">
            <v xml:space="preserve">  - Cut to fill to landscape levels</v>
          </cell>
          <cell r="C1759">
            <v>1</v>
          </cell>
          <cell r="D1759">
            <v>1</v>
          </cell>
          <cell r="E1759">
            <v>1</v>
          </cell>
          <cell r="F1759">
            <v>1</v>
          </cell>
          <cell r="G1759">
            <v>6</v>
          </cell>
          <cell r="H1759" t="str">
            <v>:</v>
          </cell>
          <cell r="I1759">
            <v>6</v>
          </cell>
        </row>
        <row r="1761">
          <cell r="A1761" t="str">
            <v>23.16</v>
          </cell>
          <cell r="B1761" t="str">
            <v>Brick on end edging to planters</v>
          </cell>
          <cell r="J1761" t="str">
            <v>m</v>
          </cell>
          <cell r="M1761" t="str">
            <v>not applicable</v>
          </cell>
        </row>
        <row r="1763">
          <cell r="A1763" t="str">
            <v>23.11</v>
          </cell>
          <cell r="B1763" t="str">
            <v>Washing line fixed to brick wall</v>
          </cell>
          <cell r="J1763" t="str">
            <v>item</v>
          </cell>
          <cell r="K1763">
            <v>1</v>
          </cell>
          <cell r="L1763">
            <v>500</v>
          </cell>
          <cell r="M1763">
            <v>500</v>
          </cell>
        </row>
        <row r="1765">
          <cell r="A1765" t="str">
            <v>23.18</v>
          </cell>
          <cell r="B1765" t="str">
            <v>Gas cylinder storage</v>
          </cell>
          <cell r="J1765" t="str">
            <v>item</v>
          </cell>
          <cell r="M1765" t="str">
            <v>in yard</v>
          </cell>
        </row>
        <row r="1766">
          <cell r="B1766" t="str">
            <v xml:space="preserve">  - Concrete footings</v>
          </cell>
          <cell r="C1766">
            <v>1</v>
          </cell>
          <cell r="D1766">
            <v>1.65</v>
          </cell>
          <cell r="E1766">
            <v>0.6</v>
          </cell>
          <cell r="F1766">
            <v>0.23</v>
          </cell>
          <cell r="H1766" t="str">
            <v>:</v>
          </cell>
          <cell r="I1766">
            <v>0</v>
          </cell>
        </row>
        <row r="1767">
          <cell r="B1767" t="str">
            <v xml:space="preserve">  - Formwork</v>
          </cell>
          <cell r="C1767" t="str">
            <v>}</v>
          </cell>
          <cell r="D1767" t="str">
            <v>not applicable</v>
          </cell>
          <cell r="H1767" t="str">
            <v>:</v>
          </cell>
          <cell r="I1767">
            <v>0</v>
          </cell>
        </row>
        <row r="1768">
          <cell r="B1768" t="str">
            <v xml:space="preserve">  - Reinforcement</v>
          </cell>
          <cell r="C1768" t="str">
            <v>}</v>
          </cell>
          <cell r="H1768" t="str">
            <v>:</v>
          </cell>
          <cell r="I1768">
            <v>0</v>
          </cell>
        </row>
        <row r="1769">
          <cell r="B1769" t="str">
            <v xml:space="preserve">  - Exc, cart away &amp; backfill</v>
          </cell>
          <cell r="C1769">
            <v>1</v>
          </cell>
          <cell r="D1769">
            <v>1.65</v>
          </cell>
          <cell r="E1769">
            <v>0.6</v>
          </cell>
          <cell r="F1769">
            <v>0.7</v>
          </cell>
          <cell r="H1769" t="str">
            <v>:</v>
          </cell>
          <cell r="I1769">
            <v>0</v>
          </cell>
        </row>
        <row r="1770">
          <cell r="B1770" t="str">
            <v xml:space="preserve">  - R.o.c. &amp; wking space</v>
          </cell>
          <cell r="C1770">
            <v>2</v>
          </cell>
          <cell r="D1770">
            <v>1.65</v>
          </cell>
          <cell r="E1770">
            <v>1</v>
          </cell>
          <cell r="F1770">
            <v>0.7</v>
          </cell>
          <cell r="H1770" t="str">
            <v>:</v>
          </cell>
          <cell r="I1770">
            <v>0</v>
          </cell>
        </row>
        <row r="1771">
          <cell r="B1771" t="str">
            <v xml:space="preserve">  - Rock/concrete excavation</v>
          </cell>
          <cell r="C1771" t="str">
            <v>}</v>
          </cell>
          <cell r="D1771" t="str">
            <v>not applicable</v>
          </cell>
          <cell r="H1771" t="str">
            <v>:</v>
          </cell>
          <cell r="I1771">
            <v>0</v>
          </cell>
        </row>
        <row r="1772">
          <cell r="B1772" t="str">
            <v xml:space="preserve">  - Blinding</v>
          </cell>
          <cell r="C1772" t="str">
            <v>}</v>
          </cell>
          <cell r="D1772" t="str">
            <v>not applicable</v>
          </cell>
          <cell r="H1772" t="str">
            <v>:</v>
          </cell>
          <cell r="I1772">
            <v>0</v>
          </cell>
        </row>
        <row r="1773">
          <cell r="B1773" t="str">
            <v xml:space="preserve">  - Concrete surface bed</v>
          </cell>
          <cell r="C1773">
            <v>1</v>
          </cell>
          <cell r="D1773">
            <v>1.05</v>
          </cell>
          <cell r="E1773">
            <v>0.6</v>
          </cell>
          <cell r="F1773">
            <v>0.1</v>
          </cell>
          <cell r="H1773" t="str">
            <v>:</v>
          </cell>
          <cell r="I1773">
            <v>0</v>
          </cell>
        </row>
        <row r="1774">
          <cell r="B1774" t="str">
            <v xml:space="preserve">  - Reinforcement</v>
          </cell>
          <cell r="C1774">
            <v>0.2</v>
          </cell>
          <cell r="D1774">
            <v>1</v>
          </cell>
          <cell r="E1774">
            <v>1</v>
          </cell>
          <cell r="F1774">
            <v>1</v>
          </cell>
          <cell r="H1774" t="str">
            <v>:</v>
          </cell>
          <cell r="I1774">
            <v>0</v>
          </cell>
        </row>
        <row r="1775">
          <cell r="B1775" t="str">
            <v xml:space="preserve">  - Construction joints</v>
          </cell>
          <cell r="C1775" t="str">
            <v>}</v>
          </cell>
          <cell r="D1775" t="str">
            <v>not applicable</v>
          </cell>
          <cell r="H1775" t="str">
            <v>:</v>
          </cell>
          <cell r="I1775">
            <v>0</v>
          </cell>
        </row>
        <row r="1776">
          <cell r="B1776" t="str">
            <v xml:space="preserve">  - Surface finish </v>
          </cell>
          <cell r="C1776">
            <v>1</v>
          </cell>
          <cell r="D1776">
            <v>1</v>
          </cell>
          <cell r="E1776">
            <v>1</v>
          </cell>
          <cell r="F1776">
            <v>1</v>
          </cell>
          <cell r="H1776" t="str">
            <v>:</v>
          </cell>
          <cell r="I1776">
            <v>0</v>
          </cell>
        </row>
        <row r="1777">
          <cell r="B1777" t="str">
            <v xml:space="preserve">  - Waterproof membrane</v>
          </cell>
          <cell r="C1777" t="str">
            <v>}</v>
          </cell>
          <cell r="D1777" t="str">
            <v>not applicable</v>
          </cell>
          <cell r="H1777" t="str">
            <v>:</v>
          </cell>
          <cell r="I1777">
            <v>0</v>
          </cell>
        </row>
        <row r="1778">
          <cell r="B1778" t="str">
            <v xml:space="preserve">  - Sand bed</v>
          </cell>
          <cell r="C1778" t="str">
            <v>}</v>
          </cell>
          <cell r="D1778" t="str">
            <v>not applicable</v>
          </cell>
          <cell r="H1778" t="str">
            <v>:</v>
          </cell>
          <cell r="I1778">
            <v>0</v>
          </cell>
        </row>
        <row r="1779">
          <cell r="B1779" t="str">
            <v xml:space="preserve">  - Sub-base filling</v>
          </cell>
          <cell r="C1779">
            <v>1</v>
          </cell>
          <cell r="D1779">
            <v>1</v>
          </cell>
          <cell r="E1779">
            <v>1</v>
          </cell>
          <cell r="F1779">
            <v>0.2</v>
          </cell>
          <cell r="H1779" t="str">
            <v>:</v>
          </cell>
          <cell r="I1779">
            <v>0</v>
          </cell>
        </row>
        <row r="1780">
          <cell r="B1780" t="str">
            <v xml:space="preserve">  - Compact in-situ material</v>
          </cell>
          <cell r="C1780">
            <v>1</v>
          </cell>
          <cell r="D1780">
            <v>1</v>
          </cell>
          <cell r="E1780">
            <v>1</v>
          </cell>
          <cell r="F1780">
            <v>1</v>
          </cell>
          <cell r="H1780" t="str">
            <v>:</v>
          </cell>
          <cell r="I1780">
            <v>0</v>
          </cell>
        </row>
        <row r="1781">
          <cell r="B1781" t="str">
            <v xml:space="preserve">  - Reduce levels &amp; cart away</v>
          </cell>
          <cell r="C1781" t="str">
            <v>}</v>
          </cell>
          <cell r="D1781" t="str">
            <v>not applicable</v>
          </cell>
          <cell r="H1781" t="str">
            <v>:</v>
          </cell>
          <cell r="I1781">
            <v>0</v>
          </cell>
        </row>
        <row r="1782">
          <cell r="B1782" t="str">
            <v xml:space="preserve">  - Half brick wall</v>
          </cell>
          <cell r="C1782">
            <v>1</v>
          </cell>
          <cell r="D1782">
            <v>1</v>
          </cell>
          <cell r="E1782">
            <v>0.6</v>
          </cell>
          <cell r="F1782">
            <v>2.87</v>
          </cell>
          <cell r="H1782" t="str">
            <v>:</v>
          </cell>
          <cell r="I1782">
            <v>0</v>
          </cell>
        </row>
        <row r="1783">
          <cell r="B1783" t="str">
            <v xml:space="preserve">  - Reinforcement</v>
          </cell>
          <cell r="C1783">
            <v>2.94</v>
          </cell>
          <cell r="D1783">
            <v>1</v>
          </cell>
          <cell r="E1783">
            <v>0.6</v>
          </cell>
          <cell r="F1783">
            <v>2.87</v>
          </cell>
          <cell r="H1783" t="str">
            <v>:</v>
          </cell>
          <cell r="I1783">
            <v>0</v>
          </cell>
        </row>
        <row r="1784">
          <cell r="B1784" t="str">
            <v xml:space="preserve">  - Plaster</v>
          </cell>
          <cell r="C1784">
            <v>2</v>
          </cell>
          <cell r="D1784">
            <v>1</v>
          </cell>
          <cell r="E1784">
            <v>0.71</v>
          </cell>
          <cell r="F1784">
            <v>2.4</v>
          </cell>
          <cell r="H1784" t="str">
            <v>:</v>
          </cell>
          <cell r="I1784">
            <v>0</v>
          </cell>
        </row>
        <row r="1785">
          <cell r="B1785" t="str">
            <v xml:space="preserve">  - Paint</v>
          </cell>
          <cell r="C1785">
            <v>2</v>
          </cell>
          <cell r="D1785">
            <v>1</v>
          </cell>
          <cell r="E1785">
            <v>0.71</v>
          </cell>
          <cell r="F1785">
            <v>2.4</v>
          </cell>
          <cell r="H1785" t="str">
            <v>:</v>
          </cell>
          <cell r="I1785">
            <v>0</v>
          </cell>
        </row>
        <row r="1786">
          <cell r="B1786" t="str">
            <v xml:space="preserve">  - Concrete in slab</v>
          </cell>
          <cell r="C1786">
            <v>1</v>
          </cell>
          <cell r="D1786">
            <v>1.05</v>
          </cell>
          <cell r="E1786">
            <v>0.6</v>
          </cell>
          <cell r="F1786">
            <v>0.2</v>
          </cell>
          <cell r="H1786" t="str">
            <v>:</v>
          </cell>
          <cell r="I1786">
            <v>0</v>
          </cell>
        </row>
        <row r="1787">
          <cell r="B1787" t="str">
            <v xml:space="preserve">  - Reinforcement</v>
          </cell>
          <cell r="C1787">
            <v>30</v>
          </cell>
          <cell r="D1787">
            <v>1.05</v>
          </cell>
          <cell r="E1787">
            <v>0.6</v>
          </cell>
          <cell r="F1787">
            <v>0.2</v>
          </cell>
          <cell r="H1787" t="str">
            <v>:</v>
          </cell>
          <cell r="I1787">
            <v>0</v>
          </cell>
        </row>
        <row r="1788">
          <cell r="B1788" t="str">
            <v xml:space="preserve">  - Formwork</v>
          </cell>
          <cell r="C1788">
            <v>1</v>
          </cell>
          <cell r="D1788">
            <v>1</v>
          </cell>
          <cell r="E1788">
            <v>1</v>
          </cell>
          <cell r="F1788">
            <v>1</v>
          </cell>
          <cell r="H1788" t="str">
            <v>:</v>
          </cell>
          <cell r="I1788">
            <v>0</v>
          </cell>
        </row>
        <row r="1789">
          <cell r="B1789" t="str">
            <v xml:space="preserve">  - Formwork to edges  ne 300mm</v>
          </cell>
          <cell r="C1789">
            <v>1</v>
          </cell>
          <cell r="D1789">
            <v>1</v>
          </cell>
          <cell r="E1789">
            <v>1</v>
          </cell>
          <cell r="F1789">
            <v>2.25</v>
          </cell>
          <cell r="H1789" t="str">
            <v>:</v>
          </cell>
          <cell r="I1789">
            <v>0</v>
          </cell>
        </row>
        <row r="1790">
          <cell r="B1790" t="str">
            <v xml:space="preserve"> -  Waterproofing top of slab</v>
          </cell>
          <cell r="C1790">
            <v>1</v>
          </cell>
          <cell r="D1790">
            <v>1</v>
          </cell>
          <cell r="E1790">
            <v>1.05</v>
          </cell>
          <cell r="F1790">
            <v>0.6</v>
          </cell>
          <cell r="H1790" t="str">
            <v>:</v>
          </cell>
          <cell r="I1790">
            <v>0</v>
          </cell>
        </row>
        <row r="1791">
          <cell r="B1791" t="str">
            <v xml:space="preserve"> -  Door to gas store (1,05 x 2,1m)</v>
          </cell>
          <cell r="C1791">
            <v>1</v>
          </cell>
          <cell r="D1791">
            <v>1</v>
          </cell>
          <cell r="E1791">
            <v>1</v>
          </cell>
          <cell r="F1791">
            <v>1</v>
          </cell>
          <cell r="H1791" t="str">
            <v>:</v>
          </cell>
          <cell r="I1791">
            <v>0</v>
          </cell>
        </row>
        <row r="1792">
          <cell r="B1792" t="str">
            <v xml:space="preserve"> -  Ironmongery to gas store</v>
          </cell>
          <cell r="C1792">
            <v>1</v>
          </cell>
          <cell r="D1792">
            <v>1</v>
          </cell>
          <cell r="E1792">
            <v>1</v>
          </cell>
          <cell r="F1792">
            <v>1</v>
          </cell>
          <cell r="H1792" t="str">
            <v>:</v>
          </cell>
          <cell r="I1792">
            <v>0</v>
          </cell>
        </row>
        <row r="1793">
          <cell r="B1793" t="str">
            <v xml:space="preserve"> -  Paint door to gas store </v>
          </cell>
          <cell r="C1793">
            <v>2</v>
          </cell>
          <cell r="D1793">
            <v>1</v>
          </cell>
          <cell r="E1793">
            <v>1.05</v>
          </cell>
          <cell r="F1793">
            <v>2.1</v>
          </cell>
          <cell r="H1793" t="str">
            <v>:</v>
          </cell>
          <cell r="I1793">
            <v>0</v>
          </cell>
        </row>
        <row r="1794">
          <cell r="B1794" t="str">
            <v xml:space="preserve"> -  Gas installation &amp; cylinders</v>
          </cell>
          <cell r="C1794">
            <v>1</v>
          </cell>
          <cell r="D1794">
            <v>1</v>
          </cell>
          <cell r="E1794">
            <v>1</v>
          </cell>
          <cell r="F1794">
            <v>1</v>
          </cell>
          <cell r="G1794">
            <v>3500</v>
          </cell>
          <cell r="H1794" t="str">
            <v>:</v>
          </cell>
          <cell r="I1794">
            <v>3500</v>
          </cell>
        </row>
        <row r="1795">
          <cell r="B1795" t="str">
            <v xml:space="preserve"> -  Sundries</v>
          </cell>
          <cell r="C1795">
            <v>1</v>
          </cell>
          <cell r="D1795">
            <v>1</v>
          </cell>
          <cell r="E1795">
            <v>1</v>
          </cell>
          <cell r="F1795">
            <v>1</v>
          </cell>
          <cell r="G1795">
            <v>250</v>
          </cell>
          <cell r="H1795" t="str">
            <v>:</v>
          </cell>
          <cell r="I1795">
            <v>250</v>
          </cell>
        </row>
        <row r="1798">
          <cell r="A1798" t="str">
            <v>23.18</v>
          </cell>
          <cell r="B1798" t="str">
            <v>Allowance for swimming pool</v>
          </cell>
          <cell r="J1798" t="str">
            <v>item</v>
          </cell>
          <cell r="M1798" t="str">
            <v>optional</v>
          </cell>
        </row>
        <row r="1799">
          <cell r="B1799" t="str">
            <v>Base:</v>
          </cell>
        </row>
        <row r="1800">
          <cell r="B1800" t="str">
            <v xml:space="preserve">  - Reduce levels &amp; cart away</v>
          </cell>
          <cell r="C1800">
            <v>1</v>
          </cell>
          <cell r="D1800">
            <v>1</v>
          </cell>
          <cell r="E1800">
            <v>1</v>
          </cell>
          <cell r="F1800">
            <v>71</v>
          </cell>
          <cell r="G1800">
            <v>48</v>
          </cell>
          <cell r="H1800" t="str">
            <v>:</v>
          </cell>
          <cell r="I1800">
            <v>3408</v>
          </cell>
        </row>
        <row r="1801">
          <cell r="B1801" t="str">
            <v xml:space="preserve">  - Concrete - 25Mpa to base</v>
          </cell>
          <cell r="C1801">
            <v>1</v>
          </cell>
          <cell r="D1801">
            <v>1</v>
          </cell>
          <cell r="E1801">
            <v>1</v>
          </cell>
          <cell r="F1801">
            <v>5.7</v>
          </cell>
          <cell r="G1801">
            <v>745</v>
          </cell>
          <cell r="H1801" t="str">
            <v>:</v>
          </cell>
          <cell r="I1801">
            <v>4246.5</v>
          </cell>
        </row>
        <row r="1802">
          <cell r="B1802" t="str">
            <v xml:space="preserve">  - Surface finish to falls</v>
          </cell>
          <cell r="C1802">
            <v>1</v>
          </cell>
          <cell r="D1802">
            <v>1</v>
          </cell>
          <cell r="E1802">
            <v>1</v>
          </cell>
          <cell r="F1802">
            <v>15.3</v>
          </cell>
          <cell r="G1802">
            <v>42</v>
          </cell>
          <cell r="H1802" t="str">
            <v>:</v>
          </cell>
          <cell r="I1802">
            <v>642.6</v>
          </cell>
        </row>
        <row r="1803">
          <cell r="B1803" t="str">
            <v xml:space="preserve">  - Reinforcement to bases, etc.</v>
          </cell>
          <cell r="C1803">
            <v>50</v>
          </cell>
          <cell r="D1803">
            <v>1</v>
          </cell>
          <cell r="E1803">
            <v>1</v>
          </cell>
          <cell r="F1803">
            <v>5.7</v>
          </cell>
          <cell r="G1803">
            <v>6.8</v>
          </cell>
          <cell r="H1803" t="str">
            <v>:</v>
          </cell>
          <cell r="I1803">
            <v>1938</v>
          </cell>
        </row>
        <row r="1804">
          <cell r="B1804" t="str">
            <v xml:space="preserve">  - Construction joints</v>
          </cell>
          <cell r="C1804" t="str">
            <v>}</v>
          </cell>
          <cell r="D1804" t="str">
            <v>not applicable</v>
          </cell>
          <cell r="H1804" t="str">
            <v>:</v>
          </cell>
          <cell r="I1804">
            <v>0</v>
          </cell>
        </row>
        <row r="1805">
          <cell r="B1805" t="str">
            <v xml:space="preserve">  - Waterproof membrane</v>
          </cell>
          <cell r="C1805">
            <v>1</v>
          </cell>
          <cell r="D1805">
            <v>1</v>
          </cell>
          <cell r="E1805">
            <v>1</v>
          </cell>
          <cell r="F1805">
            <v>28.4</v>
          </cell>
          <cell r="G1805">
            <v>4.5999999999999996</v>
          </cell>
          <cell r="H1805" t="str">
            <v>:</v>
          </cell>
          <cell r="I1805">
            <v>130.63999999999999</v>
          </cell>
        </row>
        <row r="1806">
          <cell r="B1806" t="str">
            <v xml:space="preserve">  - Sand bed</v>
          </cell>
          <cell r="C1806" t="str">
            <v>}</v>
          </cell>
          <cell r="D1806" t="str">
            <v>not applicable</v>
          </cell>
          <cell r="H1806" t="str">
            <v>:</v>
          </cell>
          <cell r="I1806">
            <v>0</v>
          </cell>
        </row>
        <row r="1807">
          <cell r="B1807" t="str">
            <v xml:space="preserve">  - Sub-base filling (imported)</v>
          </cell>
          <cell r="C1807">
            <v>1</v>
          </cell>
          <cell r="D1807">
            <v>1</v>
          </cell>
          <cell r="E1807">
            <v>1</v>
          </cell>
          <cell r="F1807">
            <v>5.7</v>
          </cell>
          <cell r="G1807">
            <v>116</v>
          </cell>
          <cell r="H1807" t="str">
            <v>:</v>
          </cell>
          <cell r="I1807">
            <v>661.2</v>
          </cell>
        </row>
        <row r="1808">
          <cell r="B1808" t="str">
            <v xml:space="preserve">  - Compact in-situ material</v>
          </cell>
          <cell r="C1808">
            <v>1</v>
          </cell>
          <cell r="D1808">
            <v>1</v>
          </cell>
          <cell r="E1808">
            <v>1</v>
          </cell>
          <cell r="F1808">
            <v>28.4</v>
          </cell>
          <cell r="G1808">
            <v>7.75</v>
          </cell>
          <cell r="H1808" t="str">
            <v>:</v>
          </cell>
          <cell r="I1808">
            <v>220.1</v>
          </cell>
        </row>
        <row r="1809">
          <cell r="B1809" t="str">
            <v xml:space="preserve">  - 110mm core drain pipe</v>
          </cell>
          <cell r="C1809" t="str">
            <v>}</v>
          </cell>
          <cell r="D1809" t="str">
            <v>not applicable</v>
          </cell>
          <cell r="H1809" t="str">
            <v>:</v>
          </cell>
          <cell r="I1809">
            <v>0</v>
          </cell>
        </row>
        <row r="1810">
          <cell r="B1810" t="str">
            <v>Walls:</v>
          </cell>
          <cell r="K1810">
            <v>29909.150400000002</v>
          </cell>
        </row>
        <row r="1811">
          <cell r="B1811" t="str">
            <v xml:space="preserve"> -  Brick cavity walls</v>
          </cell>
          <cell r="C1811">
            <v>1</v>
          </cell>
          <cell r="D1811">
            <v>1</v>
          </cell>
          <cell r="E1811">
            <v>1</v>
          </cell>
          <cell r="F1811">
            <v>31.8</v>
          </cell>
          <cell r="G1811">
            <v>203</v>
          </cell>
          <cell r="H1811" t="str">
            <v>:</v>
          </cell>
          <cell r="I1811">
            <v>6455.4000000000005</v>
          </cell>
        </row>
        <row r="1812">
          <cell r="B1812" t="str">
            <v xml:space="preserve"> -  Reinforcing to cavity</v>
          </cell>
          <cell r="C1812">
            <v>50</v>
          </cell>
          <cell r="D1812">
            <v>1</v>
          </cell>
          <cell r="E1812">
            <v>0.13</v>
          </cell>
          <cell r="F1812">
            <v>31.8</v>
          </cell>
          <cell r="G1812">
            <v>6.8</v>
          </cell>
          <cell r="H1812" t="str">
            <v>:</v>
          </cell>
          <cell r="I1812">
            <v>1405.5600000000002</v>
          </cell>
        </row>
        <row r="1813">
          <cell r="B1813" t="str">
            <v xml:space="preserve">  - Brick reinforcing to walls</v>
          </cell>
          <cell r="C1813">
            <v>5.88</v>
          </cell>
          <cell r="D1813">
            <v>2</v>
          </cell>
          <cell r="E1813">
            <v>1</v>
          </cell>
          <cell r="F1813">
            <v>31.8</v>
          </cell>
          <cell r="G1813">
            <v>1.55</v>
          </cell>
          <cell r="H1813" t="str">
            <v>:</v>
          </cell>
          <cell r="I1813">
            <v>579.65039999999999</v>
          </cell>
        </row>
        <row r="1814">
          <cell r="B1814" t="str">
            <v xml:space="preserve">  - Formwork to walls</v>
          </cell>
          <cell r="C1814" t="str">
            <v>}</v>
          </cell>
          <cell r="D1814" t="str">
            <v>not applicable</v>
          </cell>
          <cell r="H1814" t="str">
            <v>:</v>
          </cell>
          <cell r="I1814">
            <v>0</v>
          </cell>
        </row>
        <row r="1815">
          <cell r="B1815" t="str">
            <v xml:space="preserve">  - Bag brickwork</v>
          </cell>
          <cell r="C1815" t="str">
            <v>}</v>
          </cell>
          <cell r="D1815" t="str">
            <v>not applicable</v>
          </cell>
          <cell r="H1815" t="str">
            <v>:</v>
          </cell>
          <cell r="I1815">
            <v>0</v>
          </cell>
        </row>
        <row r="1816">
          <cell r="B1816" t="str">
            <v xml:space="preserve">  - Indextene waterproofing </v>
          </cell>
          <cell r="C1816" t="str">
            <v>}</v>
          </cell>
          <cell r="D1816" t="str">
            <v>not applicable</v>
          </cell>
          <cell r="H1816" t="str">
            <v>:</v>
          </cell>
          <cell r="I1816">
            <v>0</v>
          </cell>
        </row>
        <row r="1817">
          <cell r="B1817" t="str">
            <v xml:space="preserve">  - Plaster to walls (internally)</v>
          </cell>
          <cell r="C1817">
            <v>1</v>
          </cell>
          <cell r="D1817">
            <v>1</v>
          </cell>
          <cell r="E1817">
            <v>1</v>
          </cell>
          <cell r="F1817">
            <v>34</v>
          </cell>
          <cell r="G1817">
            <v>36.5</v>
          </cell>
          <cell r="H1817" t="str">
            <v>:</v>
          </cell>
          <cell r="I1817">
            <v>1241</v>
          </cell>
        </row>
        <row r="1818">
          <cell r="B1818" t="str">
            <v xml:space="preserve">  -  Edging  to pool</v>
          </cell>
          <cell r="C1818">
            <v>1</v>
          </cell>
          <cell r="D1818">
            <v>1</v>
          </cell>
          <cell r="E1818">
            <v>1</v>
          </cell>
          <cell r="F1818">
            <v>15.3</v>
          </cell>
          <cell r="G1818">
            <v>220</v>
          </cell>
          <cell r="H1818" t="str">
            <v>:</v>
          </cell>
          <cell r="I1818">
            <v>3366</v>
          </cell>
        </row>
        <row r="1819">
          <cell r="B1819" t="str">
            <v xml:space="preserve">  -  Edging  to rimflow</v>
          </cell>
          <cell r="C1819">
            <v>1</v>
          </cell>
          <cell r="D1819">
            <v>1</v>
          </cell>
          <cell r="E1819">
            <v>1</v>
          </cell>
          <cell r="F1819">
            <v>3.5</v>
          </cell>
          <cell r="G1819">
            <v>220</v>
          </cell>
          <cell r="H1819" t="str">
            <v>:</v>
          </cell>
          <cell r="I1819">
            <v>770</v>
          </cell>
        </row>
        <row r="1820">
          <cell r="B1820" t="str">
            <v xml:space="preserve">  -  Mosaics to pool scum line</v>
          </cell>
          <cell r="C1820">
            <v>1</v>
          </cell>
          <cell r="D1820">
            <v>1</v>
          </cell>
          <cell r="E1820">
            <v>1</v>
          </cell>
          <cell r="F1820">
            <v>15.3</v>
          </cell>
          <cell r="G1820">
            <v>165</v>
          </cell>
          <cell r="H1820" t="str">
            <v>:</v>
          </cell>
          <cell r="I1820">
            <v>2524.5</v>
          </cell>
        </row>
        <row r="1821">
          <cell r="B1821" t="str">
            <v xml:space="preserve">  - Plaster to walls (externally)</v>
          </cell>
          <cell r="C1821" t="str">
            <v>}</v>
          </cell>
          <cell r="D1821" t="str">
            <v>not applicable</v>
          </cell>
          <cell r="H1821" t="str">
            <v>:</v>
          </cell>
          <cell r="I1821">
            <v>0</v>
          </cell>
        </row>
        <row r="1822">
          <cell r="B1822" t="str">
            <v xml:space="preserve">  - Paint to walls (externally)</v>
          </cell>
          <cell r="C1822" t="str">
            <v>}</v>
          </cell>
          <cell r="D1822" t="str">
            <v>not applicable</v>
          </cell>
          <cell r="H1822" t="str">
            <v>:</v>
          </cell>
          <cell r="I1822">
            <v>0</v>
          </cell>
        </row>
        <row r="1823">
          <cell r="B1823" t="str">
            <v xml:space="preserve">  - Earth backfilling</v>
          </cell>
          <cell r="C1823">
            <v>1</v>
          </cell>
          <cell r="D1823">
            <v>1</v>
          </cell>
          <cell r="E1823">
            <v>1</v>
          </cell>
          <cell r="F1823">
            <v>20</v>
          </cell>
          <cell r="G1823">
            <v>116</v>
          </cell>
          <cell r="H1823" t="str">
            <v>:</v>
          </cell>
          <cell r="I1823">
            <v>2320</v>
          </cell>
        </row>
        <row r="1824">
          <cell r="B1824" t="str">
            <v>Plant, liners &amp; equipment:</v>
          </cell>
        </row>
        <row r="1825">
          <cell r="B1825" t="str">
            <v xml:space="preserve">  - Chlorinator</v>
          </cell>
          <cell r="C1825">
            <v>1</v>
          </cell>
          <cell r="D1825">
            <v>1</v>
          </cell>
          <cell r="E1825">
            <v>1</v>
          </cell>
          <cell r="F1825">
            <v>1</v>
          </cell>
          <cell r="G1825">
            <v>3700</v>
          </cell>
          <cell r="H1825" t="str">
            <v>:</v>
          </cell>
          <cell r="I1825">
            <v>3700</v>
          </cell>
        </row>
        <row r="1826">
          <cell r="B1826" t="str">
            <v xml:space="preserve">  - Skimmer box and aimflows</v>
          </cell>
          <cell r="C1826">
            <v>1</v>
          </cell>
          <cell r="D1826">
            <v>1</v>
          </cell>
          <cell r="E1826">
            <v>1</v>
          </cell>
          <cell r="F1826">
            <v>1</v>
          </cell>
          <cell r="G1826">
            <v>2000</v>
          </cell>
          <cell r="H1826" t="str">
            <v>:</v>
          </cell>
          <cell r="I1826">
            <v>2000</v>
          </cell>
        </row>
        <row r="1827">
          <cell r="B1827" t="str">
            <v xml:space="preserve">  - Lights x 1/ce</v>
          </cell>
          <cell r="C1827">
            <v>1</v>
          </cell>
          <cell r="D1827">
            <v>1</v>
          </cell>
          <cell r="E1827">
            <v>1</v>
          </cell>
          <cell r="F1827">
            <v>1</v>
          </cell>
          <cell r="G1827">
            <v>1350</v>
          </cell>
          <cell r="H1827" t="str">
            <v>:</v>
          </cell>
          <cell r="I1827">
            <v>1350</v>
          </cell>
        </row>
        <row r="1828">
          <cell r="B1828" t="str">
            <v xml:space="preserve">  - Pool pump &amp; filtration</v>
          </cell>
          <cell r="C1828">
            <v>1</v>
          </cell>
          <cell r="D1828">
            <v>1</v>
          </cell>
          <cell r="E1828">
            <v>1</v>
          </cell>
          <cell r="F1828">
            <v>1</v>
          </cell>
          <cell r="G1828">
            <v>5800</v>
          </cell>
          <cell r="H1828" t="str">
            <v>:</v>
          </cell>
          <cell r="I1828">
            <v>5800</v>
          </cell>
        </row>
        <row r="1829">
          <cell r="B1829" t="str">
            <v xml:space="preserve">  - Heat pumps to pool</v>
          </cell>
          <cell r="C1829" t="str">
            <v>}</v>
          </cell>
          <cell r="D1829" t="str">
            <v>not applicable</v>
          </cell>
          <cell r="H1829" t="str">
            <v>:</v>
          </cell>
          <cell r="I1829">
            <v>0</v>
          </cell>
          <cell r="K1829">
            <v>46407.6</v>
          </cell>
        </row>
        <row r="1830">
          <cell r="B1830" t="str">
            <v xml:space="preserve">  - Pool cover (manual)</v>
          </cell>
          <cell r="C1830">
            <v>1</v>
          </cell>
          <cell r="D1830">
            <v>1</v>
          </cell>
          <cell r="E1830">
            <v>1</v>
          </cell>
          <cell r="F1830">
            <v>1</v>
          </cell>
          <cell r="G1830">
            <v>2200</v>
          </cell>
          <cell r="H1830" t="str">
            <v>:</v>
          </cell>
          <cell r="I1830">
            <v>2200</v>
          </cell>
        </row>
        <row r="1831">
          <cell r="B1831" t="str">
            <v xml:space="preserve">  - Pool lining by specialist</v>
          </cell>
          <cell r="C1831">
            <v>1</v>
          </cell>
          <cell r="D1831">
            <v>1</v>
          </cell>
          <cell r="E1831">
            <v>1</v>
          </cell>
          <cell r="F1831">
            <v>48</v>
          </cell>
          <cell r="G1831">
            <v>540</v>
          </cell>
          <cell r="H1831" t="str">
            <v>:</v>
          </cell>
          <cell r="I1831">
            <v>25920</v>
          </cell>
        </row>
        <row r="1832">
          <cell r="B1832" t="str">
            <v xml:space="preserve">  - Electrical installation</v>
          </cell>
          <cell r="C1832">
            <v>1</v>
          </cell>
          <cell r="D1832">
            <v>1</v>
          </cell>
          <cell r="E1832">
            <v>1</v>
          </cell>
          <cell r="F1832">
            <v>1</v>
          </cell>
          <cell r="G1832">
            <v>2000</v>
          </cell>
          <cell r="H1832" t="str">
            <v>:</v>
          </cell>
          <cell r="I1832">
            <v>2000</v>
          </cell>
        </row>
        <row r="1833">
          <cell r="B1833" t="str">
            <v xml:space="preserve">  - Builders profit &amp; attendance</v>
          </cell>
          <cell r="C1833">
            <v>0.08</v>
          </cell>
          <cell r="D1833">
            <v>1</v>
          </cell>
          <cell r="E1833">
            <v>1</v>
          </cell>
          <cell r="F1833">
            <v>1</v>
          </cell>
          <cell r="G1833">
            <v>42970</v>
          </cell>
          <cell r="H1833" t="str">
            <v>:</v>
          </cell>
          <cell r="I1833">
            <v>3437.6</v>
          </cell>
        </row>
        <row r="1835">
          <cell r="A1835" t="str">
            <v>23.10</v>
          </cell>
          <cell r="B1835" t="str">
            <v>Pool filtration room/enclosure (allowance)</v>
          </cell>
          <cell r="J1835" t="str">
            <v>item</v>
          </cell>
          <cell r="L1835">
            <v>49766.446190941169</v>
          </cell>
          <cell r="M1835" t="str">
            <v>optional</v>
          </cell>
        </row>
        <row r="1836">
          <cell r="B1836" t="str">
            <v>Base:</v>
          </cell>
        </row>
        <row r="1837">
          <cell r="B1837" t="str">
            <v xml:space="preserve">  - Reduce levels &amp; cart away</v>
          </cell>
          <cell r="C1837">
            <v>1</v>
          </cell>
          <cell r="D1837">
            <v>1</v>
          </cell>
          <cell r="E1837">
            <v>1</v>
          </cell>
          <cell r="F1837">
            <v>42</v>
          </cell>
          <cell r="G1837">
            <v>36.65</v>
          </cell>
          <cell r="H1837" t="str">
            <v>:</v>
          </cell>
          <cell r="I1837">
            <v>1539.3</v>
          </cell>
        </row>
        <row r="1838">
          <cell r="B1838" t="str">
            <v xml:space="preserve">  - Concrete - 25Mpa to base</v>
          </cell>
          <cell r="C1838">
            <v>1</v>
          </cell>
          <cell r="D1838">
            <v>1</v>
          </cell>
          <cell r="E1838">
            <v>1</v>
          </cell>
          <cell r="F1838">
            <v>2.2999999999999998</v>
          </cell>
          <cell r="G1838">
            <v>551.25</v>
          </cell>
          <cell r="H1838" t="str">
            <v>:</v>
          </cell>
          <cell r="I1838">
            <v>1267.875</v>
          </cell>
        </row>
        <row r="1839">
          <cell r="B1839" t="str">
            <v xml:space="preserve">  - Reinforcement to bases, etc.</v>
          </cell>
          <cell r="C1839">
            <v>50</v>
          </cell>
          <cell r="D1839">
            <v>1</v>
          </cell>
          <cell r="E1839">
            <v>1</v>
          </cell>
          <cell r="F1839">
            <v>2.2999999999999998</v>
          </cell>
          <cell r="G1839">
            <v>5.12</v>
          </cell>
          <cell r="H1839" t="str">
            <v>:</v>
          </cell>
          <cell r="I1839">
            <v>588.79999999999995</v>
          </cell>
        </row>
        <row r="1840">
          <cell r="B1840" t="str">
            <v xml:space="preserve">  - Construction joints</v>
          </cell>
          <cell r="C1840" t="str">
            <v>}</v>
          </cell>
          <cell r="D1840" t="str">
            <v>not applicable</v>
          </cell>
          <cell r="H1840" t="str">
            <v>:</v>
          </cell>
          <cell r="I1840">
            <v>0</v>
          </cell>
        </row>
        <row r="1841">
          <cell r="B1841" t="str">
            <v xml:space="preserve">  - Waterproof membrane</v>
          </cell>
          <cell r="C1841">
            <v>1</v>
          </cell>
          <cell r="D1841">
            <v>1</v>
          </cell>
          <cell r="E1841">
            <v>1</v>
          </cell>
          <cell r="F1841">
            <v>23.4</v>
          </cell>
          <cell r="G1841">
            <v>4.25</v>
          </cell>
          <cell r="H1841" t="str">
            <v>:</v>
          </cell>
          <cell r="I1841">
            <v>99.449999999999989</v>
          </cell>
        </row>
        <row r="1842">
          <cell r="B1842" t="str">
            <v xml:space="preserve">  - Sand bed</v>
          </cell>
          <cell r="C1842" t="str">
            <v>}</v>
          </cell>
          <cell r="D1842" t="str">
            <v>not applicable</v>
          </cell>
          <cell r="H1842" t="str">
            <v>:</v>
          </cell>
          <cell r="I1842">
            <v>0</v>
          </cell>
        </row>
        <row r="1843">
          <cell r="B1843" t="str">
            <v xml:space="preserve">  - Sub-base filling (imported)</v>
          </cell>
          <cell r="C1843">
            <v>1</v>
          </cell>
          <cell r="D1843">
            <v>1</v>
          </cell>
          <cell r="E1843">
            <v>1</v>
          </cell>
          <cell r="F1843">
            <v>9.5</v>
          </cell>
          <cell r="G1843">
            <v>75.099999999999994</v>
          </cell>
          <cell r="H1843" t="str">
            <v>:</v>
          </cell>
          <cell r="I1843">
            <v>713.44999999999993</v>
          </cell>
        </row>
        <row r="1844">
          <cell r="B1844" t="str">
            <v xml:space="preserve">  - Compact in-situ material</v>
          </cell>
          <cell r="C1844">
            <v>1</v>
          </cell>
          <cell r="D1844">
            <v>1</v>
          </cell>
          <cell r="E1844">
            <v>1</v>
          </cell>
          <cell r="F1844">
            <v>31.6</v>
          </cell>
          <cell r="G1844">
            <v>7.75</v>
          </cell>
          <cell r="H1844" t="str">
            <v>:</v>
          </cell>
          <cell r="I1844">
            <v>244.9</v>
          </cell>
        </row>
        <row r="1845">
          <cell r="B1845" t="str">
            <v>Walls -retaining:</v>
          </cell>
        </row>
        <row r="1846">
          <cell r="B1846" t="str">
            <v xml:space="preserve">  - Concrete 25Mpa in footing</v>
          </cell>
          <cell r="C1846">
            <v>1</v>
          </cell>
          <cell r="D1846">
            <v>9.1999999999999993</v>
          </cell>
          <cell r="E1846">
            <v>1.65</v>
          </cell>
          <cell r="F1846">
            <v>0.35</v>
          </cell>
          <cell r="G1846">
            <v>551.25</v>
          </cell>
          <cell r="H1846" t="str">
            <v>:</v>
          </cell>
          <cell r="I1846">
            <v>2928.7912499999993</v>
          </cell>
        </row>
        <row r="1847">
          <cell r="B1847" t="str">
            <v xml:space="preserve">  - Formwork</v>
          </cell>
          <cell r="C1847" t="str">
            <v>}</v>
          </cell>
          <cell r="D1847" t="str">
            <v>not applicable</v>
          </cell>
          <cell r="H1847" t="str">
            <v>:</v>
          </cell>
          <cell r="I1847">
            <v>0</v>
          </cell>
        </row>
        <row r="1848">
          <cell r="B1848" t="str">
            <v xml:space="preserve">  - Reinforcement</v>
          </cell>
          <cell r="C1848">
            <v>50</v>
          </cell>
          <cell r="D1848">
            <v>9.1999999999999993</v>
          </cell>
          <cell r="E1848">
            <v>1.65</v>
          </cell>
          <cell r="F1848">
            <v>0.35</v>
          </cell>
          <cell r="G1848">
            <v>5.12</v>
          </cell>
          <cell r="H1848" t="str">
            <v>:</v>
          </cell>
          <cell r="I1848">
            <v>1360.1279999999997</v>
          </cell>
        </row>
        <row r="1849">
          <cell r="B1849" t="str">
            <v xml:space="preserve">  - Exc, cart away &amp; backfill</v>
          </cell>
          <cell r="C1849">
            <v>1</v>
          </cell>
          <cell r="D1849">
            <v>9.1999999999999993</v>
          </cell>
          <cell r="E1849">
            <v>1.65</v>
          </cell>
          <cell r="F1849">
            <v>1.2</v>
          </cell>
          <cell r="G1849">
            <v>102.38</v>
          </cell>
          <cell r="H1849" t="str">
            <v>:</v>
          </cell>
          <cell r="I1849">
            <v>1864.9540799999997</v>
          </cell>
        </row>
        <row r="1850">
          <cell r="B1850" t="str">
            <v xml:space="preserve">  - R.o.c. &amp; wking space</v>
          </cell>
          <cell r="C1850">
            <v>2</v>
          </cell>
          <cell r="D1850">
            <v>9.1999999999999993</v>
          </cell>
          <cell r="E1850">
            <v>1</v>
          </cell>
          <cell r="F1850">
            <v>1.2</v>
          </cell>
          <cell r="G1850">
            <v>5</v>
          </cell>
          <cell r="H1850" t="str">
            <v>:</v>
          </cell>
          <cell r="I1850">
            <v>110.39999999999999</v>
          </cell>
        </row>
        <row r="1851">
          <cell r="B1851" t="str">
            <v xml:space="preserve">  - 110mm core drain pipe</v>
          </cell>
          <cell r="C1851">
            <v>1</v>
          </cell>
          <cell r="D1851">
            <v>1</v>
          </cell>
          <cell r="E1851">
            <v>1</v>
          </cell>
          <cell r="F1851">
            <v>9.1999999999999993</v>
          </cell>
          <cell r="G1851">
            <v>70</v>
          </cell>
          <cell r="H1851" t="str">
            <v>:</v>
          </cell>
          <cell r="I1851">
            <v>644</v>
          </cell>
        </row>
        <row r="1852">
          <cell r="B1852" t="str">
            <v xml:space="preserve">  - Bk Cavity wall</v>
          </cell>
          <cell r="C1852">
            <v>1</v>
          </cell>
          <cell r="D1852">
            <v>1</v>
          </cell>
          <cell r="E1852">
            <v>9.1999999999999993</v>
          </cell>
          <cell r="F1852">
            <v>3.65</v>
          </cell>
          <cell r="G1852">
            <v>154.55000000000001</v>
          </cell>
          <cell r="H1852" t="str">
            <v>:</v>
          </cell>
          <cell r="I1852">
            <v>5189.7889999999998</v>
          </cell>
        </row>
        <row r="1853">
          <cell r="B1853" t="str">
            <v xml:space="preserve">  - Reinforcement</v>
          </cell>
          <cell r="C1853">
            <v>5.8823529411764701</v>
          </cell>
          <cell r="D1853">
            <v>1</v>
          </cell>
          <cell r="E1853">
            <v>9.1999999999999993</v>
          </cell>
          <cell r="F1853">
            <v>3.65</v>
          </cell>
          <cell r="G1853">
            <v>2.63</v>
          </cell>
          <cell r="H1853" t="str">
            <v>:</v>
          </cell>
          <cell r="I1853">
            <v>519.50235294117635</v>
          </cell>
        </row>
        <row r="1854">
          <cell r="B1854" t="str">
            <v xml:space="preserve">  - 20 Mpa conc. Filling</v>
          </cell>
          <cell r="C1854">
            <v>1</v>
          </cell>
          <cell r="D1854">
            <v>9.1999999999999993</v>
          </cell>
          <cell r="E1854">
            <v>0.13</v>
          </cell>
          <cell r="F1854">
            <v>3.65</v>
          </cell>
          <cell r="G1854">
            <v>504</v>
          </cell>
          <cell r="H1854" t="str">
            <v>:</v>
          </cell>
          <cell r="I1854">
            <v>2200.1615999999995</v>
          </cell>
        </row>
        <row r="1855">
          <cell r="B1855" t="str">
            <v xml:space="preserve">  - Reinforcement</v>
          </cell>
          <cell r="C1855">
            <v>40</v>
          </cell>
          <cell r="D1855">
            <v>9.1999999999999993</v>
          </cell>
          <cell r="E1855">
            <v>0.13</v>
          </cell>
          <cell r="F1855">
            <v>3.65</v>
          </cell>
          <cell r="G1855">
            <v>5.12</v>
          </cell>
          <cell r="H1855" t="str">
            <v>:</v>
          </cell>
          <cell r="I1855">
            <v>894.03392000000008</v>
          </cell>
        </row>
        <row r="1856">
          <cell r="B1856" t="str">
            <v xml:space="preserve">  - Bag brickwork</v>
          </cell>
          <cell r="C1856">
            <v>1</v>
          </cell>
          <cell r="D1856">
            <v>1</v>
          </cell>
          <cell r="E1856">
            <v>9.1999999999999993</v>
          </cell>
          <cell r="F1856">
            <v>3</v>
          </cell>
          <cell r="G1856">
            <v>9</v>
          </cell>
          <cell r="H1856" t="str">
            <v>:</v>
          </cell>
          <cell r="I1856">
            <v>248.39999999999998</v>
          </cell>
        </row>
        <row r="1857">
          <cell r="B1857" t="str">
            <v xml:space="preserve">  - Kaytech Flordrain</v>
          </cell>
          <cell r="C1857">
            <v>1</v>
          </cell>
          <cell r="D1857">
            <v>1</v>
          </cell>
          <cell r="E1857">
            <v>9.1999999999999993</v>
          </cell>
          <cell r="F1857">
            <v>3</v>
          </cell>
          <cell r="G1857">
            <v>90.75</v>
          </cell>
          <cell r="H1857" t="str">
            <v>:</v>
          </cell>
          <cell r="I1857">
            <v>2504.6999999999998</v>
          </cell>
        </row>
        <row r="1858">
          <cell r="B1858" t="str">
            <v xml:space="preserve">  - Indextene</v>
          </cell>
          <cell r="C1858">
            <v>1</v>
          </cell>
          <cell r="D1858">
            <v>1</v>
          </cell>
          <cell r="E1858">
            <v>9.1999999999999993</v>
          </cell>
          <cell r="F1858">
            <v>3</v>
          </cell>
          <cell r="G1858">
            <v>90.75</v>
          </cell>
          <cell r="H1858" t="str">
            <v>:</v>
          </cell>
          <cell r="I1858">
            <v>2504.6999999999998</v>
          </cell>
        </row>
        <row r="1859">
          <cell r="B1859" t="str">
            <v>Walls -normal:</v>
          </cell>
        </row>
        <row r="1860">
          <cell r="B1860" t="str">
            <v xml:space="preserve">  - Concrete 25Mpa in footing</v>
          </cell>
          <cell r="C1860">
            <v>1</v>
          </cell>
          <cell r="E1860">
            <v>0.73</v>
          </cell>
          <cell r="F1860">
            <v>0.23</v>
          </cell>
          <cell r="G1860">
            <v>551.25</v>
          </cell>
          <cell r="H1860" t="str">
            <v>:</v>
          </cell>
          <cell r="I1860">
            <v>0</v>
          </cell>
        </row>
        <row r="1861">
          <cell r="B1861" t="str">
            <v xml:space="preserve">  - Formwork</v>
          </cell>
          <cell r="C1861" t="str">
            <v>}</v>
          </cell>
          <cell r="D1861" t="str">
            <v>not applicable</v>
          </cell>
          <cell r="H1861" t="str">
            <v>:</v>
          </cell>
          <cell r="I1861">
            <v>0</v>
          </cell>
        </row>
        <row r="1862">
          <cell r="B1862" t="str">
            <v xml:space="preserve">  - Reinforcement</v>
          </cell>
          <cell r="C1862" t="str">
            <v>}</v>
          </cell>
          <cell r="D1862" t="str">
            <v>not applicable</v>
          </cell>
          <cell r="H1862" t="str">
            <v>:</v>
          </cell>
          <cell r="I1862">
            <v>0</v>
          </cell>
        </row>
        <row r="1863">
          <cell r="B1863" t="str">
            <v xml:space="preserve">  - Exc, cart away &amp; backfill</v>
          </cell>
          <cell r="C1863">
            <v>1</v>
          </cell>
          <cell r="D1863">
            <v>6.4</v>
          </cell>
          <cell r="E1863">
            <v>1.65</v>
          </cell>
          <cell r="F1863">
            <v>1.2</v>
          </cell>
          <cell r="G1863">
            <v>102.38</v>
          </cell>
          <cell r="H1863" t="str">
            <v>:</v>
          </cell>
          <cell r="I1863">
            <v>1297.3593599999999</v>
          </cell>
        </row>
        <row r="1864">
          <cell r="B1864" t="str">
            <v xml:space="preserve">  - R.o.c. &amp; wking space</v>
          </cell>
          <cell r="C1864">
            <v>2</v>
          </cell>
          <cell r="D1864">
            <v>6.4</v>
          </cell>
          <cell r="E1864">
            <v>1</v>
          </cell>
          <cell r="F1864">
            <v>1.2</v>
          </cell>
          <cell r="G1864">
            <v>5</v>
          </cell>
          <cell r="H1864" t="str">
            <v>:</v>
          </cell>
          <cell r="I1864">
            <v>76.8</v>
          </cell>
        </row>
        <row r="1865">
          <cell r="B1865" t="str">
            <v xml:space="preserve"> -  345mm Cavity wall</v>
          </cell>
          <cell r="C1865">
            <v>1</v>
          </cell>
          <cell r="D1865">
            <v>6.4</v>
          </cell>
          <cell r="E1865">
            <v>1</v>
          </cell>
          <cell r="F1865">
            <v>3.65</v>
          </cell>
          <cell r="G1865">
            <v>154.55000000000001</v>
          </cell>
          <cell r="H1865" t="str">
            <v>:</v>
          </cell>
          <cell r="I1865">
            <v>3610.288</v>
          </cell>
        </row>
        <row r="1866">
          <cell r="B1866" t="str">
            <v xml:space="preserve"> -  Reinforcing</v>
          </cell>
          <cell r="C1866">
            <v>2</v>
          </cell>
          <cell r="D1866">
            <v>6.4</v>
          </cell>
          <cell r="E1866">
            <v>1</v>
          </cell>
          <cell r="F1866">
            <v>3.65</v>
          </cell>
          <cell r="G1866">
            <v>0.95</v>
          </cell>
          <cell r="H1866" t="str">
            <v>:</v>
          </cell>
          <cell r="I1866">
            <v>44.384</v>
          </cell>
        </row>
        <row r="1867">
          <cell r="B1867" t="str">
            <v xml:space="preserve">  - DPC in walls</v>
          </cell>
          <cell r="C1867">
            <v>1</v>
          </cell>
          <cell r="D1867">
            <v>6.4</v>
          </cell>
          <cell r="E1867">
            <v>1</v>
          </cell>
          <cell r="F1867">
            <v>0.52</v>
          </cell>
          <cell r="G1867">
            <v>8.48</v>
          </cell>
          <cell r="H1867" t="str">
            <v>:</v>
          </cell>
          <cell r="I1867">
            <v>28.221440000000005</v>
          </cell>
        </row>
        <row r="1868">
          <cell r="B1868" t="str">
            <v xml:space="preserve">  - Concrete filling to cavity </v>
          </cell>
          <cell r="C1868">
            <v>1</v>
          </cell>
          <cell r="D1868">
            <v>6.4</v>
          </cell>
          <cell r="E1868">
            <v>0.13</v>
          </cell>
          <cell r="F1868">
            <v>0.97</v>
          </cell>
          <cell r="G1868">
            <v>504</v>
          </cell>
          <cell r="H1868" t="str">
            <v>:</v>
          </cell>
          <cell r="I1868">
            <v>406.74816000000004</v>
          </cell>
        </row>
        <row r="1869">
          <cell r="B1869" t="str">
            <v xml:space="preserve">  - Reinforcement to cavity</v>
          </cell>
          <cell r="C1869">
            <v>2.94</v>
          </cell>
          <cell r="D1869">
            <v>6.4</v>
          </cell>
          <cell r="E1869">
            <v>1</v>
          </cell>
          <cell r="F1869">
            <v>3.65</v>
          </cell>
          <cell r="G1869">
            <v>4.42</v>
          </cell>
          <cell r="H1869" t="str">
            <v>:</v>
          </cell>
          <cell r="I1869">
            <v>303.55852799999997</v>
          </cell>
        </row>
        <row r="1870">
          <cell r="B1870" t="str">
            <v xml:space="preserve">  - Louvred door complete</v>
          </cell>
          <cell r="C1870">
            <v>1</v>
          </cell>
          <cell r="D1870">
            <v>1</v>
          </cell>
          <cell r="E1870">
            <v>1</v>
          </cell>
          <cell r="F1870">
            <v>1</v>
          </cell>
          <cell r="G1870">
            <v>3500</v>
          </cell>
          <cell r="H1870" t="str">
            <v>:</v>
          </cell>
          <cell r="I1870">
            <v>3500</v>
          </cell>
        </row>
        <row r="1871">
          <cell r="B1871" t="str">
            <v>Roof:</v>
          </cell>
        </row>
        <row r="1872">
          <cell r="B1872" t="str">
            <v xml:space="preserve">  - Concrete in slab</v>
          </cell>
          <cell r="C1872">
            <v>1</v>
          </cell>
          <cell r="D1872">
            <v>1</v>
          </cell>
          <cell r="E1872">
            <v>1</v>
          </cell>
          <cell r="F1872">
            <v>5.85</v>
          </cell>
          <cell r="G1872">
            <v>551.25</v>
          </cell>
          <cell r="H1872" t="str">
            <v>:</v>
          </cell>
          <cell r="I1872">
            <v>3224.8125</v>
          </cell>
        </row>
        <row r="1873">
          <cell r="B1873" t="str">
            <v xml:space="preserve">  - Formwork to soffits</v>
          </cell>
          <cell r="C1873">
            <v>1</v>
          </cell>
          <cell r="D1873">
            <v>1</v>
          </cell>
          <cell r="E1873">
            <v>1</v>
          </cell>
          <cell r="F1873">
            <v>14.5</v>
          </cell>
          <cell r="G1873">
            <v>91.35</v>
          </cell>
          <cell r="H1873" t="str">
            <v>:</v>
          </cell>
          <cell r="I1873">
            <v>1324.5749999999998</v>
          </cell>
        </row>
        <row r="1874">
          <cell r="B1874" t="str">
            <v xml:space="preserve">  - Reinforcement</v>
          </cell>
          <cell r="C1874">
            <v>70</v>
          </cell>
          <cell r="D1874">
            <v>1</v>
          </cell>
          <cell r="E1874">
            <v>1</v>
          </cell>
          <cell r="F1874">
            <v>5.85</v>
          </cell>
          <cell r="G1874">
            <v>4.42</v>
          </cell>
          <cell r="H1874" t="str">
            <v>:</v>
          </cell>
          <cell r="I1874">
            <v>1809.99</v>
          </cell>
        </row>
        <row r="1875">
          <cell r="B1875" t="str">
            <v xml:space="preserve">  - Grading</v>
          </cell>
          <cell r="C1875">
            <v>1</v>
          </cell>
          <cell r="D1875">
            <v>1</v>
          </cell>
          <cell r="E1875">
            <v>1</v>
          </cell>
          <cell r="F1875">
            <v>23.4</v>
          </cell>
          <cell r="G1875">
            <v>42.4</v>
          </cell>
          <cell r="H1875" t="str">
            <v>:</v>
          </cell>
          <cell r="I1875">
            <v>992.15999999999985</v>
          </cell>
        </row>
        <row r="1876">
          <cell r="B1876" t="str">
            <v xml:space="preserve">  - Waterproofing</v>
          </cell>
          <cell r="C1876">
            <v>1.21</v>
          </cell>
          <cell r="D1876">
            <v>1</v>
          </cell>
          <cell r="E1876">
            <v>1</v>
          </cell>
          <cell r="F1876">
            <v>23.4</v>
          </cell>
          <cell r="G1876">
            <v>76</v>
          </cell>
          <cell r="H1876" t="str">
            <v>:</v>
          </cell>
          <cell r="I1876">
            <v>2151.8639999999996</v>
          </cell>
        </row>
        <row r="1877">
          <cell r="B1877" t="str">
            <v xml:space="preserve">  - Double DPC membrane</v>
          </cell>
          <cell r="C1877">
            <v>2</v>
          </cell>
          <cell r="D1877">
            <v>1</v>
          </cell>
          <cell r="E1877">
            <v>1</v>
          </cell>
          <cell r="F1877">
            <v>23.4</v>
          </cell>
          <cell r="G1877">
            <v>4.5</v>
          </cell>
          <cell r="H1877" t="str">
            <v>:</v>
          </cell>
          <cell r="I1877">
            <v>210.6</v>
          </cell>
        </row>
        <row r="1878">
          <cell r="B1878" t="str">
            <v xml:space="preserve">  - Amerdrain</v>
          </cell>
          <cell r="C1878">
            <v>1</v>
          </cell>
          <cell r="D1878">
            <v>1</v>
          </cell>
          <cell r="E1878">
            <v>1</v>
          </cell>
          <cell r="F1878">
            <v>23.4</v>
          </cell>
          <cell r="G1878">
            <v>90.75</v>
          </cell>
          <cell r="H1878" t="str">
            <v>:</v>
          </cell>
          <cell r="I1878">
            <v>2123.5499999999997</v>
          </cell>
        </row>
        <row r="1879">
          <cell r="B1879" t="str">
            <v xml:space="preserve">  - Poison membrane</v>
          </cell>
          <cell r="C1879">
            <v>1</v>
          </cell>
          <cell r="D1879">
            <v>1</v>
          </cell>
          <cell r="E1879">
            <v>1</v>
          </cell>
          <cell r="F1879">
            <v>23.4</v>
          </cell>
          <cell r="G1879">
            <v>15</v>
          </cell>
          <cell r="H1879" t="str">
            <v>:</v>
          </cell>
          <cell r="I1879">
            <v>351</v>
          </cell>
        </row>
        <row r="1880">
          <cell r="B1880" t="str">
            <v>Finishes:</v>
          </cell>
        </row>
        <row r="1881">
          <cell r="B1881" t="str">
            <v xml:space="preserve">  - Grano screed to falls to floors</v>
          </cell>
          <cell r="C1881">
            <v>1</v>
          </cell>
          <cell r="D1881">
            <v>1</v>
          </cell>
          <cell r="E1881">
            <v>1</v>
          </cell>
          <cell r="F1881">
            <v>14</v>
          </cell>
          <cell r="G1881">
            <v>35</v>
          </cell>
          <cell r="H1881" t="str">
            <v>:</v>
          </cell>
          <cell r="I1881">
            <v>490</v>
          </cell>
        </row>
        <row r="1882">
          <cell r="B1882" t="str">
            <v xml:space="preserve">  - Plaster to walls</v>
          </cell>
          <cell r="C1882">
            <v>1</v>
          </cell>
          <cell r="D1882">
            <v>1</v>
          </cell>
          <cell r="E1882">
            <v>1</v>
          </cell>
          <cell r="F1882">
            <v>40</v>
          </cell>
          <cell r="G1882">
            <v>30.5</v>
          </cell>
          <cell r="H1882" t="str">
            <v>:</v>
          </cell>
          <cell r="I1882">
            <v>1220</v>
          </cell>
        </row>
        <row r="1883">
          <cell r="B1883" t="str">
            <v xml:space="preserve">  - Paint to walls</v>
          </cell>
          <cell r="C1883">
            <v>1</v>
          </cell>
          <cell r="D1883">
            <v>1</v>
          </cell>
          <cell r="E1883">
            <v>1</v>
          </cell>
          <cell r="F1883">
            <v>40</v>
          </cell>
          <cell r="G1883">
            <v>21.8</v>
          </cell>
          <cell r="H1883" t="str">
            <v>:</v>
          </cell>
          <cell r="I1883">
            <v>872</v>
          </cell>
        </row>
        <row r="1884">
          <cell r="B1884" t="str">
            <v xml:space="preserve">  - Paint to offshutter conc. Slab</v>
          </cell>
          <cell r="C1884">
            <v>1</v>
          </cell>
          <cell r="D1884">
            <v>1</v>
          </cell>
          <cell r="E1884">
            <v>1</v>
          </cell>
          <cell r="F1884">
            <v>14</v>
          </cell>
          <cell r="G1884">
            <v>21.8</v>
          </cell>
          <cell r="H1884" t="str">
            <v>:</v>
          </cell>
          <cell r="I1884">
            <v>305.2</v>
          </cell>
        </row>
        <row r="1885">
          <cell r="B1885" t="str">
            <v>Sundries:</v>
          </cell>
        </row>
        <row r="1886">
          <cell r="B1886" t="str">
            <v xml:space="preserve">  - Electrical</v>
          </cell>
          <cell r="C1886" t="str">
            <v>}</v>
          </cell>
          <cell r="D1886" t="str">
            <v>elsewhere</v>
          </cell>
          <cell r="H1886" t="str">
            <v>:</v>
          </cell>
          <cell r="I1886">
            <v>0</v>
          </cell>
        </row>
        <row r="1887">
          <cell r="B1887" t="str">
            <v xml:space="preserve">  - Stowmwater</v>
          </cell>
          <cell r="C1887" t="str">
            <v>}</v>
          </cell>
          <cell r="D1887" t="str">
            <v>elsewhere</v>
          </cell>
          <cell r="H1887" t="str">
            <v>:</v>
          </cell>
          <cell r="I1887">
            <v>0</v>
          </cell>
        </row>
        <row r="1889">
          <cell r="A1889" t="str">
            <v>23.19</v>
          </cell>
          <cell r="B1889" t="str">
            <v>Hoarding</v>
          </cell>
          <cell r="J1889" t="str">
            <v>m</v>
          </cell>
          <cell r="M1889" t="str">
            <v>not applicable</v>
          </cell>
        </row>
        <row r="1891">
          <cell r="A1891" t="str">
            <v>23.20</v>
          </cell>
          <cell r="B1891" t="str">
            <v>Allowance for repairs to access roads</v>
          </cell>
          <cell r="J1891" t="str">
            <v>item</v>
          </cell>
          <cell r="M1891" t="str">
            <v>not applicable</v>
          </cell>
        </row>
        <row r="1893">
          <cell r="A1893" t="str">
            <v>23.20.1</v>
          </cell>
          <cell r="B1893" t="str">
            <v>Sleeves - 2 x 32mm diameter</v>
          </cell>
          <cell r="J1893" t="str">
            <v>m</v>
          </cell>
          <cell r="M1893" t="str">
            <v>not applicable</v>
          </cell>
        </row>
        <row r="1895">
          <cell r="A1895" t="str">
            <v>23.21.1</v>
          </cell>
          <cell r="B1895" t="str">
            <v>Sleeves - 2 x 110mm diameter (allowance)</v>
          </cell>
          <cell r="J1895" t="str">
            <v>m</v>
          </cell>
          <cell r="L1895">
            <v>65</v>
          </cell>
          <cell r="M1895" t="str">
            <v>not applicable</v>
          </cell>
        </row>
        <row r="1897">
          <cell r="A1897" t="str">
            <v>23.23.2</v>
          </cell>
          <cell r="B1897" t="str">
            <v>Sleeves - 4 x 110mm diameter</v>
          </cell>
          <cell r="J1897" t="str">
            <v>m</v>
          </cell>
          <cell r="L1897">
            <v>140</v>
          </cell>
          <cell r="M1897" t="str">
            <v>not applicable</v>
          </cell>
        </row>
        <row r="1899">
          <cell r="A1899" t="str">
            <v>23.21.2</v>
          </cell>
          <cell r="B1899" t="str">
            <v>Electrical sleeve draw boxes</v>
          </cell>
          <cell r="J1899" t="str">
            <v>No</v>
          </cell>
          <cell r="L1899">
            <v>750</v>
          </cell>
          <cell r="M1899" t="str">
            <v>not applicable</v>
          </cell>
        </row>
        <row r="1901">
          <cell r="A1901" t="str">
            <v>23.23.4</v>
          </cell>
          <cell r="B1901" t="str">
            <v>Electrical sleeve manhole</v>
          </cell>
          <cell r="J1901" t="str">
            <v>No</v>
          </cell>
          <cell r="M1901" t="str">
            <v>not applicable</v>
          </cell>
        </row>
        <row r="1903">
          <cell r="A1903" t="str">
            <v>23.24.1</v>
          </cell>
          <cell r="B1903" t="str">
            <v>Allowance for tennis court - asphalt with fencing and accessories</v>
          </cell>
        </row>
        <row r="1904">
          <cell r="B1904" t="str">
            <v>(terracing with bulk earthworks elsewhere)</v>
          </cell>
          <cell r="J1904" t="str">
            <v>item</v>
          </cell>
          <cell r="L1904">
            <v>168000</v>
          </cell>
          <cell r="M1904" t="str">
            <v>not applicable</v>
          </cell>
        </row>
        <row r="1906">
          <cell r="A1906" t="str">
            <v>23.24.2</v>
          </cell>
          <cell r="B1906" t="str">
            <v>Allowance for floodlighting to tennis court</v>
          </cell>
          <cell r="J1906" t="str">
            <v>item</v>
          </cell>
          <cell r="M1906" t="str">
            <v>not applicable</v>
          </cell>
        </row>
        <row r="1908">
          <cell r="A1908" t="str">
            <v>23.24</v>
          </cell>
          <cell r="B1908" t="str">
            <v>Allowance for gazebo</v>
          </cell>
          <cell r="J1908" t="str">
            <v>item</v>
          </cell>
          <cell r="M1908" t="str">
            <v>not applicable</v>
          </cell>
        </row>
        <row r="1910">
          <cell r="A1910" t="str">
            <v>23.22</v>
          </cell>
          <cell r="B1910" t="str">
            <v>Minor external works per building</v>
          </cell>
          <cell r="J1910" t="str">
            <v>item</v>
          </cell>
          <cell r="M1910" t="str">
            <v>not applicable</v>
          </cell>
        </row>
        <row r="1913">
          <cell r="A1913" t="str">
            <v>H</v>
          </cell>
          <cell r="B1913" t="str">
            <v>ALTERATIONS</v>
          </cell>
        </row>
        <row r="1915">
          <cell r="A1915">
            <v>24</v>
          </cell>
          <cell r="B1915" t="str">
            <v>Alterations</v>
          </cell>
          <cell r="E1915">
            <v>0</v>
          </cell>
          <cell r="K1915">
            <v>0</v>
          </cell>
        </row>
        <row r="1917">
          <cell r="D1917" t="str">
            <v>ESTIMATED NET CURRENT BUILDING COST</v>
          </cell>
          <cell r="M1917">
            <v>846372.00643529394</v>
          </cell>
        </row>
        <row r="1919">
          <cell r="B1919" t="str">
            <v>PRELIMINARIES (brought forward from Page 1)</v>
          </cell>
          <cell r="M1919">
            <v>84600</v>
          </cell>
        </row>
        <row r="1921">
          <cell r="B1921" t="str">
            <v>Sub-total</v>
          </cell>
          <cell r="M1921">
            <v>930972.00643529394</v>
          </cell>
        </row>
        <row r="1923">
          <cell r="A1923" t="str">
            <v>I</v>
          </cell>
          <cell r="B1923" t="str">
            <v>ESTIMATING &amp; DESIGN CONTINGENCIES</v>
          </cell>
          <cell r="K1923">
            <v>0.03</v>
          </cell>
          <cell r="M1923">
            <v>27929.160193058819</v>
          </cell>
        </row>
        <row r="1925">
          <cell r="B1925" t="str">
            <v>ESTIMATED CURRENT BUILDING COST</v>
          </cell>
          <cell r="M1925">
            <v>958901.16662835272</v>
          </cell>
        </row>
        <row r="1927">
          <cell r="A1927" t="str">
            <v>J</v>
          </cell>
          <cell r="B1927" t="str">
            <v>ESCALATION</v>
          </cell>
        </row>
        <row r="1928">
          <cell r="B1928" t="str">
            <v xml:space="preserve">   - Pre-cont </v>
          </cell>
          <cell r="C1928">
            <v>3</v>
          </cell>
          <cell r="D1928" t="str">
            <v>months</v>
          </cell>
          <cell r="E1928">
            <v>6.6666666666666662E-3</v>
          </cell>
          <cell r="F1928" t="str">
            <v>per month</v>
          </cell>
          <cell r="H1928" t="str">
            <v>:</v>
          </cell>
          <cell r="I1928">
            <v>1</v>
          </cell>
          <cell r="K1928">
            <v>19178.02</v>
          </cell>
        </row>
        <row r="1929">
          <cell r="B1929" t="str">
            <v xml:space="preserve">   - Construction</v>
          </cell>
          <cell r="C1929">
            <v>6</v>
          </cell>
          <cell r="D1929" t="str">
            <v>months</v>
          </cell>
          <cell r="E1929">
            <v>6.6666666666666662E-3</v>
          </cell>
          <cell r="F1929">
            <v>0.85</v>
          </cell>
          <cell r="G1929">
            <v>0.55000000000000004</v>
          </cell>
          <cell r="H1929" t="str">
            <v>:</v>
          </cell>
          <cell r="I1929">
            <v>1</v>
          </cell>
          <cell r="K1929">
            <v>18290.080789950192</v>
          </cell>
          <cell r="M1929">
            <v>37468.100789950193</v>
          </cell>
        </row>
        <row r="1931">
          <cell r="B1931" t="str">
            <v>ESTIMATED FINAL  BUILDING COST</v>
          </cell>
          <cell r="M1931">
            <v>996369.26741830294</v>
          </cell>
        </row>
        <row r="1933">
          <cell r="A1933" t="str">
            <v>K</v>
          </cell>
          <cell r="B1933" t="str">
            <v>PROFESSIONAL FEES AND EXPENSES</v>
          </cell>
          <cell r="K1933">
            <v>0</v>
          </cell>
          <cell r="M1933" t="str">
            <v>excluded</v>
          </cell>
        </row>
        <row r="1935">
          <cell r="B1935" t="str">
            <v xml:space="preserve">  - Architect</v>
          </cell>
          <cell r="E1935">
            <v>6.7946194462035633E-2</v>
          </cell>
          <cell r="K1935">
            <v>67699.5</v>
          </cell>
        </row>
        <row r="1936">
          <cell r="B1936" t="str">
            <v xml:space="preserve">  - Quantity Surveyor</v>
          </cell>
          <cell r="E1936">
            <v>7.4656056175577676E-2</v>
          </cell>
          <cell r="K1936">
            <v>74385</v>
          </cell>
        </row>
        <row r="1937">
          <cell r="B1937" t="str">
            <v xml:space="preserve">  - Electrical Engineer</v>
          </cell>
          <cell r="E1937">
            <v>8.048597304470299E-3</v>
          </cell>
          <cell r="K1937">
            <v>8019.375</v>
          </cell>
        </row>
        <row r="1938">
          <cell r="B1938" t="str">
            <v xml:space="preserve">  - Mechanical Engineer</v>
          </cell>
          <cell r="E1938">
            <v>0</v>
          </cell>
          <cell r="K1938">
            <v>0</v>
          </cell>
        </row>
        <row r="1939">
          <cell r="B1939" t="str">
            <v xml:space="preserve">  - Structural / civil Engineer</v>
          </cell>
          <cell r="E1939">
            <v>3.0720154307637439E-2</v>
          </cell>
          <cell r="K1939">
            <v>30608.617642477941</v>
          </cell>
        </row>
        <row r="1940">
          <cell r="B1940" t="str">
            <v xml:space="preserve">  -  Land surveyor</v>
          </cell>
          <cell r="E1940">
            <v>5.0182198141814661E-3</v>
          </cell>
          <cell r="K1940">
            <v>5000</v>
          </cell>
        </row>
        <row r="1941">
          <cell r="B1941" t="str">
            <v xml:space="preserve">  - Project manager</v>
          </cell>
          <cell r="E1941">
            <v>7.5002313342756198E-3</v>
          </cell>
          <cell r="K1941">
            <v>7473</v>
          </cell>
        </row>
        <row r="1942">
          <cell r="B1942" t="str">
            <v xml:space="preserve">  - Interior design</v>
          </cell>
          <cell r="E1942">
            <v>0</v>
          </cell>
          <cell r="K1942" t="str">
            <v>n/a</v>
          </cell>
        </row>
        <row r="1943">
          <cell r="B1943" t="str">
            <v xml:space="preserve">  - Disbursements &amp; plan approval</v>
          </cell>
          <cell r="E1943">
            <v>0</v>
          </cell>
          <cell r="K1943">
            <v>0</v>
          </cell>
        </row>
        <row r="1945">
          <cell r="B1945" t="str">
            <v>SUB-TOTAL</v>
          </cell>
          <cell r="M1945">
            <v>996369.26741830294</v>
          </cell>
        </row>
        <row r="1947">
          <cell r="A1947" t="str">
            <v>L</v>
          </cell>
          <cell r="B1947" t="str">
            <v>VALUE ADDED TAX</v>
          </cell>
          <cell r="K1947">
            <v>0.14000000000000001</v>
          </cell>
          <cell r="M1947">
            <v>139491.69743856243</v>
          </cell>
        </row>
        <row r="1949">
          <cell r="B1949" t="str">
            <v>ESTIMATED FINAL  BUILDING COST incl. VAT but excl. PROFESSIONAL FEES</v>
          </cell>
          <cell r="M1949">
            <v>1135860.9648568654</v>
          </cell>
        </row>
        <row r="1953">
          <cell r="A1953" t="str">
            <v>M</v>
          </cell>
          <cell r="B1953" t="str">
            <v>ESTIMATED FINAL  BUILDING COST incl. VAT but excl. PROFESSIONAL FEES</v>
          </cell>
          <cell r="L1953" t="str">
            <v>R</v>
          </cell>
          <cell r="M1953">
            <v>1135860.9648568654</v>
          </cell>
        </row>
        <row r="1957">
          <cell r="A1957" t="str">
            <v>N</v>
          </cell>
          <cell r="B1957" t="str">
            <v>COST PER m² OF GROSS CONSTRUCTION AREA (excluding terraces)</v>
          </cell>
          <cell r="K1957">
            <v>163.13509999999999</v>
          </cell>
          <cell r="L1957" t="str">
            <v>R</v>
          </cell>
          <cell r="M1957">
            <v>5110.5167841154525</v>
          </cell>
        </row>
        <row r="1958">
          <cell r="B1958" t="str">
            <v>COST PER m² OF GROSS CONSTRUCTION AREA (including terraces)</v>
          </cell>
          <cell r="K1958">
            <v>186.4451</v>
          </cell>
          <cell r="L1958" t="str">
            <v>R</v>
          </cell>
          <cell r="M1958">
            <v>4471.5826086518373</v>
          </cell>
        </row>
        <row r="1959">
          <cell r="B1959" t="str">
            <v>(of Estimated Current Building Cost excluding external works escalation, VAT &amp; professional fees)</v>
          </cell>
        </row>
        <row r="1962">
          <cell r="A1962" t="str">
            <v>O</v>
          </cell>
          <cell r="B1962" t="str">
            <v>COST PER m² OF GROSS CONSTRUCTION AREA (excluding terraces)</v>
          </cell>
          <cell r="K1962">
            <v>163.13509999999999</v>
          </cell>
          <cell r="L1962" t="str">
            <v>R</v>
          </cell>
          <cell r="M1962">
            <v>5877.9573900917258</v>
          </cell>
        </row>
      </sheetData>
      <sheetData sheetId="5"/>
      <sheetData sheetId="6"/>
      <sheetData sheetId="7"/>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sheetName val="CHANGES"/>
      <sheetName val="ESTIMATE"/>
      <sheetName val="CAPEX"/>
      <sheetName val="INCOME"/>
      <sheetName val="RATES"/>
      <sheetName val="SPEC CHANGES"/>
    </sheetNames>
    <sheetDataSet>
      <sheetData sheetId="0"/>
      <sheetData sheetId="1"/>
      <sheetData sheetId="2"/>
      <sheetData sheetId="3" refreshError="1">
        <row r="1">
          <cell r="A1" t="str">
            <v>34 ST GEORGES</v>
          </cell>
        </row>
        <row r="2">
          <cell r="A2" t="str">
            <v>PARAMOUNT PROPERTIES</v>
          </cell>
        </row>
        <row r="3">
          <cell r="A3" t="str">
            <v>ELEMENTAL ESTIMATE</v>
          </cell>
          <cell r="D3" t="str">
            <v>Revision No. 10</v>
          </cell>
        </row>
        <row r="4">
          <cell r="A4" t="str">
            <v>Date:</v>
          </cell>
          <cell r="B4">
            <v>38117</v>
          </cell>
          <cell r="D4" t="str">
            <v>Base date:</v>
          </cell>
          <cell r="F4">
            <v>38078</v>
          </cell>
        </row>
        <row r="5">
          <cell r="A5" t="str">
            <v>ITEM</v>
          </cell>
          <cell r="B5" t="str">
            <v>RATE</v>
          </cell>
          <cell r="C5" t="str">
            <v>ELEMENT / COMPONENT</v>
          </cell>
          <cell r="D5" t="str">
            <v>FACT.</v>
          </cell>
          <cell r="E5" t="str">
            <v>DIM 1</v>
          </cell>
          <cell r="F5" t="str">
            <v>DIM 2</v>
          </cell>
          <cell r="G5" t="str">
            <v>DIM 3</v>
          </cell>
          <cell r="H5" t="str">
            <v>RATE</v>
          </cell>
          <cell r="I5" t="str">
            <v>ITEM</v>
          </cell>
          <cell r="J5" t="str">
            <v>UNIT</v>
          </cell>
          <cell r="K5" t="str">
            <v>QUANT</v>
          </cell>
          <cell r="L5" t="str">
            <v>RATE</v>
          </cell>
          <cell r="M5" t="str">
            <v>AMOUNT</v>
          </cell>
        </row>
        <row r="6">
          <cell r="B6" t="str">
            <v>CODE</v>
          </cell>
          <cell r="I6" t="str">
            <v>RATE</v>
          </cell>
        </row>
        <row r="7">
          <cell r="A7" t="str">
            <v>A</v>
          </cell>
          <cell r="C7" t="str">
            <v>PRELIMINARIES</v>
          </cell>
          <cell r="F7">
            <v>0.12</v>
          </cell>
          <cell r="M7">
            <v>2355019</v>
          </cell>
        </row>
        <row r="9">
          <cell r="A9" t="str">
            <v>B</v>
          </cell>
          <cell r="C9" t="str">
            <v>SUB-STRUCTURE</v>
          </cell>
        </row>
        <row r="11">
          <cell r="A11" t="str">
            <v>2.</v>
          </cell>
          <cell r="C11" t="str">
            <v>Piling</v>
          </cell>
          <cell r="F11">
            <v>0</v>
          </cell>
          <cell r="K11">
            <v>0</v>
          </cell>
        </row>
        <row r="13">
          <cell r="A13" t="str">
            <v>3.</v>
          </cell>
          <cell r="C13" t="str">
            <v>Foundations</v>
          </cell>
          <cell r="F13">
            <v>0</v>
          </cell>
          <cell r="K13">
            <v>0</v>
          </cell>
        </row>
        <row r="15">
          <cell r="A15" t="str">
            <v>4.</v>
          </cell>
          <cell r="C15" t="str">
            <v>Basement</v>
          </cell>
          <cell r="F15">
            <v>0</v>
          </cell>
          <cell r="K15">
            <v>0</v>
          </cell>
        </row>
        <row r="18">
          <cell r="A18" t="str">
            <v>C</v>
          </cell>
          <cell r="C18" t="str">
            <v>SUPERSTRUCTURE</v>
          </cell>
        </row>
        <row r="20">
          <cell r="A20" t="str">
            <v>5.</v>
          </cell>
          <cell r="C20" t="str">
            <v>Ground floor construction</v>
          </cell>
          <cell r="F20">
            <v>0</v>
          </cell>
          <cell r="K20">
            <v>0</v>
          </cell>
        </row>
        <row r="23">
          <cell r="A23" t="str">
            <v>6.</v>
          </cell>
          <cell r="C23" t="str">
            <v>Structural Frame</v>
          </cell>
          <cell r="F23">
            <v>4.0240444458123033E-2</v>
          </cell>
          <cell r="K23">
            <v>789725</v>
          </cell>
        </row>
        <row r="25">
          <cell r="A25">
            <v>6.1</v>
          </cell>
          <cell r="C25" t="str">
            <v>Steel bridge walkway</v>
          </cell>
          <cell r="D25" t="str">
            <v>Spanning over atrium on every floor</v>
          </cell>
          <cell r="J25" t="str">
            <v>m</v>
          </cell>
          <cell r="K25">
            <v>79.2</v>
          </cell>
          <cell r="L25">
            <v>4038</v>
          </cell>
          <cell r="M25">
            <v>319809.59999999998</v>
          </cell>
        </row>
        <row r="26">
          <cell r="B26">
            <v>76</v>
          </cell>
          <cell r="C26" t="str">
            <v>Steel construction</v>
          </cell>
          <cell r="D26">
            <v>60</v>
          </cell>
          <cell r="E26">
            <v>1</v>
          </cell>
          <cell r="F26">
            <v>1</v>
          </cell>
          <cell r="G26">
            <v>1.2</v>
          </cell>
          <cell r="H26">
            <v>15</v>
          </cell>
          <cell r="I26">
            <v>1080</v>
          </cell>
        </row>
        <row r="27">
          <cell r="C27" t="str">
            <v>Precast Concrete Units</v>
          </cell>
          <cell r="D27">
            <v>1</v>
          </cell>
          <cell r="E27">
            <v>1</v>
          </cell>
          <cell r="F27">
            <v>1</v>
          </cell>
          <cell r="G27">
            <v>1.2</v>
          </cell>
          <cell r="H27">
            <v>340</v>
          </cell>
          <cell r="I27">
            <v>408</v>
          </cell>
        </row>
        <row r="28">
          <cell r="C28" t="str">
            <v>Structural Screed</v>
          </cell>
          <cell r="D28">
            <v>1</v>
          </cell>
          <cell r="E28">
            <v>1</v>
          </cell>
          <cell r="F28">
            <v>1</v>
          </cell>
          <cell r="G28">
            <v>1.2</v>
          </cell>
          <cell r="H28">
            <v>40</v>
          </cell>
          <cell r="I28">
            <v>48</v>
          </cell>
        </row>
        <row r="29">
          <cell r="C29" t="str">
            <v>Balustrading</v>
          </cell>
          <cell r="D29">
            <v>2</v>
          </cell>
          <cell r="E29">
            <v>1</v>
          </cell>
          <cell r="F29">
            <v>1</v>
          </cell>
          <cell r="G29">
            <v>1</v>
          </cell>
          <cell r="H29">
            <v>900</v>
          </cell>
          <cell r="I29">
            <v>1800</v>
          </cell>
        </row>
        <row r="30">
          <cell r="B30">
            <v>104</v>
          </cell>
          <cell r="C30" t="str">
            <v>Paint (b/s)</v>
          </cell>
          <cell r="D30">
            <v>2</v>
          </cell>
          <cell r="E30">
            <v>1</v>
          </cell>
          <cell r="F30">
            <v>1</v>
          </cell>
          <cell r="G30">
            <v>1</v>
          </cell>
          <cell r="H30">
            <v>43</v>
          </cell>
          <cell r="I30">
            <v>86</v>
          </cell>
        </row>
        <row r="31">
          <cell r="C31" t="str">
            <v>Intemescent Paint to steel</v>
          </cell>
          <cell r="D31">
            <v>2</v>
          </cell>
          <cell r="E31">
            <v>0.77</v>
          </cell>
          <cell r="F31">
            <v>1</v>
          </cell>
          <cell r="G31">
            <v>1</v>
          </cell>
          <cell r="H31">
            <v>400</v>
          </cell>
          <cell r="I31">
            <v>616</v>
          </cell>
        </row>
        <row r="33">
          <cell r="A33">
            <v>6.2</v>
          </cell>
          <cell r="C33" t="str">
            <v>Timber stairs</v>
          </cell>
          <cell r="D33" t="str">
            <v>Penthouses</v>
          </cell>
          <cell r="F33" t="str">
            <v>Level 11-12m</v>
          </cell>
          <cell r="H33" t="str">
            <v>x 5</v>
          </cell>
          <cell r="J33" t="str">
            <v>m</v>
          </cell>
          <cell r="K33">
            <v>22.5</v>
          </cell>
          <cell r="L33">
            <v>5905</v>
          </cell>
          <cell r="M33">
            <v>132862.5</v>
          </cell>
        </row>
        <row r="34">
          <cell r="C34" t="str">
            <v>Timber stairs</v>
          </cell>
          <cell r="D34">
            <v>1</v>
          </cell>
          <cell r="E34">
            <v>1</v>
          </cell>
          <cell r="F34">
            <v>1</v>
          </cell>
          <cell r="G34">
            <v>1</v>
          </cell>
          <cell r="H34">
            <v>2500</v>
          </cell>
          <cell r="I34">
            <v>2500</v>
          </cell>
        </row>
        <row r="35">
          <cell r="C35" t="str">
            <v>Timber structure</v>
          </cell>
          <cell r="D35">
            <v>1</v>
          </cell>
          <cell r="E35">
            <v>1</v>
          </cell>
          <cell r="F35">
            <v>1</v>
          </cell>
          <cell r="G35">
            <v>1</v>
          </cell>
          <cell r="H35">
            <v>1800</v>
          </cell>
          <cell r="I35">
            <v>1800</v>
          </cell>
        </row>
        <row r="36">
          <cell r="C36" t="str">
            <v>Balustrading</v>
          </cell>
          <cell r="D36">
            <v>1</v>
          </cell>
          <cell r="E36">
            <v>1</v>
          </cell>
          <cell r="F36">
            <v>1</v>
          </cell>
          <cell r="G36">
            <v>1</v>
          </cell>
          <cell r="H36">
            <v>1500</v>
          </cell>
          <cell r="I36">
            <v>1500</v>
          </cell>
        </row>
        <row r="37">
          <cell r="C37" t="str">
            <v>Varnish</v>
          </cell>
          <cell r="D37">
            <v>1</v>
          </cell>
          <cell r="E37">
            <v>1</v>
          </cell>
          <cell r="F37">
            <v>1</v>
          </cell>
          <cell r="G37">
            <v>1</v>
          </cell>
          <cell r="H37">
            <v>55</v>
          </cell>
          <cell r="I37">
            <v>55</v>
          </cell>
        </row>
        <row r="38">
          <cell r="C38" t="str">
            <v>Fixings</v>
          </cell>
          <cell r="D38">
            <v>1</v>
          </cell>
          <cell r="E38">
            <v>1</v>
          </cell>
          <cell r="F38">
            <v>1</v>
          </cell>
          <cell r="G38">
            <v>1</v>
          </cell>
          <cell r="H38">
            <v>50</v>
          </cell>
          <cell r="I38">
            <v>50</v>
          </cell>
        </row>
        <row r="40">
          <cell r="A40" t="str">
            <v>6.3.1</v>
          </cell>
          <cell r="C40" t="str">
            <v>Beams - floors 2-10</v>
          </cell>
          <cell r="D40" t="str">
            <v>Steel beam under slab at new brick wall positions</v>
          </cell>
          <cell r="J40" t="str">
            <v>m</v>
          </cell>
          <cell r="K40">
            <v>450</v>
          </cell>
          <cell r="L40">
            <v>0</v>
          </cell>
          <cell r="M40">
            <v>0</v>
          </cell>
        </row>
        <row r="41">
          <cell r="B41">
            <v>76</v>
          </cell>
          <cell r="C41" t="str">
            <v>Steel construction</v>
          </cell>
          <cell r="D41">
            <v>23</v>
          </cell>
          <cell r="E41">
            <v>1</v>
          </cell>
          <cell r="F41">
            <v>1</v>
          </cell>
          <cell r="G41">
            <v>1</v>
          </cell>
          <cell r="H41">
            <v>15</v>
          </cell>
          <cell r="I41">
            <v>345</v>
          </cell>
        </row>
        <row r="42">
          <cell r="C42" t="str">
            <v>Fire Protection</v>
          </cell>
          <cell r="D42">
            <v>1</v>
          </cell>
          <cell r="E42">
            <v>1</v>
          </cell>
          <cell r="F42">
            <v>1</v>
          </cell>
          <cell r="G42">
            <v>1</v>
          </cell>
          <cell r="H42">
            <v>115</v>
          </cell>
          <cell r="I42">
            <v>115</v>
          </cell>
        </row>
        <row r="43">
          <cell r="C43" t="str">
            <v>Non shrink grout</v>
          </cell>
          <cell r="D43">
            <v>1</v>
          </cell>
          <cell r="E43">
            <v>1</v>
          </cell>
          <cell r="F43">
            <v>1</v>
          </cell>
          <cell r="G43">
            <v>1</v>
          </cell>
          <cell r="H43">
            <v>50</v>
          </cell>
          <cell r="I43">
            <v>50</v>
          </cell>
        </row>
        <row r="44">
          <cell r="C44" t="str">
            <v>Bolts, plates, fixings, etc</v>
          </cell>
          <cell r="D44">
            <v>1</v>
          </cell>
          <cell r="E44">
            <v>1</v>
          </cell>
          <cell r="F44">
            <v>1</v>
          </cell>
          <cell r="G44">
            <v>1</v>
          </cell>
          <cell r="H44">
            <v>150</v>
          </cell>
          <cell r="I44">
            <v>150</v>
          </cell>
        </row>
        <row r="46">
          <cell r="A46" t="str">
            <v>6.3.2</v>
          </cell>
          <cell r="C46" t="str">
            <v>Beams - floor 12</v>
          </cell>
          <cell r="D46" t="str">
            <v>Steel beams at edge of voids</v>
          </cell>
          <cell r="J46" t="str">
            <v>m</v>
          </cell>
          <cell r="K46">
            <v>91</v>
          </cell>
          <cell r="L46">
            <v>660</v>
          </cell>
          <cell r="M46">
            <v>60060</v>
          </cell>
        </row>
        <row r="47">
          <cell r="B47">
            <v>76</v>
          </cell>
          <cell r="C47" t="str">
            <v>Steel construction</v>
          </cell>
          <cell r="D47">
            <v>23</v>
          </cell>
          <cell r="E47">
            <v>1</v>
          </cell>
          <cell r="F47">
            <v>1</v>
          </cell>
          <cell r="G47">
            <v>1</v>
          </cell>
          <cell r="H47">
            <v>15</v>
          </cell>
          <cell r="I47">
            <v>345</v>
          </cell>
        </row>
        <row r="48">
          <cell r="C48" t="str">
            <v>Fire Protection</v>
          </cell>
          <cell r="D48">
            <v>1</v>
          </cell>
          <cell r="E48">
            <v>1</v>
          </cell>
          <cell r="F48">
            <v>1</v>
          </cell>
          <cell r="G48">
            <v>1</v>
          </cell>
          <cell r="H48">
            <v>115</v>
          </cell>
          <cell r="I48">
            <v>115</v>
          </cell>
        </row>
        <row r="49">
          <cell r="C49" t="str">
            <v>Non shrink grout</v>
          </cell>
          <cell r="D49">
            <v>1</v>
          </cell>
          <cell r="E49">
            <v>1</v>
          </cell>
          <cell r="F49">
            <v>1</v>
          </cell>
          <cell r="G49">
            <v>1</v>
          </cell>
          <cell r="H49">
            <v>50</v>
          </cell>
          <cell r="I49">
            <v>50</v>
          </cell>
        </row>
        <row r="50">
          <cell r="C50" t="str">
            <v>Bolts, plates, fixings, etc</v>
          </cell>
          <cell r="D50">
            <v>1</v>
          </cell>
          <cell r="E50">
            <v>1</v>
          </cell>
          <cell r="F50">
            <v>1</v>
          </cell>
          <cell r="G50">
            <v>1</v>
          </cell>
          <cell r="H50">
            <v>150</v>
          </cell>
          <cell r="I50">
            <v>150</v>
          </cell>
        </row>
        <row r="52">
          <cell r="A52" t="str">
            <v>6.3.3</v>
          </cell>
          <cell r="C52" t="str">
            <v>Beams - floors 11&amp;12</v>
          </cell>
          <cell r="D52" t="str">
            <v>Angle iron to existing beams</v>
          </cell>
          <cell r="J52" t="str">
            <v>m</v>
          </cell>
          <cell r="K52">
            <v>105</v>
          </cell>
          <cell r="L52">
            <v>1176</v>
          </cell>
          <cell r="M52">
            <v>123480</v>
          </cell>
        </row>
        <row r="53">
          <cell r="C53" t="str">
            <v>Steel construction</v>
          </cell>
          <cell r="D53">
            <v>18.2</v>
          </cell>
          <cell r="E53">
            <v>2</v>
          </cell>
          <cell r="F53">
            <v>1</v>
          </cell>
          <cell r="G53">
            <v>1</v>
          </cell>
          <cell r="H53">
            <v>15</v>
          </cell>
          <cell r="I53">
            <v>546</v>
          </cell>
        </row>
        <row r="54">
          <cell r="C54" t="str">
            <v>Fire Protection</v>
          </cell>
          <cell r="D54">
            <v>1</v>
          </cell>
          <cell r="E54">
            <v>2</v>
          </cell>
          <cell r="F54">
            <v>1</v>
          </cell>
          <cell r="G54">
            <v>1</v>
          </cell>
          <cell r="H54">
            <v>115</v>
          </cell>
          <cell r="I54">
            <v>230</v>
          </cell>
        </row>
        <row r="55">
          <cell r="C55" t="str">
            <v>Non shrink grout</v>
          </cell>
          <cell r="D55">
            <v>1</v>
          </cell>
          <cell r="E55">
            <v>2</v>
          </cell>
          <cell r="F55">
            <v>1</v>
          </cell>
          <cell r="G55">
            <v>1</v>
          </cell>
          <cell r="H55">
            <v>50</v>
          </cell>
          <cell r="I55">
            <v>100</v>
          </cell>
        </row>
        <row r="56">
          <cell r="C56" t="str">
            <v>Bolts, plates, fixings, etc</v>
          </cell>
          <cell r="D56">
            <v>1</v>
          </cell>
          <cell r="E56">
            <v>2</v>
          </cell>
          <cell r="F56">
            <v>1</v>
          </cell>
          <cell r="G56">
            <v>1</v>
          </cell>
          <cell r="H56">
            <v>150</v>
          </cell>
          <cell r="I56">
            <v>300</v>
          </cell>
        </row>
        <row r="58">
          <cell r="A58" t="str">
            <v>6.4.1</v>
          </cell>
          <cell r="C58" t="str">
            <v>Columns</v>
          </cell>
          <cell r="D58" t="str">
            <v>Floor 12</v>
          </cell>
          <cell r="J58" t="str">
            <v>m</v>
          </cell>
          <cell r="K58">
            <v>9</v>
          </cell>
          <cell r="L58">
            <v>710</v>
          </cell>
          <cell r="M58">
            <v>6390</v>
          </cell>
        </row>
        <row r="59">
          <cell r="B59">
            <v>76</v>
          </cell>
          <cell r="C59" t="str">
            <v>Steel construction</v>
          </cell>
          <cell r="D59">
            <v>23</v>
          </cell>
          <cell r="E59">
            <v>1</v>
          </cell>
          <cell r="F59">
            <v>1</v>
          </cell>
          <cell r="G59">
            <v>1</v>
          </cell>
          <cell r="H59">
            <v>15</v>
          </cell>
          <cell r="I59">
            <v>345</v>
          </cell>
        </row>
        <row r="60">
          <cell r="C60" t="str">
            <v>Fire Protection</v>
          </cell>
          <cell r="D60">
            <v>1</v>
          </cell>
          <cell r="E60">
            <v>1</v>
          </cell>
          <cell r="F60">
            <v>1</v>
          </cell>
          <cell r="G60">
            <v>1</v>
          </cell>
          <cell r="H60">
            <v>115</v>
          </cell>
          <cell r="I60">
            <v>115</v>
          </cell>
        </row>
        <row r="61">
          <cell r="C61" t="str">
            <v>Non shrink grout</v>
          </cell>
          <cell r="D61">
            <v>1</v>
          </cell>
          <cell r="E61">
            <v>1</v>
          </cell>
          <cell r="F61">
            <v>1</v>
          </cell>
          <cell r="G61">
            <v>1</v>
          </cell>
          <cell r="H61">
            <v>50</v>
          </cell>
          <cell r="I61">
            <v>50</v>
          </cell>
        </row>
        <row r="62">
          <cell r="C62" t="str">
            <v>Bolts, plates, fixings, etc</v>
          </cell>
          <cell r="D62">
            <v>1</v>
          </cell>
          <cell r="E62">
            <v>1</v>
          </cell>
          <cell r="F62">
            <v>1</v>
          </cell>
          <cell r="G62">
            <v>1</v>
          </cell>
          <cell r="H62">
            <v>200</v>
          </cell>
          <cell r="I62">
            <v>200</v>
          </cell>
        </row>
        <row r="64">
          <cell r="A64" t="str">
            <v>6.4.2</v>
          </cell>
          <cell r="C64" t="str">
            <v>Columns</v>
          </cell>
          <cell r="D64" t="str">
            <v>Supporting roof from 11 floor @ 3500mm centers</v>
          </cell>
          <cell r="J64" t="str">
            <v>m</v>
          </cell>
          <cell r="K64">
            <v>120</v>
          </cell>
          <cell r="L64">
            <v>1005</v>
          </cell>
          <cell r="M64">
            <v>120600</v>
          </cell>
        </row>
        <row r="65">
          <cell r="B65">
            <v>76</v>
          </cell>
          <cell r="C65" t="str">
            <v>Steel construction</v>
          </cell>
          <cell r="D65">
            <v>46</v>
          </cell>
          <cell r="E65">
            <v>1</v>
          </cell>
          <cell r="F65">
            <v>1</v>
          </cell>
          <cell r="G65">
            <v>1</v>
          </cell>
          <cell r="H65">
            <v>15</v>
          </cell>
          <cell r="I65">
            <v>690</v>
          </cell>
        </row>
        <row r="66">
          <cell r="C66" t="str">
            <v>Fire Protection</v>
          </cell>
          <cell r="D66">
            <v>1</v>
          </cell>
          <cell r="E66">
            <v>1</v>
          </cell>
          <cell r="F66">
            <v>1</v>
          </cell>
          <cell r="G66">
            <v>1</v>
          </cell>
          <cell r="H66">
            <v>115</v>
          </cell>
          <cell r="I66">
            <v>115</v>
          </cell>
        </row>
        <row r="67">
          <cell r="C67" t="str">
            <v>Bolts, plates, fixings, etc</v>
          </cell>
          <cell r="D67">
            <v>1</v>
          </cell>
          <cell r="E67">
            <v>1</v>
          </cell>
          <cell r="F67">
            <v>1</v>
          </cell>
          <cell r="G67">
            <v>1</v>
          </cell>
          <cell r="H67">
            <v>200</v>
          </cell>
          <cell r="I67">
            <v>200</v>
          </cell>
        </row>
        <row r="69">
          <cell r="A69" t="str">
            <v>6.4.3</v>
          </cell>
          <cell r="C69" t="str">
            <v>Columns</v>
          </cell>
          <cell r="D69" t="str">
            <v>Strengthening of walls due to slab cutting back</v>
          </cell>
          <cell r="J69" t="str">
            <v>m</v>
          </cell>
          <cell r="K69">
            <v>21</v>
          </cell>
          <cell r="L69">
            <v>1263</v>
          </cell>
          <cell r="M69">
            <v>26523</v>
          </cell>
        </row>
        <row r="70">
          <cell r="B70">
            <v>76</v>
          </cell>
          <cell r="C70" t="str">
            <v>Steel construction</v>
          </cell>
          <cell r="D70">
            <v>21.1</v>
          </cell>
          <cell r="E70">
            <v>2</v>
          </cell>
          <cell r="F70">
            <v>1</v>
          </cell>
          <cell r="G70">
            <v>1</v>
          </cell>
          <cell r="H70">
            <v>15</v>
          </cell>
          <cell r="I70">
            <v>633</v>
          </cell>
        </row>
        <row r="71">
          <cell r="C71" t="str">
            <v>Fire Protection</v>
          </cell>
          <cell r="D71">
            <v>1</v>
          </cell>
          <cell r="E71">
            <v>2</v>
          </cell>
          <cell r="F71">
            <v>1</v>
          </cell>
          <cell r="G71">
            <v>1</v>
          </cell>
          <cell r="H71">
            <v>115</v>
          </cell>
          <cell r="I71">
            <v>230</v>
          </cell>
        </row>
        <row r="72">
          <cell r="C72" t="str">
            <v>Non shrink grout</v>
          </cell>
          <cell r="D72">
            <v>1</v>
          </cell>
          <cell r="E72">
            <v>2</v>
          </cell>
          <cell r="F72">
            <v>1</v>
          </cell>
          <cell r="G72">
            <v>1</v>
          </cell>
          <cell r="H72">
            <v>50</v>
          </cell>
          <cell r="I72">
            <v>100</v>
          </cell>
        </row>
        <row r="73">
          <cell r="C73" t="str">
            <v>Bolts, plates, fixings, etc</v>
          </cell>
          <cell r="D73">
            <v>1</v>
          </cell>
          <cell r="E73">
            <v>2</v>
          </cell>
          <cell r="F73">
            <v>1</v>
          </cell>
          <cell r="G73">
            <v>1</v>
          </cell>
          <cell r="H73">
            <v>150</v>
          </cell>
          <cell r="I73">
            <v>300</v>
          </cell>
        </row>
        <row r="76">
          <cell r="A76" t="str">
            <v>7.</v>
          </cell>
          <cell r="C76" t="str">
            <v>External Envelope</v>
          </cell>
          <cell r="F76">
            <v>0.1011398329776334</v>
          </cell>
          <cell r="K76">
            <v>1984885</v>
          </cell>
        </row>
        <row r="78">
          <cell r="A78">
            <v>7.1</v>
          </cell>
          <cell r="C78" t="str">
            <v>Walls</v>
          </cell>
          <cell r="D78" t="str">
            <v>Level 12</v>
          </cell>
          <cell r="J78" t="str">
            <v>m²</v>
          </cell>
          <cell r="K78">
            <v>165</v>
          </cell>
          <cell r="L78">
            <v>189.4</v>
          </cell>
          <cell r="M78">
            <v>31251</v>
          </cell>
        </row>
        <row r="79">
          <cell r="B79">
            <v>40</v>
          </cell>
          <cell r="C79" t="str">
            <v>280 Cavity wall</v>
          </cell>
          <cell r="D79">
            <v>1</v>
          </cell>
          <cell r="E79">
            <v>1</v>
          </cell>
          <cell r="F79">
            <v>1</v>
          </cell>
          <cell r="G79">
            <v>1</v>
          </cell>
          <cell r="H79">
            <v>185</v>
          </cell>
          <cell r="I79">
            <v>185</v>
          </cell>
        </row>
        <row r="80">
          <cell r="B80">
            <v>45</v>
          </cell>
          <cell r="C80" t="str">
            <v>Brick reinforcing</v>
          </cell>
          <cell r="D80">
            <v>4</v>
          </cell>
          <cell r="E80">
            <v>1</v>
          </cell>
          <cell r="F80">
            <v>1</v>
          </cell>
          <cell r="G80">
            <v>1</v>
          </cell>
          <cell r="H80">
            <v>1.1000000000000001</v>
          </cell>
          <cell r="I80">
            <v>4.4000000000000004</v>
          </cell>
        </row>
        <row r="82">
          <cell r="A82">
            <v>7.2</v>
          </cell>
          <cell r="C82" t="str">
            <v>Finishing's</v>
          </cell>
          <cell r="D82" t="str">
            <v>External Walls</v>
          </cell>
          <cell r="J82" t="str">
            <v>m²</v>
          </cell>
          <cell r="K82">
            <v>165</v>
          </cell>
          <cell r="L82">
            <v>48.487499999999997</v>
          </cell>
          <cell r="M82">
            <v>8000.44</v>
          </cell>
        </row>
        <row r="83">
          <cell r="B83">
            <v>52</v>
          </cell>
          <cell r="C83" t="str">
            <v>1 ct Plaster</v>
          </cell>
          <cell r="D83">
            <v>1</v>
          </cell>
          <cell r="E83">
            <v>1</v>
          </cell>
          <cell r="F83">
            <v>1</v>
          </cell>
          <cell r="G83">
            <v>1</v>
          </cell>
          <cell r="H83">
            <v>30.1875</v>
          </cell>
          <cell r="I83">
            <v>30.1875</v>
          </cell>
        </row>
        <row r="84">
          <cell r="B84">
            <v>100</v>
          </cell>
          <cell r="C84" t="str">
            <v>Paint</v>
          </cell>
          <cell r="D84">
            <v>1</v>
          </cell>
          <cell r="E84">
            <v>1</v>
          </cell>
          <cell r="F84">
            <v>1</v>
          </cell>
          <cell r="G84">
            <v>1</v>
          </cell>
          <cell r="H84">
            <v>18.3</v>
          </cell>
          <cell r="I84">
            <v>18.3</v>
          </cell>
        </row>
        <row r="86">
          <cell r="A86">
            <v>7.3</v>
          </cell>
          <cell r="C86" t="str">
            <v>Finishing's (Lightwells)</v>
          </cell>
          <cell r="J86" t="str">
            <v>m²</v>
          </cell>
          <cell r="K86">
            <v>792</v>
          </cell>
          <cell r="L86">
            <v>48.487499999999997</v>
          </cell>
          <cell r="M86">
            <v>38402.1</v>
          </cell>
        </row>
        <row r="87">
          <cell r="B87">
            <v>52</v>
          </cell>
          <cell r="C87" t="str">
            <v>1 ct Plaster</v>
          </cell>
          <cell r="D87">
            <v>1</v>
          </cell>
          <cell r="E87">
            <v>1</v>
          </cell>
          <cell r="F87">
            <v>1</v>
          </cell>
          <cell r="G87">
            <v>1</v>
          </cell>
          <cell r="H87">
            <v>30.1875</v>
          </cell>
          <cell r="I87">
            <v>30.1875</v>
          </cell>
        </row>
        <row r="88">
          <cell r="B88">
            <v>100</v>
          </cell>
          <cell r="C88" t="str">
            <v>Paint</v>
          </cell>
          <cell r="D88">
            <v>1</v>
          </cell>
          <cell r="E88">
            <v>1</v>
          </cell>
          <cell r="F88">
            <v>1</v>
          </cell>
          <cell r="G88">
            <v>1</v>
          </cell>
          <cell r="H88">
            <v>18.3</v>
          </cell>
          <cell r="I88">
            <v>18.3</v>
          </cell>
        </row>
        <row r="90">
          <cell r="A90">
            <v>7.4</v>
          </cell>
          <cell r="C90" t="str">
            <v>Windows</v>
          </cell>
          <cell r="D90" t="str">
            <v>Level 11 &amp; 12 Street elevations</v>
          </cell>
          <cell r="J90" t="str">
            <v>m²</v>
          </cell>
          <cell r="K90">
            <v>282</v>
          </cell>
          <cell r="L90">
            <v>1000</v>
          </cell>
          <cell r="M90">
            <v>282000</v>
          </cell>
        </row>
        <row r="91">
          <cell r="B91">
            <v>112</v>
          </cell>
          <cell r="C91" t="str">
            <v>Aluminium</v>
          </cell>
          <cell r="D91">
            <v>1</v>
          </cell>
          <cell r="E91">
            <v>1</v>
          </cell>
          <cell r="F91">
            <v>1</v>
          </cell>
          <cell r="G91">
            <v>1</v>
          </cell>
          <cell r="H91">
            <v>1000</v>
          </cell>
          <cell r="I91">
            <v>1000</v>
          </cell>
        </row>
        <row r="92">
          <cell r="B92">
            <v>113</v>
          </cell>
          <cell r="C92" t="str">
            <v>Vertical blinds</v>
          </cell>
          <cell r="D92">
            <v>0</v>
          </cell>
          <cell r="E92">
            <v>1</v>
          </cell>
          <cell r="F92">
            <v>1</v>
          </cell>
          <cell r="G92">
            <v>1</v>
          </cell>
          <cell r="H92">
            <v>100</v>
          </cell>
          <cell r="I92" t="str">
            <v>Excluded</v>
          </cell>
        </row>
        <row r="94">
          <cell r="A94">
            <v>7.5</v>
          </cell>
          <cell r="C94" t="str">
            <v>Windows</v>
          </cell>
          <cell r="D94" t="str">
            <v>Level 8 - 12  back elevations</v>
          </cell>
          <cell r="J94" t="str">
            <v>m²</v>
          </cell>
          <cell r="K94">
            <v>78.650000000000006</v>
          </cell>
          <cell r="L94">
            <v>900</v>
          </cell>
          <cell r="M94">
            <v>70785</v>
          </cell>
        </row>
        <row r="95">
          <cell r="C95" t="str">
            <v>Aluminium</v>
          </cell>
          <cell r="D95">
            <v>1</v>
          </cell>
          <cell r="E95">
            <v>1</v>
          </cell>
          <cell r="F95">
            <v>1</v>
          </cell>
          <cell r="G95">
            <v>1</v>
          </cell>
          <cell r="H95">
            <v>800</v>
          </cell>
          <cell r="I95">
            <v>800</v>
          </cell>
        </row>
        <row r="96">
          <cell r="C96" t="str">
            <v>Demolitions</v>
          </cell>
          <cell r="D96">
            <v>1</v>
          </cell>
          <cell r="E96">
            <v>1</v>
          </cell>
          <cell r="F96">
            <v>1</v>
          </cell>
          <cell r="G96">
            <v>1</v>
          </cell>
          <cell r="H96">
            <v>100</v>
          </cell>
          <cell r="I96">
            <v>100</v>
          </cell>
        </row>
        <row r="97">
          <cell r="B97">
            <v>113</v>
          </cell>
          <cell r="C97" t="str">
            <v>Vertical blinds</v>
          </cell>
          <cell r="D97">
            <v>0</v>
          </cell>
          <cell r="E97">
            <v>1</v>
          </cell>
          <cell r="F97">
            <v>1</v>
          </cell>
          <cell r="G97">
            <v>1</v>
          </cell>
          <cell r="H97">
            <v>100</v>
          </cell>
          <cell r="I97" t="str">
            <v>Excluded</v>
          </cell>
        </row>
        <row r="99">
          <cell r="A99">
            <v>7.6</v>
          </cell>
          <cell r="C99" t="str">
            <v>Windows</v>
          </cell>
          <cell r="D99" t="str">
            <v>Level 2 - 9 Strand Street elevation</v>
          </cell>
          <cell r="J99" t="str">
            <v>No</v>
          </cell>
          <cell r="K99">
            <v>56</v>
          </cell>
          <cell r="L99">
            <v>9000</v>
          </cell>
          <cell r="M99">
            <v>504000</v>
          </cell>
        </row>
        <row r="100">
          <cell r="B100">
            <v>112</v>
          </cell>
          <cell r="C100" t="str">
            <v>Aluminium</v>
          </cell>
          <cell r="D100">
            <v>1</v>
          </cell>
          <cell r="E100">
            <v>1</v>
          </cell>
          <cell r="F100">
            <v>3</v>
          </cell>
          <cell r="G100">
            <v>3</v>
          </cell>
          <cell r="H100">
            <v>1000</v>
          </cell>
          <cell r="I100">
            <v>9000</v>
          </cell>
        </row>
        <row r="101">
          <cell r="B101">
            <v>113</v>
          </cell>
          <cell r="C101" t="str">
            <v>Vertical blinds</v>
          </cell>
          <cell r="D101">
            <v>0</v>
          </cell>
          <cell r="E101">
            <v>1</v>
          </cell>
          <cell r="F101">
            <v>3</v>
          </cell>
          <cell r="G101">
            <v>3</v>
          </cell>
          <cell r="H101">
            <v>100</v>
          </cell>
          <cell r="I101" t="str">
            <v>Excluded</v>
          </cell>
        </row>
        <row r="103">
          <cell r="A103">
            <v>7.7</v>
          </cell>
          <cell r="C103" t="str">
            <v>Windows</v>
          </cell>
          <cell r="D103" t="str">
            <v>Level 10 Strand Street elevation</v>
          </cell>
          <cell r="J103" t="str">
            <v>No</v>
          </cell>
          <cell r="K103">
            <v>11</v>
          </cell>
          <cell r="L103">
            <v>3919.9999999999995</v>
          </cell>
          <cell r="M103">
            <v>43120</v>
          </cell>
        </row>
        <row r="104">
          <cell r="B104">
            <v>112</v>
          </cell>
          <cell r="C104" t="str">
            <v>Aluminium</v>
          </cell>
          <cell r="D104">
            <v>1</v>
          </cell>
          <cell r="E104">
            <v>1</v>
          </cell>
          <cell r="F104">
            <v>2.8</v>
          </cell>
          <cell r="G104">
            <v>1.4</v>
          </cell>
          <cell r="H104">
            <v>1000</v>
          </cell>
          <cell r="I104">
            <v>3919.9999999999995</v>
          </cell>
        </row>
        <row r="105">
          <cell r="B105">
            <v>113</v>
          </cell>
          <cell r="C105" t="str">
            <v>Vertical blinds</v>
          </cell>
          <cell r="D105">
            <v>0</v>
          </cell>
          <cell r="E105">
            <v>1</v>
          </cell>
          <cell r="F105">
            <v>2.8</v>
          </cell>
          <cell r="G105">
            <v>1.4</v>
          </cell>
          <cell r="H105">
            <v>100</v>
          </cell>
          <cell r="I105" t="str">
            <v>Excluded</v>
          </cell>
        </row>
        <row r="107">
          <cell r="A107">
            <v>7.8</v>
          </cell>
          <cell r="C107" t="str">
            <v>Windows</v>
          </cell>
          <cell r="D107" t="str">
            <v>Void Windows</v>
          </cell>
          <cell r="J107" t="str">
            <v>No</v>
          </cell>
          <cell r="K107">
            <v>22</v>
          </cell>
          <cell r="L107">
            <v>1979.9999999999998</v>
          </cell>
          <cell r="M107">
            <v>43560</v>
          </cell>
        </row>
        <row r="108">
          <cell r="B108">
            <v>112</v>
          </cell>
          <cell r="C108" t="str">
            <v>Aluminium</v>
          </cell>
          <cell r="D108">
            <v>1</v>
          </cell>
          <cell r="E108">
            <v>1</v>
          </cell>
          <cell r="F108">
            <v>1.5</v>
          </cell>
          <cell r="G108">
            <v>1.2</v>
          </cell>
          <cell r="H108">
            <v>1000</v>
          </cell>
          <cell r="I108">
            <v>1799.9999999999998</v>
          </cell>
        </row>
        <row r="109">
          <cell r="C109" t="str">
            <v>Demolitions</v>
          </cell>
          <cell r="D109">
            <v>1</v>
          </cell>
          <cell r="E109">
            <v>1</v>
          </cell>
          <cell r="F109">
            <v>1.5</v>
          </cell>
          <cell r="G109">
            <v>1.2</v>
          </cell>
          <cell r="H109">
            <v>100</v>
          </cell>
          <cell r="I109">
            <v>179.99999999999997</v>
          </cell>
        </row>
        <row r="110">
          <cell r="B110">
            <v>113</v>
          </cell>
          <cell r="C110" t="str">
            <v>Vertical blinds</v>
          </cell>
          <cell r="D110">
            <v>0</v>
          </cell>
          <cell r="E110">
            <v>1</v>
          </cell>
          <cell r="F110">
            <v>1.5</v>
          </cell>
          <cell r="G110">
            <v>1.2</v>
          </cell>
          <cell r="H110">
            <v>100</v>
          </cell>
          <cell r="I110" t="str">
            <v>Excluded</v>
          </cell>
        </row>
        <row r="112">
          <cell r="A112">
            <v>7.9</v>
          </cell>
          <cell r="C112" t="str">
            <v>Windows</v>
          </cell>
          <cell r="D112" t="str">
            <v>Void Windows</v>
          </cell>
          <cell r="J112" t="str">
            <v>No</v>
          </cell>
          <cell r="K112">
            <v>11</v>
          </cell>
          <cell r="L112">
            <v>2640</v>
          </cell>
          <cell r="M112">
            <v>29040</v>
          </cell>
        </row>
        <row r="113">
          <cell r="B113">
            <v>112</v>
          </cell>
          <cell r="C113" t="str">
            <v>Aluminium</v>
          </cell>
          <cell r="D113">
            <v>1</v>
          </cell>
          <cell r="E113">
            <v>1</v>
          </cell>
          <cell r="F113">
            <v>2</v>
          </cell>
          <cell r="G113">
            <v>1.2</v>
          </cell>
          <cell r="H113">
            <v>1000</v>
          </cell>
          <cell r="I113">
            <v>2400</v>
          </cell>
        </row>
        <row r="114">
          <cell r="C114" t="str">
            <v>Demolitions</v>
          </cell>
          <cell r="D114">
            <v>1</v>
          </cell>
          <cell r="E114">
            <v>1</v>
          </cell>
          <cell r="F114">
            <v>2</v>
          </cell>
          <cell r="G114">
            <v>1.2</v>
          </cell>
          <cell r="H114">
            <v>100</v>
          </cell>
          <cell r="I114">
            <v>240</v>
          </cell>
        </row>
        <row r="115">
          <cell r="B115">
            <v>113</v>
          </cell>
          <cell r="C115" t="str">
            <v>Vertical blinds</v>
          </cell>
          <cell r="D115">
            <v>0</v>
          </cell>
          <cell r="E115">
            <v>1</v>
          </cell>
          <cell r="F115">
            <v>2</v>
          </cell>
          <cell r="G115">
            <v>1.2</v>
          </cell>
          <cell r="H115">
            <v>100</v>
          </cell>
          <cell r="I115" t="str">
            <v>Excluded</v>
          </cell>
        </row>
        <row r="117">
          <cell r="A117">
            <v>7.1</v>
          </cell>
          <cell r="C117" t="str">
            <v>Windows</v>
          </cell>
          <cell r="D117" t="str">
            <v>Level 2 - 10 St Georges Street</v>
          </cell>
          <cell r="J117" t="str">
            <v>No</v>
          </cell>
          <cell r="K117">
            <v>84</v>
          </cell>
          <cell r="L117">
            <v>675</v>
          </cell>
          <cell r="M117">
            <v>56700</v>
          </cell>
        </row>
        <row r="118">
          <cell r="C118" t="str">
            <v>Allowance</v>
          </cell>
          <cell r="D118">
            <v>1</v>
          </cell>
          <cell r="E118">
            <v>1</v>
          </cell>
          <cell r="F118">
            <v>1.5</v>
          </cell>
          <cell r="G118">
            <v>3</v>
          </cell>
          <cell r="H118">
            <v>150</v>
          </cell>
          <cell r="I118">
            <v>675</v>
          </cell>
        </row>
        <row r="120">
          <cell r="A120">
            <v>7.11</v>
          </cell>
          <cell r="C120" t="str">
            <v>Windows</v>
          </cell>
          <cell r="D120" t="str">
            <v>Bank Windows</v>
          </cell>
          <cell r="J120" t="str">
            <v>m²</v>
          </cell>
          <cell r="K120">
            <v>112.608</v>
          </cell>
          <cell r="L120">
            <v>1504.9</v>
          </cell>
          <cell r="M120">
            <v>169463.78</v>
          </cell>
        </row>
        <row r="121">
          <cell r="B121">
            <v>100</v>
          </cell>
          <cell r="C121" t="str">
            <v>Paint</v>
          </cell>
          <cell r="D121">
            <v>1</v>
          </cell>
          <cell r="E121">
            <v>1</v>
          </cell>
          <cell r="F121">
            <v>1</v>
          </cell>
          <cell r="G121">
            <v>1</v>
          </cell>
          <cell r="H121">
            <v>1504.9</v>
          </cell>
          <cell r="I121">
            <v>1504.9</v>
          </cell>
        </row>
        <row r="123">
          <cell r="A123">
            <v>7.11</v>
          </cell>
          <cell r="C123" t="str">
            <v>Juliet Balconies</v>
          </cell>
          <cell r="D123" t="str">
            <v>(New )</v>
          </cell>
          <cell r="J123" t="str">
            <v>No</v>
          </cell>
          <cell r="K123">
            <v>60</v>
          </cell>
          <cell r="L123">
            <v>8400</v>
          </cell>
          <cell r="M123">
            <v>504000</v>
          </cell>
        </row>
        <row r="124">
          <cell r="B124">
            <v>76</v>
          </cell>
          <cell r="C124" t="str">
            <v>Steel construction</v>
          </cell>
          <cell r="D124">
            <v>120</v>
          </cell>
          <cell r="E124">
            <v>1</v>
          </cell>
          <cell r="F124">
            <v>1</v>
          </cell>
          <cell r="G124">
            <v>3</v>
          </cell>
          <cell r="H124">
            <v>15</v>
          </cell>
          <cell r="I124">
            <v>5400</v>
          </cell>
        </row>
        <row r="125">
          <cell r="C125" t="str">
            <v>Balustrading</v>
          </cell>
          <cell r="D125">
            <v>1</v>
          </cell>
          <cell r="E125">
            <v>1</v>
          </cell>
          <cell r="F125">
            <v>1</v>
          </cell>
          <cell r="G125">
            <v>3</v>
          </cell>
          <cell r="H125">
            <v>1000</v>
          </cell>
          <cell r="I125">
            <v>3000</v>
          </cell>
        </row>
        <row r="127">
          <cell r="A127">
            <v>7.12</v>
          </cell>
          <cell r="C127" t="str">
            <v>Window sundries say</v>
          </cell>
          <cell r="D127" t="str">
            <v>}</v>
          </cell>
          <cell r="E127" t="str">
            <v>included</v>
          </cell>
          <cell r="J127" t="str">
            <v>m</v>
          </cell>
          <cell r="K127">
            <v>0</v>
          </cell>
          <cell r="L127">
            <v>0</v>
          </cell>
          <cell r="M127">
            <v>0</v>
          </cell>
        </row>
        <row r="129">
          <cell r="A129" t="str">
            <v>7.13.1</v>
          </cell>
          <cell r="C129" t="str">
            <v>Doors</v>
          </cell>
          <cell r="D129" t="str">
            <v>Single</v>
          </cell>
          <cell r="F129" t="str">
            <v>Doors to void bridge</v>
          </cell>
          <cell r="J129" t="str">
            <v>No</v>
          </cell>
          <cell r="K129">
            <v>20</v>
          </cell>
          <cell r="L129">
            <v>1442.25</v>
          </cell>
          <cell r="M129">
            <v>28845</v>
          </cell>
        </row>
        <row r="130">
          <cell r="C130" t="str">
            <v>Frame</v>
          </cell>
          <cell r="D130">
            <v>1</v>
          </cell>
          <cell r="E130">
            <v>1</v>
          </cell>
          <cell r="F130">
            <v>1</v>
          </cell>
          <cell r="G130">
            <v>1</v>
          </cell>
          <cell r="H130">
            <v>400</v>
          </cell>
          <cell r="I130">
            <v>400</v>
          </cell>
        </row>
        <row r="131">
          <cell r="C131" t="str">
            <v>Door</v>
          </cell>
          <cell r="D131">
            <v>1</v>
          </cell>
          <cell r="E131">
            <v>1</v>
          </cell>
          <cell r="F131">
            <v>1</v>
          </cell>
          <cell r="G131">
            <v>1</v>
          </cell>
          <cell r="H131">
            <v>500</v>
          </cell>
          <cell r="I131">
            <v>500</v>
          </cell>
        </row>
        <row r="132">
          <cell r="B132">
            <v>121</v>
          </cell>
          <cell r="C132" t="str">
            <v>Ironmongery</v>
          </cell>
          <cell r="D132">
            <v>1</v>
          </cell>
          <cell r="E132">
            <v>1</v>
          </cell>
          <cell r="F132">
            <v>1</v>
          </cell>
          <cell r="G132">
            <v>1</v>
          </cell>
          <cell r="H132">
            <v>500</v>
          </cell>
          <cell r="I132">
            <v>500</v>
          </cell>
        </row>
        <row r="133">
          <cell r="B133">
            <v>102</v>
          </cell>
          <cell r="C133" t="str">
            <v>Finish</v>
          </cell>
          <cell r="D133">
            <v>1</v>
          </cell>
          <cell r="E133">
            <v>1</v>
          </cell>
          <cell r="F133">
            <v>1</v>
          </cell>
          <cell r="G133">
            <v>1</v>
          </cell>
          <cell r="H133">
            <v>42.25</v>
          </cell>
          <cell r="I133">
            <v>42.25</v>
          </cell>
        </row>
        <row r="135">
          <cell r="A135" t="str">
            <v>7.13.2</v>
          </cell>
          <cell r="C135" t="str">
            <v>Doors</v>
          </cell>
          <cell r="D135" t="str">
            <v>Single fire</v>
          </cell>
          <cell r="J135" t="str">
            <v>No</v>
          </cell>
          <cell r="K135">
            <v>0</v>
          </cell>
          <cell r="L135">
            <v>2503.25</v>
          </cell>
          <cell r="M135">
            <v>0</v>
          </cell>
        </row>
        <row r="136">
          <cell r="B136">
            <v>116</v>
          </cell>
          <cell r="C136" t="str">
            <v>Door, frame, IM complete</v>
          </cell>
          <cell r="D136">
            <v>1</v>
          </cell>
          <cell r="E136">
            <v>1</v>
          </cell>
          <cell r="F136">
            <v>1</v>
          </cell>
          <cell r="G136">
            <v>1</v>
          </cell>
          <cell r="H136">
            <v>2461</v>
          </cell>
          <cell r="I136">
            <v>2461</v>
          </cell>
        </row>
        <row r="137">
          <cell r="B137">
            <v>102</v>
          </cell>
          <cell r="C137" t="str">
            <v>Finish</v>
          </cell>
          <cell r="D137">
            <v>1</v>
          </cell>
          <cell r="E137">
            <v>1</v>
          </cell>
          <cell r="F137">
            <v>1</v>
          </cell>
          <cell r="G137">
            <v>1</v>
          </cell>
          <cell r="H137">
            <v>42.25</v>
          </cell>
          <cell r="I137">
            <v>42.25</v>
          </cell>
        </row>
        <row r="139">
          <cell r="A139" t="str">
            <v>7.13.3</v>
          </cell>
          <cell r="C139" t="str">
            <v>Doors</v>
          </cell>
          <cell r="D139" t="str">
            <v>Double</v>
          </cell>
          <cell r="J139" t="str">
            <v>No</v>
          </cell>
          <cell r="K139">
            <v>0</v>
          </cell>
          <cell r="L139">
            <v>1592.25</v>
          </cell>
          <cell r="M139">
            <v>0</v>
          </cell>
        </row>
        <row r="140">
          <cell r="B140">
            <v>123</v>
          </cell>
          <cell r="C140" t="str">
            <v>Frame</v>
          </cell>
          <cell r="D140">
            <v>1</v>
          </cell>
          <cell r="E140">
            <v>1</v>
          </cell>
          <cell r="F140">
            <v>1</v>
          </cell>
          <cell r="G140">
            <v>1</v>
          </cell>
          <cell r="H140">
            <v>400</v>
          </cell>
          <cell r="I140">
            <v>400</v>
          </cell>
        </row>
        <row r="141">
          <cell r="B141">
            <v>124</v>
          </cell>
          <cell r="C141" t="str">
            <v>Door</v>
          </cell>
          <cell r="D141">
            <v>1</v>
          </cell>
          <cell r="E141">
            <v>1</v>
          </cell>
          <cell r="F141">
            <v>1</v>
          </cell>
          <cell r="G141">
            <v>1</v>
          </cell>
          <cell r="H141">
            <v>500</v>
          </cell>
          <cell r="I141">
            <v>500</v>
          </cell>
        </row>
        <row r="142">
          <cell r="B142">
            <v>125</v>
          </cell>
          <cell r="C142" t="str">
            <v>Ironmongery</v>
          </cell>
          <cell r="D142">
            <v>1</v>
          </cell>
          <cell r="E142">
            <v>1</v>
          </cell>
          <cell r="F142">
            <v>1</v>
          </cell>
          <cell r="G142">
            <v>1</v>
          </cell>
          <cell r="H142">
            <v>650</v>
          </cell>
          <cell r="I142">
            <v>650</v>
          </cell>
        </row>
        <row r="143">
          <cell r="B143">
            <v>103</v>
          </cell>
          <cell r="C143" t="str">
            <v>Finish</v>
          </cell>
          <cell r="D143">
            <v>1</v>
          </cell>
          <cell r="E143">
            <v>1</v>
          </cell>
          <cell r="F143">
            <v>1</v>
          </cell>
          <cell r="G143">
            <v>1</v>
          </cell>
          <cell r="H143">
            <v>42.25</v>
          </cell>
          <cell r="I143">
            <v>42.25</v>
          </cell>
        </row>
        <row r="145">
          <cell r="A145" t="str">
            <v>7.13.4</v>
          </cell>
          <cell r="C145" t="str">
            <v>Doors</v>
          </cell>
          <cell r="D145" t="str">
            <v>Double fire</v>
          </cell>
          <cell r="F145" t="str">
            <v>Access door to Boston House</v>
          </cell>
          <cell r="J145" t="str">
            <v>No</v>
          </cell>
          <cell r="K145">
            <v>2</v>
          </cell>
          <cell r="L145">
            <v>3359</v>
          </cell>
          <cell r="M145">
            <v>6718</v>
          </cell>
        </row>
        <row r="146">
          <cell r="B146">
            <v>117</v>
          </cell>
          <cell r="C146" t="str">
            <v>Door, frame, IM complete</v>
          </cell>
          <cell r="D146">
            <v>1</v>
          </cell>
          <cell r="E146">
            <v>1</v>
          </cell>
          <cell r="F146">
            <v>1</v>
          </cell>
          <cell r="G146">
            <v>1</v>
          </cell>
          <cell r="H146">
            <v>3316.75</v>
          </cell>
          <cell r="I146">
            <v>3316.75</v>
          </cell>
        </row>
        <row r="147">
          <cell r="B147">
            <v>103</v>
          </cell>
          <cell r="C147" t="str">
            <v>Finish</v>
          </cell>
          <cell r="D147">
            <v>1</v>
          </cell>
          <cell r="E147">
            <v>1</v>
          </cell>
          <cell r="F147">
            <v>1</v>
          </cell>
          <cell r="G147">
            <v>1</v>
          </cell>
          <cell r="H147">
            <v>42.25</v>
          </cell>
          <cell r="I147">
            <v>42.25</v>
          </cell>
        </row>
        <row r="149">
          <cell r="A149" t="str">
            <v>7.13.5</v>
          </cell>
          <cell r="C149" t="str">
            <v>Special Doors</v>
          </cell>
          <cell r="J149" t="str">
            <v>No</v>
          </cell>
          <cell r="K149">
            <v>1</v>
          </cell>
          <cell r="L149">
            <v>18000</v>
          </cell>
          <cell r="M149">
            <v>18000</v>
          </cell>
        </row>
        <row r="150">
          <cell r="B150">
            <v>127</v>
          </cell>
          <cell r="C150" t="str">
            <v>Entrance doors</v>
          </cell>
          <cell r="D150">
            <v>1</v>
          </cell>
          <cell r="E150">
            <v>1</v>
          </cell>
          <cell r="F150">
            <v>1</v>
          </cell>
          <cell r="G150">
            <v>1</v>
          </cell>
          <cell r="H150">
            <v>18000</v>
          </cell>
          <cell r="I150">
            <v>18000</v>
          </cell>
        </row>
        <row r="152">
          <cell r="A152">
            <v>7.14</v>
          </cell>
          <cell r="C152" t="str">
            <v>External sun control grilles</v>
          </cell>
          <cell r="E152" t="str">
            <v>3000mm wide - St Georges &amp; Strant Street</v>
          </cell>
          <cell r="J152" t="str">
            <v>m²</v>
          </cell>
          <cell r="K152">
            <v>141</v>
          </cell>
          <cell r="L152">
            <v>1000</v>
          </cell>
          <cell r="M152">
            <v>141000</v>
          </cell>
        </row>
        <row r="153">
          <cell r="B153">
            <v>133</v>
          </cell>
          <cell r="C153" t="str">
            <v>Budget allowance</v>
          </cell>
          <cell r="D153">
            <v>1</v>
          </cell>
          <cell r="E153">
            <v>1</v>
          </cell>
          <cell r="F153">
            <v>1</v>
          </cell>
          <cell r="G153">
            <v>1</v>
          </cell>
          <cell r="H153">
            <v>1000</v>
          </cell>
          <cell r="I153">
            <v>1000</v>
          </cell>
        </row>
        <row r="155">
          <cell r="A155">
            <v>7.15</v>
          </cell>
          <cell r="C155" t="str">
            <v>Canopy over main entrance</v>
          </cell>
          <cell r="J155" t="str">
            <v>Item</v>
          </cell>
          <cell r="K155">
            <v>1</v>
          </cell>
          <cell r="L155">
            <v>10000</v>
          </cell>
          <cell r="M155">
            <v>10000</v>
          </cell>
        </row>
        <row r="158">
          <cell r="A158" t="str">
            <v>8.</v>
          </cell>
          <cell r="C158" t="str">
            <v>Roofs</v>
          </cell>
          <cell r="F158">
            <v>1.2037152723779622E-2</v>
          </cell>
          <cell r="K158">
            <v>236231</v>
          </cell>
        </row>
        <row r="160">
          <cell r="A160">
            <v>8.1</v>
          </cell>
          <cell r="C160" t="str">
            <v>Covering</v>
          </cell>
          <cell r="J160" t="str">
            <v>m²</v>
          </cell>
          <cell r="K160">
            <v>435.12700000000001</v>
          </cell>
          <cell r="L160">
            <v>178</v>
          </cell>
          <cell r="M160">
            <v>77452.61</v>
          </cell>
        </row>
        <row r="161">
          <cell r="B161">
            <v>67</v>
          </cell>
          <cell r="C161" t="str">
            <v>Roof sheeting</v>
          </cell>
          <cell r="D161">
            <v>1</v>
          </cell>
          <cell r="E161">
            <v>1</v>
          </cell>
          <cell r="F161">
            <v>1</v>
          </cell>
          <cell r="G161">
            <v>1</v>
          </cell>
          <cell r="H161">
            <v>120</v>
          </cell>
          <cell r="I161">
            <v>120</v>
          </cell>
        </row>
        <row r="162">
          <cell r="B162">
            <v>69</v>
          </cell>
          <cell r="C162" t="str">
            <v>Dampproof membrane</v>
          </cell>
          <cell r="D162">
            <v>1</v>
          </cell>
          <cell r="E162">
            <v>1</v>
          </cell>
          <cell r="F162">
            <v>1</v>
          </cell>
          <cell r="G162">
            <v>1</v>
          </cell>
          <cell r="H162">
            <v>8</v>
          </cell>
          <cell r="I162">
            <v>8</v>
          </cell>
        </row>
        <row r="163">
          <cell r="B163">
            <v>68</v>
          </cell>
          <cell r="C163" t="str">
            <v>Ridges, valleys, etc</v>
          </cell>
          <cell r="D163">
            <v>1</v>
          </cell>
          <cell r="E163">
            <v>1</v>
          </cell>
          <cell r="F163">
            <v>1</v>
          </cell>
          <cell r="G163">
            <v>1</v>
          </cell>
          <cell r="H163">
            <v>20</v>
          </cell>
          <cell r="I163">
            <v>20</v>
          </cell>
        </row>
        <row r="164">
          <cell r="B164">
            <v>70</v>
          </cell>
          <cell r="C164" t="str">
            <v>Insulation</v>
          </cell>
          <cell r="D164">
            <v>1</v>
          </cell>
          <cell r="E164">
            <v>1</v>
          </cell>
          <cell r="F164">
            <v>1</v>
          </cell>
          <cell r="G164">
            <v>1</v>
          </cell>
          <cell r="H164">
            <v>30</v>
          </cell>
          <cell r="I164">
            <v>30</v>
          </cell>
        </row>
        <row r="166">
          <cell r="A166">
            <v>8.1999999999999993</v>
          </cell>
          <cell r="C166" t="str">
            <v>Roof construction</v>
          </cell>
          <cell r="J166" t="str">
            <v>m²</v>
          </cell>
          <cell r="K166">
            <v>435.12700000000001</v>
          </cell>
          <cell r="L166">
            <v>300</v>
          </cell>
          <cell r="M166">
            <v>130538.1</v>
          </cell>
        </row>
        <row r="167">
          <cell r="B167">
            <v>76</v>
          </cell>
          <cell r="C167" t="str">
            <v>Steel</v>
          </cell>
          <cell r="D167">
            <v>20</v>
          </cell>
          <cell r="E167">
            <v>1</v>
          </cell>
          <cell r="F167">
            <v>1</v>
          </cell>
          <cell r="G167">
            <v>1</v>
          </cell>
          <cell r="H167">
            <v>15</v>
          </cell>
          <cell r="I167">
            <v>300</v>
          </cell>
        </row>
        <row r="169">
          <cell r="A169">
            <v>8.3000000000000007</v>
          </cell>
          <cell r="C169" t="str">
            <v>Eaves</v>
          </cell>
          <cell r="J169" t="str">
            <v>m</v>
          </cell>
          <cell r="K169">
            <v>104</v>
          </cell>
          <cell r="L169">
            <v>230</v>
          </cell>
          <cell r="M169">
            <v>23920</v>
          </cell>
        </row>
        <row r="170">
          <cell r="B170">
            <v>77</v>
          </cell>
          <cell r="C170" t="str">
            <v>Fascia</v>
          </cell>
          <cell r="D170">
            <v>1</v>
          </cell>
          <cell r="E170">
            <v>1</v>
          </cell>
          <cell r="F170">
            <v>1</v>
          </cell>
          <cell r="G170">
            <v>1</v>
          </cell>
          <cell r="H170">
            <v>50</v>
          </cell>
          <cell r="I170">
            <v>50</v>
          </cell>
        </row>
        <row r="171">
          <cell r="B171">
            <v>81</v>
          </cell>
          <cell r="C171" t="str">
            <v>Gutter</v>
          </cell>
          <cell r="D171">
            <v>1</v>
          </cell>
          <cell r="E171">
            <v>1</v>
          </cell>
          <cell r="F171">
            <v>1</v>
          </cell>
          <cell r="G171">
            <v>1</v>
          </cell>
          <cell r="H171">
            <v>100</v>
          </cell>
          <cell r="I171">
            <v>100</v>
          </cell>
        </row>
        <row r="172">
          <cell r="B172">
            <v>83</v>
          </cell>
          <cell r="C172" t="str">
            <v>Sundries</v>
          </cell>
          <cell r="D172">
            <v>1</v>
          </cell>
          <cell r="E172">
            <v>1</v>
          </cell>
          <cell r="F172">
            <v>1</v>
          </cell>
          <cell r="G172">
            <v>1</v>
          </cell>
          <cell r="H172">
            <v>10</v>
          </cell>
          <cell r="I172">
            <v>10</v>
          </cell>
        </row>
        <row r="173">
          <cell r="B173">
            <v>78</v>
          </cell>
          <cell r="C173" t="str">
            <v>Soffit covering</v>
          </cell>
          <cell r="D173">
            <v>1</v>
          </cell>
          <cell r="E173">
            <v>1</v>
          </cell>
          <cell r="F173">
            <v>1</v>
          </cell>
          <cell r="G173">
            <v>1</v>
          </cell>
          <cell r="H173">
            <v>50</v>
          </cell>
          <cell r="I173">
            <v>50</v>
          </cell>
        </row>
        <row r="174">
          <cell r="B174">
            <v>107</v>
          </cell>
          <cell r="C174" t="str">
            <v>Paint to eaves</v>
          </cell>
          <cell r="D174">
            <v>1</v>
          </cell>
          <cell r="E174">
            <v>1</v>
          </cell>
          <cell r="F174">
            <v>1</v>
          </cell>
          <cell r="G174">
            <v>1</v>
          </cell>
          <cell r="H174">
            <v>20</v>
          </cell>
          <cell r="I174">
            <v>20</v>
          </cell>
        </row>
        <row r="176">
          <cell r="A176">
            <v>8.4</v>
          </cell>
          <cell r="C176" t="str">
            <v>Downpipes</v>
          </cell>
          <cell r="J176" t="str">
            <v>m</v>
          </cell>
          <cell r="K176">
            <v>48</v>
          </cell>
          <cell r="L176">
            <v>90</v>
          </cell>
          <cell r="M176">
            <v>4320</v>
          </cell>
        </row>
        <row r="177">
          <cell r="B177">
            <v>82</v>
          </cell>
          <cell r="C177" t="str">
            <v>Downpipes</v>
          </cell>
          <cell r="D177">
            <v>1</v>
          </cell>
          <cell r="E177">
            <v>1</v>
          </cell>
          <cell r="F177">
            <v>1</v>
          </cell>
          <cell r="G177">
            <v>1</v>
          </cell>
          <cell r="H177">
            <v>80</v>
          </cell>
          <cell r="I177">
            <v>80</v>
          </cell>
        </row>
        <row r="178">
          <cell r="B178">
            <v>83</v>
          </cell>
          <cell r="C178" t="str">
            <v>Sundries</v>
          </cell>
          <cell r="D178">
            <v>1</v>
          </cell>
          <cell r="E178">
            <v>1</v>
          </cell>
          <cell r="F178">
            <v>1</v>
          </cell>
          <cell r="G178">
            <v>1</v>
          </cell>
          <cell r="H178">
            <v>10</v>
          </cell>
          <cell r="I178">
            <v>10</v>
          </cell>
        </row>
        <row r="180">
          <cell r="A180" t="str">
            <v>9.</v>
          </cell>
          <cell r="C180" t="str">
            <v>Upper Floors (Load bearing structures only)</v>
          </cell>
          <cell r="K180">
            <v>0</v>
          </cell>
        </row>
        <row r="182">
          <cell r="A182" t="str">
            <v>10.</v>
          </cell>
          <cell r="C182" t="str">
            <v>Internal divisions</v>
          </cell>
          <cell r="F182">
            <v>8.4476271169513256E-2</v>
          </cell>
          <cell r="K182">
            <v>1657860</v>
          </cell>
        </row>
        <row r="184">
          <cell r="A184" t="str">
            <v>10.1.1</v>
          </cell>
          <cell r="C184" t="str">
            <v>Walls</v>
          </cell>
          <cell r="D184" t="str">
            <v>Half brick walls</v>
          </cell>
          <cell r="G184" t="str">
            <v>Apartments</v>
          </cell>
          <cell r="J184" t="str">
            <v>m²</v>
          </cell>
          <cell r="K184">
            <v>1731</v>
          </cell>
          <cell r="L184">
            <v>93.3</v>
          </cell>
          <cell r="M184">
            <v>161502.29999999999</v>
          </cell>
        </row>
        <row r="185">
          <cell r="B185">
            <v>42</v>
          </cell>
          <cell r="C185" t="str">
            <v>Brickwork</v>
          </cell>
          <cell r="D185">
            <v>1</v>
          </cell>
          <cell r="E185">
            <v>1</v>
          </cell>
          <cell r="F185">
            <v>1</v>
          </cell>
          <cell r="G185">
            <v>1</v>
          </cell>
          <cell r="H185">
            <v>90</v>
          </cell>
          <cell r="I185">
            <v>90</v>
          </cell>
        </row>
        <row r="186">
          <cell r="B186">
            <v>45</v>
          </cell>
          <cell r="C186" t="str">
            <v>Reinforcement</v>
          </cell>
          <cell r="D186">
            <v>3</v>
          </cell>
          <cell r="E186">
            <v>1</v>
          </cell>
          <cell r="F186">
            <v>1</v>
          </cell>
          <cell r="G186">
            <v>1</v>
          </cell>
          <cell r="H186">
            <v>1.1000000000000001</v>
          </cell>
          <cell r="I186">
            <v>3.3000000000000003</v>
          </cell>
        </row>
        <row r="188">
          <cell r="A188" t="str">
            <v>10.1.2</v>
          </cell>
          <cell r="C188" t="str">
            <v>Walls</v>
          </cell>
          <cell r="D188" t="str">
            <v>Half brick walls</v>
          </cell>
          <cell r="G188" t="str">
            <v>Stores</v>
          </cell>
          <cell r="J188" t="str">
            <v>m²</v>
          </cell>
          <cell r="K188">
            <v>2664</v>
          </cell>
          <cell r="L188">
            <v>93.3</v>
          </cell>
          <cell r="M188">
            <v>248551.2</v>
          </cell>
        </row>
        <row r="189">
          <cell r="B189">
            <v>42</v>
          </cell>
          <cell r="C189" t="str">
            <v>Brickwork</v>
          </cell>
          <cell r="D189">
            <v>1</v>
          </cell>
          <cell r="E189">
            <v>1</v>
          </cell>
          <cell r="F189">
            <v>1</v>
          </cell>
          <cell r="G189">
            <v>1</v>
          </cell>
          <cell r="H189">
            <v>90</v>
          </cell>
          <cell r="I189">
            <v>90</v>
          </cell>
        </row>
        <row r="190">
          <cell r="B190">
            <v>45</v>
          </cell>
          <cell r="C190" t="str">
            <v>Reinforcement</v>
          </cell>
          <cell r="D190">
            <v>3</v>
          </cell>
          <cell r="E190">
            <v>1</v>
          </cell>
          <cell r="F190">
            <v>1</v>
          </cell>
          <cell r="G190">
            <v>1</v>
          </cell>
          <cell r="H190">
            <v>1.1000000000000001</v>
          </cell>
          <cell r="I190">
            <v>3.3000000000000003</v>
          </cell>
        </row>
        <row r="192">
          <cell r="A192" t="str">
            <v>10.1.3</v>
          </cell>
          <cell r="C192" t="str">
            <v>Walls</v>
          </cell>
          <cell r="D192" t="str">
            <v>One brick walls</v>
          </cell>
          <cell r="G192" t="str">
            <v>Apartments</v>
          </cell>
          <cell r="J192" t="str">
            <v>m²</v>
          </cell>
          <cell r="K192">
            <v>2106</v>
          </cell>
          <cell r="L192">
            <v>193.2</v>
          </cell>
          <cell r="M192">
            <v>406879.2</v>
          </cell>
        </row>
        <row r="193">
          <cell r="B193">
            <v>41</v>
          </cell>
          <cell r="C193" t="str">
            <v>Brickwork</v>
          </cell>
          <cell r="D193">
            <v>1</v>
          </cell>
          <cell r="E193">
            <v>1</v>
          </cell>
          <cell r="F193">
            <v>1</v>
          </cell>
          <cell r="G193">
            <v>1</v>
          </cell>
          <cell r="H193">
            <v>180</v>
          </cell>
          <cell r="I193">
            <v>180</v>
          </cell>
        </row>
        <row r="194">
          <cell r="B194">
            <v>45</v>
          </cell>
          <cell r="C194" t="str">
            <v>Reinforcement</v>
          </cell>
          <cell r="D194">
            <v>12</v>
          </cell>
          <cell r="E194">
            <v>1</v>
          </cell>
          <cell r="F194">
            <v>1</v>
          </cell>
          <cell r="G194">
            <v>1</v>
          </cell>
          <cell r="H194">
            <v>1.1000000000000001</v>
          </cell>
          <cell r="I194">
            <v>13.200000000000001</v>
          </cell>
        </row>
        <row r="196">
          <cell r="A196" t="str">
            <v>10.1.4</v>
          </cell>
          <cell r="C196" t="str">
            <v>Walls</v>
          </cell>
          <cell r="D196" t="str">
            <v>280 Walls with reinforced cavity</v>
          </cell>
          <cell r="J196" t="str">
            <v>m²</v>
          </cell>
          <cell r="K196">
            <v>198</v>
          </cell>
          <cell r="L196">
            <v>278.2</v>
          </cell>
          <cell r="M196">
            <v>55083.6</v>
          </cell>
        </row>
        <row r="197">
          <cell r="B197">
            <v>41</v>
          </cell>
          <cell r="C197" t="str">
            <v>Brickwork</v>
          </cell>
          <cell r="D197">
            <v>1</v>
          </cell>
          <cell r="E197">
            <v>1</v>
          </cell>
          <cell r="F197">
            <v>1</v>
          </cell>
          <cell r="G197">
            <v>1</v>
          </cell>
          <cell r="H197">
            <v>180</v>
          </cell>
          <cell r="I197">
            <v>180</v>
          </cell>
        </row>
        <row r="198">
          <cell r="B198">
            <v>20</v>
          </cell>
          <cell r="C198" t="str">
            <v>Concrete</v>
          </cell>
          <cell r="D198">
            <v>1</v>
          </cell>
          <cell r="E198">
            <v>1</v>
          </cell>
          <cell r="F198">
            <v>1</v>
          </cell>
          <cell r="G198">
            <v>0.1</v>
          </cell>
          <cell r="H198">
            <v>650</v>
          </cell>
          <cell r="I198">
            <v>65</v>
          </cell>
        </row>
        <row r="199">
          <cell r="B199">
            <v>34</v>
          </cell>
          <cell r="C199" t="str">
            <v>Reinforcement</v>
          </cell>
          <cell r="D199">
            <v>40</v>
          </cell>
          <cell r="E199">
            <v>1</v>
          </cell>
          <cell r="F199">
            <v>1</v>
          </cell>
          <cell r="G199">
            <v>0.1</v>
          </cell>
          <cell r="H199">
            <v>5</v>
          </cell>
          <cell r="I199">
            <v>20</v>
          </cell>
        </row>
        <row r="200">
          <cell r="B200">
            <v>45</v>
          </cell>
          <cell r="C200" t="str">
            <v>Brick Reinforcement</v>
          </cell>
          <cell r="D200">
            <v>12</v>
          </cell>
          <cell r="E200">
            <v>1</v>
          </cell>
          <cell r="F200">
            <v>1</v>
          </cell>
          <cell r="G200">
            <v>1</v>
          </cell>
          <cell r="H200">
            <v>1.1000000000000001</v>
          </cell>
          <cell r="I200">
            <v>13.200000000000001</v>
          </cell>
        </row>
        <row r="202">
          <cell r="A202" t="str">
            <v>10.1.5</v>
          </cell>
          <cell r="C202" t="str">
            <v>Windows</v>
          </cell>
          <cell r="D202" t="str">
            <v>Screens between bedroom &amp; living (rooms 01)</v>
          </cell>
          <cell r="J202" t="str">
            <v>No</v>
          </cell>
          <cell r="K202">
            <v>9</v>
          </cell>
          <cell r="L202">
            <v>11320</v>
          </cell>
          <cell r="M202">
            <v>101880</v>
          </cell>
        </row>
        <row r="203">
          <cell r="C203" t="str">
            <v>Aluminium</v>
          </cell>
          <cell r="D203">
            <v>1</v>
          </cell>
          <cell r="E203">
            <v>1</v>
          </cell>
          <cell r="F203">
            <v>3</v>
          </cell>
          <cell r="G203">
            <v>2.1</v>
          </cell>
          <cell r="H203">
            <v>800</v>
          </cell>
          <cell r="I203">
            <v>5040.0000000000009</v>
          </cell>
        </row>
        <row r="205">
          <cell r="A205" t="str">
            <v>10.1.6</v>
          </cell>
          <cell r="C205" t="str">
            <v>Windows</v>
          </cell>
          <cell r="D205" t="str">
            <v>Screens between bedroom &amp; living (rooms 02)</v>
          </cell>
          <cell r="J205" t="str">
            <v>No</v>
          </cell>
          <cell r="K205">
            <v>9</v>
          </cell>
          <cell r="L205">
            <v>7880</v>
          </cell>
          <cell r="M205">
            <v>70920</v>
          </cell>
        </row>
        <row r="206">
          <cell r="C206" t="str">
            <v>Aluminium</v>
          </cell>
          <cell r="D206">
            <v>1</v>
          </cell>
          <cell r="E206">
            <v>1</v>
          </cell>
          <cell r="F206">
            <v>3.5</v>
          </cell>
          <cell r="G206">
            <v>2.1</v>
          </cell>
          <cell r="H206">
            <v>800</v>
          </cell>
          <cell r="I206">
            <v>5880</v>
          </cell>
        </row>
        <row r="208">
          <cell r="A208" t="str">
            <v>10.2.1</v>
          </cell>
          <cell r="C208" t="str">
            <v>Doors - solid core</v>
          </cell>
          <cell r="D208" t="str">
            <v>Single</v>
          </cell>
          <cell r="G208" t="str">
            <v>Apartments Entrance</v>
          </cell>
          <cell r="J208" t="str">
            <v>No</v>
          </cell>
          <cell r="K208">
            <v>67</v>
          </cell>
          <cell r="L208">
            <v>2042.25</v>
          </cell>
          <cell r="M208">
            <v>136830.75</v>
          </cell>
        </row>
        <row r="209">
          <cell r="C209" t="str">
            <v>Frame</v>
          </cell>
          <cell r="D209">
            <v>1</v>
          </cell>
          <cell r="E209">
            <v>1</v>
          </cell>
          <cell r="F209">
            <v>1</v>
          </cell>
          <cell r="G209">
            <v>1</v>
          </cell>
          <cell r="H209">
            <v>400</v>
          </cell>
          <cell r="I209">
            <v>400</v>
          </cell>
        </row>
        <row r="210">
          <cell r="C210" t="str">
            <v>Door</v>
          </cell>
          <cell r="D210">
            <v>1</v>
          </cell>
          <cell r="E210">
            <v>1</v>
          </cell>
          <cell r="F210">
            <v>1</v>
          </cell>
          <cell r="G210">
            <v>1</v>
          </cell>
          <cell r="H210">
            <v>400</v>
          </cell>
          <cell r="I210">
            <v>400</v>
          </cell>
        </row>
        <row r="211">
          <cell r="B211">
            <v>121</v>
          </cell>
          <cell r="C211" t="str">
            <v>Ironmongery</v>
          </cell>
          <cell r="D211">
            <v>1</v>
          </cell>
          <cell r="E211">
            <v>1</v>
          </cell>
          <cell r="F211">
            <v>1</v>
          </cell>
          <cell r="G211">
            <v>1</v>
          </cell>
          <cell r="H211">
            <v>500</v>
          </cell>
          <cell r="I211">
            <v>500</v>
          </cell>
        </row>
        <row r="212">
          <cell r="C212" t="str">
            <v>Door Closures</v>
          </cell>
          <cell r="D212">
            <v>1</v>
          </cell>
          <cell r="E212">
            <v>1</v>
          </cell>
          <cell r="F212">
            <v>1</v>
          </cell>
          <cell r="G212">
            <v>1</v>
          </cell>
          <cell r="H212">
            <v>700</v>
          </cell>
          <cell r="I212">
            <v>700</v>
          </cell>
        </row>
        <row r="213">
          <cell r="B213">
            <v>102</v>
          </cell>
          <cell r="C213" t="str">
            <v>Finish</v>
          </cell>
          <cell r="D213">
            <v>1</v>
          </cell>
          <cell r="E213">
            <v>1</v>
          </cell>
          <cell r="F213">
            <v>1</v>
          </cell>
          <cell r="G213">
            <v>1</v>
          </cell>
          <cell r="H213">
            <v>42.25</v>
          </cell>
          <cell r="I213">
            <v>42.25</v>
          </cell>
        </row>
        <row r="215">
          <cell r="A215" t="str">
            <v>10.2.2</v>
          </cell>
          <cell r="C215" t="str">
            <v>Doors - hollow core</v>
          </cell>
          <cell r="D215" t="str">
            <v>Single</v>
          </cell>
          <cell r="G215" t="str">
            <v>Apartments</v>
          </cell>
          <cell r="J215" t="str">
            <v>No</v>
          </cell>
          <cell r="K215">
            <v>158</v>
          </cell>
          <cell r="L215">
            <v>1192.25</v>
          </cell>
          <cell r="M215">
            <v>188375.5</v>
          </cell>
        </row>
        <row r="216">
          <cell r="B216">
            <v>119</v>
          </cell>
          <cell r="C216" t="str">
            <v>Frame</v>
          </cell>
          <cell r="D216">
            <v>1</v>
          </cell>
          <cell r="E216">
            <v>1</v>
          </cell>
          <cell r="F216">
            <v>1</v>
          </cell>
          <cell r="G216">
            <v>1</v>
          </cell>
          <cell r="H216">
            <v>300</v>
          </cell>
          <cell r="I216">
            <v>300</v>
          </cell>
        </row>
        <row r="217">
          <cell r="B217">
            <v>120</v>
          </cell>
          <cell r="C217" t="str">
            <v>Door</v>
          </cell>
          <cell r="D217">
            <v>1</v>
          </cell>
          <cell r="E217">
            <v>1</v>
          </cell>
          <cell r="F217">
            <v>1</v>
          </cell>
          <cell r="G217">
            <v>1</v>
          </cell>
          <cell r="H217">
            <v>350</v>
          </cell>
          <cell r="I217">
            <v>350</v>
          </cell>
        </row>
        <row r="218">
          <cell r="B218">
            <v>121</v>
          </cell>
          <cell r="C218" t="str">
            <v>Ironmongery</v>
          </cell>
          <cell r="D218">
            <v>1</v>
          </cell>
          <cell r="E218">
            <v>1</v>
          </cell>
          <cell r="F218">
            <v>1</v>
          </cell>
          <cell r="G218">
            <v>1</v>
          </cell>
          <cell r="H218">
            <v>500</v>
          </cell>
          <cell r="I218">
            <v>500</v>
          </cell>
        </row>
        <row r="219">
          <cell r="B219">
            <v>102</v>
          </cell>
          <cell r="C219" t="str">
            <v>Finish</v>
          </cell>
          <cell r="D219">
            <v>1</v>
          </cell>
          <cell r="E219">
            <v>1</v>
          </cell>
          <cell r="F219">
            <v>1</v>
          </cell>
          <cell r="G219">
            <v>1</v>
          </cell>
          <cell r="H219">
            <v>42.25</v>
          </cell>
          <cell r="I219">
            <v>42.25</v>
          </cell>
        </row>
        <row r="221">
          <cell r="A221" t="str">
            <v>10.2.3</v>
          </cell>
          <cell r="C221" t="str">
            <v>Doors - hollow core</v>
          </cell>
          <cell r="D221" t="str">
            <v>Single</v>
          </cell>
          <cell r="G221" t="str">
            <v>Stores</v>
          </cell>
          <cell r="J221" t="str">
            <v>No</v>
          </cell>
          <cell r="K221">
            <v>84</v>
          </cell>
          <cell r="L221">
            <v>1192.25</v>
          </cell>
          <cell r="M221">
            <v>100149</v>
          </cell>
        </row>
        <row r="222">
          <cell r="B222">
            <v>119</v>
          </cell>
          <cell r="C222" t="str">
            <v>Frame</v>
          </cell>
          <cell r="D222">
            <v>1</v>
          </cell>
          <cell r="E222">
            <v>1</v>
          </cell>
          <cell r="F222">
            <v>1</v>
          </cell>
          <cell r="G222">
            <v>1</v>
          </cell>
          <cell r="H222">
            <v>300</v>
          </cell>
          <cell r="I222">
            <v>300</v>
          </cell>
        </row>
        <row r="223">
          <cell r="B223">
            <v>120</v>
          </cell>
          <cell r="C223" t="str">
            <v>Door</v>
          </cell>
          <cell r="D223">
            <v>1</v>
          </cell>
          <cell r="E223">
            <v>1</v>
          </cell>
          <cell r="F223">
            <v>1</v>
          </cell>
          <cell r="G223">
            <v>1</v>
          </cell>
          <cell r="H223">
            <v>350</v>
          </cell>
          <cell r="I223">
            <v>350</v>
          </cell>
        </row>
        <row r="224">
          <cell r="B224">
            <v>121</v>
          </cell>
          <cell r="C224" t="str">
            <v>Ironmongery</v>
          </cell>
          <cell r="D224">
            <v>1</v>
          </cell>
          <cell r="E224">
            <v>1</v>
          </cell>
          <cell r="F224">
            <v>1</v>
          </cell>
          <cell r="G224">
            <v>1</v>
          </cell>
          <cell r="H224">
            <v>500</v>
          </cell>
          <cell r="I224">
            <v>500</v>
          </cell>
        </row>
        <row r="225">
          <cell r="B225">
            <v>102</v>
          </cell>
          <cell r="C225" t="str">
            <v>Finish</v>
          </cell>
          <cell r="D225">
            <v>1</v>
          </cell>
          <cell r="E225">
            <v>1</v>
          </cell>
          <cell r="F225">
            <v>1</v>
          </cell>
          <cell r="G225">
            <v>1</v>
          </cell>
          <cell r="H225">
            <v>42.25</v>
          </cell>
          <cell r="I225">
            <v>42.25</v>
          </cell>
        </row>
        <row r="227">
          <cell r="A227" t="str">
            <v>10.2.4</v>
          </cell>
          <cell r="C227" t="str">
            <v>Doors</v>
          </cell>
          <cell r="D227" t="str">
            <v>Single fire</v>
          </cell>
          <cell r="J227" t="str">
            <v>No</v>
          </cell>
          <cell r="K227">
            <v>0</v>
          </cell>
          <cell r="L227">
            <v>2503.25</v>
          </cell>
          <cell r="M227">
            <v>0</v>
          </cell>
        </row>
        <row r="228">
          <cell r="B228">
            <v>116</v>
          </cell>
          <cell r="C228" t="str">
            <v>Door, frame, IM complete</v>
          </cell>
          <cell r="D228">
            <v>1</v>
          </cell>
          <cell r="E228">
            <v>1</v>
          </cell>
          <cell r="F228">
            <v>1</v>
          </cell>
          <cell r="G228">
            <v>1</v>
          </cell>
          <cell r="H228">
            <v>2461</v>
          </cell>
          <cell r="I228">
            <v>2461</v>
          </cell>
        </row>
        <row r="229">
          <cell r="B229">
            <v>102</v>
          </cell>
          <cell r="C229" t="str">
            <v>Finish</v>
          </cell>
          <cell r="D229">
            <v>1</v>
          </cell>
          <cell r="E229">
            <v>1</v>
          </cell>
          <cell r="F229">
            <v>1</v>
          </cell>
          <cell r="G229">
            <v>1</v>
          </cell>
          <cell r="H229">
            <v>42.25</v>
          </cell>
          <cell r="I229">
            <v>42.25</v>
          </cell>
        </row>
        <row r="231">
          <cell r="A231" t="str">
            <v>10.2.5</v>
          </cell>
          <cell r="C231" t="str">
            <v>Doors</v>
          </cell>
          <cell r="D231" t="str">
            <v>One and a half  fire</v>
          </cell>
          <cell r="G231" t="str">
            <v>Lift lobbies (Fire stairs)</v>
          </cell>
          <cell r="J231" t="str">
            <v>No</v>
          </cell>
          <cell r="K231">
            <v>11</v>
          </cell>
          <cell r="L231">
            <v>5359</v>
          </cell>
          <cell r="M231">
            <v>58949</v>
          </cell>
        </row>
        <row r="232">
          <cell r="B232">
            <v>117</v>
          </cell>
          <cell r="C232" t="str">
            <v>Door, frame, IM complete</v>
          </cell>
          <cell r="D232">
            <v>1</v>
          </cell>
          <cell r="E232">
            <v>1</v>
          </cell>
          <cell r="F232">
            <v>1</v>
          </cell>
          <cell r="G232">
            <v>1</v>
          </cell>
          <cell r="H232">
            <v>3316.75</v>
          </cell>
          <cell r="I232">
            <v>3316.75</v>
          </cell>
        </row>
        <row r="233">
          <cell r="B233">
            <v>103</v>
          </cell>
          <cell r="C233" t="str">
            <v>Finish</v>
          </cell>
          <cell r="D233">
            <v>1</v>
          </cell>
          <cell r="E233">
            <v>1</v>
          </cell>
          <cell r="F233">
            <v>1</v>
          </cell>
          <cell r="G233">
            <v>1</v>
          </cell>
          <cell r="H233">
            <v>42.25</v>
          </cell>
          <cell r="I233">
            <v>42.25</v>
          </cell>
        </row>
        <row r="234">
          <cell r="C234" t="str">
            <v>Magnetic holders</v>
          </cell>
          <cell r="D234">
            <v>2</v>
          </cell>
          <cell r="E234">
            <v>1</v>
          </cell>
          <cell r="F234">
            <v>1</v>
          </cell>
          <cell r="G234">
            <v>1</v>
          </cell>
          <cell r="H234">
            <v>1000</v>
          </cell>
          <cell r="I234">
            <v>2000</v>
          </cell>
        </row>
        <row r="237">
          <cell r="A237" t="str">
            <v>10.2.6</v>
          </cell>
          <cell r="C237" t="str">
            <v>Doors</v>
          </cell>
          <cell r="D237" t="str">
            <v>Double</v>
          </cell>
          <cell r="J237" t="str">
            <v>No</v>
          </cell>
          <cell r="K237">
            <v>0</v>
          </cell>
          <cell r="L237">
            <v>1592.25</v>
          </cell>
          <cell r="M237">
            <v>0</v>
          </cell>
        </row>
        <row r="238">
          <cell r="B238">
            <v>123</v>
          </cell>
          <cell r="C238" t="str">
            <v>Frame</v>
          </cell>
          <cell r="D238">
            <v>1</v>
          </cell>
          <cell r="E238">
            <v>1</v>
          </cell>
          <cell r="F238">
            <v>1</v>
          </cell>
          <cell r="G238">
            <v>1</v>
          </cell>
          <cell r="H238">
            <v>400</v>
          </cell>
          <cell r="I238">
            <v>400</v>
          </cell>
        </row>
        <row r="239">
          <cell r="B239">
            <v>124</v>
          </cell>
          <cell r="C239" t="str">
            <v>Door</v>
          </cell>
          <cell r="D239">
            <v>1</v>
          </cell>
          <cell r="E239">
            <v>1</v>
          </cell>
          <cell r="F239">
            <v>1</v>
          </cell>
          <cell r="G239">
            <v>1</v>
          </cell>
          <cell r="H239">
            <v>500</v>
          </cell>
          <cell r="I239">
            <v>500</v>
          </cell>
        </row>
        <row r="240">
          <cell r="B240">
            <v>125</v>
          </cell>
          <cell r="C240" t="str">
            <v>Ironmongery</v>
          </cell>
          <cell r="D240">
            <v>1</v>
          </cell>
          <cell r="E240">
            <v>1</v>
          </cell>
          <cell r="F240">
            <v>1</v>
          </cell>
          <cell r="G240">
            <v>1</v>
          </cell>
          <cell r="H240">
            <v>650</v>
          </cell>
          <cell r="I240">
            <v>650</v>
          </cell>
        </row>
        <row r="241">
          <cell r="B241">
            <v>103</v>
          </cell>
          <cell r="C241" t="str">
            <v>Finish</v>
          </cell>
          <cell r="D241">
            <v>1</v>
          </cell>
          <cell r="E241">
            <v>1</v>
          </cell>
          <cell r="F241">
            <v>1</v>
          </cell>
          <cell r="G241">
            <v>1</v>
          </cell>
          <cell r="H241">
            <v>42.25</v>
          </cell>
          <cell r="I241">
            <v>42.25</v>
          </cell>
        </row>
        <row r="243">
          <cell r="A243" t="str">
            <v>10.2.7</v>
          </cell>
          <cell r="C243" t="str">
            <v>Doors</v>
          </cell>
          <cell r="D243" t="str">
            <v>Double fire</v>
          </cell>
          <cell r="G243" t="str">
            <v>Lift lobbies</v>
          </cell>
          <cell r="J243" t="str">
            <v>No</v>
          </cell>
          <cell r="K243">
            <v>21</v>
          </cell>
          <cell r="L243">
            <v>5359</v>
          </cell>
          <cell r="M243">
            <v>112539</v>
          </cell>
        </row>
        <row r="244">
          <cell r="B244">
            <v>117</v>
          </cell>
          <cell r="C244" t="str">
            <v>Door, frame, IM complete</v>
          </cell>
          <cell r="D244">
            <v>1</v>
          </cell>
          <cell r="E244">
            <v>1</v>
          </cell>
          <cell r="F244">
            <v>1</v>
          </cell>
          <cell r="G244">
            <v>1</v>
          </cell>
          <cell r="H244">
            <v>3316.75</v>
          </cell>
          <cell r="I244">
            <v>3316.75</v>
          </cell>
        </row>
        <row r="245">
          <cell r="B245">
            <v>103</v>
          </cell>
          <cell r="C245" t="str">
            <v>Finish</v>
          </cell>
          <cell r="D245">
            <v>1</v>
          </cell>
          <cell r="E245">
            <v>1</v>
          </cell>
          <cell r="F245">
            <v>1</v>
          </cell>
          <cell r="G245">
            <v>1</v>
          </cell>
          <cell r="H245">
            <v>42.25</v>
          </cell>
          <cell r="I245">
            <v>42.25</v>
          </cell>
        </row>
        <row r="246">
          <cell r="C246" t="str">
            <v>Magnetic holders</v>
          </cell>
          <cell r="D246">
            <v>2</v>
          </cell>
          <cell r="E246">
            <v>1</v>
          </cell>
          <cell r="F246">
            <v>1</v>
          </cell>
          <cell r="G246">
            <v>1</v>
          </cell>
          <cell r="H246">
            <v>1000</v>
          </cell>
          <cell r="I246">
            <v>2000</v>
          </cell>
        </row>
        <row r="248">
          <cell r="A248">
            <v>10.3</v>
          </cell>
          <cell r="C248" t="str">
            <v>Balustrades</v>
          </cell>
          <cell r="D248" t="str">
            <v>Penthouses</v>
          </cell>
          <cell r="J248" t="str">
            <v>m</v>
          </cell>
          <cell r="K248">
            <v>15</v>
          </cell>
          <cell r="L248">
            <v>1080</v>
          </cell>
          <cell r="M248">
            <v>16200</v>
          </cell>
        </row>
        <row r="249">
          <cell r="C249" t="str">
            <v>Allowance</v>
          </cell>
          <cell r="D249">
            <v>1</v>
          </cell>
          <cell r="E249">
            <v>1</v>
          </cell>
          <cell r="F249">
            <v>1</v>
          </cell>
          <cell r="G249">
            <v>1</v>
          </cell>
          <cell r="H249">
            <v>1000</v>
          </cell>
          <cell r="I249">
            <v>1000</v>
          </cell>
        </row>
        <row r="250">
          <cell r="C250" t="str">
            <v>Paint (b/s)</v>
          </cell>
          <cell r="D250">
            <v>2</v>
          </cell>
          <cell r="E250">
            <v>1</v>
          </cell>
          <cell r="F250">
            <v>1</v>
          </cell>
          <cell r="G250">
            <v>1</v>
          </cell>
          <cell r="H250">
            <v>40</v>
          </cell>
          <cell r="I250">
            <v>80</v>
          </cell>
        </row>
        <row r="253">
          <cell r="A253" t="str">
            <v>D</v>
          </cell>
          <cell r="C253" t="str">
            <v>INTERNAL FINISHES</v>
          </cell>
        </row>
        <row r="255">
          <cell r="A255" t="str">
            <v>11.</v>
          </cell>
          <cell r="C255" t="str">
            <v>Floor finishes</v>
          </cell>
          <cell r="F255">
            <v>6.8497595636946781E-2</v>
          </cell>
          <cell r="K255">
            <v>1344276</v>
          </cell>
        </row>
        <row r="257">
          <cell r="A257" t="str">
            <v>11.1.1</v>
          </cell>
          <cell r="C257" t="str">
            <v>Floor finish</v>
          </cell>
          <cell r="D257" t="str">
            <v>Passages to apartments</v>
          </cell>
          <cell r="H257" t="str">
            <v>R150/m² for tiles</v>
          </cell>
          <cell r="J257" t="str">
            <v>m²</v>
          </cell>
          <cell r="K257">
            <v>493</v>
          </cell>
          <cell r="L257">
            <v>315.375</v>
          </cell>
          <cell r="M257">
            <v>155479.88</v>
          </cell>
        </row>
        <row r="258">
          <cell r="B258">
            <v>54</v>
          </cell>
          <cell r="C258" t="str">
            <v>Screed</v>
          </cell>
          <cell r="D258">
            <v>1</v>
          </cell>
          <cell r="E258">
            <v>1</v>
          </cell>
          <cell r="F258">
            <v>1</v>
          </cell>
          <cell r="G258">
            <v>1</v>
          </cell>
          <cell r="H258">
            <v>39.375</v>
          </cell>
          <cell r="I258">
            <v>39.375</v>
          </cell>
        </row>
        <row r="259">
          <cell r="C259" t="str">
            <v>Budget allowance</v>
          </cell>
          <cell r="D259">
            <v>1</v>
          </cell>
          <cell r="E259">
            <v>1</v>
          </cell>
          <cell r="F259">
            <v>1</v>
          </cell>
          <cell r="G259">
            <v>1</v>
          </cell>
          <cell r="H259">
            <v>230</v>
          </cell>
          <cell r="I259">
            <v>230</v>
          </cell>
        </row>
        <row r="260">
          <cell r="C260" t="str">
            <v>E.O for patterns, etc</v>
          </cell>
          <cell r="D260">
            <v>0.2</v>
          </cell>
          <cell r="E260">
            <v>1</v>
          </cell>
          <cell r="F260">
            <v>1</v>
          </cell>
          <cell r="G260">
            <v>1</v>
          </cell>
          <cell r="H260">
            <v>230</v>
          </cell>
          <cell r="I260">
            <v>46</v>
          </cell>
        </row>
        <row r="262">
          <cell r="A262" t="str">
            <v>11.1.2</v>
          </cell>
          <cell r="C262" t="str">
            <v>Floor finish</v>
          </cell>
          <cell r="D262" t="str">
            <v>Stores</v>
          </cell>
          <cell r="J262" t="str">
            <v>m²</v>
          </cell>
          <cell r="K262">
            <v>771</v>
          </cell>
          <cell r="L262">
            <v>39.375</v>
          </cell>
          <cell r="M262">
            <v>30358.13</v>
          </cell>
        </row>
        <row r="263">
          <cell r="B263">
            <v>54</v>
          </cell>
          <cell r="C263" t="str">
            <v>Screed</v>
          </cell>
          <cell r="D263">
            <v>1</v>
          </cell>
          <cell r="E263">
            <v>1</v>
          </cell>
          <cell r="F263">
            <v>1</v>
          </cell>
          <cell r="G263">
            <v>1</v>
          </cell>
          <cell r="H263">
            <v>39.375</v>
          </cell>
          <cell r="I263">
            <v>39.375</v>
          </cell>
        </row>
        <row r="264">
          <cell r="C264" t="str">
            <v>Budget allowance</v>
          </cell>
          <cell r="D264">
            <v>1</v>
          </cell>
          <cell r="E264">
            <v>1</v>
          </cell>
          <cell r="F264">
            <v>1</v>
          </cell>
          <cell r="G264">
            <v>1</v>
          </cell>
          <cell r="H264">
            <v>0</v>
          </cell>
          <cell r="I264">
            <v>0</v>
          </cell>
        </row>
        <row r="266">
          <cell r="A266" t="str">
            <v>11.1.3</v>
          </cell>
          <cell r="C266" t="str">
            <v>Floor finish</v>
          </cell>
          <cell r="D266" t="str">
            <v>Passages to stores</v>
          </cell>
          <cell r="J266" t="str">
            <v>m²</v>
          </cell>
          <cell r="K266">
            <v>339</v>
          </cell>
          <cell r="L266">
            <v>39.375</v>
          </cell>
          <cell r="M266">
            <v>13348.13</v>
          </cell>
        </row>
        <row r="267">
          <cell r="B267">
            <v>54</v>
          </cell>
          <cell r="C267" t="str">
            <v>Screed</v>
          </cell>
          <cell r="D267">
            <v>1</v>
          </cell>
          <cell r="E267">
            <v>1</v>
          </cell>
          <cell r="F267">
            <v>1</v>
          </cell>
          <cell r="G267">
            <v>1</v>
          </cell>
          <cell r="H267">
            <v>39.375</v>
          </cell>
          <cell r="I267">
            <v>39.375</v>
          </cell>
        </row>
        <row r="268">
          <cell r="C268" t="str">
            <v>Budget allowance</v>
          </cell>
          <cell r="D268">
            <v>1</v>
          </cell>
          <cell r="E268">
            <v>1</v>
          </cell>
          <cell r="F268">
            <v>1</v>
          </cell>
          <cell r="G268">
            <v>1</v>
          </cell>
          <cell r="H268">
            <v>0</v>
          </cell>
          <cell r="I268">
            <v>0</v>
          </cell>
        </row>
        <row r="270">
          <cell r="A270" t="str">
            <v>11.1.4</v>
          </cell>
          <cell r="C270" t="str">
            <v>Floor finish</v>
          </cell>
          <cell r="D270" t="str">
            <v>Bathrooms</v>
          </cell>
          <cell r="G270" t="str">
            <v>R130/m² for tiles</v>
          </cell>
          <cell r="J270" t="str">
            <v>m²</v>
          </cell>
          <cell r="K270">
            <v>530</v>
          </cell>
          <cell r="L270">
            <v>249.375</v>
          </cell>
          <cell r="M270">
            <v>132168.75</v>
          </cell>
        </row>
        <row r="271">
          <cell r="B271">
            <v>54</v>
          </cell>
          <cell r="C271" t="str">
            <v>Screed</v>
          </cell>
          <cell r="D271">
            <v>1</v>
          </cell>
          <cell r="E271">
            <v>1</v>
          </cell>
          <cell r="F271">
            <v>1</v>
          </cell>
          <cell r="G271">
            <v>1</v>
          </cell>
          <cell r="H271">
            <v>39.375</v>
          </cell>
          <cell r="I271">
            <v>39.375</v>
          </cell>
        </row>
        <row r="272">
          <cell r="C272" t="str">
            <v>Budget allowance</v>
          </cell>
          <cell r="D272">
            <v>1</v>
          </cell>
          <cell r="E272">
            <v>1</v>
          </cell>
          <cell r="F272">
            <v>1</v>
          </cell>
          <cell r="G272">
            <v>1</v>
          </cell>
          <cell r="H272">
            <v>210</v>
          </cell>
          <cell r="I272">
            <v>210</v>
          </cell>
        </row>
        <row r="274">
          <cell r="A274" t="str">
            <v>11.1.5</v>
          </cell>
          <cell r="C274" t="str">
            <v>Floor finish</v>
          </cell>
          <cell r="D274" t="str">
            <v>Bedrooms</v>
          </cell>
          <cell r="G274" t="str">
            <v>R130/m² for carpets</v>
          </cell>
          <cell r="J274" t="str">
            <v>m²</v>
          </cell>
          <cell r="K274">
            <v>1017</v>
          </cell>
          <cell r="L274">
            <v>189.375</v>
          </cell>
          <cell r="M274">
            <v>192594.38</v>
          </cell>
        </row>
        <row r="275">
          <cell r="B275">
            <v>54</v>
          </cell>
          <cell r="C275" t="str">
            <v>Screed</v>
          </cell>
          <cell r="D275">
            <v>1</v>
          </cell>
          <cell r="E275">
            <v>1</v>
          </cell>
          <cell r="F275">
            <v>1</v>
          </cell>
          <cell r="G275">
            <v>1</v>
          </cell>
          <cell r="H275">
            <v>39.375</v>
          </cell>
          <cell r="I275">
            <v>39.375</v>
          </cell>
        </row>
        <row r="276">
          <cell r="C276" t="str">
            <v>Budget allowance</v>
          </cell>
          <cell r="D276">
            <v>1</v>
          </cell>
          <cell r="E276">
            <v>1</v>
          </cell>
          <cell r="F276">
            <v>1</v>
          </cell>
          <cell r="G276">
            <v>1</v>
          </cell>
          <cell r="H276">
            <v>150</v>
          </cell>
          <cell r="I276">
            <v>150</v>
          </cell>
          <cell r="K276" t="str">
            <v xml:space="preserve"> </v>
          </cell>
        </row>
        <row r="278">
          <cell r="A278" t="str">
            <v>11.1.6</v>
          </cell>
          <cell r="C278" t="str">
            <v>Floor finish</v>
          </cell>
          <cell r="D278" t="str">
            <v>Kitchens</v>
          </cell>
          <cell r="G278" t="str">
            <v>R150/m² for tiles</v>
          </cell>
          <cell r="J278" t="str">
            <v>m²</v>
          </cell>
          <cell r="K278">
            <v>544</v>
          </cell>
          <cell r="L278">
            <v>269.375</v>
          </cell>
          <cell r="M278">
            <v>146540</v>
          </cell>
        </row>
        <row r="279">
          <cell r="B279">
            <v>54</v>
          </cell>
          <cell r="C279" t="str">
            <v>Screed</v>
          </cell>
          <cell r="D279">
            <v>1</v>
          </cell>
          <cell r="E279">
            <v>1</v>
          </cell>
          <cell r="F279">
            <v>1</v>
          </cell>
          <cell r="G279">
            <v>1</v>
          </cell>
          <cell r="H279">
            <v>39.375</v>
          </cell>
          <cell r="I279">
            <v>39.375</v>
          </cell>
        </row>
        <row r="280">
          <cell r="C280" t="str">
            <v>Budget allowance</v>
          </cell>
          <cell r="D280">
            <v>1</v>
          </cell>
          <cell r="E280">
            <v>1</v>
          </cell>
          <cell r="F280">
            <v>1</v>
          </cell>
          <cell r="G280">
            <v>1</v>
          </cell>
          <cell r="H280">
            <v>230</v>
          </cell>
          <cell r="I280">
            <v>230</v>
          </cell>
          <cell r="K280" t="str">
            <v xml:space="preserve"> </v>
          </cell>
        </row>
        <row r="282">
          <cell r="A282" t="str">
            <v>11.1.7</v>
          </cell>
          <cell r="C282" t="str">
            <v>Floor finish</v>
          </cell>
          <cell r="D282" t="str">
            <v>Lounge</v>
          </cell>
          <cell r="G282" t="str">
            <v>R150/m² for tiles</v>
          </cell>
          <cell r="J282" t="str">
            <v>m²</v>
          </cell>
          <cell r="K282">
            <v>1677</v>
          </cell>
          <cell r="L282">
            <v>269.375</v>
          </cell>
          <cell r="M282">
            <v>451741.88</v>
          </cell>
        </row>
        <row r="283">
          <cell r="B283">
            <v>54</v>
          </cell>
          <cell r="C283" t="str">
            <v>Screed</v>
          </cell>
          <cell r="D283">
            <v>1</v>
          </cell>
          <cell r="E283">
            <v>1</v>
          </cell>
          <cell r="F283">
            <v>1</v>
          </cell>
          <cell r="G283">
            <v>1</v>
          </cell>
          <cell r="H283">
            <v>39.375</v>
          </cell>
          <cell r="I283">
            <v>39.375</v>
          </cell>
        </row>
        <row r="284">
          <cell r="C284" t="str">
            <v>Budget allowance</v>
          </cell>
          <cell r="D284">
            <v>1</v>
          </cell>
          <cell r="E284">
            <v>1</v>
          </cell>
          <cell r="F284">
            <v>1</v>
          </cell>
          <cell r="G284">
            <v>1</v>
          </cell>
          <cell r="H284">
            <v>230</v>
          </cell>
          <cell r="I284">
            <v>230</v>
          </cell>
          <cell r="K284" t="str">
            <v xml:space="preserve"> </v>
          </cell>
        </row>
        <row r="286">
          <cell r="A286" t="str">
            <v>11.2.1</v>
          </cell>
          <cell r="C286" t="str">
            <v>Skirtings</v>
          </cell>
          <cell r="D286" t="str">
            <v>Passages to apartments</v>
          </cell>
          <cell r="J286" t="str">
            <v>m</v>
          </cell>
          <cell r="K286">
            <v>843</v>
          </cell>
          <cell r="L286">
            <v>51</v>
          </cell>
          <cell r="M286">
            <v>42993</v>
          </cell>
        </row>
        <row r="287">
          <cell r="C287" t="str">
            <v>Budget allowance</v>
          </cell>
          <cell r="D287">
            <v>1</v>
          </cell>
          <cell r="E287">
            <v>1</v>
          </cell>
          <cell r="F287">
            <v>1</v>
          </cell>
          <cell r="G287">
            <v>1</v>
          </cell>
          <cell r="H287">
            <v>35</v>
          </cell>
          <cell r="I287">
            <v>35</v>
          </cell>
        </row>
        <row r="288">
          <cell r="B288">
            <v>105</v>
          </cell>
          <cell r="C288" t="str">
            <v>Paint</v>
          </cell>
          <cell r="D288">
            <v>1</v>
          </cell>
          <cell r="E288">
            <v>1</v>
          </cell>
          <cell r="F288">
            <v>1</v>
          </cell>
          <cell r="G288">
            <v>1</v>
          </cell>
          <cell r="H288">
            <v>16</v>
          </cell>
          <cell r="I288">
            <v>16</v>
          </cell>
        </row>
        <row r="290">
          <cell r="A290" t="str">
            <v>11.2.2</v>
          </cell>
          <cell r="C290" t="str">
            <v>Skirtings</v>
          </cell>
          <cell r="D290" t="str">
            <v>Stores</v>
          </cell>
          <cell r="J290" t="str">
            <v>m</v>
          </cell>
          <cell r="K290">
            <v>0</v>
          </cell>
          <cell r="L290">
            <v>46</v>
          </cell>
          <cell r="M290">
            <v>0</v>
          </cell>
        </row>
        <row r="291">
          <cell r="C291" t="str">
            <v>Budget allowance</v>
          </cell>
          <cell r="D291">
            <v>1</v>
          </cell>
          <cell r="E291">
            <v>1</v>
          </cell>
          <cell r="F291">
            <v>1</v>
          </cell>
          <cell r="G291">
            <v>1</v>
          </cell>
          <cell r="H291">
            <v>30</v>
          </cell>
          <cell r="I291">
            <v>30</v>
          </cell>
        </row>
        <row r="292">
          <cell r="B292">
            <v>105</v>
          </cell>
          <cell r="C292" t="str">
            <v>Paint</v>
          </cell>
          <cell r="D292">
            <v>1</v>
          </cell>
          <cell r="E292">
            <v>1</v>
          </cell>
          <cell r="F292">
            <v>1</v>
          </cell>
          <cell r="G292">
            <v>1</v>
          </cell>
          <cell r="H292">
            <v>16</v>
          </cell>
          <cell r="I292">
            <v>16</v>
          </cell>
        </row>
        <row r="294">
          <cell r="A294" t="str">
            <v>11.2.3</v>
          </cell>
          <cell r="C294" t="str">
            <v>Skirtings</v>
          </cell>
          <cell r="D294" t="str">
            <v>Passages to stores</v>
          </cell>
          <cell r="J294" t="str">
            <v>m</v>
          </cell>
          <cell r="K294">
            <v>0</v>
          </cell>
          <cell r="L294">
            <v>46</v>
          </cell>
          <cell r="M294">
            <v>0</v>
          </cell>
        </row>
        <row r="295">
          <cell r="C295" t="str">
            <v>Budget allowance</v>
          </cell>
          <cell r="D295">
            <v>1</v>
          </cell>
          <cell r="E295">
            <v>1</v>
          </cell>
          <cell r="F295">
            <v>1</v>
          </cell>
          <cell r="G295">
            <v>1</v>
          </cell>
          <cell r="H295">
            <v>30</v>
          </cell>
          <cell r="I295">
            <v>30</v>
          </cell>
        </row>
        <row r="296">
          <cell r="B296">
            <v>105</v>
          </cell>
          <cell r="C296" t="str">
            <v>Paint</v>
          </cell>
          <cell r="D296">
            <v>1</v>
          </cell>
          <cell r="E296">
            <v>1</v>
          </cell>
          <cell r="F296">
            <v>1</v>
          </cell>
          <cell r="G296">
            <v>1</v>
          </cell>
          <cell r="H296">
            <v>16</v>
          </cell>
          <cell r="I296">
            <v>16</v>
          </cell>
        </row>
        <row r="298">
          <cell r="A298" t="str">
            <v>11.2.4</v>
          </cell>
          <cell r="C298" t="str">
            <v>Skirtings</v>
          </cell>
          <cell r="D298" t="str">
            <v>Bathrooms</v>
          </cell>
          <cell r="J298" t="str">
            <v>m</v>
          </cell>
          <cell r="K298">
            <v>892</v>
          </cell>
          <cell r="L298">
            <v>34.5</v>
          </cell>
          <cell r="M298">
            <v>30774</v>
          </cell>
        </row>
        <row r="299">
          <cell r="C299" t="str">
            <v>Budget allowance</v>
          </cell>
          <cell r="D299">
            <v>0.75</v>
          </cell>
          <cell r="E299">
            <v>1</v>
          </cell>
          <cell r="F299">
            <v>1</v>
          </cell>
          <cell r="G299">
            <v>1</v>
          </cell>
          <cell r="H299">
            <v>30</v>
          </cell>
          <cell r="I299">
            <v>22.5</v>
          </cell>
        </row>
        <row r="300">
          <cell r="B300">
            <v>105</v>
          </cell>
          <cell r="C300" t="str">
            <v>Paint</v>
          </cell>
          <cell r="D300">
            <v>0.75</v>
          </cell>
          <cell r="E300">
            <v>1</v>
          </cell>
          <cell r="F300">
            <v>1</v>
          </cell>
          <cell r="G300">
            <v>1</v>
          </cell>
          <cell r="H300">
            <v>16</v>
          </cell>
          <cell r="I300">
            <v>12</v>
          </cell>
        </row>
        <row r="302">
          <cell r="A302" t="str">
            <v>11.2.5</v>
          </cell>
          <cell r="C302" t="str">
            <v>Skirtings</v>
          </cell>
          <cell r="D302" t="str">
            <v>Bedrooms</v>
          </cell>
          <cell r="J302" t="str">
            <v>m</v>
          </cell>
          <cell r="K302">
            <v>1195</v>
          </cell>
          <cell r="L302">
            <v>39</v>
          </cell>
          <cell r="M302">
            <v>46605</v>
          </cell>
        </row>
        <row r="303">
          <cell r="C303" t="str">
            <v>Budget allowance</v>
          </cell>
          <cell r="D303">
            <v>0.75</v>
          </cell>
          <cell r="E303">
            <v>1</v>
          </cell>
          <cell r="F303">
            <v>1</v>
          </cell>
          <cell r="G303">
            <v>1</v>
          </cell>
          <cell r="H303">
            <v>36</v>
          </cell>
          <cell r="I303">
            <v>27</v>
          </cell>
        </row>
        <row r="304">
          <cell r="B304">
            <v>105</v>
          </cell>
          <cell r="C304" t="str">
            <v>Paint</v>
          </cell>
          <cell r="D304">
            <v>0.75</v>
          </cell>
          <cell r="E304">
            <v>1</v>
          </cell>
          <cell r="F304">
            <v>1</v>
          </cell>
          <cell r="G304">
            <v>1</v>
          </cell>
          <cell r="H304">
            <v>16</v>
          </cell>
          <cell r="I304">
            <v>12</v>
          </cell>
        </row>
        <row r="306">
          <cell r="A306" t="str">
            <v>11.2.6</v>
          </cell>
          <cell r="C306" t="str">
            <v>Skirtings</v>
          </cell>
          <cell r="D306" t="str">
            <v>Kitchens</v>
          </cell>
          <cell r="J306" t="str">
            <v>m</v>
          </cell>
          <cell r="K306">
            <v>831</v>
          </cell>
          <cell r="L306">
            <v>39</v>
          </cell>
          <cell r="M306">
            <v>32409</v>
          </cell>
        </row>
        <row r="307">
          <cell r="C307" t="str">
            <v>Budget allowance</v>
          </cell>
          <cell r="D307">
            <v>0.75</v>
          </cell>
          <cell r="E307">
            <v>1</v>
          </cell>
          <cell r="F307">
            <v>1</v>
          </cell>
          <cell r="G307">
            <v>1</v>
          </cell>
          <cell r="H307">
            <v>36</v>
          </cell>
          <cell r="I307">
            <v>27</v>
          </cell>
        </row>
        <row r="308">
          <cell r="B308">
            <v>105</v>
          </cell>
          <cell r="C308" t="str">
            <v>Paint</v>
          </cell>
          <cell r="D308">
            <v>0.75</v>
          </cell>
          <cell r="E308">
            <v>1</v>
          </cell>
          <cell r="F308">
            <v>1</v>
          </cell>
          <cell r="G308">
            <v>1</v>
          </cell>
          <cell r="H308">
            <v>16</v>
          </cell>
          <cell r="I308">
            <v>12</v>
          </cell>
        </row>
        <row r="310">
          <cell r="A310" t="str">
            <v>11.2.7</v>
          </cell>
          <cell r="C310" t="str">
            <v>Skirtings</v>
          </cell>
          <cell r="D310" t="str">
            <v>Lounge</v>
          </cell>
          <cell r="J310" t="str">
            <v>m</v>
          </cell>
          <cell r="K310">
            <v>1776</v>
          </cell>
          <cell r="L310">
            <v>39</v>
          </cell>
          <cell r="M310">
            <v>69264</v>
          </cell>
        </row>
        <row r="311">
          <cell r="C311" t="str">
            <v>Budget allowance</v>
          </cell>
          <cell r="D311">
            <v>0.75</v>
          </cell>
          <cell r="E311">
            <v>1</v>
          </cell>
          <cell r="F311">
            <v>1</v>
          </cell>
          <cell r="G311">
            <v>1</v>
          </cell>
          <cell r="H311">
            <v>36</v>
          </cell>
          <cell r="I311">
            <v>27</v>
          </cell>
        </row>
        <row r="312">
          <cell r="B312">
            <v>105</v>
          </cell>
          <cell r="C312" t="str">
            <v>Paint</v>
          </cell>
          <cell r="D312">
            <v>0.75</v>
          </cell>
          <cell r="E312">
            <v>1</v>
          </cell>
          <cell r="F312">
            <v>1</v>
          </cell>
          <cell r="G312">
            <v>1</v>
          </cell>
          <cell r="H312">
            <v>16</v>
          </cell>
          <cell r="I312">
            <v>12</v>
          </cell>
        </row>
        <row r="314">
          <cell r="A314" t="str">
            <v>11.3.1</v>
          </cell>
          <cell r="C314" t="str">
            <v>Stair finishes</v>
          </cell>
          <cell r="D314" t="str">
            <v>Foyers</v>
          </cell>
          <cell r="J314" t="str">
            <v>m²</v>
          </cell>
          <cell r="K314">
            <v>0</v>
          </cell>
          <cell r="L314">
            <v>354.75</v>
          </cell>
          <cell r="M314">
            <v>0</v>
          </cell>
        </row>
        <row r="315">
          <cell r="B315">
            <v>54</v>
          </cell>
          <cell r="C315" t="str">
            <v>Screed</v>
          </cell>
          <cell r="D315">
            <v>2</v>
          </cell>
          <cell r="E315">
            <v>1</v>
          </cell>
          <cell r="F315">
            <v>1</v>
          </cell>
          <cell r="G315">
            <v>1</v>
          </cell>
          <cell r="H315">
            <v>39.375</v>
          </cell>
          <cell r="I315">
            <v>78.75</v>
          </cell>
        </row>
        <row r="316">
          <cell r="C316" t="str">
            <v>Budget allowance</v>
          </cell>
          <cell r="D316">
            <v>1</v>
          </cell>
          <cell r="E316">
            <v>1</v>
          </cell>
          <cell r="F316">
            <v>1</v>
          </cell>
          <cell r="G316">
            <v>1</v>
          </cell>
          <cell r="H316">
            <v>230</v>
          </cell>
          <cell r="I316">
            <v>230</v>
          </cell>
        </row>
        <row r="317">
          <cell r="C317" t="str">
            <v>E.O for patterns, etc</v>
          </cell>
          <cell r="D317">
            <v>0.2</v>
          </cell>
          <cell r="E317">
            <v>1</v>
          </cell>
          <cell r="F317">
            <v>1</v>
          </cell>
          <cell r="G317">
            <v>1</v>
          </cell>
          <cell r="H317">
            <v>230</v>
          </cell>
          <cell r="I317">
            <v>46</v>
          </cell>
        </row>
        <row r="319">
          <cell r="A319" t="str">
            <v>11.3.2</v>
          </cell>
          <cell r="C319" t="str">
            <v>Stair finishes</v>
          </cell>
          <cell r="D319" t="str">
            <v>Fire escapes</v>
          </cell>
          <cell r="J319" t="str">
            <v>m²</v>
          </cell>
          <cell r="K319">
            <v>0</v>
          </cell>
          <cell r="L319">
            <v>136.5</v>
          </cell>
          <cell r="M319">
            <v>0</v>
          </cell>
        </row>
        <row r="320">
          <cell r="B320">
            <v>55</v>
          </cell>
          <cell r="C320" t="str">
            <v>Grano</v>
          </cell>
          <cell r="D320">
            <v>2</v>
          </cell>
          <cell r="E320">
            <v>1</v>
          </cell>
          <cell r="F320">
            <v>1</v>
          </cell>
          <cell r="G320">
            <v>1</v>
          </cell>
          <cell r="H320">
            <v>68.25</v>
          </cell>
          <cell r="I320">
            <v>136.5</v>
          </cell>
        </row>
        <row r="322">
          <cell r="A322" t="str">
            <v>12.</v>
          </cell>
          <cell r="C322" t="str">
            <v>Internal wall finishes</v>
          </cell>
          <cell r="F322">
            <v>6.3366986738857004E-2</v>
          </cell>
          <cell r="K322">
            <v>1243587</v>
          </cell>
        </row>
        <row r="324">
          <cell r="A324" t="str">
            <v>12.1.1</v>
          </cell>
          <cell r="C324" t="str">
            <v>Finishes</v>
          </cell>
          <cell r="D324" t="str">
            <v>Stores</v>
          </cell>
          <cell r="J324" t="str">
            <v>m²</v>
          </cell>
          <cell r="K324">
            <v>5328</v>
          </cell>
          <cell r="L324">
            <v>45</v>
          </cell>
          <cell r="M324">
            <v>239760</v>
          </cell>
        </row>
        <row r="325">
          <cell r="C325" t="str">
            <v>Bagging</v>
          </cell>
          <cell r="D325">
            <v>1</v>
          </cell>
          <cell r="E325">
            <v>1</v>
          </cell>
          <cell r="F325">
            <v>1</v>
          </cell>
          <cell r="G325">
            <v>1</v>
          </cell>
          <cell r="H325">
            <v>30</v>
          </cell>
          <cell r="I325">
            <v>30</v>
          </cell>
        </row>
        <row r="326">
          <cell r="C326" t="str">
            <v>Budget Allowance</v>
          </cell>
          <cell r="D326">
            <v>1</v>
          </cell>
          <cell r="E326">
            <v>1</v>
          </cell>
          <cell r="F326">
            <v>1</v>
          </cell>
          <cell r="G326">
            <v>1</v>
          </cell>
          <cell r="H326">
            <v>15</v>
          </cell>
          <cell r="I326">
            <v>15</v>
          </cell>
        </row>
        <row r="328">
          <cell r="A328" t="str">
            <v>12.1.2</v>
          </cell>
          <cell r="C328" t="str">
            <v>Finishes</v>
          </cell>
          <cell r="D328" t="str">
            <v>Apartments</v>
          </cell>
          <cell r="J328" t="str">
            <v>m²</v>
          </cell>
          <cell r="K328">
            <v>5602</v>
          </cell>
          <cell r="L328">
            <v>72.625</v>
          </cell>
          <cell r="M328">
            <v>406845.25</v>
          </cell>
        </row>
        <row r="329">
          <cell r="B329">
            <v>57</v>
          </cell>
          <cell r="C329" t="str">
            <v>1 ct Plaster</v>
          </cell>
          <cell r="D329">
            <v>1</v>
          </cell>
          <cell r="E329">
            <v>1</v>
          </cell>
          <cell r="F329">
            <v>1</v>
          </cell>
          <cell r="G329">
            <v>1</v>
          </cell>
          <cell r="H329">
            <v>52.625</v>
          </cell>
          <cell r="I329">
            <v>52.625</v>
          </cell>
        </row>
        <row r="330">
          <cell r="C330" t="str">
            <v>Budget Allowance</v>
          </cell>
          <cell r="D330">
            <v>1</v>
          </cell>
          <cell r="E330">
            <v>1</v>
          </cell>
          <cell r="F330">
            <v>1</v>
          </cell>
          <cell r="G330">
            <v>1</v>
          </cell>
          <cell r="H330">
            <v>20</v>
          </cell>
          <cell r="I330">
            <v>20</v>
          </cell>
        </row>
        <row r="332">
          <cell r="A332" t="str">
            <v>12.1.3</v>
          </cell>
          <cell r="C332" t="str">
            <v>Wall finish</v>
          </cell>
          <cell r="D332" t="str">
            <v>Bathrooms</v>
          </cell>
          <cell r="G332" t="str">
            <v>R130/m² for tiles</v>
          </cell>
          <cell r="J332" t="str">
            <v>m²</v>
          </cell>
          <cell r="K332">
            <v>1755</v>
          </cell>
          <cell r="L332">
            <v>245</v>
          </cell>
          <cell r="M332">
            <v>429975</v>
          </cell>
        </row>
        <row r="333">
          <cell r="C333" t="str">
            <v>1 ct Plaster</v>
          </cell>
          <cell r="D333">
            <v>1</v>
          </cell>
          <cell r="E333">
            <v>1</v>
          </cell>
          <cell r="F333">
            <v>1</v>
          </cell>
          <cell r="G333">
            <v>1</v>
          </cell>
          <cell r="H333">
            <v>35</v>
          </cell>
          <cell r="I333">
            <v>35</v>
          </cell>
        </row>
        <row r="334">
          <cell r="C334" t="str">
            <v>Tiling budget allowance</v>
          </cell>
          <cell r="D334">
            <v>1</v>
          </cell>
          <cell r="E334">
            <v>1</v>
          </cell>
          <cell r="F334">
            <v>1</v>
          </cell>
          <cell r="G334">
            <v>1</v>
          </cell>
          <cell r="H334">
            <v>210</v>
          </cell>
          <cell r="I334">
            <v>210</v>
          </cell>
        </row>
        <row r="336">
          <cell r="A336" t="str">
            <v>12.1.4</v>
          </cell>
          <cell r="C336" t="str">
            <v>Wall finish</v>
          </cell>
          <cell r="D336" t="str">
            <v>Kitchens</v>
          </cell>
          <cell r="G336" t="str">
            <v>R130/m² for tiles</v>
          </cell>
          <cell r="J336" t="str">
            <v>m²</v>
          </cell>
          <cell r="K336">
            <v>482</v>
          </cell>
          <cell r="L336">
            <v>245</v>
          </cell>
          <cell r="M336">
            <v>118090</v>
          </cell>
        </row>
        <row r="337">
          <cell r="C337" t="str">
            <v>1 ct Plaster</v>
          </cell>
          <cell r="D337">
            <v>1</v>
          </cell>
          <cell r="E337">
            <v>1</v>
          </cell>
          <cell r="F337">
            <v>1</v>
          </cell>
          <cell r="G337">
            <v>1</v>
          </cell>
          <cell r="H337">
            <v>35</v>
          </cell>
          <cell r="I337">
            <v>35</v>
          </cell>
        </row>
        <row r="338">
          <cell r="C338" t="str">
            <v>Tiling budget allowance</v>
          </cell>
          <cell r="D338">
            <v>1</v>
          </cell>
          <cell r="E338">
            <v>1</v>
          </cell>
          <cell r="F338">
            <v>1</v>
          </cell>
          <cell r="G338">
            <v>1</v>
          </cell>
          <cell r="H338">
            <v>210</v>
          </cell>
          <cell r="I338">
            <v>210</v>
          </cell>
        </row>
        <row r="340">
          <cell r="A340" t="str">
            <v>12.2.1</v>
          </cell>
          <cell r="C340" t="str">
            <v>Wall finish</v>
          </cell>
          <cell r="J340" t="str">
            <v>No</v>
          </cell>
          <cell r="K340">
            <v>79</v>
          </cell>
          <cell r="L340">
            <v>259.2</v>
          </cell>
          <cell r="M340">
            <v>20476.8</v>
          </cell>
        </row>
        <row r="341">
          <cell r="C341" t="str">
            <v>Waterproofing to shower floors</v>
          </cell>
          <cell r="D341">
            <v>1</v>
          </cell>
          <cell r="E341">
            <v>1</v>
          </cell>
          <cell r="F341">
            <v>1.2</v>
          </cell>
          <cell r="G341">
            <v>1.2</v>
          </cell>
          <cell r="H341">
            <v>180</v>
          </cell>
          <cell r="I341">
            <v>259.2</v>
          </cell>
        </row>
        <row r="343">
          <cell r="A343" t="str">
            <v>12.2.2</v>
          </cell>
          <cell r="C343" t="str">
            <v>Wall finish</v>
          </cell>
          <cell r="J343" t="str">
            <v>No</v>
          </cell>
          <cell r="K343">
            <v>79</v>
          </cell>
          <cell r="L343">
            <v>360</v>
          </cell>
          <cell r="M343">
            <v>28440</v>
          </cell>
        </row>
        <row r="344">
          <cell r="C344" t="str">
            <v>Waterproofing to shower walls</v>
          </cell>
          <cell r="D344">
            <v>2</v>
          </cell>
          <cell r="E344">
            <v>1</v>
          </cell>
          <cell r="F344">
            <v>1</v>
          </cell>
          <cell r="G344">
            <v>2</v>
          </cell>
          <cell r="H344">
            <v>90</v>
          </cell>
          <cell r="I344">
            <v>360</v>
          </cell>
        </row>
        <row r="347">
          <cell r="A347" t="str">
            <v>13.</v>
          </cell>
          <cell r="C347" t="str">
            <v>Ceilings</v>
          </cell>
          <cell r="F347">
            <v>4.5739865711131165E-2</v>
          </cell>
          <cell r="K347">
            <v>897652</v>
          </cell>
        </row>
        <row r="349">
          <cell r="A349">
            <v>13.1</v>
          </cell>
          <cell r="C349" t="str">
            <v>Slab finishes</v>
          </cell>
          <cell r="J349" t="str">
            <v>m²</v>
          </cell>
          <cell r="K349">
            <v>0</v>
          </cell>
          <cell r="L349">
            <v>85.85</v>
          </cell>
          <cell r="M349">
            <v>0</v>
          </cell>
        </row>
        <row r="350">
          <cell r="B350">
            <v>59</v>
          </cell>
          <cell r="C350" t="str">
            <v>Skim plaster</v>
          </cell>
          <cell r="D350">
            <v>1</v>
          </cell>
          <cell r="E350">
            <v>1</v>
          </cell>
          <cell r="F350">
            <v>1</v>
          </cell>
          <cell r="G350">
            <v>1</v>
          </cell>
          <cell r="H350">
            <v>68.25</v>
          </cell>
          <cell r="I350">
            <v>68.25</v>
          </cell>
          <cell r="K350" t="str">
            <v xml:space="preserve"> </v>
          </cell>
        </row>
        <row r="351">
          <cell r="B351">
            <v>101</v>
          </cell>
          <cell r="C351" t="str">
            <v>Paint</v>
          </cell>
          <cell r="D351">
            <v>1</v>
          </cell>
          <cell r="E351">
            <v>1</v>
          </cell>
          <cell r="F351">
            <v>1</v>
          </cell>
          <cell r="G351">
            <v>1</v>
          </cell>
          <cell r="H351">
            <v>17.600000000000001</v>
          </cell>
          <cell r="I351">
            <v>17.600000000000001</v>
          </cell>
        </row>
        <row r="353">
          <cell r="A353" t="str">
            <v>13.2.1</v>
          </cell>
          <cell r="C353" t="str">
            <v xml:space="preserve">Suspended ceilings </v>
          </cell>
          <cell r="D353" t="str">
            <v>Lift lobbies and passages</v>
          </cell>
          <cell r="J353" t="str">
            <v>m²</v>
          </cell>
          <cell r="K353">
            <v>693</v>
          </cell>
          <cell r="L353">
            <v>167.6</v>
          </cell>
          <cell r="M353">
            <v>116146.8</v>
          </cell>
        </row>
        <row r="354">
          <cell r="B354">
            <v>92</v>
          </cell>
          <cell r="C354" t="str">
            <v>Ceiling</v>
          </cell>
          <cell r="D354">
            <v>1</v>
          </cell>
          <cell r="E354">
            <v>1</v>
          </cell>
          <cell r="F354">
            <v>1</v>
          </cell>
          <cell r="G354">
            <v>1</v>
          </cell>
          <cell r="H354">
            <v>150</v>
          </cell>
          <cell r="I354">
            <v>150</v>
          </cell>
        </row>
        <row r="355">
          <cell r="B355">
            <v>101</v>
          </cell>
          <cell r="C355" t="str">
            <v>Paint</v>
          </cell>
          <cell r="D355">
            <v>1</v>
          </cell>
          <cell r="E355">
            <v>1</v>
          </cell>
          <cell r="F355">
            <v>1</v>
          </cell>
          <cell r="G355">
            <v>1</v>
          </cell>
          <cell r="H355">
            <v>17.600000000000001</v>
          </cell>
          <cell r="I355">
            <v>17.600000000000001</v>
          </cell>
        </row>
        <row r="357">
          <cell r="A357" t="str">
            <v>13.2.2</v>
          </cell>
          <cell r="C357" t="str">
            <v xml:space="preserve">Suspended ceilings </v>
          </cell>
          <cell r="D357" t="str">
            <v>Stores</v>
          </cell>
          <cell r="J357" t="str">
            <v>m²</v>
          </cell>
          <cell r="K357">
            <v>771</v>
          </cell>
          <cell r="L357">
            <v>0</v>
          </cell>
          <cell r="M357">
            <v>0</v>
          </cell>
        </row>
        <row r="358">
          <cell r="B358">
            <v>90</v>
          </cell>
          <cell r="C358" t="str">
            <v>Ceiling</v>
          </cell>
          <cell r="D358">
            <v>0</v>
          </cell>
          <cell r="E358">
            <v>1</v>
          </cell>
          <cell r="F358">
            <v>1</v>
          </cell>
          <cell r="G358">
            <v>1</v>
          </cell>
          <cell r="H358">
            <v>137.16</v>
          </cell>
          <cell r="I358">
            <v>0</v>
          </cell>
        </row>
        <row r="359">
          <cell r="B359">
            <v>101</v>
          </cell>
          <cell r="C359" t="str">
            <v>Paint</v>
          </cell>
          <cell r="D359">
            <v>0</v>
          </cell>
          <cell r="E359">
            <v>1</v>
          </cell>
          <cell r="F359">
            <v>1</v>
          </cell>
          <cell r="G359">
            <v>1</v>
          </cell>
          <cell r="H359">
            <v>17.600000000000001</v>
          </cell>
          <cell r="I359">
            <v>0</v>
          </cell>
        </row>
        <row r="361">
          <cell r="A361" t="str">
            <v>13.2.3</v>
          </cell>
          <cell r="C361" t="str">
            <v xml:space="preserve">Suspended ceilings </v>
          </cell>
          <cell r="D361" t="str">
            <v>Passages to stores</v>
          </cell>
          <cell r="J361" t="str">
            <v>m²</v>
          </cell>
          <cell r="K361">
            <v>339</v>
          </cell>
          <cell r="L361">
            <v>0</v>
          </cell>
          <cell r="M361">
            <v>0</v>
          </cell>
        </row>
        <row r="362">
          <cell r="B362">
            <v>90</v>
          </cell>
          <cell r="C362" t="str">
            <v>Ceiling</v>
          </cell>
          <cell r="D362">
            <v>0</v>
          </cell>
          <cell r="E362">
            <v>1</v>
          </cell>
          <cell r="F362">
            <v>1</v>
          </cell>
          <cell r="G362">
            <v>1</v>
          </cell>
          <cell r="H362">
            <v>137.16</v>
          </cell>
          <cell r="I362">
            <v>0</v>
          </cell>
        </row>
        <row r="363">
          <cell r="B363">
            <v>101</v>
          </cell>
          <cell r="C363" t="str">
            <v>Paint</v>
          </cell>
          <cell r="D363">
            <v>0</v>
          </cell>
          <cell r="E363">
            <v>1</v>
          </cell>
          <cell r="F363">
            <v>1</v>
          </cell>
          <cell r="G363">
            <v>1</v>
          </cell>
          <cell r="H363">
            <v>17.600000000000001</v>
          </cell>
          <cell r="I363">
            <v>0</v>
          </cell>
        </row>
        <row r="365">
          <cell r="A365" t="str">
            <v>13.2.4</v>
          </cell>
          <cell r="C365" t="str">
            <v xml:space="preserve">Suspended ceilings </v>
          </cell>
          <cell r="D365" t="str">
            <v>Bathrooms</v>
          </cell>
          <cell r="J365" t="str">
            <v>m²</v>
          </cell>
          <cell r="K365">
            <v>530</v>
          </cell>
          <cell r="L365">
            <v>154.76</v>
          </cell>
          <cell r="M365">
            <v>82022.8</v>
          </cell>
        </row>
        <row r="366">
          <cell r="B366">
            <v>90</v>
          </cell>
          <cell r="C366" t="str">
            <v>Ceiling</v>
          </cell>
          <cell r="D366">
            <v>1</v>
          </cell>
          <cell r="E366">
            <v>1</v>
          </cell>
          <cell r="F366">
            <v>1</v>
          </cell>
          <cell r="G366">
            <v>1</v>
          </cell>
          <cell r="H366">
            <v>137.16</v>
          </cell>
          <cell r="I366">
            <v>137.16</v>
          </cell>
        </row>
        <row r="367">
          <cell r="B367">
            <v>101</v>
          </cell>
          <cell r="C367" t="str">
            <v>Paint</v>
          </cell>
          <cell r="D367">
            <v>1</v>
          </cell>
          <cell r="E367">
            <v>1</v>
          </cell>
          <cell r="F367">
            <v>1</v>
          </cell>
          <cell r="G367">
            <v>1</v>
          </cell>
          <cell r="H367">
            <v>17.600000000000001</v>
          </cell>
          <cell r="I367">
            <v>17.600000000000001</v>
          </cell>
        </row>
        <row r="369">
          <cell r="A369" t="str">
            <v>13.2.5</v>
          </cell>
          <cell r="C369" t="str">
            <v xml:space="preserve">Suspended ceilings </v>
          </cell>
          <cell r="D369" t="str">
            <v>Bedrooms</v>
          </cell>
          <cell r="J369" t="str">
            <v>m²</v>
          </cell>
          <cell r="K369">
            <v>1017</v>
          </cell>
          <cell r="L369">
            <v>154.76</v>
          </cell>
          <cell r="M369">
            <v>157390.92000000001</v>
          </cell>
        </row>
        <row r="370">
          <cell r="B370">
            <v>90</v>
          </cell>
          <cell r="C370" t="str">
            <v>Ceiling</v>
          </cell>
          <cell r="D370">
            <v>1</v>
          </cell>
          <cell r="E370">
            <v>1</v>
          </cell>
          <cell r="F370">
            <v>1</v>
          </cell>
          <cell r="G370">
            <v>1</v>
          </cell>
          <cell r="H370">
            <v>137.16</v>
          </cell>
          <cell r="I370">
            <v>137.16</v>
          </cell>
        </row>
        <row r="371">
          <cell r="B371">
            <v>101</v>
          </cell>
          <cell r="C371" t="str">
            <v>Paint</v>
          </cell>
          <cell r="D371">
            <v>1</v>
          </cell>
          <cell r="E371">
            <v>1</v>
          </cell>
          <cell r="F371">
            <v>1</v>
          </cell>
          <cell r="G371">
            <v>1</v>
          </cell>
          <cell r="H371">
            <v>17.600000000000001</v>
          </cell>
          <cell r="I371">
            <v>17.600000000000001</v>
          </cell>
        </row>
        <row r="373">
          <cell r="A373" t="str">
            <v>13.2.6</v>
          </cell>
          <cell r="C373" t="str">
            <v xml:space="preserve">Suspended ceilings </v>
          </cell>
          <cell r="D373" t="str">
            <v>Kitchens</v>
          </cell>
          <cell r="J373" t="str">
            <v>m²</v>
          </cell>
          <cell r="K373">
            <v>544</v>
          </cell>
          <cell r="L373">
            <v>154.76</v>
          </cell>
          <cell r="M373">
            <v>84189.440000000002</v>
          </cell>
        </row>
        <row r="374">
          <cell r="B374">
            <v>90</v>
          </cell>
          <cell r="C374" t="str">
            <v>Ceiling</v>
          </cell>
          <cell r="D374">
            <v>1</v>
          </cell>
          <cell r="E374">
            <v>1</v>
          </cell>
          <cell r="F374">
            <v>1</v>
          </cell>
          <cell r="G374">
            <v>1</v>
          </cell>
          <cell r="H374">
            <v>137.16</v>
          </cell>
          <cell r="I374">
            <v>137.16</v>
          </cell>
        </row>
        <row r="375">
          <cell r="B375">
            <v>101</v>
          </cell>
          <cell r="C375" t="str">
            <v>Paint</v>
          </cell>
          <cell r="D375">
            <v>1</v>
          </cell>
          <cell r="E375">
            <v>1</v>
          </cell>
          <cell r="F375">
            <v>1</v>
          </cell>
          <cell r="G375">
            <v>1</v>
          </cell>
          <cell r="H375">
            <v>17.600000000000001</v>
          </cell>
          <cell r="I375">
            <v>17.600000000000001</v>
          </cell>
        </row>
        <row r="377">
          <cell r="A377" t="str">
            <v>13.2.7</v>
          </cell>
          <cell r="C377" t="str">
            <v xml:space="preserve">Suspended ceilings </v>
          </cell>
          <cell r="D377" t="str">
            <v>Lounge</v>
          </cell>
          <cell r="J377" t="str">
            <v>m²</v>
          </cell>
          <cell r="K377">
            <v>1677</v>
          </cell>
          <cell r="L377">
            <v>154.76</v>
          </cell>
          <cell r="M377">
            <v>259532.52</v>
          </cell>
        </row>
        <row r="378">
          <cell r="B378">
            <v>90</v>
          </cell>
          <cell r="C378" t="str">
            <v>Ceiling</v>
          </cell>
          <cell r="D378">
            <v>1</v>
          </cell>
          <cell r="E378">
            <v>1</v>
          </cell>
          <cell r="F378">
            <v>1</v>
          </cell>
          <cell r="G378">
            <v>1</v>
          </cell>
          <cell r="H378">
            <v>137.16</v>
          </cell>
          <cell r="I378">
            <v>137.16</v>
          </cell>
        </row>
        <row r="379">
          <cell r="B379">
            <v>101</v>
          </cell>
          <cell r="C379" t="str">
            <v>Paint</v>
          </cell>
          <cell r="D379">
            <v>1</v>
          </cell>
          <cell r="E379">
            <v>1</v>
          </cell>
          <cell r="F379">
            <v>1</v>
          </cell>
          <cell r="G379">
            <v>1</v>
          </cell>
          <cell r="H379">
            <v>17.600000000000001</v>
          </cell>
          <cell r="I379">
            <v>17.600000000000001</v>
          </cell>
        </row>
        <row r="381">
          <cell r="A381" t="str">
            <v>13.3.1</v>
          </cell>
          <cell r="C381" t="str">
            <v>Vertical bulkheads</v>
          </cell>
          <cell r="D381" t="str">
            <v>Foyers</v>
          </cell>
          <cell r="J381" t="str">
            <v>m²</v>
          </cell>
          <cell r="K381">
            <v>693</v>
          </cell>
          <cell r="L381">
            <v>13.38</v>
          </cell>
          <cell r="M381">
            <v>9272.34</v>
          </cell>
        </row>
        <row r="382">
          <cell r="B382">
            <v>94</v>
          </cell>
          <cell r="C382" t="str">
            <v>Bulkhead</v>
          </cell>
          <cell r="D382">
            <v>0.05</v>
          </cell>
          <cell r="E382">
            <v>1</v>
          </cell>
          <cell r="F382">
            <v>1</v>
          </cell>
          <cell r="G382">
            <v>1</v>
          </cell>
          <cell r="H382">
            <v>250</v>
          </cell>
          <cell r="I382">
            <v>12.5</v>
          </cell>
        </row>
        <row r="383">
          <cell r="B383">
            <v>101</v>
          </cell>
          <cell r="C383" t="str">
            <v>Paint</v>
          </cell>
          <cell r="D383">
            <v>0.05</v>
          </cell>
          <cell r="E383">
            <v>1</v>
          </cell>
          <cell r="F383">
            <v>1</v>
          </cell>
          <cell r="G383">
            <v>1</v>
          </cell>
          <cell r="H383">
            <v>17.600000000000001</v>
          </cell>
          <cell r="I383">
            <v>0.88000000000000012</v>
          </cell>
        </row>
        <row r="385">
          <cell r="A385" t="str">
            <v>13.4.1</v>
          </cell>
          <cell r="C385" t="str">
            <v>Cornices</v>
          </cell>
          <cell r="D385" t="str">
            <v>Foyers</v>
          </cell>
          <cell r="J385" t="str">
            <v>m</v>
          </cell>
          <cell r="K385">
            <v>843</v>
          </cell>
          <cell r="L385">
            <v>46</v>
          </cell>
          <cell r="M385">
            <v>38778</v>
          </cell>
        </row>
        <row r="386">
          <cell r="B386">
            <v>93</v>
          </cell>
          <cell r="C386" t="str">
            <v>Cornice</v>
          </cell>
          <cell r="D386">
            <v>1</v>
          </cell>
          <cell r="E386">
            <v>1</v>
          </cell>
          <cell r="F386">
            <v>1</v>
          </cell>
          <cell r="G386">
            <v>1</v>
          </cell>
          <cell r="H386">
            <v>30</v>
          </cell>
          <cell r="I386">
            <v>30</v>
          </cell>
        </row>
        <row r="387">
          <cell r="B387">
            <v>105</v>
          </cell>
          <cell r="C387" t="str">
            <v>Paint</v>
          </cell>
          <cell r="D387">
            <v>1</v>
          </cell>
          <cell r="E387">
            <v>1</v>
          </cell>
          <cell r="F387">
            <v>1</v>
          </cell>
          <cell r="G387">
            <v>1</v>
          </cell>
          <cell r="H387">
            <v>16</v>
          </cell>
          <cell r="I387">
            <v>16</v>
          </cell>
        </row>
        <row r="389">
          <cell r="A389" t="str">
            <v>13.4.2</v>
          </cell>
          <cell r="C389" t="str">
            <v>Cornices</v>
          </cell>
          <cell r="D389" t="str">
            <v>Stores</v>
          </cell>
          <cell r="J389" t="str">
            <v>m</v>
          </cell>
          <cell r="K389">
            <v>0</v>
          </cell>
          <cell r="L389">
            <v>12</v>
          </cell>
          <cell r="M389">
            <v>0</v>
          </cell>
        </row>
        <row r="390">
          <cell r="B390">
            <v>91</v>
          </cell>
          <cell r="C390" t="str">
            <v>Cornice</v>
          </cell>
          <cell r="D390">
            <v>1</v>
          </cell>
          <cell r="E390">
            <v>1</v>
          </cell>
          <cell r="F390">
            <v>1</v>
          </cell>
          <cell r="G390">
            <v>1</v>
          </cell>
          <cell r="H390">
            <v>12</v>
          </cell>
          <cell r="I390">
            <v>12</v>
          </cell>
        </row>
        <row r="392">
          <cell r="A392" t="str">
            <v>13.4.3</v>
          </cell>
          <cell r="C392" t="str">
            <v>Cornices</v>
          </cell>
          <cell r="D392" t="str">
            <v>Passages to stores</v>
          </cell>
          <cell r="J392" t="str">
            <v>m</v>
          </cell>
          <cell r="K392">
            <v>0</v>
          </cell>
          <cell r="L392">
            <v>12</v>
          </cell>
          <cell r="M392">
            <v>0</v>
          </cell>
        </row>
        <row r="393">
          <cell r="B393">
            <v>91</v>
          </cell>
          <cell r="C393" t="str">
            <v>Cornice</v>
          </cell>
          <cell r="D393">
            <v>1</v>
          </cell>
          <cell r="E393">
            <v>1</v>
          </cell>
          <cell r="F393">
            <v>1</v>
          </cell>
          <cell r="G393">
            <v>1</v>
          </cell>
          <cell r="H393">
            <v>12</v>
          </cell>
          <cell r="I393">
            <v>12</v>
          </cell>
        </row>
        <row r="395">
          <cell r="A395" t="str">
            <v>13.4.4</v>
          </cell>
          <cell r="C395" t="str">
            <v>Cornices</v>
          </cell>
          <cell r="D395" t="str">
            <v>Bathrooms</v>
          </cell>
          <cell r="J395" t="str">
            <v>m</v>
          </cell>
          <cell r="K395">
            <v>892</v>
          </cell>
          <cell r="L395">
            <v>12</v>
          </cell>
          <cell r="M395">
            <v>10704</v>
          </cell>
        </row>
        <row r="396">
          <cell r="B396">
            <v>91</v>
          </cell>
          <cell r="C396" t="str">
            <v>Cornice</v>
          </cell>
          <cell r="D396">
            <v>1</v>
          </cell>
          <cell r="E396">
            <v>1</v>
          </cell>
          <cell r="F396">
            <v>1</v>
          </cell>
          <cell r="G396">
            <v>1</v>
          </cell>
          <cell r="H396">
            <v>12</v>
          </cell>
          <cell r="I396">
            <v>12</v>
          </cell>
        </row>
        <row r="398">
          <cell r="A398" t="str">
            <v>13.4.5</v>
          </cell>
          <cell r="C398" t="str">
            <v>Cornices</v>
          </cell>
          <cell r="D398" t="str">
            <v>Bedrooms</v>
          </cell>
          <cell r="J398" t="str">
            <v>m</v>
          </cell>
          <cell r="K398">
            <v>1195</v>
          </cell>
          <cell r="L398">
            <v>40</v>
          </cell>
          <cell r="M398">
            <v>47800</v>
          </cell>
        </row>
        <row r="399">
          <cell r="C399" t="str">
            <v>Cornice</v>
          </cell>
          <cell r="D399">
            <v>1</v>
          </cell>
          <cell r="E399">
            <v>1</v>
          </cell>
          <cell r="F399">
            <v>1</v>
          </cell>
          <cell r="G399">
            <v>1</v>
          </cell>
          <cell r="H399">
            <v>40</v>
          </cell>
          <cell r="I399">
            <v>40</v>
          </cell>
        </row>
        <row r="401">
          <cell r="A401" t="str">
            <v>13.4.6</v>
          </cell>
          <cell r="C401" t="str">
            <v>Cornices</v>
          </cell>
          <cell r="D401" t="str">
            <v>Kitchens</v>
          </cell>
          <cell r="J401" t="str">
            <v>m</v>
          </cell>
          <cell r="K401">
            <v>831</v>
          </cell>
          <cell r="L401">
            <v>25</v>
          </cell>
          <cell r="M401">
            <v>20775</v>
          </cell>
        </row>
        <row r="402">
          <cell r="C402" t="str">
            <v>Cornice</v>
          </cell>
          <cell r="D402">
            <v>1</v>
          </cell>
          <cell r="E402">
            <v>1</v>
          </cell>
          <cell r="F402">
            <v>1</v>
          </cell>
          <cell r="G402">
            <v>1</v>
          </cell>
          <cell r="H402">
            <v>25</v>
          </cell>
          <cell r="I402">
            <v>25</v>
          </cell>
        </row>
        <row r="404">
          <cell r="A404" t="str">
            <v>13.4.7</v>
          </cell>
          <cell r="C404" t="str">
            <v>Cornices</v>
          </cell>
          <cell r="D404" t="str">
            <v>Lounge</v>
          </cell>
          <cell r="J404" t="str">
            <v>m</v>
          </cell>
          <cell r="K404">
            <v>1776</v>
          </cell>
          <cell r="L404">
            <v>40</v>
          </cell>
          <cell r="M404">
            <v>71040</v>
          </cell>
        </row>
        <row r="405">
          <cell r="C405" t="str">
            <v>Cornice</v>
          </cell>
          <cell r="D405">
            <v>1</v>
          </cell>
          <cell r="E405">
            <v>1</v>
          </cell>
          <cell r="F405">
            <v>1</v>
          </cell>
          <cell r="G405">
            <v>1</v>
          </cell>
          <cell r="H405">
            <v>40</v>
          </cell>
          <cell r="I405">
            <v>40</v>
          </cell>
        </row>
        <row r="407">
          <cell r="A407" t="str">
            <v>E</v>
          </cell>
          <cell r="C407" t="str">
            <v>FITTINGS</v>
          </cell>
        </row>
        <row r="409">
          <cell r="A409" t="str">
            <v>14.</v>
          </cell>
          <cell r="C409" t="str">
            <v>Fittings</v>
          </cell>
          <cell r="F409">
            <v>0.12906903771873202</v>
          </cell>
          <cell r="K409">
            <v>2533000</v>
          </cell>
        </row>
        <row r="410">
          <cell r="A410" t="str">
            <v>14.1</v>
          </cell>
          <cell r="C410" t="str">
            <v>Toilet vanity tops</v>
          </cell>
          <cell r="H410">
            <v>1835.8208955223881</v>
          </cell>
          <cell r="I410" t="str">
            <v>/apartment</v>
          </cell>
          <cell r="J410" t="str">
            <v>m</v>
          </cell>
          <cell r="K410">
            <v>82</v>
          </cell>
          <cell r="L410">
            <v>1500</v>
          </cell>
          <cell r="M410">
            <v>123000</v>
          </cell>
        </row>
        <row r="411">
          <cell r="A411" t="str">
            <v>14.2</v>
          </cell>
          <cell r="C411" t="str">
            <v>BIC to bedrooms</v>
          </cell>
          <cell r="H411">
            <v>9611.940298507463</v>
          </cell>
          <cell r="I411" t="str">
            <v>/apartment</v>
          </cell>
          <cell r="J411" t="str">
            <v>m</v>
          </cell>
          <cell r="K411">
            <v>322</v>
          </cell>
          <cell r="L411">
            <v>2000</v>
          </cell>
          <cell r="M411">
            <v>644000</v>
          </cell>
        </row>
        <row r="412">
          <cell r="A412" t="str">
            <v>14.3</v>
          </cell>
          <cell r="C412" t="str">
            <v>Kitchen cupboards</v>
          </cell>
          <cell r="H412">
            <v>11388.059701492537</v>
          </cell>
          <cell r="I412" t="str">
            <v>/kitchen</v>
          </cell>
          <cell r="J412" t="str">
            <v>m</v>
          </cell>
          <cell r="K412">
            <v>218</v>
          </cell>
          <cell r="L412">
            <v>3500</v>
          </cell>
          <cell r="M412">
            <v>763000</v>
          </cell>
        </row>
        <row r="413">
          <cell r="A413" t="str">
            <v>14.4</v>
          </cell>
          <cell r="C413" t="str">
            <v>E.O. for granite tops</v>
          </cell>
          <cell r="H413">
            <v>3253.7313432835822</v>
          </cell>
          <cell r="I413" t="str">
            <v>/kitchen</v>
          </cell>
          <cell r="J413" t="str">
            <v>m</v>
          </cell>
          <cell r="K413">
            <v>218</v>
          </cell>
          <cell r="L413">
            <v>1000</v>
          </cell>
          <cell r="M413">
            <v>218000</v>
          </cell>
        </row>
        <row r="414">
          <cell r="A414" t="str">
            <v>14.5</v>
          </cell>
          <cell r="C414" t="str">
            <v>Kitchen appliances</v>
          </cell>
          <cell r="J414" t="str">
            <v>No</v>
          </cell>
          <cell r="K414">
            <v>67</v>
          </cell>
          <cell r="L414">
            <v>7500</v>
          </cell>
          <cell r="M414">
            <v>502500</v>
          </cell>
        </row>
        <row r="415">
          <cell r="C415" t="str">
            <v>Oven</v>
          </cell>
          <cell r="D415">
            <v>1</v>
          </cell>
          <cell r="E415">
            <v>1</v>
          </cell>
          <cell r="F415">
            <v>1</v>
          </cell>
          <cell r="G415">
            <v>1</v>
          </cell>
          <cell r="H415">
            <v>3000</v>
          </cell>
          <cell r="I415">
            <v>3000</v>
          </cell>
        </row>
        <row r="416">
          <cell r="C416" t="str">
            <v>Hob</v>
          </cell>
          <cell r="D416">
            <v>1</v>
          </cell>
          <cell r="E416">
            <v>1</v>
          </cell>
          <cell r="F416">
            <v>1</v>
          </cell>
          <cell r="G416">
            <v>1</v>
          </cell>
          <cell r="H416">
            <v>2500</v>
          </cell>
          <cell r="I416">
            <v>2500</v>
          </cell>
        </row>
        <row r="417">
          <cell r="C417" t="str">
            <v>Extractor</v>
          </cell>
          <cell r="D417">
            <v>1</v>
          </cell>
          <cell r="E417">
            <v>1</v>
          </cell>
          <cell r="F417">
            <v>1</v>
          </cell>
          <cell r="G417">
            <v>1</v>
          </cell>
          <cell r="H417">
            <v>2000</v>
          </cell>
          <cell r="I417">
            <v>2000</v>
          </cell>
        </row>
        <row r="418">
          <cell r="A418" t="str">
            <v>14.6</v>
          </cell>
          <cell r="C418" t="str">
            <v>Shower doors</v>
          </cell>
          <cell r="J418" t="str">
            <v>No</v>
          </cell>
          <cell r="K418">
            <v>79</v>
          </cell>
          <cell r="L418">
            <v>2500</v>
          </cell>
          <cell r="M418">
            <v>197500</v>
          </cell>
        </row>
        <row r="419">
          <cell r="A419" t="str">
            <v>14.7</v>
          </cell>
          <cell r="C419" t="str">
            <v>Security counter</v>
          </cell>
          <cell r="J419" t="str">
            <v>Item</v>
          </cell>
          <cell r="L419">
            <v>30000</v>
          </cell>
          <cell r="M419">
            <v>30000</v>
          </cell>
        </row>
        <row r="420">
          <cell r="A420" t="str">
            <v>14.8</v>
          </cell>
          <cell r="C420" t="str">
            <v>Statuary signage</v>
          </cell>
          <cell r="J420" t="str">
            <v>Item</v>
          </cell>
          <cell r="L420">
            <v>20000</v>
          </cell>
          <cell r="M420">
            <v>20000</v>
          </cell>
        </row>
        <row r="421">
          <cell r="A421" t="str">
            <v>14.9</v>
          </cell>
          <cell r="C421" t="str">
            <v>Building signage</v>
          </cell>
          <cell r="J421" t="str">
            <v>Item</v>
          </cell>
          <cell r="L421">
            <v>30000</v>
          </cell>
          <cell r="M421">
            <v>30000</v>
          </cell>
        </row>
        <row r="422">
          <cell r="A422" t="str">
            <v>14.10</v>
          </cell>
          <cell r="C422" t="str">
            <v>Letter box in foyer</v>
          </cell>
          <cell r="J422" t="str">
            <v>Item</v>
          </cell>
          <cell r="L422">
            <v>5000</v>
          </cell>
          <cell r="M422">
            <v>5000</v>
          </cell>
        </row>
        <row r="424">
          <cell r="A424" t="str">
            <v>F</v>
          </cell>
          <cell r="C424" t="str">
            <v>SERVICES</v>
          </cell>
        </row>
        <row r="425">
          <cell r="A425" t="str">
            <v>15.</v>
          </cell>
          <cell r="C425" t="str">
            <v>Electrical Installation</v>
          </cell>
          <cell r="F425">
            <v>8.9289481316734504E-2</v>
          </cell>
          <cell r="K425">
            <v>1752320</v>
          </cell>
        </row>
        <row r="426">
          <cell r="A426" t="str">
            <v>15.1</v>
          </cell>
          <cell r="C426" t="str">
            <v>Standard installation</v>
          </cell>
          <cell r="J426" t="str">
            <v>m²</v>
          </cell>
          <cell r="K426">
            <v>4447</v>
          </cell>
          <cell r="L426">
            <v>200</v>
          </cell>
          <cell r="M426">
            <v>889400</v>
          </cell>
        </row>
        <row r="427">
          <cell r="A427" t="str">
            <v>15.2</v>
          </cell>
          <cell r="C427" t="str">
            <v>Standard installation for foyers &amp; passages</v>
          </cell>
          <cell r="J427" t="str">
            <v>m²</v>
          </cell>
          <cell r="K427">
            <v>493</v>
          </cell>
          <cell r="L427">
            <v>150</v>
          </cell>
          <cell r="M427">
            <v>73950</v>
          </cell>
        </row>
        <row r="428">
          <cell r="A428" t="str">
            <v>15.3</v>
          </cell>
          <cell r="C428" t="str">
            <v>Standard installation for stores</v>
          </cell>
          <cell r="J428" t="str">
            <v>m²</v>
          </cell>
          <cell r="K428">
            <v>771</v>
          </cell>
          <cell r="L428">
            <v>70</v>
          </cell>
          <cell r="M428">
            <v>53970</v>
          </cell>
        </row>
        <row r="429">
          <cell r="A429" t="str">
            <v>15.4</v>
          </cell>
          <cell r="C429" t="str">
            <v>External lighting</v>
          </cell>
          <cell r="J429" t="str">
            <v>m²</v>
          </cell>
          <cell r="K429">
            <v>0</v>
          </cell>
          <cell r="L429">
            <v>0</v>
          </cell>
          <cell r="M429">
            <v>0</v>
          </cell>
        </row>
        <row r="430">
          <cell r="A430" t="str">
            <v>15.5</v>
          </cell>
          <cell r="C430" t="str">
            <v>Underfloor heating to living/dining areas</v>
          </cell>
          <cell r="J430" t="str">
            <v>m²</v>
          </cell>
          <cell r="K430">
            <v>1672</v>
          </cell>
          <cell r="L430">
            <v>200</v>
          </cell>
          <cell r="M430" t="str">
            <v>Optional</v>
          </cell>
        </row>
        <row r="431">
          <cell r="A431" t="str">
            <v>15.6</v>
          </cell>
          <cell r="C431" t="str">
            <v>Replace reticulation &amp; Inspections</v>
          </cell>
          <cell r="J431" t="str">
            <v>Item</v>
          </cell>
          <cell r="L431">
            <v>160000</v>
          </cell>
          <cell r="M431">
            <v>160000</v>
          </cell>
        </row>
        <row r="432">
          <cell r="A432" t="str">
            <v>15.7</v>
          </cell>
          <cell r="C432" t="str">
            <v>Standby Generator and reticulation</v>
          </cell>
          <cell r="J432" t="str">
            <v>Item</v>
          </cell>
          <cell r="L432">
            <v>215000</v>
          </cell>
          <cell r="M432">
            <v>215000</v>
          </cell>
        </row>
        <row r="433">
          <cell r="A433" t="str">
            <v>15.8</v>
          </cell>
          <cell r="C433" t="str">
            <v>Distribution Boards</v>
          </cell>
          <cell r="J433" t="str">
            <v>Item</v>
          </cell>
          <cell r="L433">
            <v>290000</v>
          </cell>
          <cell r="M433">
            <v>290000</v>
          </cell>
        </row>
        <row r="434">
          <cell r="A434" t="str">
            <v>15.9</v>
          </cell>
          <cell r="C434" t="str">
            <v>Internal Communication</v>
          </cell>
          <cell r="J434" t="str">
            <v>Item</v>
          </cell>
          <cell r="L434">
            <v>65000</v>
          </cell>
          <cell r="M434">
            <v>65000</v>
          </cell>
        </row>
        <row r="435">
          <cell r="A435" t="str">
            <v>15.10</v>
          </cell>
          <cell r="C435" t="str">
            <v>External lighting</v>
          </cell>
          <cell r="J435" t="str">
            <v>Item</v>
          </cell>
          <cell r="L435">
            <v>5000</v>
          </cell>
          <cell r="M435">
            <v>5000</v>
          </cell>
        </row>
        <row r="436">
          <cell r="A436" t="str">
            <v>15.11</v>
          </cell>
          <cell r="B436">
            <v>171</v>
          </cell>
          <cell r="C436" t="str">
            <v>Municipal connection</v>
          </cell>
          <cell r="J436" t="str">
            <v>Item</v>
          </cell>
          <cell r="L436">
            <v>0</v>
          </cell>
          <cell r="M436">
            <v>0</v>
          </cell>
        </row>
        <row r="438">
          <cell r="A438" t="str">
            <v>16.</v>
          </cell>
          <cell r="C438" t="str">
            <v>Plumbing Installation</v>
          </cell>
          <cell r="F438">
            <v>0.12734166291467949</v>
          </cell>
          <cell r="K438">
            <v>2499100</v>
          </cell>
        </row>
        <row r="439">
          <cell r="A439" t="str">
            <v>16.1</v>
          </cell>
          <cell r="B439">
            <v>143</v>
          </cell>
          <cell r="C439" t="str">
            <v>Sanitary fittings</v>
          </cell>
          <cell r="J439" t="str">
            <v>No</v>
          </cell>
          <cell r="K439">
            <v>429</v>
          </cell>
          <cell r="L439">
            <v>2000</v>
          </cell>
          <cell r="M439">
            <v>858000</v>
          </cell>
        </row>
        <row r="440">
          <cell r="A440" t="str">
            <v>16.2</v>
          </cell>
          <cell r="B440">
            <v>144</v>
          </cell>
          <cell r="C440" t="str">
            <v>Hot water cylinders</v>
          </cell>
          <cell r="J440" t="str">
            <v>No</v>
          </cell>
          <cell r="K440">
            <v>67</v>
          </cell>
          <cell r="L440">
            <v>3600</v>
          </cell>
          <cell r="M440">
            <v>241200</v>
          </cell>
        </row>
        <row r="441">
          <cell r="A441" t="str">
            <v>16.3</v>
          </cell>
          <cell r="B441">
            <v>145</v>
          </cell>
          <cell r="C441" t="str">
            <v>Sundry (toilet rolls holders, mirrors, etc)</v>
          </cell>
          <cell r="J441" t="str">
            <v>No</v>
          </cell>
          <cell r="K441">
            <v>429</v>
          </cell>
          <cell r="L441">
            <v>500</v>
          </cell>
          <cell r="M441">
            <v>214500</v>
          </cell>
        </row>
        <row r="442">
          <cell r="A442" t="str">
            <v>16.4</v>
          </cell>
          <cell r="B442">
            <v>146</v>
          </cell>
          <cell r="C442" t="str">
            <v>Sanitary plumbing</v>
          </cell>
          <cell r="J442" t="str">
            <v>No</v>
          </cell>
          <cell r="K442">
            <v>429</v>
          </cell>
          <cell r="L442">
            <v>1000</v>
          </cell>
          <cell r="M442">
            <v>429000</v>
          </cell>
        </row>
        <row r="443">
          <cell r="A443" t="str">
            <v>16.5</v>
          </cell>
          <cell r="B443">
            <v>147</v>
          </cell>
          <cell r="C443" t="str">
            <v>Internal water reticulation</v>
          </cell>
          <cell r="J443" t="str">
            <v>No</v>
          </cell>
          <cell r="K443">
            <v>429</v>
          </cell>
          <cell r="L443">
            <v>1000</v>
          </cell>
          <cell r="M443">
            <v>429000</v>
          </cell>
        </row>
        <row r="444">
          <cell r="A444" t="str">
            <v>16.6</v>
          </cell>
          <cell r="B444">
            <v>148</v>
          </cell>
          <cell r="C444" t="str">
            <v>External water reticulation</v>
          </cell>
          <cell r="J444" t="str">
            <v>No</v>
          </cell>
          <cell r="K444">
            <v>429</v>
          </cell>
          <cell r="L444">
            <v>600</v>
          </cell>
          <cell r="M444">
            <v>257400</v>
          </cell>
        </row>
        <row r="445">
          <cell r="A445" t="str">
            <v>16.7</v>
          </cell>
          <cell r="B445">
            <v>149</v>
          </cell>
          <cell r="C445" t="str">
            <v>Water storage tanks</v>
          </cell>
          <cell r="J445" t="str">
            <v>No</v>
          </cell>
          <cell r="K445">
            <v>1</v>
          </cell>
          <cell r="L445">
            <v>20000</v>
          </cell>
          <cell r="M445">
            <v>20000</v>
          </cell>
        </row>
        <row r="446">
          <cell r="A446" t="str">
            <v>16.8</v>
          </cell>
          <cell r="B446">
            <v>151</v>
          </cell>
          <cell r="C446" t="str">
            <v>Sump &amp; pump</v>
          </cell>
          <cell r="J446" t="str">
            <v>No</v>
          </cell>
          <cell r="K446">
            <v>1</v>
          </cell>
          <cell r="L446">
            <v>10000</v>
          </cell>
          <cell r="M446">
            <v>10000</v>
          </cell>
        </row>
        <row r="447">
          <cell r="A447" t="str">
            <v>16.9</v>
          </cell>
          <cell r="B447">
            <v>168</v>
          </cell>
          <cell r="C447" t="str">
            <v>Municipal connection</v>
          </cell>
          <cell r="J447" t="str">
            <v>Item</v>
          </cell>
          <cell r="L447">
            <v>40000</v>
          </cell>
          <cell r="M447">
            <v>40000</v>
          </cell>
        </row>
        <row r="449">
          <cell r="A449" t="str">
            <v>17.</v>
          </cell>
          <cell r="C449" t="str">
            <v>Fire Protection</v>
          </cell>
          <cell r="F449">
            <v>1.1557105584281725E-2</v>
          </cell>
          <cell r="K449">
            <v>226810</v>
          </cell>
        </row>
        <row r="450">
          <cell r="A450" t="str">
            <v>17.1</v>
          </cell>
          <cell r="B450">
            <v>157</v>
          </cell>
          <cell r="C450" t="str">
            <v>Fire extinguishers</v>
          </cell>
          <cell r="J450" t="str">
            <v>No</v>
          </cell>
          <cell r="K450">
            <v>30</v>
          </cell>
          <cell r="L450">
            <v>1000</v>
          </cell>
          <cell r="M450">
            <v>30000</v>
          </cell>
        </row>
        <row r="451">
          <cell r="A451" t="str">
            <v>17.2</v>
          </cell>
          <cell r="C451" t="str">
            <v>Fire hose reel service</v>
          </cell>
          <cell r="J451" t="str">
            <v>No</v>
          </cell>
          <cell r="K451">
            <v>14</v>
          </cell>
          <cell r="L451">
            <v>500</v>
          </cell>
          <cell r="M451">
            <v>7000</v>
          </cell>
        </row>
        <row r="452">
          <cell r="A452" t="str">
            <v>17.3</v>
          </cell>
          <cell r="C452" t="str">
            <v>Fire hydrant service</v>
          </cell>
          <cell r="J452" t="str">
            <v>No</v>
          </cell>
          <cell r="K452">
            <v>14</v>
          </cell>
          <cell r="L452">
            <v>1500</v>
          </cell>
          <cell r="M452">
            <v>21000</v>
          </cell>
        </row>
        <row r="453">
          <cell r="A453" t="str">
            <v>17.4</v>
          </cell>
          <cell r="B453">
            <v>158</v>
          </cell>
          <cell r="C453" t="str">
            <v>Fire service fittings</v>
          </cell>
          <cell r="J453" t="str">
            <v>No</v>
          </cell>
          <cell r="K453">
            <v>0</v>
          </cell>
          <cell r="L453">
            <v>1500</v>
          </cell>
          <cell r="M453">
            <v>0</v>
          </cell>
        </row>
        <row r="454">
          <cell r="A454" t="str">
            <v>17.5</v>
          </cell>
          <cell r="B454">
            <v>159</v>
          </cell>
          <cell r="C454" t="str">
            <v>Internal water reticulation (Fire Mains)</v>
          </cell>
          <cell r="J454" t="str">
            <v>No</v>
          </cell>
          <cell r="K454">
            <v>28</v>
          </cell>
          <cell r="L454">
            <v>2000</v>
          </cell>
          <cell r="M454">
            <v>56000</v>
          </cell>
        </row>
        <row r="455">
          <cell r="A455" t="str">
            <v>17.6</v>
          </cell>
          <cell r="B455">
            <v>160</v>
          </cell>
          <cell r="C455" t="str">
            <v>Fire hydrant/s</v>
          </cell>
          <cell r="J455" t="str">
            <v>No</v>
          </cell>
          <cell r="K455">
            <v>0</v>
          </cell>
          <cell r="L455">
            <v>21000</v>
          </cell>
          <cell r="M455">
            <v>0</v>
          </cell>
        </row>
        <row r="456">
          <cell r="A456" t="str">
            <v>17.7</v>
          </cell>
          <cell r="B456">
            <v>161</v>
          </cell>
          <cell r="C456" t="str">
            <v>Water storage tanks</v>
          </cell>
          <cell r="D456" t="str">
            <v>9000 liter tank</v>
          </cell>
          <cell r="J456" t="str">
            <v>No</v>
          </cell>
          <cell r="K456">
            <v>1</v>
          </cell>
          <cell r="L456">
            <v>20000</v>
          </cell>
          <cell r="M456">
            <v>20000</v>
          </cell>
        </row>
        <row r="457">
          <cell r="A457" t="str">
            <v>17.8</v>
          </cell>
          <cell r="B457">
            <v>162</v>
          </cell>
          <cell r="C457" t="str">
            <v>Pumps</v>
          </cell>
          <cell r="J457" t="str">
            <v>No</v>
          </cell>
          <cell r="K457">
            <v>1</v>
          </cell>
          <cell r="L457">
            <v>10000</v>
          </cell>
          <cell r="M457">
            <v>10000</v>
          </cell>
        </row>
        <row r="458">
          <cell r="A458" t="str">
            <v>17.9</v>
          </cell>
          <cell r="B458">
            <v>163</v>
          </cell>
          <cell r="C458" t="str">
            <v>Sprinkler installation</v>
          </cell>
          <cell r="J458" t="str">
            <v>m²</v>
          </cell>
          <cell r="K458">
            <v>0</v>
          </cell>
          <cell r="L458">
            <v>80</v>
          </cell>
          <cell r="M458">
            <v>0</v>
          </cell>
        </row>
        <row r="459">
          <cell r="A459" t="str">
            <v>17.10</v>
          </cell>
          <cell r="B459">
            <v>164</v>
          </cell>
          <cell r="C459" t="str">
            <v>Fire detection system</v>
          </cell>
          <cell r="J459" t="str">
            <v>m²</v>
          </cell>
          <cell r="K459">
            <v>5711</v>
          </cell>
          <cell r="L459">
            <v>14.5</v>
          </cell>
          <cell r="M459">
            <v>82809.5</v>
          </cell>
        </row>
        <row r="461">
          <cell r="A461" t="str">
            <v>18.</v>
          </cell>
          <cell r="C461" t="str">
            <v>Lifts &amp; escalators</v>
          </cell>
          <cell r="F461">
            <v>6.9297283547707852E-3</v>
          </cell>
          <cell r="K461">
            <v>135997</v>
          </cell>
        </row>
        <row r="462">
          <cell r="A462" t="str">
            <v>18.1</v>
          </cell>
          <cell r="C462" t="str">
            <v>Lifts per stop (Service only)</v>
          </cell>
          <cell r="J462" t="str">
            <v>No</v>
          </cell>
          <cell r="K462">
            <v>33</v>
          </cell>
          <cell r="L462">
            <v>409</v>
          </cell>
          <cell r="M462">
            <v>13497</v>
          </cell>
        </row>
        <row r="463">
          <cell r="A463" t="str">
            <v>18.2</v>
          </cell>
          <cell r="C463" t="str">
            <v>Extra over for lift interiors</v>
          </cell>
          <cell r="J463" t="str">
            <v>No</v>
          </cell>
          <cell r="K463">
            <v>33</v>
          </cell>
          <cell r="L463">
            <v>2500</v>
          </cell>
          <cell r="M463">
            <v>82500</v>
          </cell>
        </row>
        <row r="464">
          <cell r="A464" t="str">
            <v>18.3</v>
          </cell>
          <cell r="C464" t="str">
            <v>Stretcher lifts per stop (Reconfigure shaft)</v>
          </cell>
          <cell r="J464" t="str">
            <v>No</v>
          </cell>
          <cell r="K464">
            <v>0</v>
          </cell>
          <cell r="L464">
            <v>40910</v>
          </cell>
          <cell r="M464">
            <v>0</v>
          </cell>
        </row>
        <row r="465">
          <cell r="A465" t="str">
            <v>18.4</v>
          </cell>
          <cell r="C465" t="str">
            <v>Elevator access control</v>
          </cell>
          <cell r="J465" t="str">
            <v>Item</v>
          </cell>
          <cell r="L465">
            <v>0</v>
          </cell>
          <cell r="M465" t="str">
            <v>Excluded</v>
          </cell>
        </row>
        <row r="466">
          <cell r="A466" t="str">
            <v>18.5</v>
          </cell>
          <cell r="C466" t="str">
            <v>Upgrading of lifts</v>
          </cell>
          <cell r="D466" t="str">
            <v>R230,000</v>
          </cell>
          <cell r="J466" t="str">
            <v>Item</v>
          </cell>
          <cell r="L466">
            <v>0</v>
          </cell>
          <cell r="M466" t="str">
            <v>Excluded</v>
          </cell>
        </row>
        <row r="467">
          <cell r="A467" t="str">
            <v>18.6</v>
          </cell>
          <cell r="C467" t="str">
            <v>2 x New Lifts</v>
          </cell>
          <cell r="D467" t="str">
            <v>R830,000</v>
          </cell>
          <cell r="J467" t="str">
            <v>Item</v>
          </cell>
          <cell r="L467">
            <v>0</v>
          </cell>
          <cell r="M467" t="str">
            <v>Excluded</v>
          </cell>
        </row>
        <row r="468">
          <cell r="A468" t="str">
            <v>18.7</v>
          </cell>
          <cell r="C468" t="str">
            <v>Upgrading to firemens lift</v>
          </cell>
          <cell r="J468" t="str">
            <v>Item</v>
          </cell>
          <cell r="L468">
            <v>40000</v>
          </cell>
          <cell r="M468">
            <v>40000</v>
          </cell>
        </row>
        <row r="470">
          <cell r="A470" t="str">
            <v>19.</v>
          </cell>
          <cell r="C470" t="str">
            <v>Air-conditioning &amp; Ventilation</v>
          </cell>
          <cell r="F470">
            <v>1.50317276458847E-2</v>
          </cell>
          <cell r="K470">
            <v>295000</v>
          </cell>
        </row>
        <row r="471">
          <cell r="A471" t="str">
            <v>19.1</v>
          </cell>
          <cell r="C471" t="str">
            <v xml:space="preserve">Air-conditioning </v>
          </cell>
          <cell r="J471" t="str">
            <v>m²</v>
          </cell>
          <cell r="K471">
            <v>0</v>
          </cell>
          <cell r="L471">
            <v>0</v>
          </cell>
          <cell r="M471">
            <v>0</v>
          </cell>
        </row>
        <row r="472">
          <cell r="A472" t="str">
            <v>19.2</v>
          </cell>
          <cell r="C472" t="str">
            <v>Mechanical ventilation</v>
          </cell>
          <cell r="J472" t="str">
            <v>m²</v>
          </cell>
          <cell r="K472">
            <v>0</v>
          </cell>
          <cell r="L472">
            <v>0</v>
          </cell>
          <cell r="M472">
            <v>0</v>
          </cell>
        </row>
        <row r="473">
          <cell r="A473" t="str">
            <v>19.3</v>
          </cell>
          <cell r="C473" t="str">
            <v>Bedroom and WC Extract</v>
          </cell>
          <cell r="J473" t="str">
            <v>No</v>
          </cell>
          <cell r="K473">
            <v>38</v>
          </cell>
          <cell r="L473">
            <v>2500</v>
          </cell>
          <cell r="M473">
            <v>95000</v>
          </cell>
        </row>
        <row r="474">
          <cell r="A474" t="str">
            <v>19.4</v>
          </cell>
          <cell r="C474" t="str">
            <v>Main Stair Pressurisation</v>
          </cell>
          <cell r="J474" t="str">
            <v>Item</v>
          </cell>
          <cell r="L474">
            <v>75000</v>
          </cell>
          <cell r="M474">
            <v>75000</v>
          </cell>
        </row>
        <row r="475">
          <cell r="A475" t="str">
            <v>19.5</v>
          </cell>
          <cell r="C475" t="str">
            <v>2nd Stair Pressurisation</v>
          </cell>
          <cell r="J475" t="str">
            <v>Item</v>
          </cell>
          <cell r="L475">
            <v>50000</v>
          </cell>
          <cell r="M475">
            <v>50000</v>
          </cell>
        </row>
        <row r="476">
          <cell r="A476" t="str">
            <v>19.6</v>
          </cell>
          <cell r="C476" t="str">
            <v>Relocation of existing services</v>
          </cell>
          <cell r="J476" t="str">
            <v>Item</v>
          </cell>
          <cell r="L476">
            <v>75000</v>
          </cell>
          <cell r="M476">
            <v>75000</v>
          </cell>
        </row>
        <row r="478">
          <cell r="A478" t="str">
            <v>20.</v>
          </cell>
          <cell r="C478" t="str">
            <v>Special services</v>
          </cell>
          <cell r="F478">
            <v>1.5311980195214753E-2</v>
          </cell>
          <cell r="K478">
            <v>300500</v>
          </cell>
        </row>
        <row r="479">
          <cell r="A479" t="str">
            <v>20.1</v>
          </cell>
          <cell r="C479" t="str">
            <v>PABX</v>
          </cell>
          <cell r="F479" t="str">
            <v>Individual Telkom contracts</v>
          </cell>
          <cell r="J479" t="str">
            <v>Item</v>
          </cell>
          <cell r="L479">
            <v>0</v>
          </cell>
          <cell r="M479">
            <v>0</v>
          </cell>
        </row>
        <row r="480">
          <cell r="A480" t="str">
            <v>20.2</v>
          </cell>
          <cell r="C480" t="str">
            <v>Card Access control (Security Services)</v>
          </cell>
          <cell r="J480" t="str">
            <v>Item</v>
          </cell>
          <cell r="L480">
            <v>65000</v>
          </cell>
          <cell r="M480">
            <v>65000</v>
          </cell>
        </row>
        <row r="481">
          <cell r="A481" t="str">
            <v>20.3</v>
          </cell>
          <cell r="C481" t="str">
            <v>Satellite dish &amp; reticulation</v>
          </cell>
          <cell r="J481" t="str">
            <v>Item</v>
          </cell>
          <cell r="L481">
            <v>102000</v>
          </cell>
          <cell r="M481">
            <v>102000</v>
          </cell>
        </row>
        <row r="482">
          <cell r="A482" t="str">
            <v>20.4</v>
          </cell>
          <cell r="C482" t="str">
            <v>Video access system</v>
          </cell>
          <cell r="F482" t="str">
            <v>Main entrance</v>
          </cell>
          <cell r="J482" t="str">
            <v>Item</v>
          </cell>
          <cell r="M482" t="str">
            <v>Excluded</v>
          </cell>
        </row>
        <row r="483">
          <cell r="A483" t="str">
            <v>20.5</v>
          </cell>
          <cell r="C483" t="str">
            <v>Units provided with video phone</v>
          </cell>
          <cell r="F483" t="str">
            <v>2 stations/apartment</v>
          </cell>
          <cell r="J483" t="str">
            <v>No</v>
          </cell>
          <cell r="K483">
            <v>67</v>
          </cell>
          <cell r="L483" t="str">
            <v>incl above</v>
          </cell>
          <cell r="M483">
            <v>0</v>
          </cell>
        </row>
        <row r="484">
          <cell r="A484" t="str">
            <v>20.6</v>
          </cell>
          <cell r="C484" t="str">
            <v>Intercom access system</v>
          </cell>
          <cell r="F484" t="str">
            <v>Main entrance door</v>
          </cell>
          <cell r="J484" t="str">
            <v>Item</v>
          </cell>
          <cell r="L484">
            <v>15000</v>
          </cell>
          <cell r="M484">
            <v>15000</v>
          </cell>
        </row>
        <row r="485">
          <cell r="A485" t="str">
            <v>20.7</v>
          </cell>
          <cell r="C485" t="str">
            <v>Intercom access system</v>
          </cell>
          <cell r="F485" t="str">
            <v>Boston house x 2</v>
          </cell>
          <cell r="J485" t="str">
            <v>Item</v>
          </cell>
          <cell r="L485">
            <v>30000</v>
          </cell>
          <cell r="M485">
            <v>30000</v>
          </cell>
        </row>
        <row r="486">
          <cell r="A486" t="str">
            <v>20.8</v>
          </cell>
          <cell r="C486" t="str">
            <v>Camera</v>
          </cell>
          <cell r="F486" t="str">
            <v>Main entrance door &amp; BH</v>
          </cell>
          <cell r="J486" t="str">
            <v>Item</v>
          </cell>
          <cell r="L486">
            <v>30000</v>
          </cell>
          <cell r="M486">
            <v>30000</v>
          </cell>
        </row>
        <row r="487">
          <cell r="A487" t="str">
            <v>20.9</v>
          </cell>
          <cell r="C487" t="str">
            <v>Recording facility</v>
          </cell>
          <cell r="F487" t="str">
            <v>Main entrance door</v>
          </cell>
          <cell r="J487" t="str">
            <v>Item</v>
          </cell>
          <cell r="L487">
            <v>10000</v>
          </cell>
          <cell r="M487">
            <v>10000</v>
          </cell>
        </row>
        <row r="488">
          <cell r="A488" t="str">
            <v>20.10</v>
          </cell>
          <cell r="C488" t="str">
            <v>Electromagnetic lock</v>
          </cell>
          <cell r="F488" t="str">
            <v>Main entrance door &amp; BH</v>
          </cell>
          <cell r="J488" t="str">
            <v>No</v>
          </cell>
          <cell r="K488">
            <v>3</v>
          </cell>
          <cell r="L488">
            <v>5000</v>
          </cell>
          <cell r="M488">
            <v>15000</v>
          </cell>
        </row>
        <row r="489">
          <cell r="A489" t="str">
            <v>20.11</v>
          </cell>
          <cell r="C489" t="str">
            <v>Internet connection - Only sleeves</v>
          </cell>
          <cell r="F489" t="str">
            <v>Living &amp; main bedrooms</v>
          </cell>
          <cell r="J489" t="str">
            <v>No</v>
          </cell>
          <cell r="K489">
            <v>67</v>
          </cell>
          <cell r="L489">
            <v>250</v>
          </cell>
          <cell r="M489">
            <v>16750</v>
          </cell>
        </row>
        <row r="490">
          <cell r="A490" t="str">
            <v>20.12</v>
          </cell>
          <cell r="C490" t="str">
            <v>Telephone points</v>
          </cell>
          <cell r="F490" t="str">
            <v>Living &amp; main bedrooms</v>
          </cell>
          <cell r="J490" t="str">
            <v>No</v>
          </cell>
          <cell r="K490">
            <v>67</v>
          </cell>
          <cell r="L490">
            <v>250</v>
          </cell>
          <cell r="M490">
            <v>16750</v>
          </cell>
        </row>
        <row r="492">
          <cell r="C492" t="str">
            <v>Profit &amp; Attendance</v>
          </cell>
          <cell r="K492">
            <v>309709</v>
          </cell>
        </row>
        <row r="493">
          <cell r="A493" t="str">
            <v>14.</v>
          </cell>
          <cell r="C493" t="str">
            <v>Fittings</v>
          </cell>
          <cell r="K493">
            <v>0.04</v>
          </cell>
          <cell r="L493">
            <v>2533000</v>
          </cell>
          <cell r="M493">
            <v>101320</v>
          </cell>
        </row>
        <row r="494">
          <cell r="A494" t="str">
            <v>15.</v>
          </cell>
          <cell r="C494" t="str">
            <v>Electrical Installation</v>
          </cell>
          <cell r="K494">
            <v>0.04</v>
          </cell>
          <cell r="L494">
            <v>1752320</v>
          </cell>
          <cell r="M494">
            <v>70092.800000000003</v>
          </cell>
        </row>
        <row r="495">
          <cell r="A495" t="str">
            <v>16.</v>
          </cell>
          <cell r="C495" t="str">
            <v>Plumbing Installation</v>
          </cell>
          <cell r="K495">
            <v>0.04</v>
          </cell>
          <cell r="L495">
            <v>2499100</v>
          </cell>
          <cell r="M495">
            <v>99964</v>
          </cell>
        </row>
        <row r="496">
          <cell r="A496" t="str">
            <v>17.</v>
          </cell>
          <cell r="C496" t="str">
            <v>Fire Protection</v>
          </cell>
          <cell r="K496">
            <v>0.04</v>
          </cell>
          <cell r="L496">
            <v>226810</v>
          </cell>
          <cell r="M496">
            <v>9072.4</v>
          </cell>
        </row>
        <row r="497">
          <cell r="A497" t="str">
            <v>18.</v>
          </cell>
          <cell r="C497" t="str">
            <v>Lifts &amp; escalators</v>
          </cell>
          <cell r="K497">
            <v>0.04</v>
          </cell>
          <cell r="L497">
            <v>135997</v>
          </cell>
          <cell r="M497">
            <v>5439.88</v>
          </cell>
        </row>
        <row r="498">
          <cell r="A498" t="str">
            <v>19.</v>
          </cell>
          <cell r="C498" t="str">
            <v>Air-conditioning &amp; Ventilation</v>
          </cell>
          <cell r="K498">
            <v>0.04</v>
          </cell>
          <cell r="L498">
            <v>295000</v>
          </cell>
          <cell r="M498">
            <v>11800</v>
          </cell>
        </row>
        <row r="499">
          <cell r="A499" t="str">
            <v>20.</v>
          </cell>
          <cell r="C499" t="str">
            <v>Special services</v>
          </cell>
          <cell r="K499">
            <v>0.04</v>
          </cell>
          <cell r="L499">
            <v>300500</v>
          </cell>
          <cell r="M499">
            <v>12020</v>
          </cell>
        </row>
        <row r="501">
          <cell r="C501" t="str">
            <v>Builder's Work</v>
          </cell>
          <cell r="K501">
            <v>387136</v>
          </cell>
        </row>
        <row r="502">
          <cell r="A502" t="str">
            <v>14.</v>
          </cell>
          <cell r="C502" t="str">
            <v>Fittings</v>
          </cell>
          <cell r="K502">
            <v>0.05</v>
          </cell>
          <cell r="L502">
            <v>2533000</v>
          </cell>
          <cell r="M502">
            <v>126650</v>
          </cell>
        </row>
        <row r="503">
          <cell r="A503" t="str">
            <v>15.</v>
          </cell>
          <cell r="C503" t="str">
            <v>Electrical Installation</v>
          </cell>
          <cell r="K503">
            <v>0.05</v>
          </cell>
          <cell r="L503">
            <v>1752320</v>
          </cell>
          <cell r="M503">
            <v>87616</v>
          </cell>
        </row>
        <row r="504">
          <cell r="A504" t="str">
            <v>16.</v>
          </cell>
          <cell r="C504" t="str">
            <v>Plumbing Installation</v>
          </cell>
          <cell r="K504">
            <v>0.05</v>
          </cell>
          <cell r="L504">
            <v>2499100</v>
          </cell>
          <cell r="M504">
            <v>124955</v>
          </cell>
        </row>
        <row r="505">
          <cell r="A505" t="str">
            <v>17.</v>
          </cell>
          <cell r="C505" t="str">
            <v>Fire Protection</v>
          </cell>
          <cell r="K505">
            <v>0.05</v>
          </cell>
          <cell r="L505">
            <v>226810</v>
          </cell>
          <cell r="M505">
            <v>11340.5</v>
          </cell>
        </row>
        <row r="506">
          <cell r="A506" t="str">
            <v>18.</v>
          </cell>
          <cell r="C506" t="str">
            <v>Lifts &amp; escalators</v>
          </cell>
          <cell r="K506">
            <v>0.05</v>
          </cell>
          <cell r="L506">
            <v>135997</v>
          </cell>
          <cell r="M506">
            <v>6799.85</v>
          </cell>
        </row>
        <row r="507">
          <cell r="A507" t="str">
            <v>19.</v>
          </cell>
          <cell r="C507" t="str">
            <v>Air-conditioning &amp; Ventilation</v>
          </cell>
          <cell r="K507">
            <v>0.05</v>
          </cell>
          <cell r="L507">
            <v>295000</v>
          </cell>
          <cell r="M507">
            <v>14750</v>
          </cell>
        </row>
        <row r="508">
          <cell r="A508" t="str">
            <v>20.</v>
          </cell>
          <cell r="C508" t="str">
            <v>Special services</v>
          </cell>
          <cell r="K508">
            <v>0.05</v>
          </cell>
          <cell r="L508">
            <v>300500</v>
          </cell>
          <cell r="M508">
            <v>15025</v>
          </cell>
        </row>
        <row r="510">
          <cell r="A510" t="str">
            <v>G</v>
          </cell>
          <cell r="C510" t="str">
            <v>EXTERNAL WORKS</v>
          </cell>
        </row>
        <row r="512">
          <cell r="A512" t="str">
            <v>21.</v>
          </cell>
          <cell r="C512" t="str">
            <v>Soil drainage</v>
          </cell>
          <cell r="F512">
            <v>0</v>
          </cell>
          <cell r="K512">
            <v>0</v>
          </cell>
        </row>
        <row r="514">
          <cell r="A514" t="str">
            <v>21.1</v>
          </cell>
          <cell r="C514" t="str">
            <v>Soil drains</v>
          </cell>
          <cell r="J514" t="str">
            <v>m</v>
          </cell>
          <cell r="K514">
            <v>0</v>
          </cell>
          <cell r="L514">
            <v>0</v>
          </cell>
          <cell r="M514">
            <v>0</v>
          </cell>
        </row>
        <row r="515">
          <cell r="A515" t="str">
            <v>21.2</v>
          </cell>
          <cell r="C515" t="str">
            <v>Inspection chambers</v>
          </cell>
          <cell r="J515" t="str">
            <v>No</v>
          </cell>
          <cell r="K515">
            <v>0</v>
          </cell>
          <cell r="L515">
            <v>0</v>
          </cell>
          <cell r="M515">
            <v>0</v>
          </cell>
        </row>
        <row r="516">
          <cell r="A516" t="str">
            <v>21.3</v>
          </cell>
          <cell r="B516">
            <v>170</v>
          </cell>
          <cell r="C516" t="str">
            <v>Municipal connection</v>
          </cell>
          <cell r="J516" t="str">
            <v>Item</v>
          </cell>
          <cell r="K516">
            <v>0</v>
          </cell>
          <cell r="L516">
            <v>0</v>
          </cell>
          <cell r="M516">
            <v>0</v>
          </cell>
        </row>
        <row r="518">
          <cell r="A518" t="str">
            <v>22.</v>
          </cell>
          <cell r="C518" t="str">
            <v>Stormwater drainage</v>
          </cell>
          <cell r="F518">
            <v>0</v>
          </cell>
          <cell r="K518">
            <v>0</v>
          </cell>
        </row>
        <row r="520">
          <cell r="A520">
            <v>22.1</v>
          </cell>
          <cell r="C520" t="str">
            <v>Surface water channels</v>
          </cell>
          <cell r="J520" t="str">
            <v>m</v>
          </cell>
          <cell r="K520">
            <v>0</v>
          </cell>
          <cell r="L520">
            <v>0</v>
          </cell>
          <cell r="M520">
            <v>0</v>
          </cell>
        </row>
        <row r="521">
          <cell r="A521">
            <v>22.2</v>
          </cell>
          <cell r="C521" t="str">
            <v>Stormwater drains</v>
          </cell>
          <cell r="J521" t="str">
            <v>m</v>
          </cell>
          <cell r="K521">
            <v>0</v>
          </cell>
          <cell r="L521">
            <v>0</v>
          </cell>
          <cell r="M521">
            <v>0</v>
          </cell>
        </row>
        <row r="522">
          <cell r="A522">
            <v>22.3</v>
          </cell>
          <cell r="C522" t="str">
            <v>Catchpits</v>
          </cell>
          <cell r="J522" t="str">
            <v>No</v>
          </cell>
          <cell r="K522">
            <v>0</v>
          </cell>
          <cell r="L522">
            <v>0</v>
          </cell>
          <cell r="M522">
            <v>0</v>
          </cell>
        </row>
        <row r="523">
          <cell r="A523">
            <v>22.4</v>
          </cell>
          <cell r="C523" t="str">
            <v>Inspection chambers</v>
          </cell>
          <cell r="J523" t="str">
            <v>No</v>
          </cell>
          <cell r="K523">
            <v>0</v>
          </cell>
          <cell r="L523">
            <v>0</v>
          </cell>
          <cell r="M523">
            <v>0</v>
          </cell>
        </row>
        <row r="524">
          <cell r="A524">
            <v>22.5</v>
          </cell>
          <cell r="B524">
            <v>169</v>
          </cell>
          <cell r="C524" t="str">
            <v>Municipal connection</v>
          </cell>
          <cell r="J524" t="str">
            <v>Item</v>
          </cell>
          <cell r="K524">
            <v>0</v>
          </cell>
          <cell r="L524">
            <v>0</v>
          </cell>
          <cell r="M524">
            <v>0</v>
          </cell>
        </row>
        <row r="526">
          <cell r="A526" t="str">
            <v>23.</v>
          </cell>
          <cell r="C526" t="str">
            <v>External Works</v>
          </cell>
          <cell r="F526">
            <v>0</v>
          </cell>
          <cell r="K526">
            <v>0</v>
          </cell>
        </row>
        <row r="527">
          <cell r="M527" t="str">
            <v xml:space="preserve"> </v>
          </cell>
        </row>
        <row r="528">
          <cell r="A528">
            <v>23.1</v>
          </cell>
          <cell r="C528" t="str">
            <v>External water reticulation</v>
          </cell>
          <cell r="E528" t="str">
            <v>Included with Plumbing &amp; Drainage</v>
          </cell>
          <cell r="J528" t="str">
            <v>Note</v>
          </cell>
          <cell r="M528">
            <v>0</v>
          </cell>
        </row>
        <row r="530">
          <cell r="A530">
            <v>23.2</v>
          </cell>
          <cell r="C530" t="str">
            <v>External fire mains</v>
          </cell>
          <cell r="E530" t="str">
            <v>Included with Fire Protection</v>
          </cell>
          <cell r="J530" t="str">
            <v>Note</v>
          </cell>
          <cell r="M530">
            <v>0</v>
          </cell>
        </row>
        <row r="532">
          <cell r="A532">
            <v>23.3</v>
          </cell>
          <cell r="C532" t="str">
            <v>Site Lighting</v>
          </cell>
          <cell r="E532" t="str">
            <v>Included with Electrical Installation</v>
          </cell>
          <cell r="J532" t="str">
            <v>Note</v>
          </cell>
          <cell r="M532">
            <v>0</v>
          </cell>
        </row>
        <row r="534">
          <cell r="A534">
            <v>23.4</v>
          </cell>
          <cell r="C534" t="str">
            <v>Other mains &amp; services</v>
          </cell>
          <cell r="E534" t="str">
            <v>Included with relevant items</v>
          </cell>
          <cell r="J534" t="str">
            <v>Note</v>
          </cell>
          <cell r="M534">
            <v>0</v>
          </cell>
        </row>
        <row r="536">
          <cell r="A536" t="str">
            <v>H</v>
          </cell>
          <cell r="C536" t="str">
            <v>ALTERATIONS</v>
          </cell>
        </row>
        <row r="538">
          <cell r="A538" t="str">
            <v>24.</v>
          </cell>
          <cell r="C538" t="str">
            <v>Alterations</v>
          </cell>
          <cell r="F538">
            <v>3.4463369361242273E-2</v>
          </cell>
          <cell r="K538">
            <v>676349</v>
          </cell>
        </row>
        <row r="540">
          <cell r="A540">
            <v>24.1</v>
          </cell>
          <cell r="C540" t="str">
            <v>Alterations as detail build-up elsewhere</v>
          </cell>
          <cell r="J540" t="str">
            <v>m²</v>
          </cell>
          <cell r="K540">
            <v>5711</v>
          </cell>
          <cell r="L540">
            <v>100</v>
          </cell>
          <cell r="M540">
            <v>571100</v>
          </cell>
        </row>
        <row r="542">
          <cell r="A542">
            <v>24.2</v>
          </cell>
          <cell r="C542" t="str">
            <v>Break-up and remove slabs to create double volume for voids &amp; stairs</v>
          </cell>
          <cell r="J542" t="str">
            <v>m²</v>
          </cell>
          <cell r="K542">
            <v>82.830000000000013</v>
          </cell>
          <cell r="L542">
            <v>300</v>
          </cell>
          <cell r="M542">
            <v>24849</v>
          </cell>
        </row>
        <row r="544">
          <cell r="A544">
            <v>24.3</v>
          </cell>
          <cell r="C544" t="str">
            <v>Upgrading of fins</v>
          </cell>
          <cell r="J544" t="str">
            <v>m²</v>
          </cell>
          <cell r="K544">
            <v>1008</v>
          </cell>
          <cell r="L544">
            <v>50</v>
          </cell>
          <cell r="M544">
            <v>50400</v>
          </cell>
        </row>
        <row r="546">
          <cell r="A546">
            <v>24.4</v>
          </cell>
          <cell r="C546" t="str">
            <v>Upgrading of main foyer</v>
          </cell>
          <cell r="J546" t="str">
            <v>m²</v>
          </cell>
          <cell r="K546">
            <v>100</v>
          </cell>
          <cell r="L546">
            <v>300</v>
          </cell>
          <cell r="M546">
            <v>30000</v>
          </cell>
        </row>
        <row r="551">
          <cell r="A551" t="str">
            <v>SUMMARY</v>
          </cell>
        </row>
        <row r="553">
          <cell r="A553" t="str">
            <v>A</v>
          </cell>
          <cell r="C553" t="str">
            <v>PRELIMINARIES</v>
          </cell>
          <cell r="H553">
            <v>0.1200000142674025</v>
          </cell>
          <cell r="I553">
            <v>412.365435125197</v>
          </cell>
          <cell r="M553">
            <v>2355019</v>
          </cell>
        </row>
        <row r="555">
          <cell r="A555" t="str">
            <v>B</v>
          </cell>
          <cell r="C555" t="str">
            <v>SUB-STRUCTURE</v>
          </cell>
          <cell r="H555">
            <v>0</v>
          </cell>
          <cell r="I555">
            <v>0</v>
          </cell>
          <cell r="M555">
            <v>0</v>
          </cell>
        </row>
        <row r="556">
          <cell r="A556" t="str">
            <v>2.</v>
          </cell>
          <cell r="C556" t="str">
            <v>Piling</v>
          </cell>
          <cell r="H556">
            <v>0</v>
          </cell>
          <cell r="I556">
            <v>0</v>
          </cell>
          <cell r="K556">
            <v>0</v>
          </cell>
        </row>
        <row r="557">
          <cell r="A557" t="str">
            <v>3.</v>
          </cell>
          <cell r="C557" t="str">
            <v>Foundations</v>
          </cell>
          <cell r="H557">
            <v>0</v>
          </cell>
          <cell r="I557">
            <v>0</v>
          </cell>
          <cell r="K557">
            <v>0</v>
          </cell>
        </row>
        <row r="558">
          <cell r="A558" t="str">
            <v>4.</v>
          </cell>
          <cell r="C558" t="str">
            <v>Basement</v>
          </cell>
          <cell r="H558">
            <v>0</v>
          </cell>
          <cell r="I558">
            <v>0</v>
          </cell>
          <cell r="K558">
            <v>0</v>
          </cell>
        </row>
        <row r="560">
          <cell r="A560" t="str">
            <v>C</v>
          </cell>
          <cell r="C560" t="str">
            <v>SUPERSTRUCTURE</v>
          </cell>
          <cell r="H560">
            <v>0.2378937013290493</v>
          </cell>
          <cell r="I560">
            <v>817.4927333216599</v>
          </cell>
          <cell r="M560">
            <v>4668701</v>
          </cell>
        </row>
        <row r="561">
          <cell r="A561" t="str">
            <v>5.</v>
          </cell>
          <cell r="C561" t="str">
            <v>Ground floor construction</v>
          </cell>
          <cell r="H561">
            <v>0</v>
          </cell>
          <cell r="I561">
            <v>0</v>
          </cell>
          <cell r="K561">
            <v>0</v>
          </cell>
        </row>
        <row r="562">
          <cell r="A562" t="str">
            <v>6.</v>
          </cell>
          <cell r="C562" t="str">
            <v>Structural Frame</v>
          </cell>
          <cell r="H562">
            <v>4.0240444458123033E-2</v>
          </cell>
          <cell r="I562">
            <v>138.28138679740852</v>
          </cell>
          <cell r="K562">
            <v>789725</v>
          </cell>
        </row>
        <row r="563">
          <cell r="A563" t="str">
            <v>7.</v>
          </cell>
          <cell r="C563" t="str">
            <v>External Envelope</v>
          </cell>
          <cell r="H563">
            <v>0.1011398329776334</v>
          </cell>
          <cell r="I563">
            <v>347.55471896340396</v>
          </cell>
          <cell r="K563">
            <v>1984885</v>
          </cell>
        </row>
        <row r="564">
          <cell r="A564" t="str">
            <v>8.</v>
          </cell>
          <cell r="C564" t="str">
            <v>Roofs</v>
          </cell>
          <cell r="H564">
            <v>1.2037152723779622E-2</v>
          </cell>
          <cell r="I564">
            <v>41.364209420416742</v>
          </cell>
          <cell r="K564">
            <v>236231</v>
          </cell>
        </row>
        <row r="565">
          <cell r="A565" t="str">
            <v>9.</v>
          </cell>
          <cell r="C565" t="str">
            <v>Upper Floors (Load bearing structures only)</v>
          </cell>
          <cell r="H565">
            <v>0</v>
          </cell>
          <cell r="I565">
            <v>0</v>
          </cell>
          <cell r="K565">
            <v>0</v>
          </cell>
        </row>
        <row r="566">
          <cell r="A566" t="str">
            <v>10.</v>
          </cell>
          <cell r="C566" t="str">
            <v>Internal divisions</v>
          </cell>
          <cell r="H566">
            <v>8.4476271169513256E-2</v>
          </cell>
          <cell r="I566">
            <v>290.29241814043075</v>
          </cell>
          <cell r="K566">
            <v>1657860</v>
          </cell>
        </row>
        <row r="568">
          <cell r="A568" t="str">
            <v>D</v>
          </cell>
          <cell r="C568" t="str">
            <v>INTERNAL FINISHES</v>
          </cell>
          <cell r="H568">
            <v>0.17760444808693496</v>
          </cell>
          <cell r="I568">
            <v>610.31605673262129</v>
          </cell>
          <cell r="M568">
            <v>3485515</v>
          </cell>
        </row>
        <row r="569">
          <cell r="A569" t="str">
            <v>11.</v>
          </cell>
          <cell r="C569" t="str">
            <v>Floor finishes</v>
          </cell>
          <cell r="H569">
            <v>6.8497595636946781E-2</v>
          </cell>
          <cell r="I569">
            <v>235.38364559621783</v>
          </cell>
          <cell r="K569">
            <v>1344276</v>
          </cell>
        </row>
        <row r="570">
          <cell r="A570" t="str">
            <v>12.</v>
          </cell>
          <cell r="C570" t="str">
            <v>Internal wall finishes</v>
          </cell>
          <cell r="H570">
            <v>6.3366986738857004E-2</v>
          </cell>
          <cell r="I570">
            <v>217.75293293643844</v>
          </cell>
          <cell r="K570">
            <v>1243587</v>
          </cell>
        </row>
        <row r="571">
          <cell r="A571" t="str">
            <v>13.</v>
          </cell>
          <cell r="C571" t="str">
            <v>Ceilings</v>
          </cell>
          <cell r="H571">
            <v>4.5739865711131165E-2</v>
          </cell>
          <cell r="I571">
            <v>157.17947819996499</v>
          </cell>
          <cell r="K571">
            <v>897652</v>
          </cell>
        </row>
        <row r="573">
          <cell r="A573" t="str">
            <v>E</v>
          </cell>
          <cell r="C573" t="str">
            <v>FITTINGS</v>
          </cell>
          <cell r="H573">
            <v>0.12906903771873202</v>
          </cell>
          <cell r="I573">
            <v>443.5300297671161</v>
          </cell>
          <cell r="M573">
            <v>2533000</v>
          </cell>
        </row>
        <row r="574">
          <cell r="A574" t="str">
            <v>14.</v>
          </cell>
          <cell r="C574" t="str">
            <v>Fittings</v>
          </cell>
          <cell r="K574">
            <v>2533000</v>
          </cell>
        </row>
        <row r="576">
          <cell r="A576" t="str">
            <v>F</v>
          </cell>
          <cell r="C576" t="str">
            <v>SERVICES</v>
          </cell>
          <cell r="H576">
            <v>0.30096942923663894</v>
          </cell>
          <cell r="I576">
            <v>1034.2447907546839</v>
          </cell>
          <cell r="M576">
            <v>5906572</v>
          </cell>
        </row>
        <row r="577">
          <cell r="A577" t="str">
            <v>15.</v>
          </cell>
          <cell r="C577" t="str">
            <v>Electrical Installation</v>
          </cell>
          <cell r="H577">
            <v>8.9289481316734504E-2</v>
          </cell>
          <cell r="I577">
            <v>306.83242864647173</v>
          </cell>
          <cell r="K577">
            <v>1752320</v>
          </cell>
        </row>
        <row r="578">
          <cell r="A578" t="str">
            <v>16.</v>
          </cell>
          <cell r="C578" t="str">
            <v>Plumbing Installation</v>
          </cell>
          <cell r="H578">
            <v>0.12734166291467949</v>
          </cell>
          <cell r="I578">
            <v>437.59411661705479</v>
          </cell>
          <cell r="K578">
            <v>2499100</v>
          </cell>
        </row>
        <row r="579">
          <cell r="A579" t="str">
            <v>17.</v>
          </cell>
          <cell r="C579" t="str">
            <v>Fire Protection</v>
          </cell>
          <cell r="H579">
            <v>1.1557105584281725E-2</v>
          </cell>
          <cell r="I579">
            <v>39.714585886884961</v>
          </cell>
          <cell r="K579">
            <v>226810</v>
          </cell>
        </row>
        <row r="580">
          <cell r="A580" t="str">
            <v>18.</v>
          </cell>
          <cell r="C580" t="str">
            <v>Lifts &amp; escalators</v>
          </cell>
          <cell r="H580">
            <v>6.9297283547707852E-3</v>
          </cell>
          <cell r="I580">
            <v>23.813167571353528</v>
          </cell>
          <cell r="K580">
            <v>135997</v>
          </cell>
        </row>
        <row r="581">
          <cell r="A581" t="str">
            <v>19.</v>
          </cell>
          <cell r="C581" t="str">
            <v>Air-conditioning &amp; Ventilation</v>
          </cell>
          <cell r="H581">
            <v>1.50317276458847E-2</v>
          </cell>
          <cell r="I581">
            <v>51.654701453335669</v>
          </cell>
          <cell r="K581">
            <v>295000</v>
          </cell>
        </row>
        <row r="582">
          <cell r="A582" t="str">
            <v>20.</v>
          </cell>
          <cell r="C582" t="str">
            <v>Special services</v>
          </cell>
          <cell r="H582">
            <v>1.5311980195214753E-2</v>
          </cell>
          <cell r="I582">
            <v>52.617755209245317</v>
          </cell>
          <cell r="K582">
            <v>300500</v>
          </cell>
        </row>
        <row r="583">
          <cell r="C583" t="str">
            <v>Profit &amp; Attendance</v>
          </cell>
          <cell r="H583">
            <v>1.5781224872811202E-2</v>
          </cell>
          <cell r="I583">
            <v>54.23025739800385</v>
          </cell>
          <cell r="K583">
            <v>309709</v>
          </cell>
        </row>
        <row r="584">
          <cell r="C584" t="str">
            <v>Builder's Work</v>
          </cell>
          <cell r="H584">
            <v>1.972651835226176E-2</v>
          </cell>
          <cell r="I584">
            <v>67.787777972334098</v>
          </cell>
          <cell r="K584">
            <v>387136</v>
          </cell>
        </row>
        <row r="586">
          <cell r="A586" t="str">
            <v>G</v>
          </cell>
          <cell r="C586" t="str">
            <v>EXTERNAL WORKS</v>
          </cell>
          <cell r="H586">
            <v>0</v>
          </cell>
          <cell r="I586">
            <v>0</v>
          </cell>
          <cell r="M586">
            <v>0</v>
          </cell>
        </row>
        <row r="587">
          <cell r="A587" t="str">
            <v>21.</v>
          </cell>
          <cell r="C587" t="str">
            <v>Soil drainage</v>
          </cell>
          <cell r="H587">
            <v>0</v>
          </cell>
          <cell r="I587">
            <v>0</v>
          </cell>
          <cell r="K587">
            <v>0</v>
          </cell>
        </row>
        <row r="588">
          <cell r="A588" t="str">
            <v>22.</v>
          </cell>
          <cell r="C588" t="str">
            <v>Stormwater drainage</v>
          </cell>
          <cell r="H588">
            <v>0</v>
          </cell>
          <cell r="I588">
            <v>0</v>
          </cell>
          <cell r="K588">
            <v>0</v>
          </cell>
        </row>
        <row r="589">
          <cell r="A589" t="str">
            <v>23.</v>
          </cell>
          <cell r="C589" t="str">
            <v>External Works</v>
          </cell>
          <cell r="H589">
            <v>0</v>
          </cell>
          <cell r="I589">
            <v>0</v>
          </cell>
          <cell r="K589">
            <v>0</v>
          </cell>
        </row>
        <row r="591">
          <cell r="A591" t="str">
            <v>H</v>
          </cell>
          <cell r="C591" t="str">
            <v>ALTERATIONS</v>
          </cell>
          <cell r="H591">
            <v>3.4463369361242273E-2</v>
          </cell>
          <cell r="I591">
            <v>118.42917177376992</v>
          </cell>
          <cell r="M591">
            <v>676349</v>
          </cell>
        </row>
        <row r="592">
          <cell r="A592" t="str">
            <v>24.</v>
          </cell>
          <cell r="C592" t="str">
            <v>Alterations</v>
          </cell>
          <cell r="K592">
            <v>676349</v>
          </cell>
        </row>
        <row r="594">
          <cell r="C594" t="str">
            <v>SUB-TOTAL</v>
          </cell>
          <cell r="H594">
            <v>1</v>
          </cell>
          <cell r="I594">
            <v>3436.3782174750481</v>
          </cell>
          <cell r="M594">
            <v>19625156</v>
          </cell>
        </row>
        <row r="596">
          <cell r="A596" t="str">
            <v>H</v>
          </cell>
          <cell r="C596" t="str">
            <v>CONTINGENCIES</v>
          </cell>
          <cell r="I596">
            <v>171.81891087375243</v>
          </cell>
          <cell r="K596">
            <v>0.05</v>
          </cell>
          <cell r="M596">
            <v>981257.8</v>
          </cell>
        </row>
        <row r="597">
          <cell r="C597" t="str">
            <v>ESTIMATED CURRENT CONSTRUCTION COST</v>
          </cell>
          <cell r="I597">
            <v>3608.1971283488006</v>
          </cell>
          <cell r="M597">
            <v>20606413.800000001</v>
          </cell>
        </row>
        <row r="599">
          <cell r="A599" t="str">
            <v>J</v>
          </cell>
          <cell r="C599" t="str">
            <v>ESCALATION</v>
          </cell>
        </row>
        <row r="600">
          <cell r="C600" t="str">
            <v xml:space="preserve">   Design Start</v>
          </cell>
          <cell r="D600">
            <v>7.0000000000000007E-2</v>
          </cell>
          <cell r="E600" t="str">
            <v>x</v>
          </cell>
          <cell r="F600">
            <v>0</v>
          </cell>
          <cell r="G600" t="str">
            <v>months</v>
          </cell>
          <cell r="I600">
            <v>0</v>
          </cell>
          <cell r="K600">
            <v>0</v>
          </cell>
        </row>
        <row r="601">
          <cell r="C601" t="str">
            <v xml:space="preserve">   Pre-contract</v>
          </cell>
          <cell r="D601">
            <v>7.0000000000000007E-2</v>
          </cell>
          <cell r="E601" t="str">
            <v>x</v>
          </cell>
          <cell r="F601">
            <v>0</v>
          </cell>
          <cell r="G601" t="str">
            <v>months</v>
          </cell>
          <cell r="I601">
            <v>0</v>
          </cell>
          <cell r="K601">
            <v>0</v>
          </cell>
        </row>
        <row r="602">
          <cell r="C602" t="str">
            <v xml:space="preserve">   Contract</v>
          </cell>
          <cell r="D602">
            <v>7.0000000000000007E-2</v>
          </cell>
          <cell r="E602" t="str">
            <v>x</v>
          </cell>
          <cell r="F602">
            <v>0</v>
          </cell>
          <cell r="G602" t="str">
            <v>months</v>
          </cell>
          <cell r="H602">
            <v>0.6</v>
          </cell>
          <cell r="I602">
            <v>0</v>
          </cell>
          <cell r="K602">
            <v>0</v>
          </cell>
          <cell r="M602">
            <v>0</v>
          </cell>
        </row>
        <row r="603">
          <cell r="C603" t="str">
            <v>ESTIMATED FINAL CONSTRUCTION COST</v>
          </cell>
          <cell r="I603">
            <v>3608.1971283488006</v>
          </cell>
          <cell r="M603">
            <v>20606413.800000001</v>
          </cell>
        </row>
        <row r="605">
          <cell r="A605" t="str">
            <v>K</v>
          </cell>
          <cell r="C605" t="str">
            <v>PROFESSIONAL FEES</v>
          </cell>
          <cell r="I605">
            <v>350.20136578532657</v>
          </cell>
          <cell r="M605">
            <v>2000000</v>
          </cell>
        </row>
        <row r="606">
          <cell r="C606" t="str">
            <v>Professional fees @ tariff</v>
          </cell>
          <cell r="H606">
            <v>0</v>
          </cell>
          <cell r="I606">
            <v>0</v>
          </cell>
          <cell r="K606">
            <v>0</v>
          </cell>
        </row>
        <row r="607">
          <cell r="C607" t="str">
            <v>Add for alteration work on above</v>
          </cell>
          <cell r="H607">
            <v>0</v>
          </cell>
          <cell r="I607">
            <v>0</v>
          </cell>
          <cell r="K607">
            <v>0</v>
          </cell>
        </row>
        <row r="608">
          <cell r="C608" t="str">
            <v>Disbursements</v>
          </cell>
          <cell r="H608">
            <v>0</v>
          </cell>
          <cell r="I608">
            <v>0</v>
          </cell>
          <cell r="K608">
            <v>0</v>
          </cell>
        </row>
        <row r="611">
          <cell r="A611" t="str">
            <v>L</v>
          </cell>
          <cell r="C611" t="str">
            <v>ESTIMATED FINAL CONSTRUCTION COST INCL. PROF. FEES &amp; TAXES</v>
          </cell>
          <cell r="K611">
            <v>5711</v>
          </cell>
          <cell r="L611">
            <v>3958.3984941341273</v>
          </cell>
          <cell r="M611">
            <v>22606413.800000001</v>
          </cell>
        </row>
      </sheetData>
      <sheetData sheetId="4"/>
      <sheetData sheetId="5"/>
      <sheetData sheetId="6"/>
      <sheetData sheetId="7"/>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thal"/>
      <sheetName val="Machadodorp"/>
      <sheetName val="Sheet1"/>
      <sheetName val="Sheet2"/>
      <sheetName val="Sheet3"/>
      <sheetName val="Bethal &amp; Machadodorp Summary"/>
    </sheetNames>
    <definedNames>
      <definedName name="PrintProposal" refersTo="#REF!"/>
    </defined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s"/>
      <sheetName val="General"/>
      <sheetName val="Income"/>
      <sheetName val="Op Costs"/>
      <sheetName val="Variations"/>
      <sheetName val="Executive Summary"/>
      <sheetName val="Building Works"/>
      <sheetName val="Constr CF"/>
      <sheetName val="Fees"/>
      <sheetName val="Storage Units"/>
      <sheetName val="Tender Analysis"/>
    </sheetNames>
    <sheetDataSet>
      <sheetData sheetId="0"/>
      <sheetData sheetId="1"/>
      <sheetData sheetId="2"/>
      <sheetData sheetId="3"/>
      <sheetData sheetId="4"/>
      <sheetData sheetId="5"/>
      <sheetData sheetId="6"/>
      <sheetData sheetId="7"/>
      <sheetData sheetId="8"/>
      <sheetData sheetId="9"/>
      <sheetData sheetId="10" refreshError="1">
        <row r="48">
          <cell r="F48">
            <v>0.13800000000000001</v>
          </cell>
        </row>
      </sheetData>
      <sheetData sheetId="1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arameters"/>
      <sheetName val="Detailed_TB"/>
      <sheetName val="PivDet"/>
      <sheetName val="Periods"/>
      <sheetName val="CostCode"/>
      <sheetName val="Date_Lup"/>
      <sheetName val="LookupGAAP"/>
      <sheetName val="Lookup"/>
      <sheetName val="Pivot"/>
      <sheetName val="Source"/>
      <sheetName val="SourceLists"/>
      <sheetName val="Cover"/>
      <sheetName val="Co info"/>
      <sheetName val="Index"/>
      <sheetName val="Accounting Officer"/>
      <sheetName val="Members"/>
      <sheetName val="BS"/>
      <sheetName val="IS Sum"/>
      <sheetName val="Cons IS_RE"/>
      <sheetName val="Change in equity"/>
      <sheetName val="Cash flow statement"/>
      <sheetName val="Cash flow calculations"/>
      <sheetName val="Acc Policies"/>
      <sheetName val="Notes"/>
      <sheetName val="IS Det"/>
      <sheetName val="Tax Calc"/>
      <sheetName val="OpBal"/>
      <sheetName val="Balancing"/>
    </sheetNames>
    <sheetDataSet>
      <sheetData sheetId="0"/>
      <sheetData sheetId="1"/>
      <sheetData sheetId="2"/>
      <sheetData sheetId="3"/>
      <sheetData sheetId="4"/>
      <sheetData sheetId="5"/>
      <sheetData sheetId="6">
        <row r="1">
          <cell r="B1" t="str">
            <v>Period</v>
          </cell>
        </row>
      </sheetData>
      <sheetData sheetId="7"/>
      <sheetData sheetId="8">
        <row r="2">
          <cell r="D2">
            <v>12</v>
          </cell>
        </row>
      </sheetData>
      <sheetData sheetId="9"/>
      <sheetData sheetId="10">
        <row r="11">
          <cell r="B11" t="str">
            <v>COMMERCIAL WORKERS UNION OF SOUTH AFRICA</v>
          </cell>
        </row>
        <row r="12">
          <cell r="B12" t="str">
            <v>LR 2/6/2/695</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Bond Land"/>
      <sheetName val="Amortization Table (2)"/>
      <sheetName val="Sheet2"/>
      <sheetName val="Sheet3"/>
    </sheetNames>
    <sheetDataSet>
      <sheetData sheetId="0"/>
      <sheetData sheetId="1">
        <row r="6">
          <cell r="G6">
            <v>0</v>
          </cell>
        </row>
      </sheetData>
      <sheetData sheetId="2"/>
      <sheetData sheetId="3"/>
      <sheetData sheetId="4"/>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_DATA"/>
      <sheetName val="TRAY LOADING UNIT AREA"/>
      <sheetName val="TRAY LOADING SUBSTATION"/>
      <sheetName val="SCHEDULE@SIZE"/>
      <sheetName val="SUMMARY"/>
      <sheetName val="cable data"/>
      <sheetName val="INPUT"/>
      <sheetName val="CABLE_DATA"/>
      <sheetName val="MOT_DATA"/>
      <sheetName val="min cab"/>
      <sheetName val="SUM_CONDUIT"/>
      <sheetName val="Module2"/>
    </sheetNames>
    <sheetDataSet>
      <sheetData sheetId="0" refreshError="1">
        <row r="4">
          <cell r="B4">
            <v>0.2</v>
          </cell>
        </row>
      </sheetData>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tial Data"/>
      <sheetName val="Index"/>
      <sheetName val="Sch A"/>
      <sheetName val="Sch A1"/>
      <sheetName val="Sch B"/>
      <sheetName val="Sch C1"/>
      <sheetName val="Sch C2"/>
      <sheetName val="Sch C3"/>
      <sheetName val="Sch C4"/>
      <sheetName val="Sch D"/>
      <sheetName val="Sch E1"/>
      <sheetName val="Sch E2"/>
      <sheetName val="Sch E3"/>
      <sheetName val="Sch E4"/>
      <sheetName val="Info"/>
      <sheetName val="Sch F"/>
      <sheetName val="Sch H"/>
      <sheetName val="Package Status"/>
      <sheetName val="Sch C1 Feedback"/>
      <sheetName val="Fee Calculation"/>
      <sheetName val="FA Summary"/>
    </sheetNames>
    <sheetDataSet>
      <sheetData sheetId="0">
        <row r="10">
          <cell r="C10" t="str">
            <v>SANDTON CITY REPOSITIONING PHASE 1 : R &amp; M</v>
          </cell>
        </row>
      </sheetData>
      <sheetData sheetId="1"/>
      <sheetData sheetId="2"/>
      <sheetData sheetId="3"/>
      <sheetData sheetId="4"/>
      <sheetData sheetId="5"/>
      <sheetData sheetId="6"/>
      <sheetData sheetId="7"/>
      <sheetData sheetId="8"/>
      <sheetData sheetId="9"/>
      <sheetData sheetId="10"/>
      <sheetData sheetId="11"/>
      <sheetData sheetId="12"/>
      <sheetData sheetId="13">
        <row r="26">
          <cell r="G26">
            <v>0</v>
          </cell>
        </row>
      </sheetData>
      <sheetData sheetId="14"/>
      <sheetData sheetId="15"/>
      <sheetData sheetId="16"/>
      <sheetData sheetId="17">
        <row r="5">
          <cell r="K5" t="str">
            <v/>
          </cell>
        </row>
      </sheetData>
      <sheetData sheetId="18"/>
      <sheetData sheetId="19"/>
      <sheetData sheetId="2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INVOICE"/>
      <sheetName val="FEE CLAIM"/>
      <sheetName val="SUMMARY"/>
      <sheetName val="ARCHITECT"/>
      <sheetName val="BOQ"/>
      <sheetName val="PA"/>
      <sheetName val="PM"/>
      <sheetName val="MECHANICAL"/>
      <sheetName val="ELECTRICAL"/>
      <sheetName val="CIVIL"/>
      <sheetName val="STRUCTURAL"/>
      <sheetName val="CAT_BLD"/>
      <sheetName val="SERVICES"/>
      <sheetName val="SCALE2"/>
      <sheetName val="TRAVELLING"/>
      <sheetName val="RECOVERABLE"/>
      <sheetName val="Cash Flow"/>
      <sheetName val="Professiona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A1" t="str">
            <v>B00</v>
          </cell>
          <cell r="B1" t="str">
            <v>Describe service</v>
          </cell>
          <cell r="C1" t="str">
            <v>A</v>
          </cell>
          <cell r="D1" t="str">
            <v>B</v>
          </cell>
          <cell r="E1" t="str">
            <v>C</v>
          </cell>
          <cell r="F1" t="str">
            <v>D</v>
          </cell>
          <cell r="G1" t="str">
            <v>Col ref</v>
          </cell>
          <cell r="H1" t="str">
            <v>TOT</v>
          </cell>
        </row>
        <row r="2">
          <cell r="A2" t="str">
            <v>B1B</v>
          </cell>
        </row>
        <row r="3">
          <cell r="A3" t="str">
            <v>B1P</v>
          </cell>
        </row>
        <row r="4">
          <cell r="A4" t="str">
            <v>B1R</v>
          </cell>
        </row>
        <row r="5">
          <cell r="A5" t="str">
            <v>B2B</v>
          </cell>
        </row>
        <row r="6">
          <cell r="A6" t="str">
            <v>B2P</v>
          </cell>
        </row>
        <row r="7">
          <cell r="A7" t="str">
            <v>B2R</v>
          </cell>
        </row>
        <row r="8">
          <cell r="A8" t="str">
            <v>B3B</v>
          </cell>
        </row>
        <row r="9">
          <cell r="A9" t="str">
            <v>B3P</v>
          </cell>
        </row>
        <row r="10">
          <cell r="A10" t="str">
            <v>B3R</v>
          </cell>
        </row>
        <row r="11">
          <cell r="A11" t="str">
            <v>B4</v>
          </cell>
        </row>
        <row r="12">
          <cell r="A12" t="str">
            <v>B5</v>
          </cell>
        </row>
        <row r="13">
          <cell r="A13" t="str">
            <v>B6</v>
          </cell>
        </row>
        <row r="14">
          <cell r="A14" t="str">
            <v>B7</v>
          </cell>
        </row>
        <row r="15">
          <cell r="A15" t="str">
            <v>BM</v>
          </cell>
        </row>
        <row r="16">
          <cell r="A16" t="str">
            <v>BR</v>
          </cell>
        </row>
        <row r="17">
          <cell r="A17" t="str">
            <v>E00</v>
          </cell>
        </row>
        <row r="18">
          <cell r="A18" t="str">
            <v>E1B</v>
          </cell>
        </row>
        <row r="19">
          <cell r="A19" t="str">
            <v>E1P</v>
          </cell>
        </row>
        <row r="20">
          <cell r="A20" t="str">
            <v>E1R</v>
          </cell>
        </row>
        <row r="21">
          <cell r="A21" t="str">
            <v>E2</v>
          </cell>
        </row>
        <row r="22">
          <cell r="A22" t="str">
            <v>E3</v>
          </cell>
        </row>
        <row r="23">
          <cell r="A23" t="str">
            <v>E4</v>
          </cell>
        </row>
        <row r="24">
          <cell r="A24" t="str">
            <v>ER</v>
          </cell>
        </row>
        <row r="25">
          <cell r="A25" t="str">
            <v>M00</v>
          </cell>
        </row>
        <row r="26">
          <cell r="A26" t="str">
            <v>M21</v>
          </cell>
        </row>
        <row r="27">
          <cell r="A27" t="str">
            <v>M22</v>
          </cell>
        </row>
        <row r="28">
          <cell r="A28" t="str">
            <v>M41</v>
          </cell>
        </row>
        <row r="29">
          <cell r="A29" t="str">
            <v>M42</v>
          </cell>
        </row>
        <row r="30">
          <cell r="A30" t="str">
            <v>M51</v>
          </cell>
        </row>
        <row r="31">
          <cell r="A31" t="str">
            <v>M52</v>
          </cell>
        </row>
        <row r="32">
          <cell r="A32" t="str">
            <v>M61</v>
          </cell>
        </row>
        <row r="33">
          <cell r="A33" t="str">
            <v>M62</v>
          </cell>
        </row>
        <row r="34">
          <cell r="A34" t="str">
            <v>M71</v>
          </cell>
        </row>
        <row r="35">
          <cell r="A35" t="str">
            <v>M72</v>
          </cell>
        </row>
        <row r="36">
          <cell r="A36" t="str">
            <v>M81</v>
          </cell>
        </row>
        <row r="37">
          <cell r="A37" t="str">
            <v>M82</v>
          </cell>
        </row>
        <row r="38">
          <cell r="A38" t="str">
            <v>O1N</v>
          </cell>
        </row>
        <row r="39">
          <cell r="A39" t="str">
            <v>O2S</v>
          </cell>
        </row>
        <row r="40">
          <cell r="A40" t="str">
            <v>O4T</v>
          </cell>
        </row>
        <row r="41">
          <cell r="A41" t="str">
            <v>XX</v>
          </cell>
        </row>
        <row r="42">
          <cell r="A42" t="str">
            <v>YY</v>
          </cell>
        </row>
        <row r="43">
          <cell r="A43" t="str">
            <v>ZZ</v>
          </cell>
        </row>
      </sheetData>
      <sheetData sheetId="14">
        <row r="2">
          <cell r="A2">
            <v>0</v>
          </cell>
        </row>
      </sheetData>
      <sheetData sheetId="15"/>
      <sheetData sheetId="16"/>
      <sheetData sheetId="17"/>
      <sheetData sheetId="1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F3FE9-ABE2-4814-8AAD-56DF7664FBD7}">
  <dimension ref="A1:O910"/>
  <sheetViews>
    <sheetView view="pageBreakPreview" topLeftCell="A272" zoomScale="80" zoomScaleNormal="97" zoomScaleSheetLayoutView="110" workbookViewId="0">
      <selection activeCell="H887" sqref="H887"/>
    </sheetView>
  </sheetViews>
  <sheetFormatPr defaultRowHeight="14.5" x14ac:dyDescent="0.35"/>
  <cols>
    <col min="1" max="1" width="8.08984375" style="5" customWidth="1"/>
    <col min="2" max="2" width="80.90625" style="1" customWidth="1"/>
    <col min="3" max="3" width="8.54296875" style="55" customWidth="1"/>
    <col min="4" max="4" width="10.90625" style="1" customWidth="1"/>
    <col min="5" max="5" width="12.1796875" style="16" customWidth="1"/>
    <col min="6" max="6" width="13.90625" style="17" customWidth="1"/>
    <col min="8" max="8" width="11.36328125" customWidth="1"/>
  </cols>
  <sheetData>
    <row r="1" spans="1:6" ht="16" thickBot="1" x14ac:dyDescent="0.4">
      <c r="A1" s="65" t="s">
        <v>45</v>
      </c>
      <c r="B1" s="66"/>
      <c r="C1" s="66"/>
      <c r="D1" s="66"/>
      <c r="E1" s="66"/>
      <c r="F1" s="67"/>
    </row>
    <row r="2" spans="1:6" s="2" customFormat="1" ht="30" customHeight="1" thickBot="1" x14ac:dyDescent="0.4">
      <c r="A2" s="8" t="s">
        <v>1</v>
      </c>
      <c r="B2" s="9" t="s">
        <v>2</v>
      </c>
      <c r="C2" s="9" t="s">
        <v>3</v>
      </c>
      <c r="D2" s="8" t="s">
        <v>8</v>
      </c>
      <c r="E2" s="12" t="s">
        <v>9</v>
      </c>
      <c r="F2" s="13" t="s">
        <v>4</v>
      </c>
    </row>
    <row r="3" spans="1:6" s="3" customFormat="1" x14ac:dyDescent="0.35">
      <c r="A3" s="5"/>
      <c r="B3" s="11" t="s">
        <v>171</v>
      </c>
      <c r="C3" s="56"/>
      <c r="D3" s="5"/>
      <c r="E3" s="14"/>
      <c r="F3" s="15"/>
    </row>
    <row r="4" spans="1:6" x14ac:dyDescent="0.35">
      <c r="B4" s="18" t="s">
        <v>170</v>
      </c>
      <c r="D4" s="5"/>
    </row>
    <row r="5" spans="1:6" x14ac:dyDescent="0.35">
      <c r="B5" s="18" t="s">
        <v>14</v>
      </c>
      <c r="D5" s="5"/>
    </row>
    <row r="6" spans="1:6" x14ac:dyDescent="0.35">
      <c r="B6" s="20"/>
      <c r="D6" s="5"/>
    </row>
    <row r="7" spans="1:6" x14ac:dyDescent="0.35">
      <c r="B7" s="18" t="s">
        <v>15</v>
      </c>
      <c r="D7" s="5"/>
    </row>
    <row r="8" spans="1:6" x14ac:dyDescent="0.35">
      <c r="B8" s="6"/>
      <c r="D8" s="5"/>
    </row>
    <row r="9" spans="1:6" x14ac:dyDescent="0.35">
      <c r="B9" s="6" t="s">
        <v>48</v>
      </c>
      <c r="D9" s="5"/>
    </row>
    <row r="10" spans="1:6" x14ac:dyDescent="0.35">
      <c r="B10" s="6" t="s">
        <v>16</v>
      </c>
      <c r="D10" s="5"/>
    </row>
    <row r="11" spans="1:6" x14ac:dyDescent="0.35">
      <c r="B11" s="6" t="s">
        <v>17</v>
      </c>
      <c r="D11" s="5"/>
    </row>
    <row r="12" spans="1:6" x14ac:dyDescent="0.35">
      <c r="B12" s="6" t="s">
        <v>18</v>
      </c>
      <c r="D12" s="5"/>
    </row>
    <row r="13" spans="1:6" x14ac:dyDescent="0.35">
      <c r="B13" s="6"/>
      <c r="D13" s="5"/>
    </row>
    <row r="14" spans="1:6" x14ac:dyDescent="0.35">
      <c r="B14" s="6" t="s">
        <v>19</v>
      </c>
      <c r="D14" s="5"/>
    </row>
    <row r="15" spans="1:6" ht="29" x14ac:dyDescent="0.35">
      <c r="B15" s="6" t="s">
        <v>20</v>
      </c>
      <c r="D15" s="5"/>
    </row>
    <row r="16" spans="1:6" x14ac:dyDescent="0.35">
      <c r="B16" s="6"/>
      <c r="D16" s="5"/>
    </row>
    <row r="17" spans="2:4" ht="43.5" x14ac:dyDescent="0.35">
      <c r="B17" s="6" t="s">
        <v>21</v>
      </c>
      <c r="D17" s="5"/>
    </row>
    <row r="18" spans="2:4" x14ac:dyDescent="0.35">
      <c r="B18" s="6"/>
      <c r="D18" s="5"/>
    </row>
    <row r="19" spans="2:4" x14ac:dyDescent="0.35">
      <c r="B19" s="18" t="s">
        <v>22</v>
      </c>
      <c r="D19" s="5"/>
    </row>
    <row r="20" spans="2:4" x14ac:dyDescent="0.35">
      <c r="B20" s="6"/>
      <c r="D20" s="5"/>
    </row>
    <row r="21" spans="2:4" x14ac:dyDescent="0.35">
      <c r="B21" s="20" t="s">
        <v>23</v>
      </c>
      <c r="D21" s="5"/>
    </row>
    <row r="22" spans="2:4" ht="43.5" x14ac:dyDescent="0.35">
      <c r="B22" s="6" t="s">
        <v>24</v>
      </c>
      <c r="D22" s="5"/>
    </row>
    <row r="23" spans="2:4" x14ac:dyDescent="0.35">
      <c r="B23" s="6"/>
      <c r="D23" s="5"/>
    </row>
    <row r="24" spans="2:4" ht="29" x14ac:dyDescent="0.35">
      <c r="B24" s="6" t="s">
        <v>25</v>
      </c>
      <c r="D24" s="5"/>
    </row>
    <row r="25" spans="2:4" x14ac:dyDescent="0.35">
      <c r="B25" s="6"/>
      <c r="D25" s="5"/>
    </row>
    <row r="26" spans="2:4" x14ac:dyDescent="0.35">
      <c r="B26" s="18" t="s">
        <v>185</v>
      </c>
      <c r="D26" s="5"/>
    </row>
    <row r="27" spans="2:4" x14ac:dyDescent="0.35">
      <c r="B27" s="6"/>
      <c r="D27" s="5"/>
    </row>
    <row r="28" spans="2:4" ht="29" x14ac:dyDescent="0.35">
      <c r="B28" s="6" t="s">
        <v>186</v>
      </c>
      <c r="D28" s="5"/>
    </row>
    <row r="29" spans="2:4" x14ac:dyDescent="0.35">
      <c r="B29" s="20"/>
      <c r="D29" s="5"/>
    </row>
    <row r="30" spans="2:4" ht="37.25" customHeight="1" x14ac:dyDescent="0.35">
      <c r="B30" s="6" t="s">
        <v>46</v>
      </c>
      <c r="D30" s="5"/>
    </row>
    <row r="31" spans="2:4" ht="15" customHeight="1" x14ac:dyDescent="0.35">
      <c r="B31" s="10"/>
      <c r="D31" s="5"/>
    </row>
    <row r="32" spans="2:4" ht="31.25" customHeight="1" x14ac:dyDescent="0.35">
      <c r="B32" s="19" t="s">
        <v>169</v>
      </c>
      <c r="D32" s="5"/>
    </row>
    <row r="33" spans="1:8" ht="28.25" customHeight="1" x14ac:dyDescent="0.35">
      <c r="B33" s="19" t="s">
        <v>47</v>
      </c>
      <c r="D33" s="5"/>
    </row>
    <row r="34" spans="1:8" ht="13.75" customHeight="1" x14ac:dyDescent="0.35">
      <c r="B34" s="10" t="s">
        <v>0</v>
      </c>
      <c r="D34" s="5"/>
    </row>
    <row r="35" spans="1:8" ht="30.65" customHeight="1" x14ac:dyDescent="0.35">
      <c r="B35" s="6" t="s">
        <v>49</v>
      </c>
      <c r="D35" s="5"/>
    </row>
    <row r="36" spans="1:8" ht="13.75" customHeight="1" x14ac:dyDescent="0.35">
      <c r="B36" s="6"/>
      <c r="D36" s="5"/>
    </row>
    <row r="37" spans="1:8" ht="51.65" customHeight="1" x14ac:dyDescent="0.35">
      <c r="B37" s="6" t="s">
        <v>50</v>
      </c>
      <c r="D37" s="5"/>
    </row>
    <row r="38" spans="1:8" ht="13.75" customHeight="1" x14ac:dyDescent="0.35">
      <c r="B38" s="6"/>
      <c r="D38" s="5"/>
    </row>
    <row r="39" spans="1:8" ht="27" customHeight="1" x14ac:dyDescent="0.35">
      <c r="B39" s="6" t="s">
        <v>179</v>
      </c>
      <c r="D39" s="5"/>
    </row>
    <row r="40" spans="1:8" ht="13.75" customHeight="1" x14ac:dyDescent="0.35">
      <c r="B40" s="10"/>
      <c r="D40" s="5"/>
    </row>
    <row r="41" spans="1:8" ht="15" customHeight="1" x14ac:dyDescent="0.35">
      <c r="B41" s="6"/>
      <c r="D41" s="5"/>
    </row>
    <row r="42" spans="1:8" x14ac:dyDescent="0.35">
      <c r="B42" s="11" t="s">
        <v>7</v>
      </c>
    </row>
    <row r="43" spans="1:8" x14ac:dyDescent="0.35">
      <c r="B43" s="11"/>
    </row>
    <row r="44" spans="1:8" ht="29" x14ac:dyDescent="0.35">
      <c r="B44" s="20" t="s">
        <v>52</v>
      </c>
    </row>
    <row r="45" spans="1:8" x14ac:dyDescent="0.35">
      <c r="B45" s="20"/>
    </row>
    <row r="46" spans="1:8" x14ac:dyDescent="0.35">
      <c r="A46" s="5">
        <v>1</v>
      </c>
      <c r="B46" s="6" t="s">
        <v>213</v>
      </c>
      <c r="C46" s="55" t="s">
        <v>5</v>
      </c>
      <c r="D46" s="1">
        <f>24+9</f>
        <v>33</v>
      </c>
      <c r="F46" s="17">
        <f>E46*D46</f>
        <v>0</v>
      </c>
      <c r="H46" s="4"/>
    </row>
    <row r="47" spans="1:8" x14ac:dyDescent="0.35">
      <c r="B47" s="6"/>
      <c r="H47" s="4"/>
    </row>
    <row r="48" spans="1:8" x14ac:dyDescent="0.35">
      <c r="A48" s="5">
        <f>A46+1</f>
        <v>2</v>
      </c>
      <c r="B48" s="6" t="s">
        <v>214</v>
      </c>
      <c r="C48" s="55" t="s">
        <v>5</v>
      </c>
      <c r="D48" s="1">
        <v>100</v>
      </c>
      <c r="F48" s="17">
        <f t="shared" ref="F48:F52" si="0">E48*D48</f>
        <v>0</v>
      </c>
      <c r="H48" s="4"/>
    </row>
    <row r="49" spans="1:15" x14ac:dyDescent="0.35">
      <c r="B49" s="6"/>
      <c r="H49" s="4"/>
    </row>
    <row r="50" spans="1:15" x14ac:dyDescent="0.35">
      <c r="A50" s="5">
        <f>A48+1</f>
        <v>3</v>
      </c>
      <c r="B50" s="6" t="s">
        <v>215</v>
      </c>
      <c r="C50" s="55" t="s">
        <v>5</v>
      </c>
      <c r="D50" s="1">
        <v>50</v>
      </c>
      <c r="F50" s="17">
        <f t="shared" si="0"/>
        <v>0</v>
      </c>
      <c r="H50" s="4"/>
      <c r="O50" t="s">
        <v>475</v>
      </c>
    </row>
    <row r="51" spans="1:15" x14ac:dyDescent="0.35">
      <c r="B51" s="6"/>
      <c r="H51" s="4"/>
    </row>
    <row r="52" spans="1:15" x14ac:dyDescent="0.35">
      <c r="A52" s="5">
        <f>A50+1</f>
        <v>4</v>
      </c>
      <c r="B52" s="6" t="s">
        <v>216</v>
      </c>
      <c r="C52" s="55" t="s">
        <v>5</v>
      </c>
      <c r="D52" s="1">
        <v>50</v>
      </c>
      <c r="F52" s="17">
        <f t="shared" si="0"/>
        <v>0</v>
      </c>
      <c r="H52" s="4"/>
    </row>
    <row r="53" spans="1:15" x14ac:dyDescent="0.35">
      <c r="B53" s="6"/>
      <c r="D53" s="1" t="s">
        <v>474</v>
      </c>
      <c r="H53" s="4"/>
    </row>
    <row r="54" spans="1:15" x14ac:dyDescent="0.35">
      <c r="A54" s="5">
        <f>A52+1</f>
        <v>5</v>
      </c>
      <c r="B54" s="6" t="s">
        <v>217</v>
      </c>
      <c r="C54" s="55" t="s">
        <v>5</v>
      </c>
      <c r="D54" s="1">
        <v>5</v>
      </c>
      <c r="F54" s="17">
        <f>E54*D54</f>
        <v>0</v>
      </c>
      <c r="H54" s="4"/>
    </row>
    <row r="55" spans="1:15" ht="15" thickBot="1" x14ac:dyDescent="0.4">
      <c r="A55" s="39"/>
      <c r="B55" s="38"/>
      <c r="C55" s="37"/>
      <c r="D55" s="38"/>
      <c r="E55" s="36"/>
      <c r="F55" s="35"/>
      <c r="H55" s="4"/>
    </row>
    <row r="56" spans="1:15" ht="18" customHeight="1" x14ac:dyDescent="0.35">
      <c r="B56" s="11" t="s">
        <v>10</v>
      </c>
      <c r="H56" s="4"/>
    </row>
    <row r="57" spans="1:15" x14ac:dyDescent="0.35">
      <c r="B57" s="11"/>
      <c r="H57" s="4"/>
    </row>
    <row r="58" spans="1:15" ht="29" x14ac:dyDescent="0.35">
      <c r="B58" s="20" t="s">
        <v>53</v>
      </c>
      <c r="H58" s="4"/>
    </row>
    <row r="59" spans="1:15" x14ac:dyDescent="0.35">
      <c r="H59" s="4"/>
    </row>
    <row r="60" spans="1:15" x14ac:dyDescent="0.35">
      <c r="A60" s="5">
        <f>A54+1</f>
        <v>6</v>
      </c>
      <c r="B60" s="1" t="s">
        <v>201</v>
      </c>
      <c r="C60" s="55" t="s">
        <v>5</v>
      </c>
      <c r="D60" s="1">
        <v>50</v>
      </c>
      <c r="F60" s="17">
        <f>E60*D60</f>
        <v>0</v>
      </c>
      <c r="H60" s="4"/>
    </row>
    <row r="61" spans="1:15" x14ac:dyDescent="0.35">
      <c r="H61" s="4"/>
    </row>
    <row r="62" spans="1:15" x14ac:dyDescent="0.35">
      <c r="B62" s="11" t="s">
        <v>11</v>
      </c>
      <c r="H62" s="4"/>
    </row>
    <row r="63" spans="1:15" ht="29" x14ac:dyDescent="0.35">
      <c r="B63" s="20" t="s">
        <v>54</v>
      </c>
      <c r="H63" s="4"/>
    </row>
    <row r="64" spans="1:15" x14ac:dyDescent="0.35">
      <c r="B64" s="20"/>
      <c r="H64" s="4"/>
    </row>
    <row r="65" spans="1:8" x14ac:dyDescent="0.35">
      <c r="A65" s="5">
        <f>A60+1</f>
        <v>7</v>
      </c>
      <c r="B65" s="1" t="s">
        <v>378</v>
      </c>
      <c r="C65" s="55" t="s">
        <v>5</v>
      </c>
      <c r="D65" s="1">
        <v>10</v>
      </c>
      <c r="E65" s="58"/>
      <c r="F65" s="17">
        <f>E65*D65</f>
        <v>0</v>
      </c>
      <c r="H65" s="4"/>
    </row>
    <row r="66" spans="1:8" x14ac:dyDescent="0.35">
      <c r="H66" s="4"/>
    </row>
    <row r="67" spans="1:8" x14ac:dyDescent="0.35">
      <c r="B67" s="11" t="s">
        <v>12</v>
      </c>
      <c r="H67" s="4"/>
    </row>
    <row r="68" spans="1:8" x14ac:dyDescent="0.35">
      <c r="B68" s="11"/>
      <c r="H68" s="4"/>
    </row>
    <row r="69" spans="1:8" ht="29" x14ac:dyDescent="0.35">
      <c r="B69" s="20" t="s">
        <v>55</v>
      </c>
      <c r="H69" s="4"/>
    </row>
    <row r="70" spans="1:8" x14ac:dyDescent="0.35">
      <c r="B70" s="20"/>
      <c r="H70" s="4"/>
    </row>
    <row r="71" spans="1:8" x14ac:dyDescent="0.35">
      <c r="A71" s="5">
        <f>A65+1</f>
        <v>8</v>
      </c>
      <c r="B71" s="6" t="s">
        <v>219</v>
      </c>
      <c r="C71" s="55" t="s">
        <v>5</v>
      </c>
      <c r="D71" s="1">
        <v>2</v>
      </c>
      <c r="F71" s="17">
        <f>E71*D71</f>
        <v>0</v>
      </c>
      <c r="H71" s="4"/>
    </row>
    <row r="72" spans="1:8" x14ac:dyDescent="0.35">
      <c r="B72" s="6"/>
      <c r="H72" s="4"/>
    </row>
    <row r="73" spans="1:8" x14ac:dyDescent="0.35">
      <c r="A73" s="5">
        <f>A71+1</f>
        <v>9</v>
      </c>
      <c r="B73" s="6" t="s">
        <v>218</v>
      </c>
      <c r="C73" s="55" t="s">
        <v>5</v>
      </c>
      <c r="D73" s="1">
        <v>7</v>
      </c>
      <c r="F73" s="17">
        <f t="shared" ref="F73:F85" si="1">E73*D73</f>
        <v>0</v>
      </c>
      <c r="H73" s="4"/>
    </row>
    <row r="74" spans="1:8" x14ac:dyDescent="0.35">
      <c r="B74" s="6"/>
      <c r="H74" s="4"/>
    </row>
    <row r="75" spans="1:8" x14ac:dyDescent="0.35">
      <c r="A75" s="5">
        <f t="shared" ref="A75:A133" si="2">A73+1</f>
        <v>10</v>
      </c>
      <c r="B75" s="6" t="s">
        <v>220</v>
      </c>
      <c r="C75" s="55" t="s">
        <v>5</v>
      </c>
      <c r="D75" s="1">
        <v>5</v>
      </c>
      <c r="F75" s="17">
        <f t="shared" si="1"/>
        <v>0</v>
      </c>
      <c r="H75" s="4"/>
    </row>
    <row r="76" spans="1:8" x14ac:dyDescent="0.35">
      <c r="B76" s="6"/>
      <c r="H76" s="4"/>
    </row>
    <row r="77" spans="1:8" x14ac:dyDescent="0.35">
      <c r="A77" s="5">
        <f t="shared" si="2"/>
        <v>11</v>
      </c>
      <c r="B77" s="6" t="s">
        <v>221</v>
      </c>
      <c r="C77" s="55" t="s">
        <v>5</v>
      </c>
      <c r="D77" s="1">
        <v>5</v>
      </c>
      <c r="F77" s="17">
        <f t="shared" si="1"/>
        <v>0</v>
      </c>
      <c r="H77" s="4"/>
    </row>
    <row r="78" spans="1:8" x14ac:dyDescent="0.35">
      <c r="B78" s="6"/>
      <c r="H78" s="4"/>
    </row>
    <row r="79" spans="1:8" x14ac:dyDescent="0.35">
      <c r="A79" s="5">
        <f t="shared" si="2"/>
        <v>12</v>
      </c>
      <c r="B79" s="6" t="s">
        <v>222</v>
      </c>
      <c r="C79" s="55" t="s">
        <v>5</v>
      </c>
      <c r="D79" s="1">
        <v>10</v>
      </c>
      <c r="F79" s="17">
        <f t="shared" si="1"/>
        <v>0</v>
      </c>
      <c r="H79" s="4"/>
    </row>
    <row r="80" spans="1:8" x14ac:dyDescent="0.35">
      <c r="B80" s="6"/>
      <c r="H80" s="4"/>
    </row>
    <row r="81" spans="1:8" x14ac:dyDescent="0.35">
      <c r="A81" s="5">
        <f t="shared" si="2"/>
        <v>13</v>
      </c>
      <c r="B81" s="6" t="s">
        <v>223</v>
      </c>
      <c r="C81" s="55" t="s">
        <v>5</v>
      </c>
      <c r="D81" s="1">
        <v>20</v>
      </c>
      <c r="F81" s="17">
        <f t="shared" si="1"/>
        <v>0</v>
      </c>
      <c r="H81" s="4"/>
    </row>
    <row r="82" spans="1:8" x14ac:dyDescent="0.35">
      <c r="B82" s="6"/>
      <c r="H82" s="4"/>
    </row>
    <row r="83" spans="1:8" x14ac:dyDescent="0.35">
      <c r="A83" s="5">
        <f t="shared" si="2"/>
        <v>14</v>
      </c>
      <c r="B83" s="6" t="s">
        <v>225</v>
      </c>
      <c r="C83" s="55" t="s">
        <v>5</v>
      </c>
      <c r="D83" s="1">
        <v>30</v>
      </c>
      <c r="F83" s="17">
        <f t="shared" si="1"/>
        <v>0</v>
      </c>
      <c r="H83" s="4"/>
    </row>
    <row r="84" spans="1:8" x14ac:dyDescent="0.35">
      <c r="B84" s="6"/>
      <c r="H84" s="4"/>
    </row>
    <row r="85" spans="1:8" x14ac:dyDescent="0.35">
      <c r="A85" s="5">
        <f t="shared" si="2"/>
        <v>15</v>
      </c>
      <c r="B85" s="6" t="s">
        <v>224</v>
      </c>
      <c r="C85" s="55" t="s">
        <v>5</v>
      </c>
      <c r="D85" s="1">
        <v>30</v>
      </c>
      <c r="F85" s="17">
        <f t="shared" si="1"/>
        <v>0</v>
      </c>
      <c r="H85" s="4"/>
    </row>
    <row r="86" spans="1:8" x14ac:dyDescent="0.35">
      <c r="B86" s="6"/>
      <c r="H86" s="4"/>
    </row>
    <row r="87" spans="1:8" x14ac:dyDescent="0.35">
      <c r="A87" s="5">
        <f t="shared" si="2"/>
        <v>16</v>
      </c>
      <c r="B87" s="6" t="s">
        <v>187</v>
      </c>
      <c r="C87" s="55" t="s">
        <v>5</v>
      </c>
      <c r="D87" s="1">
        <v>30</v>
      </c>
      <c r="F87" s="17">
        <f>E87*D87</f>
        <v>0</v>
      </c>
      <c r="H87" s="4"/>
    </row>
    <row r="88" spans="1:8" x14ac:dyDescent="0.35">
      <c r="B88" s="6"/>
      <c r="H88" s="4"/>
    </row>
    <row r="89" spans="1:8" x14ac:dyDescent="0.35">
      <c r="A89" s="5">
        <f t="shared" si="2"/>
        <v>17</v>
      </c>
      <c r="B89" s="6" t="s">
        <v>188</v>
      </c>
      <c r="C89" s="55" t="s">
        <v>5</v>
      </c>
      <c r="D89" s="1">
        <v>10</v>
      </c>
      <c r="F89" s="17">
        <f>E89*D89</f>
        <v>0</v>
      </c>
      <c r="H89" s="4"/>
    </row>
    <row r="90" spans="1:8" x14ac:dyDescent="0.35">
      <c r="B90" s="6"/>
      <c r="H90" s="4"/>
    </row>
    <row r="91" spans="1:8" x14ac:dyDescent="0.35">
      <c r="A91" s="5">
        <f t="shared" si="2"/>
        <v>18</v>
      </c>
      <c r="B91" s="6" t="s">
        <v>189</v>
      </c>
      <c r="C91" s="55" t="s">
        <v>5</v>
      </c>
      <c r="D91" s="1">
        <v>5</v>
      </c>
      <c r="F91" s="17">
        <f>E91*D91</f>
        <v>0</v>
      </c>
      <c r="H91" s="4"/>
    </row>
    <row r="92" spans="1:8" x14ac:dyDescent="0.35">
      <c r="B92" s="6"/>
      <c r="H92" s="4"/>
    </row>
    <row r="93" spans="1:8" x14ac:dyDescent="0.35">
      <c r="A93" s="5">
        <f t="shared" si="2"/>
        <v>19</v>
      </c>
      <c r="B93" s="6" t="s">
        <v>190</v>
      </c>
      <c r="C93" s="55" t="s">
        <v>5</v>
      </c>
      <c r="D93" s="1">
        <v>3</v>
      </c>
      <c r="F93" s="17">
        <f>E93*D93</f>
        <v>0</v>
      </c>
      <c r="H93" s="4"/>
    </row>
    <row r="94" spans="1:8" x14ac:dyDescent="0.35">
      <c r="B94" s="6"/>
      <c r="H94" s="4"/>
    </row>
    <row r="95" spans="1:8" x14ac:dyDescent="0.35">
      <c r="A95" s="5">
        <f t="shared" si="2"/>
        <v>20</v>
      </c>
      <c r="B95" s="6" t="s">
        <v>191</v>
      </c>
      <c r="C95" s="55" t="s">
        <v>5</v>
      </c>
      <c r="D95" s="1">
        <v>3</v>
      </c>
      <c r="F95" s="17">
        <f>E95*D95</f>
        <v>0</v>
      </c>
      <c r="H95" s="4"/>
    </row>
    <row r="96" spans="1:8" x14ac:dyDescent="0.35">
      <c r="B96" s="6"/>
      <c r="H96" s="4"/>
    </row>
    <row r="97" spans="1:8" x14ac:dyDescent="0.35">
      <c r="A97" s="5">
        <f t="shared" si="2"/>
        <v>21</v>
      </c>
      <c r="B97" s="6" t="s">
        <v>192</v>
      </c>
      <c r="C97" s="55" t="s">
        <v>5</v>
      </c>
      <c r="D97" s="1">
        <v>3</v>
      </c>
      <c r="F97" s="17">
        <f>E97*D97</f>
        <v>0</v>
      </c>
      <c r="H97" s="4"/>
    </row>
    <row r="98" spans="1:8" x14ac:dyDescent="0.35">
      <c r="B98" s="6"/>
      <c r="H98" s="4"/>
    </row>
    <row r="99" spans="1:8" x14ac:dyDescent="0.35">
      <c r="A99" s="5">
        <f t="shared" si="2"/>
        <v>22</v>
      </c>
      <c r="B99" s="6" t="s">
        <v>193</v>
      </c>
      <c r="C99" s="55" t="s">
        <v>5</v>
      </c>
      <c r="D99" s="1">
        <v>3</v>
      </c>
      <c r="F99" s="17">
        <f>E99*D99</f>
        <v>0</v>
      </c>
      <c r="H99" s="4"/>
    </row>
    <row r="100" spans="1:8" x14ac:dyDescent="0.35">
      <c r="B100" s="6"/>
      <c r="H100" s="4"/>
    </row>
    <row r="101" spans="1:8" x14ac:dyDescent="0.35">
      <c r="A101" s="5">
        <f t="shared" si="2"/>
        <v>23</v>
      </c>
      <c r="B101" s="6" t="s">
        <v>194</v>
      </c>
      <c r="C101" s="55" t="s">
        <v>5</v>
      </c>
      <c r="D101" s="1">
        <v>3</v>
      </c>
      <c r="F101" s="17">
        <f>E101*D101</f>
        <v>0</v>
      </c>
      <c r="H101" s="4"/>
    </row>
    <row r="102" spans="1:8" x14ac:dyDescent="0.35">
      <c r="B102" s="6"/>
      <c r="H102" s="4"/>
    </row>
    <row r="103" spans="1:8" x14ac:dyDescent="0.35">
      <c r="A103" s="5">
        <f t="shared" si="2"/>
        <v>24</v>
      </c>
      <c r="B103" s="6" t="s">
        <v>195</v>
      </c>
      <c r="C103" s="55" t="s">
        <v>5</v>
      </c>
      <c r="D103" s="1">
        <v>3</v>
      </c>
      <c r="F103" s="17">
        <f>E103*D103</f>
        <v>0</v>
      </c>
      <c r="H103" s="4"/>
    </row>
    <row r="104" spans="1:8" x14ac:dyDescent="0.35">
      <c r="B104" s="6"/>
      <c r="H104" s="4"/>
    </row>
    <row r="105" spans="1:8" x14ac:dyDescent="0.35">
      <c r="A105" s="5">
        <f t="shared" si="2"/>
        <v>25</v>
      </c>
      <c r="B105" s="6" t="s">
        <v>226</v>
      </c>
      <c r="C105" s="55" t="s">
        <v>5</v>
      </c>
      <c r="D105" s="1">
        <v>3</v>
      </c>
      <c r="F105" s="17">
        <f>E105*D105</f>
        <v>0</v>
      </c>
      <c r="H105" s="4"/>
    </row>
    <row r="106" spans="1:8" x14ac:dyDescent="0.35">
      <c r="B106" s="6"/>
      <c r="H106" s="4"/>
    </row>
    <row r="107" spans="1:8" x14ac:dyDescent="0.35">
      <c r="A107" s="5">
        <f t="shared" si="2"/>
        <v>26</v>
      </c>
      <c r="B107" s="6" t="s">
        <v>227</v>
      </c>
      <c r="C107" s="55" t="s">
        <v>5</v>
      </c>
      <c r="D107" s="1">
        <v>3</v>
      </c>
      <c r="F107" s="17">
        <f>E107*D107</f>
        <v>0</v>
      </c>
      <c r="H107" s="4"/>
    </row>
    <row r="108" spans="1:8" x14ac:dyDescent="0.35">
      <c r="B108" s="6"/>
      <c r="H108" s="4"/>
    </row>
    <row r="109" spans="1:8" x14ac:dyDescent="0.35">
      <c r="A109" s="5">
        <f t="shared" si="2"/>
        <v>27</v>
      </c>
      <c r="B109" s="6" t="s">
        <v>228</v>
      </c>
      <c r="C109" s="55" t="s">
        <v>5</v>
      </c>
      <c r="D109" s="1">
        <v>5</v>
      </c>
      <c r="F109" s="17">
        <f>E109*D109</f>
        <v>0</v>
      </c>
      <c r="H109" s="4"/>
    </row>
    <row r="110" spans="1:8" x14ac:dyDescent="0.35">
      <c r="B110" s="6"/>
      <c r="H110" s="4"/>
    </row>
    <row r="111" spans="1:8" x14ac:dyDescent="0.35">
      <c r="A111" s="5">
        <f t="shared" si="2"/>
        <v>28</v>
      </c>
      <c r="B111" s="6" t="s">
        <v>229</v>
      </c>
      <c r="C111" s="55" t="s">
        <v>5</v>
      </c>
      <c r="D111" s="1">
        <v>10</v>
      </c>
      <c r="F111" s="17">
        <f>E111*D111</f>
        <v>0</v>
      </c>
      <c r="H111" s="4"/>
    </row>
    <row r="112" spans="1:8" x14ac:dyDescent="0.35">
      <c r="B112" s="6"/>
      <c r="H112" s="4"/>
    </row>
    <row r="113" spans="1:8" x14ac:dyDescent="0.35">
      <c r="A113" s="5">
        <f t="shared" si="2"/>
        <v>29</v>
      </c>
      <c r="B113" s="6" t="s">
        <v>230</v>
      </c>
      <c r="C113" s="55" t="s">
        <v>5</v>
      </c>
      <c r="D113" s="1">
        <v>20</v>
      </c>
      <c r="F113" s="17">
        <f>E113*D113</f>
        <v>0</v>
      </c>
      <c r="H113" s="4"/>
    </row>
    <row r="114" spans="1:8" x14ac:dyDescent="0.35">
      <c r="B114" s="6"/>
      <c r="H114" s="4"/>
    </row>
    <row r="115" spans="1:8" x14ac:dyDescent="0.35">
      <c r="A115" s="5">
        <f t="shared" si="2"/>
        <v>30</v>
      </c>
      <c r="B115" s="6" t="s">
        <v>231</v>
      </c>
      <c r="C115" s="55" t="s">
        <v>5</v>
      </c>
      <c r="D115" s="1">
        <v>25</v>
      </c>
      <c r="F115" s="17">
        <f>E115*D115</f>
        <v>0</v>
      </c>
      <c r="H115" s="4"/>
    </row>
    <row r="116" spans="1:8" x14ac:dyDescent="0.35">
      <c r="B116" s="6"/>
      <c r="H116" s="4"/>
    </row>
    <row r="117" spans="1:8" x14ac:dyDescent="0.35">
      <c r="A117" s="5">
        <f t="shared" si="2"/>
        <v>31</v>
      </c>
      <c r="B117" s="6" t="s">
        <v>232</v>
      </c>
      <c r="C117" s="55" t="s">
        <v>5</v>
      </c>
      <c r="D117" s="1">
        <v>25</v>
      </c>
      <c r="F117" s="17">
        <f>E117*D117</f>
        <v>0</v>
      </c>
      <c r="H117" s="4"/>
    </row>
    <row r="118" spans="1:8" x14ac:dyDescent="0.35">
      <c r="B118" s="6"/>
      <c r="H118" s="4"/>
    </row>
    <row r="119" spans="1:8" x14ac:dyDescent="0.35">
      <c r="A119" s="5">
        <f t="shared" si="2"/>
        <v>32</v>
      </c>
      <c r="B119" s="6" t="s">
        <v>233</v>
      </c>
      <c r="C119" s="55" t="s">
        <v>5</v>
      </c>
      <c r="D119" s="1">
        <v>25</v>
      </c>
      <c r="F119" s="17">
        <f>E119*D119</f>
        <v>0</v>
      </c>
      <c r="H119" s="4"/>
    </row>
    <row r="120" spans="1:8" x14ac:dyDescent="0.35">
      <c r="B120" s="6"/>
      <c r="H120" s="4"/>
    </row>
    <row r="121" spans="1:8" x14ac:dyDescent="0.35">
      <c r="A121" s="5">
        <f t="shared" si="2"/>
        <v>33</v>
      </c>
      <c r="B121" s="6" t="s">
        <v>234</v>
      </c>
      <c r="C121" s="55" t="s">
        <v>5</v>
      </c>
      <c r="D121" s="1">
        <v>25</v>
      </c>
      <c r="F121" s="17">
        <f>E121*D121</f>
        <v>0</v>
      </c>
      <c r="H121" s="4"/>
    </row>
    <row r="122" spans="1:8" x14ac:dyDescent="0.35">
      <c r="B122" s="6"/>
      <c r="H122" s="4"/>
    </row>
    <row r="123" spans="1:8" x14ac:dyDescent="0.35">
      <c r="A123" s="5">
        <f t="shared" si="2"/>
        <v>34</v>
      </c>
      <c r="B123" s="6" t="s">
        <v>235</v>
      </c>
      <c r="C123" s="55" t="s">
        <v>5</v>
      </c>
      <c r="D123" s="1">
        <v>10</v>
      </c>
      <c r="F123" s="17">
        <f>E123*D123</f>
        <v>0</v>
      </c>
      <c r="H123" s="4"/>
    </row>
    <row r="124" spans="1:8" x14ac:dyDescent="0.35">
      <c r="B124" s="6"/>
      <c r="H124" s="4"/>
    </row>
    <row r="125" spans="1:8" ht="15" thickBot="1" x14ac:dyDescent="0.4">
      <c r="A125" s="39">
        <f t="shared" si="2"/>
        <v>35</v>
      </c>
      <c r="B125" s="62" t="s">
        <v>196</v>
      </c>
      <c r="C125" s="37" t="s">
        <v>5</v>
      </c>
      <c r="D125" s="38">
        <v>10</v>
      </c>
      <c r="E125" s="36"/>
      <c r="F125" s="35">
        <f>E125*D125</f>
        <v>0</v>
      </c>
      <c r="H125" s="4"/>
    </row>
    <row r="126" spans="1:8" x14ac:dyDescent="0.35">
      <c r="H126" s="4"/>
    </row>
    <row r="127" spans="1:8" x14ac:dyDescent="0.35">
      <c r="A127" s="5">
        <f t="shared" si="2"/>
        <v>36</v>
      </c>
      <c r="B127" s="6" t="s">
        <v>197</v>
      </c>
      <c r="C127" s="55" t="s">
        <v>5</v>
      </c>
      <c r="D127" s="1">
        <v>3</v>
      </c>
      <c r="F127" s="17">
        <f>E127*D127</f>
        <v>0</v>
      </c>
      <c r="H127" s="4"/>
    </row>
    <row r="128" spans="1:8" x14ac:dyDescent="0.35">
      <c r="H128" s="4"/>
    </row>
    <row r="129" spans="1:8" x14ac:dyDescent="0.35">
      <c r="A129" s="5">
        <f t="shared" si="2"/>
        <v>37</v>
      </c>
      <c r="B129" s="6" t="s">
        <v>198</v>
      </c>
      <c r="C129" s="55" t="s">
        <v>5</v>
      </c>
      <c r="D129" s="1">
        <v>3</v>
      </c>
      <c r="F129" s="17">
        <f>E129*D129</f>
        <v>0</v>
      </c>
      <c r="H129" s="4"/>
    </row>
    <row r="130" spans="1:8" x14ac:dyDescent="0.35">
      <c r="H130" s="4"/>
    </row>
    <row r="131" spans="1:8" x14ac:dyDescent="0.35">
      <c r="A131" s="5">
        <f t="shared" si="2"/>
        <v>38</v>
      </c>
      <c r="B131" s="6" t="s">
        <v>199</v>
      </c>
      <c r="C131" s="55" t="s">
        <v>5</v>
      </c>
      <c r="D131" s="1">
        <v>3</v>
      </c>
      <c r="F131" s="17">
        <f>E131*D131</f>
        <v>0</v>
      </c>
      <c r="H131" s="4"/>
    </row>
    <row r="132" spans="1:8" x14ac:dyDescent="0.35">
      <c r="H132" s="4"/>
    </row>
    <row r="133" spans="1:8" x14ac:dyDescent="0.35">
      <c r="A133" s="5">
        <f t="shared" si="2"/>
        <v>39</v>
      </c>
      <c r="B133" s="6" t="s">
        <v>200</v>
      </c>
      <c r="C133" s="55" t="s">
        <v>5</v>
      </c>
      <c r="D133" s="1">
        <v>3</v>
      </c>
      <c r="F133" s="17">
        <f>E133*D133</f>
        <v>0</v>
      </c>
      <c r="H133" s="4"/>
    </row>
    <row r="134" spans="1:8" x14ac:dyDescent="0.35">
      <c r="H134" s="4"/>
    </row>
    <row r="135" spans="1:8" x14ac:dyDescent="0.35">
      <c r="B135" s="18" t="s">
        <v>56</v>
      </c>
      <c r="H135" s="4"/>
    </row>
    <row r="136" spans="1:8" x14ac:dyDescent="0.35">
      <c r="B136" s="18"/>
      <c r="H136" s="4"/>
    </row>
    <row r="137" spans="1:8" x14ac:dyDescent="0.35">
      <c r="B137" s="20" t="s">
        <v>58</v>
      </c>
      <c r="H137" s="4"/>
    </row>
    <row r="138" spans="1:8" x14ac:dyDescent="0.35">
      <c r="H138" s="4"/>
    </row>
    <row r="139" spans="1:8" x14ac:dyDescent="0.35">
      <c r="A139" s="5">
        <f>A133+1</f>
        <v>40</v>
      </c>
      <c r="B139" s="6" t="s">
        <v>451</v>
      </c>
      <c r="C139" s="55" t="s">
        <v>5</v>
      </c>
      <c r="D139" s="1">
        <v>8</v>
      </c>
      <c r="F139" s="17">
        <f>E139*D139</f>
        <v>0</v>
      </c>
      <c r="H139" s="4"/>
    </row>
    <row r="140" spans="1:8" x14ac:dyDescent="0.35">
      <c r="B140" s="6"/>
      <c r="H140" s="4"/>
    </row>
    <row r="141" spans="1:8" x14ac:dyDescent="0.35">
      <c r="A141" s="5">
        <f t="shared" ref="A141:A199" si="3">A139+1</f>
        <v>41</v>
      </c>
      <c r="B141" s="6" t="s">
        <v>450</v>
      </c>
      <c r="C141" s="55" t="s">
        <v>5</v>
      </c>
      <c r="D141" s="1">
        <v>10</v>
      </c>
      <c r="F141" s="17">
        <f>E141*D141</f>
        <v>0</v>
      </c>
      <c r="H141" s="4"/>
    </row>
    <row r="142" spans="1:8" x14ac:dyDescent="0.35">
      <c r="B142" s="6"/>
      <c r="H142" s="4"/>
    </row>
    <row r="143" spans="1:8" x14ac:dyDescent="0.35">
      <c r="A143" s="5">
        <f t="shared" si="3"/>
        <v>42</v>
      </c>
      <c r="B143" s="6" t="s">
        <v>452</v>
      </c>
      <c r="C143" s="55" t="s">
        <v>5</v>
      </c>
      <c r="D143" s="1">
        <v>30</v>
      </c>
      <c r="F143" s="17">
        <f>E143*D143</f>
        <v>0</v>
      </c>
      <c r="H143" s="4"/>
    </row>
    <row r="144" spans="1:8" x14ac:dyDescent="0.35">
      <c r="B144" s="6"/>
      <c r="H144" s="4"/>
    </row>
    <row r="145" spans="1:8" x14ac:dyDescent="0.35">
      <c r="A145" s="5">
        <f t="shared" si="3"/>
        <v>43</v>
      </c>
      <c r="B145" s="6" t="s">
        <v>453</v>
      </c>
      <c r="C145" s="55" t="s">
        <v>5</v>
      </c>
      <c r="D145" s="1">
        <f>15+1</f>
        <v>16</v>
      </c>
      <c r="F145" s="17">
        <f>E145*D145</f>
        <v>0</v>
      </c>
      <c r="H145" s="4"/>
    </row>
    <row r="146" spans="1:8" x14ac:dyDescent="0.35">
      <c r="B146" s="6"/>
      <c r="H146" s="4"/>
    </row>
    <row r="147" spans="1:8" x14ac:dyDescent="0.35">
      <c r="A147" s="5">
        <f t="shared" si="3"/>
        <v>44</v>
      </c>
      <c r="B147" s="6" t="s">
        <v>454</v>
      </c>
      <c r="C147" s="55" t="s">
        <v>5</v>
      </c>
      <c r="D147" s="1">
        <f>18+10+2</f>
        <v>30</v>
      </c>
      <c r="F147" s="17">
        <f>E147*D147</f>
        <v>0</v>
      </c>
      <c r="H147" s="4"/>
    </row>
    <row r="148" spans="1:8" x14ac:dyDescent="0.35">
      <c r="B148" s="6"/>
      <c r="H148" s="4"/>
    </row>
    <row r="149" spans="1:8" x14ac:dyDescent="0.35">
      <c r="A149" s="5">
        <f t="shared" si="3"/>
        <v>45</v>
      </c>
      <c r="B149" s="6" t="s">
        <v>455</v>
      </c>
      <c r="C149" s="55" t="s">
        <v>5</v>
      </c>
      <c r="D149" s="1">
        <f>14+6+4+1</f>
        <v>25</v>
      </c>
      <c r="F149" s="17">
        <f>E149*D149</f>
        <v>0</v>
      </c>
      <c r="H149" s="4"/>
    </row>
    <row r="150" spans="1:8" x14ac:dyDescent="0.35">
      <c r="B150" s="6"/>
      <c r="H150" s="4"/>
    </row>
    <row r="151" spans="1:8" x14ac:dyDescent="0.35">
      <c r="A151" s="5">
        <f t="shared" si="3"/>
        <v>46</v>
      </c>
      <c r="B151" s="6" t="s">
        <v>456</v>
      </c>
      <c r="C151" s="55" t="s">
        <v>5</v>
      </c>
      <c r="D151" s="1">
        <f>25+5</f>
        <v>30</v>
      </c>
      <c r="F151" s="17">
        <f>E151*D151</f>
        <v>0</v>
      </c>
      <c r="H151" s="4"/>
    </row>
    <row r="152" spans="1:8" x14ac:dyDescent="0.35">
      <c r="B152" s="6"/>
      <c r="H152" s="4"/>
    </row>
    <row r="153" spans="1:8" x14ac:dyDescent="0.35">
      <c r="A153" s="5">
        <f t="shared" si="3"/>
        <v>47</v>
      </c>
      <c r="B153" s="6" t="s">
        <v>457</v>
      </c>
      <c r="C153" s="55" t="s">
        <v>5</v>
      </c>
      <c r="D153" s="1">
        <v>20</v>
      </c>
      <c r="F153" s="17">
        <f>E153*D153</f>
        <v>0</v>
      </c>
      <c r="H153" s="4"/>
    </row>
    <row r="154" spans="1:8" x14ac:dyDescent="0.35">
      <c r="H154" s="4"/>
    </row>
    <row r="155" spans="1:8" x14ac:dyDescent="0.35">
      <c r="A155" s="5">
        <f t="shared" si="3"/>
        <v>48</v>
      </c>
      <c r="B155" s="1" t="s">
        <v>57</v>
      </c>
      <c r="C155" s="55" t="s">
        <v>5</v>
      </c>
      <c r="D155" s="1">
        <v>10</v>
      </c>
      <c r="F155" s="17">
        <f>E155*D155</f>
        <v>0</v>
      </c>
      <c r="H155" s="4"/>
    </row>
    <row r="156" spans="1:8" x14ac:dyDescent="0.35">
      <c r="H156" s="4"/>
    </row>
    <row r="157" spans="1:8" x14ac:dyDescent="0.35">
      <c r="A157" s="5">
        <f t="shared" si="3"/>
        <v>49</v>
      </c>
      <c r="B157" s="1" t="s">
        <v>59</v>
      </c>
      <c r="C157" s="55" t="s">
        <v>5</v>
      </c>
      <c r="D157" s="1">
        <v>20</v>
      </c>
      <c r="F157" s="17">
        <f>E157*D157</f>
        <v>0</v>
      </c>
      <c r="H157" s="4"/>
    </row>
    <row r="158" spans="1:8" x14ac:dyDescent="0.35">
      <c r="H158" s="4"/>
    </row>
    <row r="159" spans="1:8" x14ac:dyDescent="0.35">
      <c r="A159" s="5">
        <f t="shared" si="3"/>
        <v>50</v>
      </c>
      <c r="B159" s="1" t="s">
        <v>60</v>
      </c>
      <c r="C159" s="55" t="s">
        <v>5</v>
      </c>
      <c r="D159" s="1">
        <v>30</v>
      </c>
      <c r="F159" s="17">
        <f>E159*D159</f>
        <v>0</v>
      </c>
      <c r="H159" s="4"/>
    </row>
    <row r="160" spans="1:8" x14ac:dyDescent="0.35">
      <c r="H160" s="4"/>
    </row>
    <row r="161" spans="1:8" x14ac:dyDescent="0.35">
      <c r="A161" s="5">
        <f t="shared" si="3"/>
        <v>51</v>
      </c>
      <c r="B161" s="1" t="s">
        <v>61</v>
      </c>
      <c r="C161" s="55" t="s">
        <v>5</v>
      </c>
      <c r="D161" s="1">
        <v>3</v>
      </c>
      <c r="F161" s="17">
        <f>E161*D161</f>
        <v>0</v>
      </c>
      <c r="H161" s="4"/>
    </row>
    <row r="163" spans="1:8" x14ac:dyDescent="0.35">
      <c r="A163" s="5">
        <f t="shared" si="3"/>
        <v>52</v>
      </c>
      <c r="B163" s="1" t="s">
        <v>62</v>
      </c>
      <c r="C163" s="55" t="s">
        <v>5</v>
      </c>
      <c r="D163" s="1">
        <v>3</v>
      </c>
      <c r="F163" s="17">
        <f>E163*D163</f>
        <v>0</v>
      </c>
    </row>
    <row r="165" spans="1:8" x14ac:dyDescent="0.35">
      <c r="A165" s="5">
        <f t="shared" si="3"/>
        <v>53</v>
      </c>
      <c r="B165" s="1" t="s">
        <v>63</v>
      </c>
      <c r="C165" s="55" t="s">
        <v>5</v>
      </c>
      <c r="D165" s="1">
        <v>3</v>
      </c>
      <c r="F165" s="17">
        <f>E165*D165</f>
        <v>0</v>
      </c>
    </row>
    <row r="167" spans="1:8" x14ac:dyDescent="0.35">
      <c r="A167" s="5">
        <f t="shared" si="3"/>
        <v>54</v>
      </c>
      <c r="B167" s="1" t="s">
        <v>64</v>
      </c>
      <c r="C167" s="55" t="s">
        <v>5</v>
      </c>
      <c r="D167" s="1">
        <v>3</v>
      </c>
      <c r="F167" s="17">
        <f>E167*D167</f>
        <v>0</v>
      </c>
    </row>
    <row r="169" spans="1:8" x14ac:dyDescent="0.35">
      <c r="A169" s="5">
        <f t="shared" si="3"/>
        <v>55</v>
      </c>
      <c r="B169" s="1" t="s">
        <v>65</v>
      </c>
      <c r="C169" s="55" t="s">
        <v>5</v>
      </c>
      <c r="D169" s="1">
        <v>3</v>
      </c>
      <c r="F169" s="17">
        <f>E169*D169</f>
        <v>0</v>
      </c>
    </row>
    <row r="171" spans="1:8" x14ac:dyDescent="0.35">
      <c r="A171" s="5">
        <f t="shared" si="3"/>
        <v>56</v>
      </c>
      <c r="B171" s="1" t="s">
        <v>66</v>
      </c>
      <c r="C171" s="55" t="s">
        <v>5</v>
      </c>
      <c r="D171" s="1">
        <v>3</v>
      </c>
      <c r="F171" s="17">
        <f>E171*D171</f>
        <v>0</v>
      </c>
    </row>
    <row r="173" spans="1:8" x14ac:dyDescent="0.35">
      <c r="B173" s="11" t="s">
        <v>67</v>
      </c>
    </row>
    <row r="174" spans="1:8" x14ac:dyDescent="0.35">
      <c r="B174" s="11"/>
    </row>
    <row r="175" spans="1:8" ht="78" customHeight="1" x14ac:dyDescent="0.35">
      <c r="B175" s="20" t="s">
        <v>68</v>
      </c>
    </row>
    <row r="177" spans="1:6" x14ac:dyDescent="0.35">
      <c r="A177" s="5">
        <f>A171+1</f>
        <v>57</v>
      </c>
      <c r="B177" s="6" t="s">
        <v>236</v>
      </c>
      <c r="C177" s="55" t="s">
        <v>5</v>
      </c>
      <c r="D177" s="1">
        <v>10</v>
      </c>
      <c r="F177" s="17">
        <f>E177*D177</f>
        <v>0</v>
      </c>
    </row>
    <row r="178" spans="1:6" x14ac:dyDescent="0.35">
      <c r="B178" s="6"/>
    </row>
    <row r="179" spans="1:6" x14ac:dyDescent="0.35">
      <c r="A179" s="5">
        <f t="shared" si="3"/>
        <v>58</v>
      </c>
      <c r="B179" s="6" t="s">
        <v>237</v>
      </c>
      <c r="C179" s="55" t="s">
        <v>5</v>
      </c>
      <c r="D179" s="1">
        <v>20</v>
      </c>
      <c r="F179" s="17">
        <f>E179*D179</f>
        <v>0</v>
      </c>
    </row>
    <row r="180" spans="1:6" x14ac:dyDescent="0.35">
      <c r="B180" s="6"/>
    </row>
    <row r="181" spans="1:6" x14ac:dyDescent="0.35">
      <c r="A181" s="5">
        <f t="shared" si="3"/>
        <v>59</v>
      </c>
      <c r="B181" s="6" t="s">
        <v>238</v>
      </c>
      <c r="C181" s="55" t="s">
        <v>5</v>
      </c>
      <c r="D181" s="1">
        <v>30</v>
      </c>
      <c r="F181" s="17">
        <f>E181*D181</f>
        <v>0</v>
      </c>
    </row>
    <row r="182" spans="1:6" x14ac:dyDescent="0.35">
      <c r="B182" s="6"/>
    </row>
    <row r="183" spans="1:6" x14ac:dyDescent="0.35">
      <c r="A183" s="5">
        <f t="shared" si="3"/>
        <v>60</v>
      </c>
      <c r="B183" s="1" t="s">
        <v>69</v>
      </c>
      <c r="C183" s="55" t="s">
        <v>5</v>
      </c>
      <c r="D183" s="1">
        <v>30</v>
      </c>
      <c r="F183" s="17">
        <f>E183*D183</f>
        <v>0</v>
      </c>
    </row>
    <row r="185" spans="1:6" x14ac:dyDescent="0.35">
      <c r="A185" s="5">
        <f t="shared" si="3"/>
        <v>61</v>
      </c>
      <c r="B185" s="1" t="s">
        <v>70</v>
      </c>
      <c r="C185" s="55" t="s">
        <v>5</v>
      </c>
      <c r="D185" s="1">
        <v>30</v>
      </c>
      <c r="F185" s="17">
        <f>E185*D185</f>
        <v>0</v>
      </c>
    </row>
    <row r="187" spans="1:6" x14ac:dyDescent="0.35">
      <c r="A187" s="5">
        <f t="shared" si="3"/>
        <v>62</v>
      </c>
      <c r="B187" s="1" t="s">
        <v>71</v>
      </c>
      <c r="C187" s="55" t="s">
        <v>5</v>
      </c>
      <c r="D187" s="1">
        <v>5</v>
      </c>
      <c r="F187" s="17">
        <f>E187*D187</f>
        <v>0</v>
      </c>
    </row>
    <row r="189" spans="1:6" x14ac:dyDescent="0.35">
      <c r="A189" s="5">
        <f t="shared" si="3"/>
        <v>63</v>
      </c>
      <c r="B189" s="1" t="s">
        <v>72</v>
      </c>
      <c r="C189" s="55" t="s">
        <v>5</v>
      </c>
      <c r="D189" s="1">
        <v>5</v>
      </c>
      <c r="F189" s="17">
        <f>E189*D189</f>
        <v>0</v>
      </c>
    </row>
    <row r="191" spans="1:6" x14ac:dyDescent="0.35">
      <c r="A191" s="5">
        <f t="shared" si="3"/>
        <v>64</v>
      </c>
      <c r="B191" s="1" t="s">
        <v>73</v>
      </c>
      <c r="C191" s="55" t="s">
        <v>5</v>
      </c>
      <c r="D191" s="1">
        <v>5</v>
      </c>
      <c r="F191" s="17">
        <f>E191*D191</f>
        <v>0</v>
      </c>
    </row>
    <row r="192" spans="1:6" ht="15" thickBot="1" x14ac:dyDescent="0.4">
      <c r="A192" s="39"/>
      <c r="B192" s="38"/>
      <c r="C192" s="37"/>
      <c r="D192" s="38"/>
      <c r="E192" s="36"/>
      <c r="F192" s="35"/>
    </row>
    <row r="193" spans="1:6" x14ac:dyDescent="0.35">
      <c r="B193" s="11" t="s">
        <v>13</v>
      </c>
    </row>
    <row r="194" spans="1:6" x14ac:dyDescent="0.35">
      <c r="B194" s="11"/>
    </row>
    <row r="195" spans="1:6" ht="29" x14ac:dyDescent="0.35">
      <c r="B195" s="20" t="s">
        <v>74</v>
      </c>
    </row>
    <row r="196" spans="1:6" x14ac:dyDescent="0.35">
      <c r="B196" s="20"/>
    </row>
    <row r="197" spans="1:6" x14ac:dyDescent="0.35">
      <c r="A197" s="5">
        <f>A191+1</f>
        <v>65</v>
      </c>
      <c r="B197" s="6" t="s">
        <v>458</v>
      </c>
      <c r="C197" s="55" t="s">
        <v>5</v>
      </c>
      <c r="D197" s="1">
        <v>5</v>
      </c>
      <c r="F197" s="17">
        <f>E197*D197</f>
        <v>0</v>
      </c>
    </row>
    <row r="198" spans="1:6" x14ac:dyDescent="0.35">
      <c r="B198" s="20"/>
    </row>
    <row r="199" spans="1:6" x14ac:dyDescent="0.35">
      <c r="A199" s="5">
        <f t="shared" si="3"/>
        <v>66</v>
      </c>
      <c r="B199" s="6" t="s">
        <v>459</v>
      </c>
      <c r="C199" s="55" t="s">
        <v>5</v>
      </c>
      <c r="D199" s="1">
        <v>5</v>
      </c>
      <c r="F199" s="17">
        <f>E199*D199</f>
        <v>0</v>
      </c>
    </row>
    <row r="200" spans="1:6" x14ac:dyDescent="0.35">
      <c r="B200" s="20"/>
    </row>
    <row r="201" spans="1:6" x14ac:dyDescent="0.35">
      <c r="A201" s="5">
        <f t="shared" ref="A201:A259" si="4">A199+1</f>
        <v>67</v>
      </c>
      <c r="B201" s="6" t="s">
        <v>460</v>
      </c>
      <c r="C201" s="55" t="s">
        <v>5</v>
      </c>
      <c r="D201" s="1">
        <v>5</v>
      </c>
      <c r="F201" s="17">
        <f>E201*D201</f>
        <v>0</v>
      </c>
    </row>
    <row r="202" spans="1:6" x14ac:dyDescent="0.35">
      <c r="B202" s="20"/>
    </row>
    <row r="203" spans="1:6" x14ac:dyDescent="0.35">
      <c r="A203" s="5">
        <f t="shared" si="4"/>
        <v>68</v>
      </c>
      <c r="B203" s="6" t="s">
        <v>461</v>
      </c>
      <c r="C203" s="55" t="s">
        <v>5</v>
      </c>
      <c r="D203" s="1">
        <v>15</v>
      </c>
      <c r="F203" s="17">
        <f>E203*D203</f>
        <v>0</v>
      </c>
    </row>
    <row r="204" spans="1:6" x14ac:dyDescent="0.35">
      <c r="B204" s="20"/>
    </row>
    <row r="205" spans="1:6" x14ac:dyDescent="0.35">
      <c r="A205" s="5">
        <f t="shared" si="4"/>
        <v>69</v>
      </c>
      <c r="B205" s="6" t="s">
        <v>462</v>
      </c>
      <c r="C205" s="55" t="s">
        <v>5</v>
      </c>
      <c r="D205" s="1">
        <v>15</v>
      </c>
      <c r="F205" s="17">
        <f>E205*D205</f>
        <v>0</v>
      </c>
    </row>
    <row r="207" spans="1:6" x14ac:dyDescent="0.35">
      <c r="A207" s="5">
        <f t="shared" si="4"/>
        <v>70</v>
      </c>
      <c r="B207" s="6" t="s">
        <v>463</v>
      </c>
      <c r="C207" s="55" t="s">
        <v>5</v>
      </c>
      <c r="D207" s="1">
        <v>15</v>
      </c>
      <c r="F207" s="17">
        <f>E207*D207</f>
        <v>0</v>
      </c>
    </row>
    <row r="209" spans="1:6" x14ac:dyDescent="0.35">
      <c r="A209" s="5">
        <f t="shared" si="4"/>
        <v>71</v>
      </c>
      <c r="B209" s="1" t="s">
        <v>75</v>
      </c>
      <c r="C209" s="55" t="s">
        <v>5</v>
      </c>
      <c r="D209" s="1">
        <v>10</v>
      </c>
      <c r="F209" s="17">
        <f>E209*D209</f>
        <v>0</v>
      </c>
    </row>
    <row r="211" spans="1:6" x14ac:dyDescent="0.35">
      <c r="A211" s="5">
        <f t="shared" si="4"/>
        <v>72</v>
      </c>
      <c r="B211" s="1" t="s">
        <v>76</v>
      </c>
      <c r="C211" s="55" t="s">
        <v>5</v>
      </c>
      <c r="D211" s="1">
        <v>5</v>
      </c>
      <c r="F211" s="17">
        <f>E211*D211</f>
        <v>0</v>
      </c>
    </row>
    <row r="213" spans="1:6" x14ac:dyDescent="0.35">
      <c r="A213" s="5">
        <f t="shared" si="4"/>
        <v>73</v>
      </c>
      <c r="B213" s="1" t="s">
        <v>77</v>
      </c>
      <c r="C213" s="55" t="s">
        <v>5</v>
      </c>
      <c r="D213" s="1">
        <v>5</v>
      </c>
      <c r="F213" s="17">
        <f>E213*D213</f>
        <v>0</v>
      </c>
    </row>
    <row r="215" spans="1:6" x14ac:dyDescent="0.35">
      <c r="A215" s="5">
        <f t="shared" si="4"/>
        <v>74</v>
      </c>
      <c r="B215" s="1" t="s">
        <v>78</v>
      </c>
      <c r="C215" s="55" t="s">
        <v>5</v>
      </c>
      <c r="D215" s="1">
        <v>2</v>
      </c>
      <c r="F215" s="17">
        <f>E215*D215</f>
        <v>0</v>
      </c>
    </row>
    <row r="217" spans="1:6" x14ac:dyDescent="0.35">
      <c r="B217" s="11" t="s">
        <v>27</v>
      </c>
    </row>
    <row r="218" spans="1:6" x14ac:dyDescent="0.35">
      <c r="B218" s="11"/>
    </row>
    <row r="219" spans="1:6" ht="29" x14ac:dyDescent="0.35">
      <c r="B219" s="20" t="s">
        <v>79</v>
      </c>
    </row>
    <row r="220" spans="1:6" x14ac:dyDescent="0.35">
      <c r="B220" s="5" t="s">
        <v>80</v>
      </c>
    </row>
    <row r="221" spans="1:6" ht="43.5" x14ac:dyDescent="0.35">
      <c r="B221" s="20" t="s">
        <v>51</v>
      </c>
    </row>
    <row r="222" spans="1:6" x14ac:dyDescent="0.35">
      <c r="B222" s="20"/>
    </row>
    <row r="223" spans="1:6" x14ac:dyDescent="0.35">
      <c r="A223" s="5">
        <f>A215+1</f>
        <v>75</v>
      </c>
      <c r="B223" s="6" t="s">
        <v>380</v>
      </c>
      <c r="C223" s="55" t="s">
        <v>5</v>
      </c>
      <c r="D223" s="1">
        <v>3</v>
      </c>
      <c r="E223" s="58"/>
      <c r="F223" s="17">
        <f>E223*D223</f>
        <v>0</v>
      </c>
    </row>
    <row r="224" spans="1:6" x14ac:dyDescent="0.35">
      <c r="B224" s="6"/>
    </row>
    <row r="225" spans="1:6" x14ac:dyDescent="0.35">
      <c r="A225" s="5">
        <f t="shared" si="4"/>
        <v>76</v>
      </c>
      <c r="B225" s="6" t="s">
        <v>379</v>
      </c>
      <c r="C225" s="55" t="s">
        <v>5</v>
      </c>
      <c r="D225" s="1">
        <v>5</v>
      </c>
      <c r="F225" s="17">
        <f>E225*D225</f>
        <v>0</v>
      </c>
    </row>
    <row r="226" spans="1:6" x14ac:dyDescent="0.35">
      <c r="B226" s="6"/>
    </row>
    <row r="227" spans="1:6" x14ac:dyDescent="0.35">
      <c r="A227" s="5">
        <f t="shared" si="4"/>
        <v>77</v>
      </c>
      <c r="B227" s="6" t="s">
        <v>381</v>
      </c>
      <c r="C227" s="55" t="s">
        <v>5</v>
      </c>
      <c r="D227" s="1">
        <v>10</v>
      </c>
      <c r="F227" s="17">
        <f>E227*D227</f>
        <v>0</v>
      </c>
    </row>
    <row r="228" spans="1:6" x14ac:dyDescent="0.35">
      <c r="B228" s="6"/>
    </row>
    <row r="229" spans="1:6" x14ac:dyDescent="0.35">
      <c r="A229" s="5">
        <f t="shared" si="4"/>
        <v>78</v>
      </c>
      <c r="B229" s="6" t="s">
        <v>382</v>
      </c>
      <c r="C229" s="55" t="s">
        <v>5</v>
      </c>
      <c r="D229" s="1">
        <v>30</v>
      </c>
      <c r="F229" s="17">
        <f>E229*D229</f>
        <v>0</v>
      </c>
    </row>
    <row r="230" spans="1:6" x14ac:dyDescent="0.35">
      <c r="B230" s="6"/>
    </row>
    <row r="231" spans="1:6" x14ac:dyDescent="0.35">
      <c r="A231" s="5">
        <f t="shared" si="4"/>
        <v>79</v>
      </c>
      <c r="B231" s="6" t="s">
        <v>383</v>
      </c>
      <c r="C231" s="55" t="s">
        <v>5</v>
      </c>
      <c r="D231" s="1">
        <v>30</v>
      </c>
      <c r="F231" s="17">
        <f>E231*D231</f>
        <v>0</v>
      </c>
    </row>
    <row r="232" spans="1:6" x14ac:dyDescent="0.35">
      <c r="B232" s="6"/>
    </row>
    <row r="233" spans="1:6" x14ac:dyDescent="0.35">
      <c r="A233" s="5">
        <f t="shared" si="4"/>
        <v>80</v>
      </c>
      <c r="B233" s="6" t="s">
        <v>384</v>
      </c>
      <c r="C233" s="55" t="s">
        <v>5</v>
      </c>
      <c r="D233" s="1">
        <v>30</v>
      </c>
      <c r="F233" s="17">
        <f>E233*D233</f>
        <v>0</v>
      </c>
    </row>
    <row r="234" spans="1:6" x14ac:dyDescent="0.35">
      <c r="B234" s="6"/>
    </row>
    <row r="235" spans="1:6" x14ac:dyDescent="0.35">
      <c r="A235" s="5">
        <f t="shared" si="4"/>
        <v>81</v>
      </c>
      <c r="B235" s="6" t="s">
        <v>385</v>
      </c>
      <c r="C235" s="55" t="s">
        <v>5</v>
      </c>
      <c r="D235" s="1">
        <v>15</v>
      </c>
      <c r="F235" s="17">
        <f>E235*D235</f>
        <v>0</v>
      </c>
    </row>
    <row r="236" spans="1:6" x14ac:dyDescent="0.35">
      <c r="B236" s="6"/>
    </row>
    <row r="237" spans="1:6" x14ac:dyDescent="0.35">
      <c r="A237" s="5">
        <f t="shared" si="4"/>
        <v>82</v>
      </c>
      <c r="B237" s="6" t="s">
        <v>386</v>
      </c>
      <c r="C237" s="55" t="s">
        <v>5</v>
      </c>
      <c r="D237" s="1">
        <v>10</v>
      </c>
      <c r="F237" s="17">
        <f>E237*D237</f>
        <v>0</v>
      </c>
    </row>
    <row r="238" spans="1:6" x14ac:dyDescent="0.35">
      <c r="B238" s="6"/>
    </row>
    <row r="239" spans="1:6" x14ac:dyDescent="0.35">
      <c r="A239" s="5">
        <f t="shared" si="4"/>
        <v>83</v>
      </c>
      <c r="B239" s="6" t="s">
        <v>387</v>
      </c>
      <c r="C239" s="55" t="s">
        <v>5</v>
      </c>
      <c r="D239" s="1">
        <v>10</v>
      </c>
      <c r="F239" s="17">
        <f>E239*D239</f>
        <v>0</v>
      </c>
    </row>
    <row r="240" spans="1:6" x14ac:dyDescent="0.35">
      <c r="B240" s="6"/>
    </row>
    <row r="241" spans="1:6" x14ac:dyDescent="0.35">
      <c r="A241" s="5">
        <f t="shared" si="4"/>
        <v>84</v>
      </c>
      <c r="B241" s="6" t="s">
        <v>388</v>
      </c>
      <c r="C241" s="55" t="s">
        <v>5</v>
      </c>
      <c r="D241" s="1">
        <v>5</v>
      </c>
      <c r="F241" s="17">
        <f>E241*D241</f>
        <v>0</v>
      </c>
    </row>
    <row r="243" spans="1:6" x14ac:dyDescent="0.35">
      <c r="A243" s="5">
        <f t="shared" si="4"/>
        <v>85</v>
      </c>
      <c r="B243" s="6" t="s">
        <v>389</v>
      </c>
      <c r="C243" s="55" t="s">
        <v>5</v>
      </c>
      <c r="D243" s="1">
        <v>5</v>
      </c>
      <c r="F243" s="17">
        <f>E243*D243</f>
        <v>0</v>
      </c>
    </row>
    <row r="244" spans="1:6" x14ac:dyDescent="0.35">
      <c r="B244" s="7"/>
      <c r="F244" s="15"/>
    </row>
    <row r="245" spans="1:6" x14ac:dyDescent="0.35">
      <c r="A245" s="5">
        <f t="shared" si="4"/>
        <v>86</v>
      </c>
      <c r="B245" s="6" t="s">
        <v>390</v>
      </c>
      <c r="C245" s="55" t="s">
        <v>5</v>
      </c>
      <c r="D245" s="1">
        <v>5</v>
      </c>
      <c r="F245" s="17">
        <f>E245*D245</f>
        <v>0</v>
      </c>
    </row>
    <row r="246" spans="1:6" x14ac:dyDescent="0.35">
      <c r="B246" s="7"/>
      <c r="F246" s="15"/>
    </row>
    <row r="247" spans="1:6" x14ac:dyDescent="0.35">
      <c r="A247" s="5">
        <f>A245+1</f>
        <v>87</v>
      </c>
      <c r="B247" s="6" t="s">
        <v>239</v>
      </c>
      <c r="C247" s="55" t="s">
        <v>5</v>
      </c>
      <c r="D247" s="1">
        <v>5</v>
      </c>
      <c r="F247" s="17">
        <f>E247*D247</f>
        <v>0</v>
      </c>
    </row>
    <row r="248" spans="1:6" x14ac:dyDescent="0.35">
      <c r="B248" s="6"/>
    </row>
    <row r="249" spans="1:6" x14ac:dyDescent="0.35">
      <c r="A249" s="5">
        <f t="shared" si="4"/>
        <v>88</v>
      </c>
      <c r="B249" s="6" t="s">
        <v>240</v>
      </c>
      <c r="C249" s="55" t="s">
        <v>5</v>
      </c>
      <c r="D249" s="1">
        <v>5</v>
      </c>
      <c r="F249" s="17">
        <f>E249*D249</f>
        <v>0</v>
      </c>
    </row>
    <row r="250" spans="1:6" x14ac:dyDescent="0.35">
      <c r="B250" s="6"/>
    </row>
    <row r="251" spans="1:6" x14ac:dyDescent="0.35">
      <c r="A251" s="5">
        <f t="shared" si="4"/>
        <v>89</v>
      </c>
      <c r="B251" s="6" t="s">
        <v>241</v>
      </c>
      <c r="C251" s="55" t="s">
        <v>5</v>
      </c>
      <c r="D251" s="1">
        <v>10</v>
      </c>
      <c r="F251" s="17">
        <f>E251*D251</f>
        <v>0</v>
      </c>
    </row>
    <row r="252" spans="1:6" x14ac:dyDescent="0.35">
      <c r="B252" s="6"/>
    </row>
    <row r="253" spans="1:6" x14ac:dyDescent="0.35">
      <c r="A253" s="5">
        <f t="shared" si="4"/>
        <v>90</v>
      </c>
      <c r="B253" s="6" t="s">
        <v>242</v>
      </c>
      <c r="C253" s="55" t="s">
        <v>5</v>
      </c>
      <c r="D253" s="1">
        <v>30</v>
      </c>
      <c r="F253" s="17">
        <f>E253*D253</f>
        <v>0</v>
      </c>
    </row>
    <row r="254" spans="1:6" x14ac:dyDescent="0.35">
      <c r="B254" s="6"/>
    </row>
    <row r="255" spans="1:6" x14ac:dyDescent="0.35">
      <c r="A255" s="5">
        <f t="shared" si="4"/>
        <v>91</v>
      </c>
      <c r="B255" s="6" t="s">
        <v>243</v>
      </c>
      <c r="C255" s="55" t="s">
        <v>5</v>
      </c>
      <c r="D255" s="1">
        <v>30</v>
      </c>
      <c r="F255" s="17">
        <f>E255*D255</f>
        <v>0</v>
      </c>
    </row>
    <row r="256" spans="1:6" x14ac:dyDescent="0.35">
      <c r="B256" s="6"/>
    </row>
    <row r="257" spans="1:6" x14ac:dyDescent="0.35">
      <c r="A257" s="5">
        <f t="shared" si="4"/>
        <v>92</v>
      </c>
      <c r="B257" s="6" t="s">
        <v>244</v>
      </c>
      <c r="C257" s="55" t="s">
        <v>5</v>
      </c>
      <c r="D257" s="1">
        <v>30</v>
      </c>
      <c r="F257" s="17">
        <f>E257*D257</f>
        <v>0</v>
      </c>
    </row>
    <row r="258" spans="1:6" x14ac:dyDescent="0.35">
      <c r="B258" s="6"/>
    </row>
    <row r="259" spans="1:6" x14ac:dyDescent="0.35">
      <c r="A259" s="5">
        <f t="shared" si="4"/>
        <v>93</v>
      </c>
      <c r="B259" s="6" t="s">
        <v>245</v>
      </c>
      <c r="C259" s="55" t="s">
        <v>5</v>
      </c>
      <c r="D259" s="1">
        <v>30</v>
      </c>
      <c r="F259" s="17">
        <f>E259*D259</f>
        <v>0</v>
      </c>
    </row>
    <row r="260" spans="1:6" x14ac:dyDescent="0.35">
      <c r="B260" s="6"/>
    </row>
    <row r="261" spans="1:6" ht="15" thickBot="1" x14ac:dyDescent="0.4">
      <c r="A261" s="39">
        <f t="shared" ref="A261:A320" si="5">A259+1</f>
        <v>94</v>
      </c>
      <c r="B261" s="62" t="s">
        <v>81</v>
      </c>
      <c r="C261" s="37" t="s">
        <v>5</v>
      </c>
      <c r="D261" s="38">
        <v>5</v>
      </c>
      <c r="E261" s="36"/>
      <c r="F261" s="35">
        <f>E261*D261</f>
        <v>0</v>
      </c>
    </row>
    <row r="263" spans="1:6" x14ac:dyDescent="0.35">
      <c r="A263" s="5">
        <f t="shared" si="5"/>
        <v>95</v>
      </c>
      <c r="B263" s="6" t="s">
        <v>82</v>
      </c>
      <c r="C263" s="55" t="s">
        <v>5</v>
      </c>
      <c r="D263" s="1">
        <v>5</v>
      </c>
      <c r="F263" s="17">
        <f>E263*D263</f>
        <v>0</v>
      </c>
    </row>
    <row r="265" spans="1:6" x14ac:dyDescent="0.35">
      <c r="A265" s="5">
        <f t="shared" si="5"/>
        <v>96</v>
      </c>
      <c r="B265" s="6" t="s">
        <v>83</v>
      </c>
      <c r="C265" s="55" t="s">
        <v>5</v>
      </c>
      <c r="D265" s="1">
        <v>5</v>
      </c>
      <c r="F265" s="17">
        <f>E265*D265</f>
        <v>0</v>
      </c>
    </row>
    <row r="267" spans="1:6" x14ac:dyDescent="0.35">
      <c r="A267" s="5">
        <f t="shared" si="5"/>
        <v>97</v>
      </c>
      <c r="B267" s="6" t="s">
        <v>84</v>
      </c>
      <c r="C267" s="55" t="s">
        <v>5</v>
      </c>
      <c r="D267" s="1">
        <v>2</v>
      </c>
      <c r="F267" s="17">
        <f>E267*D267</f>
        <v>0</v>
      </c>
    </row>
    <row r="269" spans="1:6" x14ac:dyDescent="0.35">
      <c r="A269" s="5">
        <f t="shared" si="5"/>
        <v>98</v>
      </c>
      <c r="B269" s="6" t="s">
        <v>85</v>
      </c>
      <c r="C269" s="55" t="s">
        <v>5</v>
      </c>
      <c r="D269" s="1">
        <v>2</v>
      </c>
      <c r="F269" s="17">
        <f>E269*D269</f>
        <v>0</v>
      </c>
    </row>
    <row r="271" spans="1:6" x14ac:dyDescent="0.35">
      <c r="A271" s="5">
        <f t="shared" si="5"/>
        <v>99</v>
      </c>
      <c r="B271" s="6" t="s">
        <v>86</v>
      </c>
      <c r="C271" s="55" t="s">
        <v>5</v>
      </c>
      <c r="D271" s="1">
        <v>2</v>
      </c>
      <c r="F271" s="17">
        <f>E271*D271</f>
        <v>0</v>
      </c>
    </row>
    <row r="273" spans="1:6" s="59" customFormat="1" x14ac:dyDescent="0.35">
      <c r="A273" s="5">
        <f t="shared" si="5"/>
        <v>100</v>
      </c>
      <c r="B273" s="6" t="s">
        <v>391</v>
      </c>
      <c r="C273" s="55" t="s">
        <v>5</v>
      </c>
      <c r="D273" s="1">
        <v>2</v>
      </c>
      <c r="E273" s="58"/>
      <c r="F273" s="17">
        <f>E273*D273</f>
        <v>0</v>
      </c>
    </row>
    <row r="275" spans="1:6" x14ac:dyDescent="0.35">
      <c r="B275" s="11" t="s">
        <v>28</v>
      </c>
    </row>
    <row r="276" spans="1:6" x14ac:dyDescent="0.35">
      <c r="B276" s="11"/>
    </row>
    <row r="277" spans="1:6" ht="29" x14ac:dyDescent="0.35">
      <c r="B277" s="20" t="s">
        <v>79</v>
      </c>
    </row>
    <row r="278" spans="1:6" x14ac:dyDescent="0.35">
      <c r="B278" s="5" t="s">
        <v>80</v>
      </c>
    </row>
    <row r="279" spans="1:6" x14ac:dyDescent="0.35">
      <c r="B279" s="5"/>
    </row>
    <row r="280" spans="1:6" x14ac:dyDescent="0.35">
      <c r="A280" s="5">
        <f>A273+1</f>
        <v>101</v>
      </c>
      <c r="B280" s="6" t="s">
        <v>392</v>
      </c>
      <c r="C280" s="55" t="s">
        <v>5</v>
      </c>
      <c r="D280" s="1">
        <v>1</v>
      </c>
      <c r="E280" s="57"/>
      <c r="F280" s="17">
        <f>E280*D280</f>
        <v>0</v>
      </c>
    </row>
    <row r="281" spans="1:6" x14ac:dyDescent="0.35">
      <c r="B281" s="6"/>
      <c r="E281" s="57"/>
    </row>
    <row r="282" spans="1:6" x14ac:dyDescent="0.35">
      <c r="A282" s="5">
        <f t="shared" si="5"/>
        <v>102</v>
      </c>
      <c r="B282" s="6" t="s">
        <v>393</v>
      </c>
      <c r="C282" s="55" t="s">
        <v>5</v>
      </c>
      <c r="D282" s="1">
        <v>5</v>
      </c>
      <c r="E282" s="57"/>
      <c r="F282" s="17">
        <f>E282*D282</f>
        <v>0</v>
      </c>
    </row>
    <row r="283" spans="1:6" x14ac:dyDescent="0.35">
      <c r="B283" s="6"/>
      <c r="E283" s="57"/>
    </row>
    <row r="284" spans="1:6" x14ac:dyDescent="0.35">
      <c r="A284" s="5">
        <f t="shared" si="5"/>
        <v>103</v>
      </c>
      <c r="B284" s="6" t="s">
        <v>394</v>
      </c>
      <c r="C284" s="55" t="s">
        <v>5</v>
      </c>
      <c r="D284" s="1">
        <v>10</v>
      </c>
      <c r="E284" s="57"/>
      <c r="F284" s="17">
        <f>E284*D284</f>
        <v>0</v>
      </c>
    </row>
    <row r="285" spans="1:6" x14ac:dyDescent="0.35">
      <c r="B285" s="6"/>
      <c r="E285" s="57"/>
    </row>
    <row r="286" spans="1:6" x14ac:dyDescent="0.35">
      <c r="A286" s="5">
        <f t="shared" si="5"/>
        <v>104</v>
      </c>
      <c r="B286" s="6" t="s">
        <v>395</v>
      </c>
      <c r="C286" s="55" t="s">
        <v>5</v>
      </c>
      <c r="D286" s="1">
        <v>30</v>
      </c>
      <c r="E286" s="57"/>
      <c r="F286" s="17">
        <f>E286*D286</f>
        <v>0</v>
      </c>
    </row>
    <row r="287" spans="1:6" x14ac:dyDescent="0.35">
      <c r="B287" s="6"/>
      <c r="E287" s="57"/>
    </row>
    <row r="288" spans="1:6" x14ac:dyDescent="0.35">
      <c r="A288" s="5">
        <f t="shared" si="5"/>
        <v>105</v>
      </c>
      <c r="B288" s="6" t="s">
        <v>396</v>
      </c>
      <c r="C288" s="55" t="s">
        <v>5</v>
      </c>
      <c r="D288" s="1">
        <v>30</v>
      </c>
      <c r="E288" s="57"/>
      <c r="F288" s="17">
        <f>E288*D288</f>
        <v>0</v>
      </c>
    </row>
    <row r="289" spans="1:6" x14ac:dyDescent="0.35">
      <c r="B289" s="6"/>
      <c r="E289" s="57"/>
    </row>
    <row r="290" spans="1:6" x14ac:dyDescent="0.35">
      <c r="A290" s="5">
        <f t="shared" si="5"/>
        <v>106</v>
      </c>
      <c r="B290" s="6" t="s">
        <v>397</v>
      </c>
      <c r="C290" s="55" t="s">
        <v>5</v>
      </c>
      <c r="D290" s="1">
        <v>30</v>
      </c>
      <c r="E290" s="57"/>
      <c r="F290" s="17">
        <f>E290*D290</f>
        <v>0</v>
      </c>
    </row>
    <row r="291" spans="1:6" x14ac:dyDescent="0.35">
      <c r="B291" s="6"/>
      <c r="E291" s="57"/>
    </row>
    <row r="292" spans="1:6" x14ac:dyDescent="0.35">
      <c r="A292" s="5">
        <f t="shared" si="5"/>
        <v>107</v>
      </c>
      <c r="B292" s="6" t="s">
        <v>398</v>
      </c>
      <c r="C292" s="55" t="s">
        <v>5</v>
      </c>
      <c r="D292" s="1">
        <v>15</v>
      </c>
      <c r="E292" s="57"/>
      <c r="F292" s="17">
        <f>E292*D292</f>
        <v>0</v>
      </c>
    </row>
    <row r="293" spans="1:6" x14ac:dyDescent="0.35">
      <c r="B293" s="6"/>
      <c r="E293" s="57"/>
    </row>
    <row r="294" spans="1:6" x14ac:dyDescent="0.35">
      <c r="A294" s="5">
        <f t="shared" si="5"/>
        <v>108</v>
      </c>
      <c r="B294" s="6" t="s">
        <v>399</v>
      </c>
      <c r="C294" s="55" t="s">
        <v>5</v>
      </c>
      <c r="D294" s="1">
        <v>10</v>
      </c>
      <c r="E294" s="57"/>
      <c r="F294" s="17">
        <f>E294*D294</f>
        <v>0</v>
      </c>
    </row>
    <row r="295" spans="1:6" x14ac:dyDescent="0.35">
      <c r="B295" s="6"/>
      <c r="E295" s="57"/>
    </row>
    <row r="296" spans="1:6" x14ac:dyDescent="0.35">
      <c r="A296" s="5">
        <f t="shared" si="5"/>
        <v>109</v>
      </c>
      <c r="B296" s="6" t="s">
        <v>400</v>
      </c>
      <c r="C296" s="55" t="s">
        <v>5</v>
      </c>
      <c r="D296" s="1">
        <v>10</v>
      </c>
      <c r="E296" s="57"/>
      <c r="F296" s="17">
        <f>E296*D296</f>
        <v>0</v>
      </c>
    </row>
    <row r="297" spans="1:6" x14ac:dyDescent="0.35">
      <c r="B297" s="6"/>
      <c r="E297" s="57"/>
    </row>
    <row r="298" spans="1:6" x14ac:dyDescent="0.35">
      <c r="A298" s="5">
        <f t="shared" si="5"/>
        <v>110</v>
      </c>
      <c r="B298" s="6" t="s">
        <v>401</v>
      </c>
      <c r="C298" s="55" t="s">
        <v>5</v>
      </c>
      <c r="D298" s="1">
        <v>5</v>
      </c>
      <c r="E298" s="57"/>
      <c r="F298" s="17">
        <f>E298*D298</f>
        <v>0</v>
      </c>
    </row>
    <row r="299" spans="1:6" x14ac:dyDescent="0.35">
      <c r="B299" s="6"/>
      <c r="E299" s="57"/>
    </row>
    <row r="300" spans="1:6" x14ac:dyDescent="0.35">
      <c r="A300" s="5">
        <f t="shared" si="5"/>
        <v>111</v>
      </c>
      <c r="B300" s="6" t="s">
        <v>402</v>
      </c>
      <c r="C300" s="55" t="s">
        <v>5</v>
      </c>
      <c r="D300" s="1">
        <v>5</v>
      </c>
      <c r="E300" s="57"/>
      <c r="F300" s="17">
        <f>E300*D300</f>
        <v>0</v>
      </c>
    </row>
    <row r="301" spans="1:6" x14ac:dyDescent="0.35">
      <c r="B301" s="6"/>
      <c r="E301" s="57"/>
    </row>
    <row r="302" spans="1:6" x14ac:dyDescent="0.35">
      <c r="A302" s="5">
        <f t="shared" si="5"/>
        <v>112</v>
      </c>
      <c r="B302" s="6" t="s">
        <v>403</v>
      </c>
      <c r="C302" s="55" t="s">
        <v>5</v>
      </c>
      <c r="D302" s="1">
        <v>5</v>
      </c>
      <c r="E302" s="57"/>
      <c r="F302" s="17">
        <f>E302*D302</f>
        <v>0</v>
      </c>
    </row>
    <row r="304" spans="1:6" x14ac:dyDescent="0.35">
      <c r="A304" s="5">
        <f>A302+1</f>
        <v>113</v>
      </c>
      <c r="B304" s="6" t="s">
        <v>371</v>
      </c>
      <c r="C304" s="55" t="s">
        <v>5</v>
      </c>
      <c r="D304" s="1">
        <v>5</v>
      </c>
      <c r="E304" s="57"/>
      <c r="F304" s="17">
        <f>E304*D304</f>
        <v>0</v>
      </c>
    </row>
    <row r="305" spans="1:6" x14ac:dyDescent="0.35">
      <c r="B305" s="6"/>
      <c r="E305" s="57"/>
    </row>
    <row r="306" spans="1:6" x14ac:dyDescent="0.35">
      <c r="A306" s="5">
        <f t="shared" si="5"/>
        <v>114</v>
      </c>
      <c r="B306" s="6" t="s">
        <v>372</v>
      </c>
      <c r="C306" s="55" t="s">
        <v>5</v>
      </c>
      <c r="D306" s="1">
        <v>5</v>
      </c>
      <c r="E306" s="57"/>
      <c r="F306" s="17">
        <f>E306*D306</f>
        <v>0</v>
      </c>
    </row>
    <row r="307" spans="1:6" x14ac:dyDescent="0.35">
      <c r="B307" s="6"/>
      <c r="E307" s="57"/>
    </row>
    <row r="308" spans="1:6" x14ac:dyDescent="0.35">
      <c r="A308" s="5">
        <f t="shared" si="5"/>
        <v>115</v>
      </c>
      <c r="B308" s="6" t="s">
        <v>373</v>
      </c>
      <c r="C308" s="55" t="s">
        <v>5</v>
      </c>
      <c r="D308" s="1">
        <v>10</v>
      </c>
      <c r="E308" s="57"/>
      <c r="F308" s="17">
        <f>E308*D308</f>
        <v>0</v>
      </c>
    </row>
    <row r="309" spans="1:6" x14ac:dyDescent="0.35">
      <c r="B309" s="6"/>
      <c r="E309" s="57"/>
    </row>
    <row r="310" spans="1:6" x14ac:dyDescent="0.35">
      <c r="A310" s="5">
        <f t="shared" si="5"/>
        <v>116</v>
      </c>
      <c r="B310" s="6" t="s">
        <v>374</v>
      </c>
      <c r="C310" s="55" t="s">
        <v>5</v>
      </c>
      <c r="D310" s="1">
        <v>30</v>
      </c>
      <c r="E310" s="57"/>
      <c r="F310" s="17">
        <f>E310*D310</f>
        <v>0</v>
      </c>
    </row>
    <row r="311" spans="1:6" x14ac:dyDescent="0.35">
      <c r="B311" s="6"/>
      <c r="E311" s="57"/>
    </row>
    <row r="312" spans="1:6" x14ac:dyDescent="0.35">
      <c r="A312" s="5">
        <f t="shared" si="5"/>
        <v>117</v>
      </c>
      <c r="B312" s="6" t="s">
        <v>376</v>
      </c>
      <c r="C312" s="55" t="s">
        <v>5</v>
      </c>
      <c r="D312" s="1">
        <v>30</v>
      </c>
      <c r="E312" s="57"/>
      <c r="F312" s="17">
        <f>E312*D312</f>
        <v>0</v>
      </c>
    </row>
    <row r="313" spans="1:6" x14ac:dyDescent="0.35">
      <c r="B313" s="6"/>
      <c r="E313" s="57"/>
    </row>
    <row r="314" spans="1:6" x14ac:dyDescent="0.35">
      <c r="A314" s="5">
        <f t="shared" si="5"/>
        <v>118</v>
      </c>
      <c r="B314" s="6" t="s">
        <v>375</v>
      </c>
      <c r="C314" s="55" t="s">
        <v>5</v>
      </c>
      <c r="D314" s="1">
        <v>30</v>
      </c>
      <c r="E314" s="57"/>
      <c r="F314" s="17">
        <f>E314*D314</f>
        <v>0</v>
      </c>
    </row>
    <row r="315" spans="1:6" x14ac:dyDescent="0.35">
      <c r="B315" s="6"/>
      <c r="E315" s="57"/>
    </row>
    <row r="316" spans="1:6" x14ac:dyDescent="0.35">
      <c r="A316" s="5">
        <f t="shared" si="5"/>
        <v>119</v>
      </c>
      <c r="B316" s="6" t="s">
        <v>377</v>
      </c>
      <c r="C316" s="55" t="s">
        <v>5</v>
      </c>
      <c r="D316" s="1">
        <v>30</v>
      </c>
      <c r="E316" s="57"/>
      <c r="F316" s="17">
        <f>E316*D316</f>
        <v>0</v>
      </c>
    </row>
    <row r="318" spans="1:6" ht="15" thickBot="1" x14ac:dyDescent="0.4">
      <c r="A318" s="5">
        <f t="shared" si="5"/>
        <v>120</v>
      </c>
      <c r="B318" s="6" t="s">
        <v>87</v>
      </c>
      <c r="C318" s="55" t="s">
        <v>5</v>
      </c>
      <c r="D318" s="38">
        <v>5</v>
      </c>
      <c r="E318" s="57"/>
      <c r="F318" s="17">
        <f>E318*D318</f>
        <v>0</v>
      </c>
    </row>
    <row r="320" spans="1:6" x14ac:dyDescent="0.35">
      <c r="A320" s="5">
        <f t="shared" si="5"/>
        <v>121</v>
      </c>
      <c r="B320" s="6" t="s">
        <v>88</v>
      </c>
      <c r="C320" s="55" t="s">
        <v>5</v>
      </c>
      <c r="D320" s="1">
        <v>5</v>
      </c>
      <c r="E320" s="57"/>
      <c r="F320" s="17">
        <f>E320*D320</f>
        <v>0</v>
      </c>
    </row>
    <row r="322" spans="1:6" x14ac:dyDescent="0.35">
      <c r="A322" s="5">
        <f t="shared" ref="A322:A382" si="6">A320+1</f>
        <v>122</v>
      </c>
      <c r="B322" s="6" t="s">
        <v>89</v>
      </c>
      <c r="C322" s="55" t="s">
        <v>5</v>
      </c>
      <c r="D322" s="1">
        <v>5</v>
      </c>
      <c r="E322" s="57"/>
      <c r="F322" s="17">
        <f>E322*D322</f>
        <v>0</v>
      </c>
    </row>
    <row r="324" spans="1:6" x14ac:dyDescent="0.35">
      <c r="A324" s="5">
        <f t="shared" si="6"/>
        <v>123</v>
      </c>
      <c r="B324" s="6" t="s">
        <v>90</v>
      </c>
      <c r="C324" s="55" t="s">
        <v>5</v>
      </c>
      <c r="D324" s="1">
        <v>2</v>
      </c>
      <c r="E324" s="57"/>
      <c r="F324" s="17">
        <f>E324*D324</f>
        <v>0</v>
      </c>
    </row>
    <row r="326" spans="1:6" x14ac:dyDescent="0.35">
      <c r="A326" s="5">
        <f t="shared" si="6"/>
        <v>124</v>
      </c>
      <c r="B326" s="6" t="s">
        <v>91</v>
      </c>
      <c r="C326" s="55" t="s">
        <v>5</v>
      </c>
      <c r="D326" s="1">
        <v>2</v>
      </c>
      <c r="E326" s="57"/>
      <c r="F326" s="17">
        <f>E326*D326</f>
        <v>0</v>
      </c>
    </row>
    <row r="328" spans="1:6" x14ac:dyDescent="0.35">
      <c r="A328" s="5">
        <f t="shared" si="6"/>
        <v>125</v>
      </c>
      <c r="B328" s="6" t="s">
        <v>92</v>
      </c>
      <c r="C328" s="55" t="s">
        <v>5</v>
      </c>
      <c r="D328" s="1">
        <v>2</v>
      </c>
      <c r="E328" s="57"/>
      <c r="F328" s="17">
        <f>E328*D328</f>
        <v>0</v>
      </c>
    </row>
    <row r="330" spans="1:6" x14ac:dyDescent="0.35">
      <c r="A330" s="5">
        <f t="shared" si="6"/>
        <v>126</v>
      </c>
      <c r="B330" s="6" t="s">
        <v>93</v>
      </c>
      <c r="C330" s="55" t="s">
        <v>5</v>
      </c>
      <c r="D330" s="1">
        <v>2</v>
      </c>
      <c r="E330" s="57"/>
      <c r="F330" s="17">
        <f>E330*D330</f>
        <v>0</v>
      </c>
    </row>
    <row r="331" spans="1:6" ht="15" thickBot="1" x14ac:dyDescent="0.4">
      <c r="A331" s="39"/>
      <c r="B331" s="38"/>
      <c r="C331" s="37"/>
      <c r="D331" s="38"/>
      <c r="E331" s="36"/>
      <c r="F331" s="35"/>
    </row>
    <row r="332" spans="1:6" x14ac:dyDescent="0.35">
      <c r="B332" s="11" t="s">
        <v>29</v>
      </c>
    </row>
    <row r="333" spans="1:6" x14ac:dyDescent="0.35">
      <c r="B333" s="11"/>
    </row>
    <row r="334" spans="1:6" ht="43.5" x14ac:dyDescent="0.35">
      <c r="B334" s="20" t="s">
        <v>94</v>
      </c>
    </row>
    <row r="335" spans="1:6" ht="43.5" x14ac:dyDescent="0.35">
      <c r="B335" s="20" t="s">
        <v>95</v>
      </c>
    </row>
    <row r="336" spans="1:6" ht="29" x14ac:dyDescent="0.35">
      <c r="B336" s="20" t="s">
        <v>96</v>
      </c>
    </row>
    <row r="337" spans="1:6" x14ac:dyDescent="0.35">
      <c r="B337" s="20"/>
    </row>
    <row r="338" spans="1:6" x14ac:dyDescent="0.35">
      <c r="A338" s="5">
        <f>A330+1</f>
        <v>127</v>
      </c>
      <c r="B338" s="1" t="s">
        <v>246</v>
      </c>
      <c r="C338" s="55" t="s">
        <v>5</v>
      </c>
      <c r="D338" s="1">
        <v>5</v>
      </c>
      <c r="F338" s="17">
        <f>E338*D338</f>
        <v>0</v>
      </c>
    </row>
    <row r="340" spans="1:6" x14ac:dyDescent="0.35">
      <c r="A340" s="5">
        <f t="shared" si="6"/>
        <v>128</v>
      </c>
      <c r="B340" s="1" t="s">
        <v>247</v>
      </c>
      <c r="C340" s="55" t="s">
        <v>5</v>
      </c>
      <c r="D340" s="1">
        <v>30</v>
      </c>
      <c r="F340" s="17">
        <f>E340*D340</f>
        <v>0</v>
      </c>
    </row>
    <row r="342" spans="1:6" x14ac:dyDescent="0.35">
      <c r="A342" s="5">
        <f t="shared" si="6"/>
        <v>129</v>
      </c>
      <c r="B342" s="1" t="s">
        <v>248</v>
      </c>
      <c r="C342" s="55" t="s">
        <v>5</v>
      </c>
      <c r="D342" s="1">
        <v>40</v>
      </c>
      <c r="F342" s="17">
        <f>E342*D342</f>
        <v>0</v>
      </c>
    </row>
    <row r="344" spans="1:6" x14ac:dyDescent="0.35">
      <c r="A344" s="5">
        <f t="shared" si="6"/>
        <v>130</v>
      </c>
      <c r="B344" s="1" t="s">
        <v>252</v>
      </c>
      <c r="C344" s="55" t="s">
        <v>5</v>
      </c>
      <c r="D344" s="1">
        <v>40</v>
      </c>
      <c r="F344" s="17">
        <f>E344*D344</f>
        <v>0</v>
      </c>
    </row>
    <row r="346" spans="1:6" x14ac:dyDescent="0.35">
      <c r="A346" s="5">
        <f t="shared" si="6"/>
        <v>131</v>
      </c>
      <c r="B346" s="1" t="s">
        <v>249</v>
      </c>
      <c r="C346" s="55" t="s">
        <v>5</v>
      </c>
      <c r="D346" s="1">
        <v>40</v>
      </c>
      <c r="F346" s="17">
        <f>E346*D346</f>
        <v>0</v>
      </c>
    </row>
    <row r="348" spans="1:6" x14ac:dyDescent="0.35">
      <c r="A348" s="5">
        <f t="shared" si="6"/>
        <v>132</v>
      </c>
      <c r="B348" s="1" t="s">
        <v>250</v>
      </c>
      <c r="C348" s="55" t="s">
        <v>5</v>
      </c>
      <c r="D348" s="1">
        <v>30</v>
      </c>
      <c r="F348" s="17">
        <f>E348*D348</f>
        <v>0</v>
      </c>
    </row>
    <row r="350" spans="1:6" x14ac:dyDescent="0.35">
      <c r="A350" s="5">
        <f t="shared" si="6"/>
        <v>133</v>
      </c>
      <c r="B350" s="1" t="s">
        <v>251</v>
      </c>
      <c r="C350" s="55" t="s">
        <v>5</v>
      </c>
      <c r="D350" s="1">
        <v>10</v>
      </c>
      <c r="F350" s="17">
        <f>E350*D350</f>
        <v>0</v>
      </c>
    </row>
    <row r="352" spans="1:6" x14ac:dyDescent="0.35">
      <c r="B352" s="11" t="s">
        <v>30</v>
      </c>
    </row>
    <row r="353" spans="1:6" x14ac:dyDescent="0.35">
      <c r="B353" s="11"/>
    </row>
    <row r="354" spans="1:6" ht="29" x14ac:dyDescent="0.35">
      <c r="B354" s="20" t="s">
        <v>97</v>
      </c>
    </row>
    <row r="355" spans="1:6" x14ac:dyDescent="0.35">
      <c r="B355" s="5" t="s">
        <v>98</v>
      </c>
    </row>
    <row r="356" spans="1:6" x14ac:dyDescent="0.35">
      <c r="B356" s="5"/>
    </row>
    <row r="357" spans="1:6" x14ac:dyDescent="0.35">
      <c r="A357" s="5">
        <f>A350+1</f>
        <v>134</v>
      </c>
      <c r="B357" s="6" t="s">
        <v>253</v>
      </c>
      <c r="C357" s="55" t="s">
        <v>5</v>
      </c>
      <c r="D357" s="1">
        <v>5</v>
      </c>
      <c r="E357" s="57"/>
      <c r="F357" s="17">
        <f>E357*D357</f>
        <v>0</v>
      </c>
    </row>
    <row r="358" spans="1:6" x14ac:dyDescent="0.35">
      <c r="B358" s="6"/>
      <c r="E358" s="57"/>
    </row>
    <row r="359" spans="1:6" x14ac:dyDescent="0.35">
      <c r="A359" s="5">
        <f t="shared" si="6"/>
        <v>135</v>
      </c>
      <c r="B359" s="6" t="s">
        <v>254</v>
      </c>
      <c r="C359" s="55" t="s">
        <v>5</v>
      </c>
      <c r="D359" s="1">
        <v>10</v>
      </c>
      <c r="E359" s="57"/>
      <c r="F359" s="17">
        <f>E359*D359</f>
        <v>0</v>
      </c>
    </row>
    <row r="360" spans="1:6" x14ac:dyDescent="0.35">
      <c r="B360" s="6"/>
      <c r="E360" s="57"/>
    </row>
    <row r="361" spans="1:6" x14ac:dyDescent="0.35">
      <c r="A361" s="5">
        <f t="shared" si="6"/>
        <v>136</v>
      </c>
      <c r="B361" s="6" t="s">
        <v>255</v>
      </c>
      <c r="C361" s="55" t="s">
        <v>5</v>
      </c>
      <c r="D361" s="1">
        <v>10</v>
      </c>
      <c r="E361" s="57"/>
      <c r="F361" s="17">
        <f>E361*D361</f>
        <v>0</v>
      </c>
    </row>
    <row r="362" spans="1:6" x14ac:dyDescent="0.35">
      <c r="B362" s="6"/>
      <c r="E362" s="57"/>
    </row>
    <row r="363" spans="1:6" x14ac:dyDescent="0.35">
      <c r="A363" s="5">
        <f t="shared" si="6"/>
        <v>137</v>
      </c>
      <c r="B363" s="6" t="s">
        <v>256</v>
      </c>
      <c r="C363" s="55" t="s">
        <v>5</v>
      </c>
      <c r="D363" s="1">
        <v>10</v>
      </c>
      <c r="E363" s="57"/>
      <c r="F363" s="17">
        <f>E363*D363</f>
        <v>0</v>
      </c>
    </row>
    <row r="364" spans="1:6" x14ac:dyDescent="0.35">
      <c r="B364" s="6"/>
      <c r="E364" s="57"/>
    </row>
    <row r="365" spans="1:6" x14ac:dyDescent="0.35">
      <c r="A365" s="5">
        <f t="shared" si="6"/>
        <v>138</v>
      </c>
      <c r="B365" s="6" t="s">
        <v>257</v>
      </c>
      <c r="C365" s="55" t="s">
        <v>5</v>
      </c>
      <c r="D365" s="1">
        <v>5</v>
      </c>
      <c r="E365" s="57"/>
      <c r="F365" s="17">
        <f>E365*D365</f>
        <v>0</v>
      </c>
    </row>
    <row r="366" spans="1:6" x14ac:dyDescent="0.35">
      <c r="B366" s="6"/>
      <c r="E366" s="57"/>
    </row>
    <row r="367" spans="1:6" x14ac:dyDescent="0.35">
      <c r="A367" s="5">
        <f t="shared" si="6"/>
        <v>139</v>
      </c>
      <c r="B367" s="6" t="s">
        <v>258</v>
      </c>
      <c r="C367" s="55" t="s">
        <v>5</v>
      </c>
      <c r="D367" s="1">
        <v>5</v>
      </c>
      <c r="E367" s="57"/>
      <c r="F367" s="17">
        <f>E367*D367</f>
        <v>0</v>
      </c>
    </row>
    <row r="368" spans="1:6" x14ac:dyDescent="0.35">
      <c r="B368" s="6"/>
      <c r="E368" s="57"/>
    </row>
    <row r="369" spans="1:6" x14ac:dyDescent="0.35">
      <c r="A369" s="5">
        <f t="shared" si="6"/>
        <v>140</v>
      </c>
      <c r="B369" s="6" t="s">
        <v>259</v>
      </c>
      <c r="C369" s="55" t="s">
        <v>5</v>
      </c>
      <c r="D369" s="1">
        <v>5</v>
      </c>
      <c r="E369" s="57"/>
      <c r="F369" s="17">
        <f>E369*D369</f>
        <v>0</v>
      </c>
    </row>
    <row r="370" spans="1:6" x14ac:dyDescent="0.35">
      <c r="B370" s="6"/>
      <c r="E370" s="57"/>
    </row>
    <row r="371" spans="1:6" x14ac:dyDescent="0.35">
      <c r="A371" s="5">
        <f t="shared" si="6"/>
        <v>141</v>
      </c>
      <c r="B371" s="1" t="s">
        <v>101</v>
      </c>
      <c r="C371" s="55" t="s">
        <v>5</v>
      </c>
      <c r="D371" s="1">
        <v>2</v>
      </c>
      <c r="E371" s="57"/>
      <c r="F371" s="17">
        <f>E371*D371</f>
        <v>0</v>
      </c>
    </row>
    <row r="373" spans="1:6" x14ac:dyDescent="0.35">
      <c r="A373" s="5">
        <f t="shared" si="6"/>
        <v>142</v>
      </c>
      <c r="B373" s="1" t="s">
        <v>100</v>
      </c>
      <c r="C373" s="55" t="s">
        <v>5</v>
      </c>
      <c r="D373" s="1">
        <v>2</v>
      </c>
      <c r="E373" s="57"/>
      <c r="F373" s="17">
        <f>E373*D373</f>
        <v>0</v>
      </c>
    </row>
    <row r="375" spans="1:6" x14ac:dyDescent="0.35">
      <c r="B375" s="11" t="s">
        <v>31</v>
      </c>
    </row>
    <row r="376" spans="1:6" x14ac:dyDescent="0.35">
      <c r="B376" s="11"/>
    </row>
    <row r="377" spans="1:6" ht="29" x14ac:dyDescent="0.35">
      <c r="B377" s="20" t="s">
        <v>97</v>
      </c>
    </row>
    <row r="378" spans="1:6" x14ac:dyDescent="0.35">
      <c r="B378" s="5" t="s">
        <v>98</v>
      </c>
    </row>
    <row r="379" spans="1:6" x14ac:dyDescent="0.35">
      <c r="B379" s="5"/>
    </row>
    <row r="380" spans="1:6" x14ac:dyDescent="0.35">
      <c r="A380" s="5">
        <f>A373+1</f>
        <v>143</v>
      </c>
      <c r="B380" s="6" t="s">
        <v>261</v>
      </c>
      <c r="C380" s="55" t="s">
        <v>5</v>
      </c>
      <c r="D380" s="1">
        <v>5</v>
      </c>
      <c r="E380" s="57"/>
      <c r="F380" s="17">
        <f>E380*D380</f>
        <v>0</v>
      </c>
    </row>
    <row r="381" spans="1:6" x14ac:dyDescent="0.35">
      <c r="B381" s="6"/>
      <c r="E381" s="57"/>
    </row>
    <row r="382" spans="1:6" x14ac:dyDescent="0.35">
      <c r="A382" s="5">
        <f t="shared" si="6"/>
        <v>144</v>
      </c>
      <c r="B382" s="6" t="s">
        <v>260</v>
      </c>
      <c r="C382" s="55" t="s">
        <v>5</v>
      </c>
      <c r="D382" s="1">
        <v>10</v>
      </c>
      <c r="E382" s="57"/>
      <c r="F382" s="17">
        <f>E382*D382</f>
        <v>0</v>
      </c>
    </row>
    <row r="383" spans="1:6" x14ac:dyDescent="0.35">
      <c r="B383" s="6"/>
      <c r="E383" s="57"/>
    </row>
    <row r="384" spans="1:6" x14ac:dyDescent="0.35">
      <c r="A384" s="5">
        <f t="shared" ref="A384:A442" si="7">A382+1</f>
        <v>145</v>
      </c>
      <c r="B384" s="6" t="s">
        <v>262</v>
      </c>
      <c r="C384" s="55" t="s">
        <v>5</v>
      </c>
      <c r="D384" s="1">
        <v>10</v>
      </c>
      <c r="E384" s="57"/>
      <c r="F384" s="17">
        <f>E384*D384</f>
        <v>0</v>
      </c>
    </row>
    <row r="385" spans="1:6" x14ac:dyDescent="0.35">
      <c r="B385" s="6"/>
      <c r="E385" s="57"/>
    </row>
    <row r="386" spans="1:6" x14ac:dyDescent="0.35">
      <c r="A386" s="5">
        <f t="shared" si="7"/>
        <v>146</v>
      </c>
      <c r="B386" s="6" t="s">
        <v>263</v>
      </c>
      <c r="C386" s="55" t="s">
        <v>5</v>
      </c>
      <c r="D386" s="1">
        <v>10</v>
      </c>
      <c r="E386" s="57"/>
      <c r="F386" s="17">
        <f>E386*D386</f>
        <v>0</v>
      </c>
    </row>
    <row r="387" spans="1:6" x14ac:dyDescent="0.35">
      <c r="B387" s="6"/>
      <c r="E387" s="57"/>
    </row>
    <row r="388" spans="1:6" x14ac:dyDescent="0.35">
      <c r="A388" s="5">
        <f t="shared" si="7"/>
        <v>147</v>
      </c>
      <c r="B388" s="6" t="s">
        <v>264</v>
      </c>
      <c r="C388" s="55" t="s">
        <v>5</v>
      </c>
      <c r="D388" s="1">
        <v>5</v>
      </c>
      <c r="E388" s="57"/>
      <c r="F388" s="17">
        <f>E388*D388</f>
        <v>0</v>
      </c>
    </row>
    <row r="389" spans="1:6" x14ac:dyDescent="0.35">
      <c r="B389" s="6"/>
      <c r="E389" s="57"/>
    </row>
    <row r="390" spans="1:6" x14ac:dyDescent="0.35">
      <c r="A390" s="5">
        <f t="shared" si="7"/>
        <v>148</v>
      </c>
      <c r="B390" s="6" t="s">
        <v>266</v>
      </c>
      <c r="C390" s="55" t="s">
        <v>5</v>
      </c>
      <c r="D390" s="1">
        <v>5</v>
      </c>
      <c r="E390" s="57"/>
      <c r="F390" s="17">
        <f>E390*D390</f>
        <v>0</v>
      </c>
    </row>
    <row r="391" spans="1:6" x14ac:dyDescent="0.35">
      <c r="B391" s="6"/>
      <c r="E391" s="57"/>
    </row>
    <row r="392" spans="1:6" x14ac:dyDescent="0.35">
      <c r="A392" s="5">
        <f t="shared" si="7"/>
        <v>149</v>
      </c>
      <c r="B392" s="6" t="s">
        <v>265</v>
      </c>
      <c r="C392" s="55" t="s">
        <v>5</v>
      </c>
      <c r="D392" s="1">
        <v>5</v>
      </c>
      <c r="E392" s="57"/>
      <c r="F392" s="17">
        <f>E392*D392</f>
        <v>0</v>
      </c>
    </row>
    <row r="393" spans="1:6" x14ac:dyDescent="0.35">
      <c r="B393" s="6"/>
      <c r="E393" s="57"/>
    </row>
    <row r="394" spans="1:6" x14ac:dyDescent="0.35">
      <c r="A394" s="5">
        <f t="shared" si="7"/>
        <v>150</v>
      </c>
      <c r="B394" s="1" t="s">
        <v>102</v>
      </c>
      <c r="C394" s="55" t="s">
        <v>5</v>
      </c>
      <c r="D394" s="1">
        <v>2</v>
      </c>
      <c r="E394" s="57"/>
      <c r="F394" s="17">
        <f>E394*D394</f>
        <v>0</v>
      </c>
    </row>
    <row r="396" spans="1:6" x14ac:dyDescent="0.35">
      <c r="A396" s="5">
        <f t="shared" si="7"/>
        <v>151</v>
      </c>
      <c r="B396" s="1" t="s">
        <v>103</v>
      </c>
      <c r="C396" s="55" t="s">
        <v>5</v>
      </c>
      <c r="D396" s="1">
        <v>2</v>
      </c>
      <c r="E396" s="57"/>
      <c r="F396" s="17">
        <f>E396*D396</f>
        <v>0</v>
      </c>
    </row>
    <row r="397" spans="1:6" ht="15" thickBot="1" x14ac:dyDescent="0.4">
      <c r="A397" s="39"/>
      <c r="B397" s="38"/>
      <c r="C397" s="37"/>
      <c r="D397" s="38"/>
      <c r="E397" s="36"/>
      <c r="F397" s="35"/>
    </row>
    <row r="398" spans="1:6" x14ac:dyDescent="0.35">
      <c r="B398" s="11" t="s">
        <v>32</v>
      </c>
    </row>
    <row r="399" spans="1:6" x14ac:dyDescent="0.35">
      <c r="B399" s="11"/>
    </row>
    <row r="400" spans="1:6" ht="29" x14ac:dyDescent="0.35">
      <c r="B400" s="20" t="s">
        <v>97</v>
      </c>
    </row>
    <row r="401" spans="1:6" x14ac:dyDescent="0.35">
      <c r="B401" s="5" t="s">
        <v>98</v>
      </c>
    </row>
    <row r="402" spans="1:6" x14ac:dyDescent="0.35">
      <c r="B402" s="5"/>
    </row>
    <row r="403" spans="1:6" x14ac:dyDescent="0.35">
      <c r="A403" s="5">
        <f>A396+1</f>
        <v>152</v>
      </c>
      <c r="B403" s="6" t="s">
        <v>267</v>
      </c>
      <c r="C403" s="55" t="s">
        <v>5</v>
      </c>
      <c r="D403" s="1">
        <v>5</v>
      </c>
      <c r="E403" s="57"/>
      <c r="F403" s="17">
        <f>E403*D403</f>
        <v>0</v>
      </c>
    </row>
    <row r="404" spans="1:6" x14ac:dyDescent="0.35">
      <c r="B404" s="6"/>
      <c r="E404" s="57"/>
    </row>
    <row r="405" spans="1:6" x14ac:dyDescent="0.35">
      <c r="A405" s="5">
        <f t="shared" si="7"/>
        <v>153</v>
      </c>
      <c r="B405" s="6" t="s">
        <v>268</v>
      </c>
      <c r="C405" s="55" t="s">
        <v>5</v>
      </c>
      <c r="D405" s="1">
        <v>10</v>
      </c>
      <c r="E405" s="57"/>
      <c r="F405" s="17">
        <f>E405*D405</f>
        <v>0</v>
      </c>
    </row>
    <row r="406" spans="1:6" x14ac:dyDescent="0.35">
      <c r="B406" s="6"/>
      <c r="E406" s="57"/>
    </row>
    <row r="407" spans="1:6" x14ac:dyDescent="0.35">
      <c r="A407" s="5">
        <f t="shared" si="7"/>
        <v>154</v>
      </c>
      <c r="B407" s="6" t="s">
        <v>269</v>
      </c>
      <c r="C407" s="55" t="s">
        <v>5</v>
      </c>
      <c r="D407" s="1">
        <v>10</v>
      </c>
      <c r="E407" s="57"/>
      <c r="F407" s="17">
        <f>E407*D407</f>
        <v>0</v>
      </c>
    </row>
    <row r="408" spans="1:6" x14ac:dyDescent="0.35">
      <c r="B408" s="6"/>
      <c r="E408" s="57"/>
    </row>
    <row r="409" spans="1:6" x14ac:dyDescent="0.35">
      <c r="A409" s="5">
        <f t="shared" si="7"/>
        <v>155</v>
      </c>
      <c r="B409" s="6" t="s">
        <v>270</v>
      </c>
      <c r="C409" s="55" t="s">
        <v>5</v>
      </c>
      <c r="D409" s="1">
        <v>10</v>
      </c>
      <c r="E409" s="57"/>
      <c r="F409" s="17">
        <f>E409*D409</f>
        <v>0</v>
      </c>
    </row>
    <row r="410" spans="1:6" x14ac:dyDescent="0.35">
      <c r="B410" s="6"/>
      <c r="E410" s="57"/>
    </row>
    <row r="411" spans="1:6" x14ac:dyDescent="0.35">
      <c r="A411" s="5">
        <f t="shared" si="7"/>
        <v>156</v>
      </c>
      <c r="B411" s="6" t="s">
        <v>271</v>
      </c>
      <c r="C411" s="55" t="s">
        <v>5</v>
      </c>
      <c r="D411" s="1">
        <v>5</v>
      </c>
      <c r="E411" s="57"/>
      <c r="F411" s="17">
        <f>E411*D411</f>
        <v>0</v>
      </c>
    </row>
    <row r="412" spans="1:6" x14ac:dyDescent="0.35">
      <c r="B412" s="6"/>
      <c r="E412" s="57"/>
    </row>
    <row r="413" spans="1:6" x14ac:dyDescent="0.35">
      <c r="A413" s="5">
        <f t="shared" si="7"/>
        <v>157</v>
      </c>
      <c r="B413" s="6" t="s">
        <v>272</v>
      </c>
      <c r="C413" s="55" t="s">
        <v>5</v>
      </c>
      <c r="D413" s="1">
        <v>5</v>
      </c>
      <c r="E413" s="57"/>
      <c r="F413" s="17">
        <f>E413*D413</f>
        <v>0</v>
      </c>
    </row>
    <row r="414" spans="1:6" x14ac:dyDescent="0.35">
      <c r="B414" s="6"/>
      <c r="E414" s="57"/>
    </row>
    <row r="415" spans="1:6" x14ac:dyDescent="0.35">
      <c r="A415" s="5">
        <f t="shared" si="7"/>
        <v>158</v>
      </c>
      <c r="B415" s="6" t="s">
        <v>273</v>
      </c>
      <c r="C415" s="55" t="s">
        <v>5</v>
      </c>
      <c r="D415" s="1">
        <v>5</v>
      </c>
      <c r="E415" s="57"/>
      <c r="F415" s="17">
        <f>E415*D415</f>
        <v>0</v>
      </c>
    </row>
    <row r="416" spans="1:6" x14ac:dyDescent="0.35">
      <c r="B416" s="6"/>
      <c r="E416" s="57"/>
    </row>
    <row r="417" spans="1:6" x14ac:dyDescent="0.35">
      <c r="A417" s="5">
        <f t="shared" si="7"/>
        <v>159</v>
      </c>
      <c r="B417" s="1" t="s">
        <v>104</v>
      </c>
      <c r="C417" s="55" t="s">
        <v>5</v>
      </c>
      <c r="D417" s="1">
        <v>2</v>
      </c>
      <c r="E417" s="57"/>
      <c r="F417" s="17">
        <f>E417*D417</f>
        <v>0</v>
      </c>
    </row>
    <row r="419" spans="1:6" x14ac:dyDescent="0.35">
      <c r="A419" s="5">
        <f t="shared" si="7"/>
        <v>160</v>
      </c>
      <c r="B419" s="1" t="s">
        <v>105</v>
      </c>
      <c r="C419" s="55" t="s">
        <v>33</v>
      </c>
      <c r="D419" s="1">
        <v>2</v>
      </c>
      <c r="E419" s="57"/>
      <c r="F419" s="17">
        <f>E419*D419</f>
        <v>0</v>
      </c>
    </row>
    <row r="421" spans="1:6" x14ac:dyDescent="0.35">
      <c r="B421" s="11" t="s">
        <v>34</v>
      </c>
    </row>
    <row r="422" spans="1:6" x14ac:dyDescent="0.35">
      <c r="B422" s="11"/>
    </row>
    <row r="423" spans="1:6" ht="29" x14ac:dyDescent="0.35">
      <c r="B423" s="20" t="s">
        <v>97</v>
      </c>
    </row>
    <row r="424" spans="1:6" ht="29" x14ac:dyDescent="0.35">
      <c r="B424" s="20" t="s">
        <v>99</v>
      </c>
    </row>
    <row r="425" spans="1:6" x14ac:dyDescent="0.35">
      <c r="B425" s="20"/>
    </row>
    <row r="426" spans="1:6" x14ac:dyDescent="0.35">
      <c r="A426" s="5">
        <f>A419+1</f>
        <v>161</v>
      </c>
      <c r="B426" s="6" t="s">
        <v>280</v>
      </c>
      <c r="C426" s="55" t="s">
        <v>5</v>
      </c>
      <c r="D426" s="1">
        <v>5</v>
      </c>
      <c r="E426" s="57"/>
      <c r="F426" s="17">
        <f>E426*D426</f>
        <v>0</v>
      </c>
    </row>
    <row r="427" spans="1:6" x14ac:dyDescent="0.35">
      <c r="B427" s="6"/>
      <c r="E427" s="57"/>
    </row>
    <row r="428" spans="1:6" x14ac:dyDescent="0.35">
      <c r="A428" s="5">
        <f t="shared" si="7"/>
        <v>162</v>
      </c>
      <c r="B428" s="6" t="s">
        <v>279</v>
      </c>
      <c r="C428" s="55" t="s">
        <v>5</v>
      </c>
      <c r="D428" s="1">
        <v>5</v>
      </c>
      <c r="E428" s="57"/>
      <c r="F428" s="17">
        <f>E428*D428</f>
        <v>0</v>
      </c>
    </row>
    <row r="429" spans="1:6" x14ac:dyDescent="0.35">
      <c r="B429" s="6"/>
      <c r="E429" s="57"/>
    </row>
    <row r="430" spans="1:6" x14ac:dyDescent="0.35">
      <c r="A430" s="5">
        <f t="shared" si="7"/>
        <v>163</v>
      </c>
      <c r="B430" s="6" t="s">
        <v>278</v>
      </c>
      <c r="C430" s="55" t="s">
        <v>5</v>
      </c>
      <c r="D430" s="1">
        <v>5</v>
      </c>
      <c r="E430" s="57"/>
      <c r="F430" s="17">
        <f>E430*D430</f>
        <v>0</v>
      </c>
    </row>
    <row r="431" spans="1:6" x14ac:dyDescent="0.35">
      <c r="B431" s="6"/>
      <c r="E431" s="57"/>
    </row>
    <row r="432" spans="1:6" x14ac:dyDescent="0.35">
      <c r="A432" s="5">
        <f t="shared" si="7"/>
        <v>164</v>
      </c>
      <c r="B432" s="6" t="s">
        <v>277</v>
      </c>
      <c r="C432" s="55" t="s">
        <v>5</v>
      </c>
      <c r="D432" s="1">
        <v>5</v>
      </c>
      <c r="E432" s="57"/>
      <c r="F432" s="17">
        <f>E432*D432</f>
        <v>0</v>
      </c>
    </row>
    <row r="433" spans="1:6" x14ac:dyDescent="0.35">
      <c r="B433" s="6"/>
      <c r="E433" s="57"/>
    </row>
    <row r="434" spans="1:6" x14ac:dyDescent="0.35">
      <c r="A434" s="5">
        <f t="shared" si="7"/>
        <v>165</v>
      </c>
      <c r="B434" s="6" t="s">
        <v>276</v>
      </c>
      <c r="C434" s="55" t="s">
        <v>5</v>
      </c>
      <c r="D434" s="1">
        <v>5</v>
      </c>
      <c r="E434" s="57"/>
      <c r="F434" s="17">
        <f>E434*D434</f>
        <v>0</v>
      </c>
    </row>
    <row r="435" spans="1:6" x14ac:dyDescent="0.35">
      <c r="B435" s="6"/>
      <c r="E435" s="57"/>
    </row>
    <row r="436" spans="1:6" x14ac:dyDescent="0.35">
      <c r="A436" s="5">
        <f t="shared" si="7"/>
        <v>166</v>
      </c>
      <c r="B436" s="6" t="s">
        <v>275</v>
      </c>
      <c r="C436" s="55" t="s">
        <v>5</v>
      </c>
      <c r="D436" s="1">
        <v>5</v>
      </c>
      <c r="E436" s="57"/>
      <c r="F436" s="17">
        <f>E436*D436</f>
        <v>0</v>
      </c>
    </row>
    <row r="437" spans="1:6" x14ac:dyDescent="0.35">
      <c r="B437" s="6"/>
      <c r="E437" s="57"/>
    </row>
    <row r="438" spans="1:6" x14ac:dyDescent="0.35">
      <c r="A438" s="5">
        <f t="shared" si="7"/>
        <v>167</v>
      </c>
      <c r="B438" s="6" t="s">
        <v>274</v>
      </c>
      <c r="C438" s="55" t="s">
        <v>5</v>
      </c>
      <c r="D438" s="1">
        <v>5</v>
      </c>
      <c r="E438" s="57"/>
      <c r="F438" s="17">
        <f>E438*D438</f>
        <v>0</v>
      </c>
    </row>
    <row r="439" spans="1:6" x14ac:dyDescent="0.35">
      <c r="B439" s="6"/>
      <c r="E439" s="57"/>
    </row>
    <row r="440" spans="1:6" x14ac:dyDescent="0.35">
      <c r="A440" s="5">
        <f t="shared" si="7"/>
        <v>168</v>
      </c>
      <c r="B440" s="6" t="s">
        <v>106</v>
      </c>
      <c r="C440" s="55" t="s">
        <v>5</v>
      </c>
      <c r="D440" s="1">
        <v>2</v>
      </c>
      <c r="E440" s="57"/>
      <c r="F440" s="17">
        <f>E440*D440</f>
        <v>0</v>
      </c>
    </row>
    <row r="442" spans="1:6" x14ac:dyDescent="0.35">
      <c r="A442" s="5">
        <f t="shared" si="7"/>
        <v>169</v>
      </c>
      <c r="B442" s="6" t="s">
        <v>107</v>
      </c>
      <c r="C442" s="55" t="s">
        <v>5</v>
      </c>
      <c r="D442" s="1">
        <v>2</v>
      </c>
      <c r="E442" s="57"/>
      <c r="F442" s="17">
        <f>E442*D442</f>
        <v>0</v>
      </c>
    </row>
    <row r="444" spans="1:6" x14ac:dyDescent="0.35">
      <c r="B444" s="11" t="s">
        <v>35</v>
      </c>
    </row>
    <row r="445" spans="1:6" x14ac:dyDescent="0.35">
      <c r="B445" s="11"/>
    </row>
    <row r="446" spans="1:6" ht="29" x14ac:dyDescent="0.35">
      <c r="B446" s="20" t="s">
        <v>97</v>
      </c>
    </row>
    <row r="447" spans="1:6" x14ac:dyDescent="0.35">
      <c r="B447" s="5" t="s">
        <v>98</v>
      </c>
    </row>
    <row r="449" spans="1:6" x14ac:dyDescent="0.35">
      <c r="A449" s="5">
        <f>A442+1</f>
        <v>170</v>
      </c>
      <c r="B449" s="6" t="s">
        <v>281</v>
      </c>
      <c r="C449" s="55" t="s">
        <v>5</v>
      </c>
      <c r="D449" s="1">
        <v>2</v>
      </c>
      <c r="E449" s="57"/>
      <c r="F449" s="17">
        <f>E449*D449</f>
        <v>0</v>
      </c>
    </row>
    <row r="450" spans="1:6" x14ac:dyDescent="0.35">
      <c r="B450" s="6"/>
      <c r="E450" s="57"/>
    </row>
    <row r="451" spans="1:6" x14ac:dyDescent="0.35">
      <c r="A451" s="5">
        <f t="shared" ref="A451:A511" si="8">A449+1</f>
        <v>171</v>
      </c>
      <c r="B451" s="6" t="s">
        <v>282</v>
      </c>
      <c r="C451" s="55" t="s">
        <v>5</v>
      </c>
      <c r="D451" s="1">
        <v>2</v>
      </c>
      <c r="E451" s="57"/>
      <c r="F451" s="17">
        <f>E451*D451</f>
        <v>0</v>
      </c>
    </row>
    <row r="452" spans="1:6" x14ac:dyDescent="0.35">
      <c r="B452" s="6"/>
      <c r="E452" s="57"/>
    </row>
    <row r="453" spans="1:6" x14ac:dyDescent="0.35">
      <c r="A453" s="5">
        <f t="shared" si="8"/>
        <v>172</v>
      </c>
      <c r="B453" s="6" t="s">
        <v>283</v>
      </c>
      <c r="C453" s="55" t="s">
        <v>5</v>
      </c>
      <c r="D453" s="1">
        <v>2</v>
      </c>
      <c r="E453" s="57"/>
      <c r="F453" s="17">
        <f>E453*D453</f>
        <v>0</v>
      </c>
    </row>
    <row r="454" spans="1:6" x14ac:dyDescent="0.35">
      <c r="B454" s="6"/>
      <c r="E454" s="57"/>
    </row>
    <row r="455" spans="1:6" x14ac:dyDescent="0.35">
      <c r="A455" s="5">
        <f t="shared" si="8"/>
        <v>173</v>
      </c>
      <c r="B455" s="6" t="s">
        <v>284</v>
      </c>
      <c r="C455" s="55" t="s">
        <v>5</v>
      </c>
      <c r="D455" s="1">
        <v>2</v>
      </c>
      <c r="E455" s="57"/>
      <c r="F455" s="17">
        <f>E455*D455</f>
        <v>0</v>
      </c>
    </row>
    <row r="456" spans="1:6" x14ac:dyDescent="0.35">
      <c r="B456" s="6"/>
      <c r="E456" s="57"/>
    </row>
    <row r="457" spans="1:6" x14ac:dyDescent="0.35">
      <c r="A457" s="5">
        <f t="shared" si="8"/>
        <v>174</v>
      </c>
      <c r="B457" s="6" t="s">
        <v>285</v>
      </c>
      <c r="C457" s="55" t="s">
        <v>5</v>
      </c>
      <c r="D457" s="1">
        <v>2</v>
      </c>
      <c r="E457" s="57"/>
      <c r="F457" s="17">
        <f>E457*D457</f>
        <v>0</v>
      </c>
    </row>
    <row r="458" spans="1:6" x14ac:dyDescent="0.35">
      <c r="B458" s="6"/>
      <c r="E458" s="57"/>
    </row>
    <row r="459" spans="1:6" x14ac:dyDescent="0.35">
      <c r="A459" s="5">
        <f t="shared" si="8"/>
        <v>175</v>
      </c>
      <c r="B459" s="6" t="s">
        <v>286</v>
      </c>
      <c r="C459" s="55" t="s">
        <v>5</v>
      </c>
      <c r="D459" s="1">
        <v>2</v>
      </c>
      <c r="E459" s="57"/>
      <c r="F459" s="17">
        <f>E459*D459</f>
        <v>0</v>
      </c>
    </row>
    <row r="460" spans="1:6" x14ac:dyDescent="0.35">
      <c r="B460" s="6"/>
      <c r="E460" s="57"/>
    </row>
    <row r="461" spans="1:6" x14ac:dyDescent="0.35">
      <c r="A461" s="5">
        <f t="shared" si="8"/>
        <v>176</v>
      </c>
      <c r="B461" s="6" t="s">
        <v>287</v>
      </c>
      <c r="C461" s="55" t="s">
        <v>5</v>
      </c>
      <c r="D461" s="1">
        <v>2</v>
      </c>
      <c r="E461" s="57"/>
      <c r="F461" s="17">
        <f>E461*D461</f>
        <v>0</v>
      </c>
    </row>
    <row r="462" spans="1:6" x14ac:dyDescent="0.35">
      <c r="B462" s="6"/>
      <c r="E462" s="57"/>
    </row>
    <row r="463" spans="1:6" x14ac:dyDescent="0.35">
      <c r="A463" s="5">
        <f t="shared" si="8"/>
        <v>177</v>
      </c>
      <c r="B463" s="6" t="s">
        <v>108</v>
      </c>
      <c r="C463" s="55" t="s">
        <v>5</v>
      </c>
      <c r="D463" s="1">
        <v>2</v>
      </c>
      <c r="E463" s="57"/>
      <c r="F463" s="17">
        <f>E463*D463</f>
        <v>0</v>
      </c>
    </row>
    <row r="465" spans="1:6" x14ac:dyDescent="0.35">
      <c r="A465" s="5">
        <f t="shared" si="8"/>
        <v>178</v>
      </c>
      <c r="B465" s="6" t="s">
        <v>109</v>
      </c>
      <c r="C465" s="55" t="s">
        <v>5</v>
      </c>
      <c r="D465" s="1">
        <v>2</v>
      </c>
      <c r="E465" s="57"/>
      <c r="F465" s="17">
        <f>E465*D465</f>
        <v>0</v>
      </c>
    </row>
    <row r="466" spans="1:6" ht="15" thickBot="1" x14ac:dyDescent="0.4">
      <c r="A466" s="39"/>
      <c r="B466" s="38"/>
      <c r="C466" s="37"/>
      <c r="D466" s="38"/>
      <c r="E466" s="36"/>
      <c r="F466" s="35"/>
    </row>
    <row r="467" spans="1:6" x14ac:dyDescent="0.35">
      <c r="A467" s="5">
        <f t="shared" si="8"/>
        <v>179</v>
      </c>
      <c r="B467" s="11" t="s">
        <v>36</v>
      </c>
    </row>
    <row r="468" spans="1:6" x14ac:dyDescent="0.35">
      <c r="B468" s="11"/>
    </row>
    <row r="469" spans="1:6" ht="29" x14ac:dyDescent="0.35">
      <c r="B469" s="20" t="s">
        <v>97</v>
      </c>
    </row>
    <row r="470" spans="1:6" x14ac:dyDescent="0.35">
      <c r="B470" s="5" t="s">
        <v>98</v>
      </c>
    </row>
    <row r="472" spans="1:6" x14ac:dyDescent="0.35">
      <c r="A472" s="5">
        <f>A467+1</f>
        <v>180</v>
      </c>
      <c r="B472" s="6" t="s">
        <v>288</v>
      </c>
      <c r="C472" s="55" t="s">
        <v>5</v>
      </c>
      <c r="D472" s="1">
        <v>2</v>
      </c>
      <c r="E472" s="57"/>
      <c r="F472" s="17">
        <f>E472*D472</f>
        <v>0</v>
      </c>
    </row>
    <row r="473" spans="1:6" x14ac:dyDescent="0.35">
      <c r="B473" s="6"/>
      <c r="E473" s="57"/>
    </row>
    <row r="474" spans="1:6" x14ac:dyDescent="0.35">
      <c r="A474" s="5">
        <f t="shared" si="8"/>
        <v>181</v>
      </c>
      <c r="B474" s="6" t="s">
        <v>289</v>
      </c>
      <c r="C474" s="55" t="s">
        <v>5</v>
      </c>
      <c r="D474" s="1">
        <v>2</v>
      </c>
      <c r="E474" s="57"/>
      <c r="F474" s="17">
        <f>E474*D474</f>
        <v>0</v>
      </c>
    </row>
    <row r="475" spans="1:6" x14ac:dyDescent="0.35">
      <c r="B475" s="6"/>
      <c r="E475" s="57"/>
    </row>
    <row r="476" spans="1:6" x14ac:dyDescent="0.35">
      <c r="A476" s="5">
        <f t="shared" si="8"/>
        <v>182</v>
      </c>
      <c r="B476" s="6" t="s">
        <v>290</v>
      </c>
      <c r="C476" s="55" t="s">
        <v>5</v>
      </c>
      <c r="D476" s="1">
        <v>2</v>
      </c>
      <c r="E476" s="57"/>
      <c r="F476" s="17">
        <f>E476*D476</f>
        <v>0</v>
      </c>
    </row>
    <row r="477" spans="1:6" x14ac:dyDescent="0.35">
      <c r="B477" s="6"/>
      <c r="E477" s="57"/>
    </row>
    <row r="478" spans="1:6" x14ac:dyDescent="0.35">
      <c r="A478" s="5">
        <f t="shared" si="8"/>
        <v>183</v>
      </c>
      <c r="B478" s="6" t="s">
        <v>291</v>
      </c>
      <c r="C478" s="55" t="s">
        <v>5</v>
      </c>
      <c r="D478" s="1">
        <v>2</v>
      </c>
      <c r="E478" s="57"/>
      <c r="F478" s="17">
        <f>E478*D478</f>
        <v>0</v>
      </c>
    </row>
    <row r="479" spans="1:6" x14ac:dyDescent="0.35">
      <c r="B479" s="6"/>
      <c r="E479" s="57"/>
    </row>
    <row r="480" spans="1:6" x14ac:dyDescent="0.35">
      <c r="A480" s="5">
        <f t="shared" si="8"/>
        <v>184</v>
      </c>
      <c r="B480" s="6" t="s">
        <v>292</v>
      </c>
      <c r="C480" s="55" t="s">
        <v>5</v>
      </c>
      <c r="D480" s="1">
        <v>2</v>
      </c>
      <c r="E480" s="57"/>
      <c r="F480" s="17">
        <f>E480*D480</f>
        <v>0</v>
      </c>
    </row>
    <row r="481" spans="1:6" x14ac:dyDescent="0.35">
      <c r="B481" s="6"/>
      <c r="E481" s="57"/>
    </row>
    <row r="482" spans="1:6" x14ac:dyDescent="0.35">
      <c r="A482" s="5">
        <f t="shared" si="8"/>
        <v>185</v>
      </c>
      <c r="B482" s="6" t="s">
        <v>293</v>
      </c>
      <c r="C482" s="55" t="s">
        <v>5</v>
      </c>
      <c r="D482" s="1">
        <v>2</v>
      </c>
      <c r="E482" s="57"/>
      <c r="F482" s="17">
        <f>E482*D482</f>
        <v>0</v>
      </c>
    </row>
    <row r="483" spans="1:6" x14ac:dyDescent="0.35">
      <c r="B483" s="6"/>
      <c r="E483" s="57"/>
    </row>
    <row r="484" spans="1:6" x14ac:dyDescent="0.35">
      <c r="A484" s="5">
        <f t="shared" si="8"/>
        <v>186</v>
      </c>
      <c r="B484" s="6" t="s">
        <v>294</v>
      </c>
      <c r="C484" s="55" t="s">
        <v>5</v>
      </c>
      <c r="D484" s="1">
        <v>2</v>
      </c>
      <c r="E484" s="57"/>
      <c r="F484" s="17">
        <f>E484*D484</f>
        <v>0</v>
      </c>
    </row>
    <row r="485" spans="1:6" x14ac:dyDescent="0.35">
      <c r="B485" s="6"/>
      <c r="E485" s="57"/>
    </row>
    <row r="486" spans="1:6" x14ac:dyDescent="0.35">
      <c r="A486" s="5">
        <f t="shared" si="8"/>
        <v>187</v>
      </c>
      <c r="B486" s="6" t="s">
        <v>110</v>
      </c>
      <c r="C486" s="55" t="s">
        <v>5</v>
      </c>
      <c r="D486" s="1">
        <v>2</v>
      </c>
      <c r="E486" s="57"/>
      <c r="F486" s="17">
        <f>E486*D486</f>
        <v>0</v>
      </c>
    </row>
    <row r="488" spans="1:6" x14ac:dyDescent="0.35">
      <c r="A488" s="5">
        <f t="shared" si="8"/>
        <v>188</v>
      </c>
      <c r="B488" s="6" t="s">
        <v>111</v>
      </c>
      <c r="C488" s="55" t="s">
        <v>5</v>
      </c>
      <c r="D488" s="1">
        <v>2</v>
      </c>
      <c r="E488" s="57"/>
      <c r="F488" s="17">
        <f>E488*D488</f>
        <v>0</v>
      </c>
    </row>
    <row r="490" spans="1:6" x14ac:dyDescent="0.35">
      <c r="B490" s="11" t="s">
        <v>37</v>
      </c>
    </row>
    <row r="491" spans="1:6" x14ac:dyDescent="0.35">
      <c r="B491" s="11"/>
    </row>
    <row r="492" spans="1:6" ht="58" x14ac:dyDescent="0.35">
      <c r="B492" s="20" t="s">
        <v>112</v>
      </c>
    </row>
    <row r="493" spans="1:6" x14ac:dyDescent="0.35">
      <c r="B493" s="5" t="s">
        <v>113</v>
      </c>
    </row>
    <row r="495" spans="1:6" x14ac:dyDescent="0.35">
      <c r="A495" s="5">
        <f>A488+1</f>
        <v>189</v>
      </c>
      <c r="B495" s="6" t="s">
        <v>296</v>
      </c>
      <c r="C495" s="55" t="s">
        <v>5</v>
      </c>
      <c r="D495" s="1">
        <v>12</v>
      </c>
      <c r="F495" s="17">
        <f>E495*D495</f>
        <v>0</v>
      </c>
    </row>
    <row r="496" spans="1:6" x14ac:dyDescent="0.35">
      <c r="B496" s="6"/>
    </row>
    <row r="497" spans="1:6" x14ac:dyDescent="0.35">
      <c r="A497" s="5">
        <f t="shared" si="8"/>
        <v>190</v>
      </c>
      <c r="B497" s="6" t="s">
        <v>295</v>
      </c>
      <c r="C497" s="55" t="s">
        <v>5</v>
      </c>
      <c r="D497" s="1">
        <v>12</v>
      </c>
      <c r="F497" s="17">
        <f>E497*D497</f>
        <v>0</v>
      </c>
    </row>
    <row r="498" spans="1:6" x14ac:dyDescent="0.35">
      <c r="B498" s="6"/>
    </row>
    <row r="499" spans="1:6" x14ac:dyDescent="0.35">
      <c r="A499" s="5">
        <f t="shared" si="8"/>
        <v>191</v>
      </c>
      <c r="B499" s="6" t="s">
        <v>297</v>
      </c>
      <c r="C499" s="55" t="s">
        <v>5</v>
      </c>
      <c r="D499" s="1">
        <f>12</f>
        <v>12</v>
      </c>
      <c r="F499" s="17">
        <f>E499*D499</f>
        <v>0</v>
      </c>
    </row>
    <row r="500" spans="1:6" x14ac:dyDescent="0.35">
      <c r="B500" s="6"/>
    </row>
    <row r="501" spans="1:6" x14ac:dyDescent="0.35">
      <c r="A501" s="5">
        <f t="shared" si="8"/>
        <v>192</v>
      </c>
      <c r="B501" s="6" t="s">
        <v>298</v>
      </c>
      <c r="C501" s="55" t="s">
        <v>5</v>
      </c>
      <c r="D501" s="1">
        <v>10</v>
      </c>
      <c r="F501" s="17">
        <f>E501*D501</f>
        <v>0</v>
      </c>
    </row>
    <row r="502" spans="1:6" x14ac:dyDescent="0.35">
      <c r="B502" s="6"/>
    </row>
    <row r="503" spans="1:6" x14ac:dyDescent="0.35">
      <c r="A503" s="5">
        <f t="shared" si="8"/>
        <v>193</v>
      </c>
      <c r="B503" s="6" t="s">
        <v>299</v>
      </c>
      <c r="C503" s="55" t="s">
        <v>5</v>
      </c>
      <c r="D503" s="1">
        <v>20</v>
      </c>
      <c r="F503" s="17">
        <f>E503*D503</f>
        <v>0</v>
      </c>
    </row>
    <row r="504" spans="1:6" x14ac:dyDescent="0.35">
      <c r="B504" s="6"/>
    </row>
    <row r="505" spans="1:6" x14ac:dyDescent="0.35">
      <c r="A505" s="5">
        <f t="shared" si="8"/>
        <v>194</v>
      </c>
      <c r="B505" s="6" t="s">
        <v>300</v>
      </c>
      <c r="C505" s="55" t="s">
        <v>5</v>
      </c>
      <c r="D505" s="1">
        <f>12+8</f>
        <v>20</v>
      </c>
      <c r="F505" s="17">
        <f>E505*D505</f>
        <v>0</v>
      </c>
    </row>
    <row r="506" spans="1:6" x14ac:dyDescent="0.35">
      <c r="B506" s="6"/>
    </row>
    <row r="507" spans="1:6" x14ac:dyDescent="0.35">
      <c r="A507" s="5">
        <f t="shared" si="8"/>
        <v>195</v>
      </c>
      <c r="B507" s="6" t="s">
        <v>301</v>
      </c>
      <c r="C507" s="55" t="s">
        <v>5</v>
      </c>
      <c r="D507" s="1">
        <f>12+8</f>
        <v>20</v>
      </c>
      <c r="F507" s="17">
        <f>E507*D507</f>
        <v>0</v>
      </c>
    </row>
    <row r="508" spans="1:6" x14ac:dyDescent="0.35">
      <c r="B508" s="6"/>
    </row>
    <row r="509" spans="1:6" x14ac:dyDescent="0.35">
      <c r="A509" s="5">
        <f t="shared" si="8"/>
        <v>196</v>
      </c>
      <c r="B509" s="6" t="s">
        <v>302</v>
      </c>
      <c r="C509" s="55" t="s">
        <v>5</v>
      </c>
      <c r="D509" s="1">
        <v>8</v>
      </c>
      <c r="F509" s="17">
        <f>E509*D509</f>
        <v>0</v>
      </c>
    </row>
    <row r="510" spans="1:6" x14ac:dyDescent="0.35">
      <c r="B510" s="6"/>
    </row>
    <row r="511" spans="1:6" x14ac:dyDescent="0.35">
      <c r="A511" s="5">
        <f t="shared" si="8"/>
        <v>197</v>
      </c>
      <c r="B511" s="6" t="s">
        <v>303</v>
      </c>
      <c r="C511" s="55" t="s">
        <v>5</v>
      </c>
      <c r="D511" s="1">
        <v>10</v>
      </c>
      <c r="F511" s="17">
        <f>E511*D511</f>
        <v>0</v>
      </c>
    </row>
    <row r="512" spans="1:6" x14ac:dyDescent="0.35">
      <c r="B512" s="6"/>
    </row>
    <row r="513" spans="1:6" x14ac:dyDescent="0.35">
      <c r="A513" s="5">
        <f t="shared" ref="A513:A574" si="9">A511+1</f>
        <v>198</v>
      </c>
      <c r="B513" s="6" t="s">
        <v>304</v>
      </c>
      <c r="C513" s="55" t="s">
        <v>5</v>
      </c>
      <c r="D513" s="1">
        <v>5</v>
      </c>
      <c r="F513" s="17">
        <f>E513*D513</f>
        <v>0</v>
      </c>
    </row>
    <row r="514" spans="1:6" x14ac:dyDescent="0.35">
      <c r="B514" s="6"/>
    </row>
    <row r="515" spans="1:6" x14ac:dyDescent="0.35">
      <c r="A515" s="5">
        <f t="shared" si="9"/>
        <v>199</v>
      </c>
      <c r="B515" s="6" t="s">
        <v>305</v>
      </c>
      <c r="C515" s="55" t="s">
        <v>5</v>
      </c>
      <c r="D515" s="1">
        <v>5</v>
      </c>
      <c r="F515" s="17">
        <f>E515*D515</f>
        <v>0</v>
      </c>
    </row>
    <row r="516" spans="1:6" x14ac:dyDescent="0.35">
      <c r="B516" s="6"/>
    </row>
    <row r="517" spans="1:6" x14ac:dyDescent="0.35">
      <c r="A517" s="5">
        <f t="shared" si="9"/>
        <v>200</v>
      </c>
      <c r="B517" s="6" t="s">
        <v>307</v>
      </c>
      <c r="C517" s="55" t="s">
        <v>5</v>
      </c>
      <c r="D517" s="1">
        <v>5</v>
      </c>
      <c r="F517" s="17">
        <f>E517*D517</f>
        <v>0</v>
      </c>
    </row>
    <row r="518" spans="1:6" x14ac:dyDescent="0.35">
      <c r="B518" s="6"/>
    </row>
    <row r="519" spans="1:6" x14ac:dyDescent="0.35">
      <c r="A519" s="5">
        <f t="shared" si="9"/>
        <v>201</v>
      </c>
      <c r="B519" s="6" t="s">
        <v>308</v>
      </c>
      <c r="C519" s="55" t="s">
        <v>5</v>
      </c>
      <c r="D519" s="1">
        <v>5</v>
      </c>
      <c r="F519" s="17">
        <f>E519*D519</f>
        <v>0</v>
      </c>
    </row>
    <row r="520" spans="1:6" x14ac:dyDescent="0.35">
      <c r="B520" s="6"/>
    </row>
    <row r="521" spans="1:6" x14ac:dyDescent="0.35">
      <c r="A521" s="5">
        <f t="shared" si="9"/>
        <v>202</v>
      </c>
      <c r="B521" s="6" t="s">
        <v>309</v>
      </c>
      <c r="C521" s="55" t="s">
        <v>5</v>
      </c>
      <c r="D521" s="1">
        <v>10</v>
      </c>
      <c r="F521" s="17">
        <f>E521*D521</f>
        <v>0</v>
      </c>
    </row>
    <row r="522" spans="1:6" x14ac:dyDescent="0.35">
      <c r="B522" s="6"/>
    </row>
    <row r="523" spans="1:6" x14ac:dyDescent="0.35">
      <c r="A523" s="5">
        <f t="shared" si="9"/>
        <v>203</v>
      </c>
      <c r="B523" s="6" t="s">
        <v>317</v>
      </c>
      <c r="C523" s="55" t="s">
        <v>5</v>
      </c>
      <c r="D523" s="1">
        <v>20</v>
      </c>
      <c r="F523" s="17">
        <f>E523*D523</f>
        <v>0</v>
      </c>
    </row>
    <row r="524" spans="1:6" x14ac:dyDescent="0.35">
      <c r="B524" s="6"/>
    </row>
    <row r="525" spans="1:6" x14ac:dyDescent="0.35">
      <c r="A525" s="5">
        <f t="shared" si="9"/>
        <v>204</v>
      </c>
      <c r="B525" s="6" t="s">
        <v>310</v>
      </c>
      <c r="C525" s="55" t="s">
        <v>5</v>
      </c>
      <c r="D525" s="1">
        <v>20</v>
      </c>
      <c r="F525" s="17">
        <f>E525*D525</f>
        <v>0</v>
      </c>
    </row>
    <row r="526" spans="1:6" x14ac:dyDescent="0.35">
      <c r="B526" s="6"/>
    </row>
    <row r="527" spans="1:6" x14ac:dyDescent="0.35">
      <c r="A527" s="5">
        <f t="shared" si="9"/>
        <v>205</v>
      </c>
      <c r="B527" s="6" t="s">
        <v>311</v>
      </c>
      <c r="C527" s="55" t="s">
        <v>5</v>
      </c>
      <c r="D527" s="1">
        <v>20</v>
      </c>
      <c r="F527" s="17">
        <f>E527*D527</f>
        <v>0</v>
      </c>
    </row>
    <row r="528" spans="1:6" x14ac:dyDescent="0.35">
      <c r="B528" s="6"/>
    </row>
    <row r="529" spans="1:6" x14ac:dyDescent="0.35">
      <c r="A529" s="5">
        <f t="shared" si="9"/>
        <v>206</v>
      </c>
      <c r="B529" s="6" t="s">
        <v>312</v>
      </c>
      <c r="C529" s="55" t="s">
        <v>5</v>
      </c>
      <c r="D529" s="1">
        <v>20</v>
      </c>
      <c r="F529" s="17">
        <f>E529*D529</f>
        <v>0</v>
      </c>
    </row>
    <row r="530" spans="1:6" x14ac:dyDescent="0.35">
      <c r="B530" s="6"/>
    </row>
    <row r="531" spans="1:6" x14ac:dyDescent="0.35">
      <c r="A531" s="5">
        <f t="shared" si="9"/>
        <v>207</v>
      </c>
      <c r="B531" s="6" t="s">
        <v>313</v>
      </c>
      <c r="C531" s="55" t="s">
        <v>5</v>
      </c>
      <c r="D531" s="1">
        <v>11</v>
      </c>
      <c r="F531" s="17">
        <f>E531*D531</f>
        <v>0</v>
      </c>
    </row>
    <row r="532" spans="1:6" x14ac:dyDescent="0.35">
      <c r="B532" s="6"/>
    </row>
    <row r="533" spans="1:6" x14ac:dyDescent="0.35">
      <c r="A533" s="5">
        <f t="shared" si="9"/>
        <v>208</v>
      </c>
      <c r="B533" s="6" t="s">
        <v>314</v>
      </c>
      <c r="C533" s="55" t="s">
        <v>5</v>
      </c>
      <c r="D533" s="1">
        <v>11</v>
      </c>
      <c r="F533" s="17">
        <f>E533*D533</f>
        <v>0</v>
      </c>
    </row>
    <row r="534" spans="1:6" x14ac:dyDescent="0.35">
      <c r="B534" s="6"/>
    </row>
    <row r="535" spans="1:6" ht="15" thickBot="1" x14ac:dyDescent="0.4">
      <c r="A535" s="39">
        <f t="shared" si="9"/>
        <v>209</v>
      </c>
      <c r="B535" s="62" t="s">
        <v>315</v>
      </c>
      <c r="C535" s="37" t="s">
        <v>5</v>
      </c>
      <c r="D535" s="38">
        <v>5</v>
      </c>
      <c r="E535" s="36"/>
      <c r="F535" s="35">
        <f>E535*D535</f>
        <v>0</v>
      </c>
    </row>
    <row r="536" spans="1:6" x14ac:dyDescent="0.35">
      <c r="B536" s="6"/>
    </row>
    <row r="537" spans="1:6" x14ac:dyDescent="0.35">
      <c r="A537" s="5">
        <f t="shared" si="9"/>
        <v>210</v>
      </c>
      <c r="B537" s="6" t="s">
        <v>316</v>
      </c>
      <c r="C537" s="55" t="s">
        <v>5</v>
      </c>
      <c r="D537" s="1">
        <v>5</v>
      </c>
      <c r="F537" s="17">
        <f>E537*D537</f>
        <v>0</v>
      </c>
    </row>
    <row r="538" spans="1:6" x14ac:dyDescent="0.35">
      <c r="B538" s="6"/>
    </row>
    <row r="539" spans="1:6" x14ac:dyDescent="0.35">
      <c r="A539" s="5">
        <f t="shared" si="9"/>
        <v>211</v>
      </c>
      <c r="B539" s="6" t="s">
        <v>306</v>
      </c>
      <c r="C539" s="55" t="s">
        <v>5</v>
      </c>
      <c r="D539" s="1">
        <v>5</v>
      </c>
      <c r="F539" s="17">
        <f>E539*D539</f>
        <v>0</v>
      </c>
    </row>
    <row r="540" spans="1:6" x14ac:dyDescent="0.35">
      <c r="B540" s="6"/>
    </row>
    <row r="541" spans="1:6" x14ac:dyDescent="0.35">
      <c r="A541" s="5">
        <f t="shared" si="9"/>
        <v>212</v>
      </c>
      <c r="B541" s="6" t="s">
        <v>318</v>
      </c>
      <c r="C541" s="55" t="s">
        <v>5</v>
      </c>
      <c r="D541" s="1">
        <v>5</v>
      </c>
      <c r="F541" s="17">
        <f>E541*D541</f>
        <v>0</v>
      </c>
    </row>
    <row r="542" spans="1:6" x14ac:dyDescent="0.35">
      <c r="B542" s="6"/>
    </row>
    <row r="543" spans="1:6" x14ac:dyDescent="0.35">
      <c r="A543" s="5">
        <f t="shared" si="9"/>
        <v>213</v>
      </c>
      <c r="B543" s="6" t="s">
        <v>319</v>
      </c>
      <c r="C543" s="55" t="s">
        <v>5</v>
      </c>
      <c r="D543" s="1">
        <v>5</v>
      </c>
      <c r="F543" s="17">
        <f>E543*D543</f>
        <v>0</v>
      </c>
    </row>
    <row r="544" spans="1:6" x14ac:dyDescent="0.35">
      <c r="B544" s="6"/>
    </row>
    <row r="545" spans="1:6" x14ac:dyDescent="0.35">
      <c r="A545" s="5">
        <f t="shared" si="9"/>
        <v>214</v>
      </c>
      <c r="B545" s="6" t="s">
        <v>320</v>
      </c>
      <c r="C545" s="55" t="s">
        <v>5</v>
      </c>
      <c r="D545" s="1">
        <v>20</v>
      </c>
      <c r="F545" s="17">
        <f>E545*D545</f>
        <v>0</v>
      </c>
    </row>
    <row r="546" spans="1:6" x14ac:dyDescent="0.35">
      <c r="B546" s="6"/>
    </row>
    <row r="547" spans="1:6" x14ac:dyDescent="0.35">
      <c r="A547" s="5">
        <f t="shared" si="9"/>
        <v>215</v>
      </c>
      <c r="B547" s="6" t="s">
        <v>321</v>
      </c>
      <c r="C547" s="55" t="s">
        <v>5</v>
      </c>
      <c r="D547" s="1">
        <v>20</v>
      </c>
      <c r="F547" s="17">
        <f>E547*D547</f>
        <v>0</v>
      </c>
    </row>
    <row r="548" spans="1:6" x14ac:dyDescent="0.35">
      <c r="B548" s="6"/>
    </row>
    <row r="549" spans="1:6" x14ac:dyDescent="0.35">
      <c r="A549" s="5">
        <f t="shared" si="9"/>
        <v>216</v>
      </c>
      <c r="B549" s="6" t="s">
        <v>322</v>
      </c>
      <c r="C549" s="55" t="s">
        <v>5</v>
      </c>
      <c r="D549" s="1">
        <v>20</v>
      </c>
      <c r="F549" s="17">
        <f>E549*D549</f>
        <v>0</v>
      </c>
    </row>
    <row r="550" spans="1:6" x14ac:dyDescent="0.35">
      <c r="B550" s="6"/>
    </row>
    <row r="551" spans="1:6" x14ac:dyDescent="0.35">
      <c r="A551" s="5">
        <f t="shared" si="9"/>
        <v>217</v>
      </c>
      <c r="B551" s="6" t="s">
        <v>323</v>
      </c>
      <c r="C551" s="55" t="s">
        <v>5</v>
      </c>
      <c r="D551" s="1">
        <v>20</v>
      </c>
      <c r="F551" s="17">
        <f>E551*D551</f>
        <v>0</v>
      </c>
    </row>
    <row r="552" spans="1:6" x14ac:dyDescent="0.35">
      <c r="B552" s="6"/>
    </row>
    <row r="553" spans="1:6" x14ac:dyDescent="0.35">
      <c r="A553" s="5">
        <f t="shared" si="9"/>
        <v>218</v>
      </c>
      <c r="B553" s="6" t="s">
        <v>324</v>
      </c>
      <c r="C553" s="55" t="s">
        <v>5</v>
      </c>
      <c r="D553" s="1">
        <v>20</v>
      </c>
      <c r="F553" s="17">
        <f>E553*D553</f>
        <v>0</v>
      </c>
    </row>
    <row r="554" spans="1:6" x14ac:dyDescent="0.35">
      <c r="B554" s="6"/>
    </row>
    <row r="555" spans="1:6" x14ac:dyDescent="0.35">
      <c r="A555" s="5">
        <f t="shared" si="9"/>
        <v>219</v>
      </c>
      <c r="B555" s="6" t="s">
        <v>325</v>
      </c>
      <c r="C555" s="55" t="s">
        <v>5</v>
      </c>
      <c r="D555" s="1">
        <v>20</v>
      </c>
      <c r="F555" s="17">
        <f>E555*D555</f>
        <v>0</v>
      </c>
    </row>
    <row r="556" spans="1:6" x14ac:dyDescent="0.35">
      <c r="B556" s="6"/>
    </row>
    <row r="557" spans="1:6" x14ac:dyDescent="0.35">
      <c r="A557" s="5">
        <f t="shared" si="9"/>
        <v>220</v>
      </c>
      <c r="B557" s="6" t="s">
        <v>326</v>
      </c>
      <c r="C557" s="55" t="s">
        <v>5</v>
      </c>
      <c r="D557" s="1">
        <v>20</v>
      </c>
      <c r="F557" s="17">
        <f>E557*D557</f>
        <v>0</v>
      </c>
    </row>
    <row r="558" spans="1:6" x14ac:dyDescent="0.35">
      <c r="B558" s="6"/>
    </row>
    <row r="559" spans="1:6" x14ac:dyDescent="0.35">
      <c r="A559" s="5">
        <f t="shared" si="9"/>
        <v>221</v>
      </c>
      <c r="B559" s="6" t="s">
        <v>327</v>
      </c>
      <c r="C559" s="55" t="s">
        <v>5</v>
      </c>
      <c r="D559" s="1">
        <v>5</v>
      </c>
      <c r="F559" s="17">
        <f>E559*D559</f>
        <v>0</v>
      </c>
    </row>
    <row r="560" spans="1:6" x14ac:dyDescent="0.35">
      <c r="B560" s="6"/>
    </row>
    <row r="561" spans="1:6" x14ac:dyDescent="0.35">
      <c r="A561" s="5">
        <f t="shared" si="9"/>
        <v>222</v>
      </c>
      <c r="B561" s="6" t="s">
        <v>328</v>
      </c>
      <c r="C561" s="55" t="s">
        <v>5</v>
      </c>
      <c r="D561" s="1">
        <v>5</v>
      </c>
      <c r="F561" s="17">
        <f>E561*D561</f>
        <v>0</v>
      </c>
    </row>
    <row r="562" spans="1:6" x14ac:dyDescent="0.35">
      <c r="B562" s="6"/>
    </row>
    <row r="563" spans="1:6" x14ac:dyDescent="0.35">
      <c r="A563" s="5">
        <f t="shared" si="9"/>
        <v>223</v>
      </c>
      <c r="B563" s="6" t="s">
        <v>329</v>
      </c>
      <c r="C563" s="55" t="s">
        <v>5</v>
      </c>
      <c r="D563" s="1">
        <v>5</v>
      </c>
      <c r="F563" s="17">
        <f>E563*D563</f>
        <v>0</v>
      </c>
    </row>
    <row r="564" spans="1:6" x14ac:dyDescent="0.35">
      <c r="B564" s="6"/>
    </row>
    <row r="565" spans="1:6" x14ac:dyDescent="0.35">
      <c r="B565" s="11" t="s">
        <v>38</v>
      </c>
    </row>
    <row r="566" spans="1:6" x14ac:dyDescent="0.35">
      <c r="B566" s="11"/>
    </row>
    <row r="567" spans="1:6" ht="29" x14ac:dyDescent="0.35">
      <c r="B567" s="20" t="s">
        <v>114</v>
      </c>
    </row>
    <row r="568" spans="1:6" x14ac:dyDescent="0.35">
      <c r="B568" s="5" t="s">
        <v>115</v>
      </c>
    </row>
    <row r="570" spans="1:6" x14ac:dyDescent="0.35">
      <c r="A570" s="5">
        <f>A563+1</f>
        <v>224</v>
      </c>
      <c r="B570" s="6" t="s">
        <v>330</v>
      </c>
      <c r="C570" s="55" t="s">
        <v>5</v>
      </c>
      <c r="D570" s="1">
        <v>2</v>
      </c>
      <c r="F570" s="17">
        <f>E570*D570</f>
        <v>0</v>
      </c>
    </row>
    <row r="571" spans="1:6" x14ac:dyDescent="0.35">
      <c r="B571" s="6"/>
    </row>
    <row r="572" spans="1:6" x14ac:dyDescent="0.35">
      <c r="A572" s="5">
        <f t="shared" si="9"/>
        <v>225</v>
      </c>
      <c r="B572" s="6" t="s">
        <v>331</v>
      </c>
      <c r="C572" s="55" t="s">
        <v>5</v>
      </c>
      <c r="D572" s="1">
        <v>2</v>
      </c>
      <c r="F572" s="17">
        <f>E572*D572</f>
        <v>0</v>
      </c>
    </row>
    <row r="573" spans="1:6" x14ac:dyDescent="0.35">
      <c r="B573" s="6"/>
    </row>
    <row r="574" spans="1:6" x14ac:dyDescent="0.35">
      <c r="A574" s="5">
        <f t="shared" si="9"/>
        <v>226</v>
      </c>
      <c r="B574" s="6" t="s">
        <v>332</v>
      </c>
      <c r="C574" s="55" t="s">
        <v>5</v>
      </c>
      <c r="D574" s="1">
        <v>30</v>
      </c>
      <c r="F574" s="17">
        <f>E574*D574</f>
        <v>0</v>
      </c>
    </row>
    <row r="575" spans="1:6" x14ac:dyDescent="0.35">
      <c r="B575" s="6"/>
    </row>
    <row r="576" spans="1:6" x14ac:dyDescent="0.35">
      <c r="A576" s="5">
        <f t="shared" ref="A576:A635" si="10">A574+1</f>
        <v>227</v>
      </c>
      <c r="B576" s="6" t="s">
        <v>333</v>
      </c>
      <c r="C576" s="55" t="s">
        <v>5</v>
      </c>
      <c r="D576" s="1">
        <v>30</v>
      </c>
      <c r="F576" s="17">
        <f>E576*D576</f>
        <v>0</v>
      </c>
    </row>
    <row r="577" spans="1:6" x14ac:dyDescent="0.35">
      <c r="B577" s="6"/>
    </row>
    <row r="578" spans="1:6" x14ac:dyDescent="0.35">
      <c r="A578" s="5">
        <f t="shared" si="10"/>
        <v>228</v>
      </c>
      <c r="B578" s="6" t="s">
        <v>337</v>
      </c>
      <c r="C578" s="55" t="s">
        <v>5</v>
      </c>
      <c r="D578" s="1">
        <v>30</v>
      </c>
      <c r="F578" s="17">
        <f>E578*D578</f>
        <v>0</v>
      </c>
    </row>
    <row r="579" spans="1:6" x14ac:dyDescent="0.35">
      <c r="B579" s="6"/>
    </row>
    <row r="580" spans="1:6" x14ac:dyDescent="0.35">
      <c r="A580" s="5">
        <f t="shared" si="10"/>
        <v>229</v>
      </c>
      <c r="B580" s="6" t="s">
        <v>338</v>
      </c>
      <c r="C580" s="55" t="s">
        <v>5</v>
      </c>
      <c r="D580" s="1">
        <v>30</v>
      </c>
      <c r="F580" s="17">
        <f>E580*D580</f>
        <v>0</v>
      </c>
    </row>
    <row r="581" spans="1:6" x14ac:dyDescent="0.35">
      <c r="B581" s="6"/>
    </row>
    <row r="582" spans="1:6" x14ac:dyDescent="0.35">
      <c r="A582" s="5">
        <f t="shared" si="10"/>
        <v>230</v>
      </c>
      <c r="B582" s="6" t="s">
        <v>334</v>
      </c>
      <c r="C582" s="55" t="s">
        <v>5</v>
      </c>
      <c r="D582" s="1">
        <v>30</v>
      </c>
      <c r="F582" s="17">
        <f>E582*D582</f>
        <v>0</v>
      </c>
    </row>
    <row r="583" spans="1:6" x14ac:dyDescent="0.35">
      <c r="B583" s="6"/>
    </row>
    <row r="584" spans="1:6" x14ac:dyDescent="0.35">
      <c r="A584" s="5">
        <f t="shared" si="10"/>
        <v>231</v>
      </c>
      <c r="B584" s="6" t="s">
        <v>335</v>
      </c>
      <c r="C584" s="55" t="s">
        <v>5</v>
      </c>
      <c r="D584" s="1">
        <v>5</v>
      </c>
      <c r="F584" s="17">
        <f>E584*D584</f>
        <v>0</v>
      </c>
    </row>
    <row r="585" spans="1:6" x14ac:dyDescent="0.35">
      <c r="B585" s="6"/>
    </row>
    <row r="586" spans="1:6" x14ac:dyDescent="0.35">
      <c r="A586" s="5">
        <f t="shared" si="10"/>
        <v>232</v>
      </c>
      <c r="B586" s="6" t="s">
        <v>339</v>
      </c>
      <c r="C586" s="55" t="s">
        <v>5</v>
      </c>
      <c r="D586" s="1">
        <v>5</v>
      </c>
      <c r="F586" s="17">
        <f>E586*D586</f>
        <v>0</v>
      </c>
    </row>
    <row r="587" spans="1:6" x14ac:dyDescent="0.35">
      <c r="B587" s="6"/>
    </row>
    <row r="588" spans="1:6" x14ac:dyDescent="0.35">
      <c r="A588" s="5">
        <f t="shared" si="10"/>
        <v>233</v>
      </c>
      <c r="B588" s="6" t="s">
        <v>336</v>
      </c>
      <c r="C588" s="55" t="s">
        <v>5</v>
      </c>
      <c r="D588" s="1">
        <v>3</v>
      </c>
      <c r="F588" s="17">
        <f>E588*D588</f>
        <v>0</v>
      </c>
    </row>
    <row r="589" spans="1:6" x14ac:dyDescent="0.35">
      <c r="B589" s="6"/>
    </row>
    <row r="590" spans="1:6" x14ac:dyDescent="0.35">
      <c r="A590" s="5">
        <f t="shared" si="10"/>
        <v>234</v>
      </c>
      <c r="B590" s="6" t="s">
        <v>340</v>
      </c>
      <c r="C590" s="55" t="s">
        <v>5</v>
      </c>
      <c r="D590" s="1">
        <v>3</v>
      </c>
      <c r="F590" s="17">
        <f>E590*D590</f>
        <v>0</v>
      </c>
    </row>
    <row r="591" spans="1:6" x14ac:dyDescent="0.35">
      <c r="B591" s="6"/>
    </row>
    <row r="592" spans="1:6" x14ac:dyDescent="0.35">
      <c r="B592" s="11" t="s">
        <v>39</v>
      </c>
    </row>
    <row r="593" spans="1:6" x14ac:dyDescent="0.35">
      <c r="B593" s="11"/>
    </row>
    <row r="594" spans="1:6" ht="29" x14ac:dyDescent="0.35">
      <c r="B594" s="20" t="s">
        <v>116</v>
      </c>
    </row>
    <row r="595" spans="1:6" x14ac:dyDescent="0.35">
      <c r="B595" s="11"/>
    </row>
    <row r="596" spans="1:6" x14ac:dyDescent="0.35">
      <c r="A596" s="5">
        <f>A590+1</f>
        <v>235</v>
      </c>
      <c r="B596" s="6" t="s">
        <v>341</v>
      </c>
      <c r="C596" s="55" t="s">
        <v>5</v>
      </c>
      <c r="D596" s="1">
        <v>100</v>
      </c>
      <c r="F596" s="17">
        <f>E596*D596</f>
        <v>0</v>
      </c>
    </row>
    <row r="597" spans="1:6" x14ac:dyDescent="0.35">
      <c r="B597" s="6"/>
    </row>
    <row r="598" spans="1:6" x14ac:dyDescent="0.35">
      <c r="A598" s="5">
        <f t="shared" si="10"/>
        <v>236</v>
      </c>
      <c r="B598" s="6" t="s">
        <v>342</v>
      </c>
      <c r="C598" s="55" t="s">
        <v>5</v>
      </c>
      <c r="D598" s="1">
        <v>100</v>
      </c>
      <c r="F598" s="17">
        <f>E598*D598</f>
        <v>0</v>
      </c>
    </row>
    <row r="599" spans="1:6" x14ac:dyDescent="0.35">
      <c r="B599" s="6"/>
    </row>
    <row r="600" spans="1:6" x14ac:dyDescent="0.35">
      <c r="A600" s="5">
        <f t="shared" si="10"/>
        <v>237</v>
      </c>
      <c r="B600" s="6" t="s">
        <v>343</v>
      </c>
      <c r="C600" s="55" t="s">
        <v>5</v>
      </c>
      <c r="D600" s="1">
        <v>100</v>
      </c>
      <c r="F600" s="17">
        <f>E600*D600</f>
        <v>0</v>
      </c>
    </row>
    <row r="601" spans="1:6" x14ac:dyDescent="0.35">
      <c r="B601" s="6"/>
    </row>
    <row r="602" spans="1:6" x14ac:dyDescent="0.35">
      <c r="A602" s="5">
        <f t="shared" si="10"/>
        <v>238</v>
      </c>
      <c r="B602" s="6" t="s">
        <v>344</v>
      </c>
      <c r="C602" s="55" t="s">
        <v>5</v>
      </c>
      <c r="D602" s="1">
        <v>100</v>
      </c>
      <c r="F602" s="17">
        <f>E602*D602</f>
        <v>0</v>
      </c>
    </row>
    <row r="603" spans="1:6" x14ac:dyDescent="0.35">
      <c r="B603" s="6"/>
    </row>
    <row r="604" spans="1:6" x14ac:dyDescent="0.35">
      <c r="A604" s="5">
        <f t="shared" si="10"/>
        <v>239</v>
      </c>
      <c r="B604" s="6" t="s">
        <v>345</v>
      </c>
      <c r="C604" s="55" t="s">
        <v>5</v>
      </c>
      <c r="D604" s="1">
        <v>100</v>
      </c>
      <c r="F604" s="17">
        <f>E604*D604</f>
        <v>0</v>
      </c>
    </row>
    <row r="605" spans="1:6" x14ac:dyDescent="0.35">
      <c r="B605" s="6"/>
    </row>
    <row r="606" spans="1:6" ht="15" thickBot="1" x14ac:dyDescent="0.4">
      <c r="A606" s="39">
        <f t="shared" si="10"/>
        <v>240</v>
      </c>
      <c r="B606" s="62" t="s">
        <v>346</v>
      </c>
      <c r="C606" s="37" t="s">
        <v>5</v>
      </c>
      <c r="D606" s="38">
        <v>100</v>
      </c>
      <c r="E606" s="36"/>
      <c r="F606" s="35">
        <f>E606*D606</f>
        <v>0</v>
      </c>
    </row>
    <row r="607" spans="1:6" x14ac:dyDescent="0.35">
      <c r="B607" s="6"/>
    </row>
    <row r="608" spans="1:6" x14ac:dyDescent="0.35">
      <c r="A608" s="5">
        <f t="shared" si="10"/>
        <v>241</v>
      </c>
      <c r="B608" s="6" t="s">
        <v>347</v>
      </c>
      <c r="C608" s="55" t="s">
        <v>5</v>
      </c>
      <c r="D608" s="1">
        <v>100</v>
      </c>
      <c r="F608" s="17">
        <f>E608*D608</f>
        <v>0</v>
      </c>
    </row>
    <row r="609" spans="1:6" x14ac:dyDescent="0.35">
      <c r="B609" s="6"/>
    </row>
    <row r="610" spans="1:6" x14ac:dyDescent="0.35">
      <c r="A610" s="5">
        <f t="shared" si="10"/>
        <v>242</v>
      </c>
      <c r="B610" s="6" t="s">
        <v>348</v>
      </c>
      <c r="C610" s="55" t="s">
        <v>5</v>
      </c>
      <c r="D610" s="1">
        <v>100</v>
      </c>
      <c r="F610" s="17">
        <f>E610*D610</f>
        <v>0</v>
      </c>
    </row>
    <row r="611" spans="1:6" x14ac:dyDescent="0.35">
      <c r="B611" s="6"/>
    </row>
    <row r="612" spans="1:6" x14ac:dyDescent="0.35">
      <c r="A612" s="5">
        <f t="shared" si="10"/>
        <v>243</v>
      </c>
      <c r="B612" s="6" t="s">
        <v>349</v>
      </c>
      <c r="C612" s="55" t="s">
        <v>5</v>
      </c>
      <c r="D612" s="1">
        <v>100</v>
      </c>
      <c r="F612" s="17">
        <f>E612*D612</f>
        <v>0</v>
      </c>
    </row>
    <row r="613" spans="1:6" x14ac:dyDescent="0.35">
      <c r="B613" s="6"/>
    </row>
    <row r="614" spans="1:6" x14ac:dyDescent="0.35">
      <c r="A614" s="5">
        <f t="shared" si="10"/>
        <v>244</v>
      </c>
      <c r="B614" s="6" t="s">
        <v>350</v>
      </c>
      <c r="C614" s="55" t="s">
        <v>5</v>
      </c>
      <c r="D614" s="1">
        <v>100</v>
      </c>
      <c r="F614" s="17">
        <f>E614*D614</f>
        <v>0</v>
      </c>
    </row>
    <row r="615" spans="1:6" x14ac:dyDescent="0.35">
      <c r="B615" s="6"/>
    </row>
    <row r="616" spans="1:6" x14ac:dyDescent="0.35">
      <c r="A616" s="5">
        <f t="shared" si="10"/>
        <v>245</v>
      </c>
      <c r="B616" s="6" t="s">
        <v>351</v>
      </c>
      <c r="C616" s="55" t="s">
        <v>5</v>
      </c>
      <c r="D616" s="1">
        <v>100</v>
      </c>
      <c r="F616" s="17">
        <f>E616*D616</f>
        <v>0</v>
      </c>
    </row>
    <row r="617" spans="1:6" x14ac:dyDescent="0.35">
      <c r="B617" s="6"/>
    </row>
    <row r="618" spans="1:6" x14ac:dyDescent="0.35">
      <c r="A618" s="5">
        <f t="shared" si="10"/>
        <v>246</v>
      </c>
      <c r="B618" s="6" t="s">
        <v>352</v>
      </c>
      <c r="C618" s="55" t="s">
        <v>5</v>
      </c>
      <c r="D618" s="1">
        <v>100</v>
      </c>
      <c r="F618" s="17">
        <f>E618*D618</f>
        <v>0</v>
      </c>
    </row>
    <row r="619" spans="1:6" ht="15" customHeight="1" x14ac:dyDescent="0.35">
      <c r="B619" s="6"/>
    </row>
    <row r="620" spans="1:6" x14ac:dyDescent="0.35">
      <c r="B620" s="11" t="s">
        <v>40</v>
      </c>
    </row>
    <row r="621" spans="1:6" x14ac:dyDescent="0.35">
      <c r="B621" s="11"/>
    </row>
    <row r="622" spans="1:6" x14ac:dyDescent="0.35">
      <c r="B622" s="11" t="s">
        <v>118</v>
      </c>
    </row>
    <row r="623" spans="1:6" ht="29" x14ac:dyDescent="0.35">
      <c r="B623" s="20" t="s">
        <v>117</v>
      </c>
    </row>
    <row r="625" spans="1:6" x14ac:dyDescent="0.35">
      <c r="A625" s="5">
        <f>A618+1</f>
        <v>247</v>
      </c>
      <c r="B625" s="6" t="s">
        <v>353</v>
      </c>
      <c r="C625" s="55" t="s">
        <v>5</v>
      </c>
      <c r="D625" s="1">
        <v>7</v>
      </c>
      <c r="F625" s="17">
        <f>E625*D625</f>
        <v>0</v>
      </c>
    </row>
    <row r="626" spans="1:6" x14ac:dyDescent="0.35">
      <c r="B626" s="6"/>
    </row>
    <row r="627" spans="1:6" x14ac:dyDescent="0.35">
      <c r="A627" s="5">
        <f t="shared" si="10"/>
        <v>248</v>
      </c>
      <c r="B627" s="6" t="s">
        <v>354</v>
      </c>
      <c r="C627" s="55" t="s">
        <v>5</v>
      </c>
      <c r="D627" s="1">
        <v>20</v>
      </c>
      <c r="F627" s="17">
        <f>E627*D627</f>
        <v>0</v>
      </c>
    </row>
    <row r="628" spans="1:6" x14ac:dyDescent="0.35">
      <c r="B628" s="6"/>
    </row>
    <row r="629" spans="1:6" x14ac:dyDescent="0.35">
      <c r="A629" s="5">
        <f t="shared" si="10"/>
        <v>249</v>
      </c>
      <c r="B629" s="6" t="s">
        <v>355</v>
      </c>
      <c r="C629" s="55" t="s">
        <v>5</v>
      </c>
      <c r="D629" s="1">
        <v>20</v>
      </c>
      <c r="F629" s="17">
        <f>E629*D629</f>
        <v>0</v>
      </c>
    </row>
    <row r="630" spans="1:6" x14ac:dyDescent="0.35">
      <c r="B630" s="6"/>
    </row>
    <row r="631" spans="1:6" x14ac:dyDescent="0.35">
      <c r="A631" s="5">
        <f t="shared" si="10"/>
        <v>250</v>
      </c>
      <c r="B631" s="6" t="s">
        <v>356</v>
      </c>
      <c r="C631" s="55" t="s">
        <v>5</v>
      </c>
      <c r="D631" s="1">
        <v>20</v>
      </c>
      <c r="F631" s="17">
        <f>E631*D631</f>
        <v>0</v>
      </c>
    </row>
    <row r="632" spans="1:6" x14ac:dyDescent="0.35">
      <c r="B632" s="6"/>
    </row>
    <row r="633" spans="1:6" x14ac:dyDescent="0.35">
      <c r="A633" s="5">
        <f t="shared" si="10"/>
        <v>251</v>
      </c>
      <c r="B633" s="6" t="s">
        <v>357</v>
      </c>
      <c r="C633" s="55" t="s">
        <v>5</v>
      </c>
      <c r="D633" s="1">
        <v>7</v>
      </c>
      <c r="F633" s="17">
        <f>E633*D633</f>
        <v>0</v>
      </c>
    </row>
    <row r="634" spans="1:6" x14ac:dyDescent="0.35">
      <c r="B634" s="6"/>
    </row>
    <row r="635" spans="1:6" x14ac:dyDescent="0.35">
      <c r="A635" s="5">
        <f t="shared" si="10"/>
        <v>252</v>
      </c>
      <c r="B635" s="6" t="s">
        <v>358</v>
      </c>
      <c r="C635" s="55" t="s">
        <v>5</v>
      </c>
      <c r="D635" s="1">
        <v>7</v>
      </c>
      <c r="F635" s="17">
        <f>E635*D635</f>
        <v>0</v>
      </c>
    </row>
    <row r="636" spans="1:6" x14ac:dyDescent="0.35">
      <c r="B636" s="6"/>
    </row>
    <row r="638" spans="1:6" x14ac:dyDescent="0.35">
      <c r="B638" s="11" t="s">
        <v>119</v>
      </c>
    </row>
    <row r="639" spans="1:6" ht="43.5" x14ac:dyDescent="0.35">
      <c r="B639" s="20" t="s">
        <v>120</v>
      </c>
    </row>
    <row r="641" spans="1:6" x14ac:dyDescent="0.35">
      <c r="A641" s="5">
        <f>A635+1</f>
        <v>253</v>
      </c>
      <c r="B641" s="6" t="s">
        <v>359</v>
      </c>
      <c r="C641" s="55" t="s">
        <v>5</v>
      </c>
      <c r="D641" s="1">
        <v>7</v>
      </c>
      <c r="F641" s="17">
        <f>E641*D641</f>
        <v>0</v>
      </c>
    </row>
    <row r="642" spans="1:6" x14ac:dyDescent="0.35">
      <c r="B642" s="6"/>
    </row>
    <row r="643" spans="1:6" x14ac:dyDescent="0.35">
      <c r="A643" s="5">
        <f t="shared" ref="A643:A693" si="11">A641+1</f>
        <v>254</v>
      </c>
      <c r="B643" s="6" t="s">
        <v>360</v>
      </c>
      <c r="C643" s="55" t="s">
        <v>5</v>
      </c>
      <c r="D643" s="1">
        <v>20</v>
      </c>
      <c r="F643" s="17">
        <f>E643*D643</f>
        <v>0</v>
      </c>
    </row>
    <row r="644" spans="1:6" x14ac:dyDescent="0.35">
      <c r="B644" s="6"/>
    </row>
    <row r="645" spans="1:6" x14ac:dyDescent="0.35">
      <c r="A645" s="5">
        <f t="shared" si="11"/>
        <v>255</v>
      </c>
      <c r="B645" s="6" t="s">
        <v>361</v>
      </c>
      <c r="C645" s="55" t="s">
        <v>5</v>
      </c>
      <c r="D645" s="1">
        <v>20</v>
      </c>
      <c r="F645" s="17">
        <f>E645*D645</f>
        <v>0</v>
      </c>
    </row>
    <row r="646" spans="1:6" x14ac:dyDescent="0.35">
      <c r="B646" s="6"/>
    </row>
    <row r="647" spans="1:6" x14ac:dyDescent="0.35">
      <c r="A647" s="5">
        <f t="shared" si="11"/>
        <v>256</v>
      </c>
      <c r="B647" s="6" t="s">
        <v>362</v>
      </c>
      <c r="C647" s="55" t="s">
        <v>5</v>
      </c>
      <c r="D647" s="1">
        <v>20</v>
      </c>
      <c r="F647" s="17">
        <f>E647*D647</f>
        <v>0</v>
      </c>
    </row>
    <row r="648" spans="1:6" x14ac:dyDescent="0.35">
      <c r="B648" s="6"/>
    </row>
    <row r="649" spans="1:6" x14ac:dyDescent="0.35">
      <c r="A649" s="5">
        <f t="shared" si="11"/>
        <v>257</v>
      </c>
      <c r="B649" s="6" t="s">
        <v>363</v>
      </c>
      <c r="C649" s="55" t="s">
        <v>5</v>
      </c>
      <c r="D649" s="1">
        <v>7</v>
      </c>
      <c r="F649" s="17">
        <f>E649*D649</f>
        <v>0</v>
      </c>
    </row>
    <row r="650" spans="1:6" x14ac:dyDescent="0.35">
      <c r="B650" s="6"/>
    </row>
    <row r="651" spans="1:6" x14ac:dyDescent="0.35">
      <c r="A651" s="5">
        <f t="shared" si="11"/>
        <v>258</v>
      </c>
      <c r="B651" s="6" t="s">
        <v>364</v>
      </c>
      <c r="C651" s="55" t="s">
        <v>5</v>
      </c>
      <c r="D651" s="1">
        <v>7</v>
      </c>
      <c r="F651" s="17">
        <f>E651*D651</f>
        <v>0</v>
      </c>
    </row>
    <row r="652" spans="1:6" x14ac:dyDescent="0.35">
      <c r="B652" s="6"/>
    </row>
    <row r="653" spans="1:6" x14ac:dyDescent="0.35">
      <c r="B653" s="6"/>
    </row>
    <row r="654" spans="1:6" x14ac:dyDescent="0.35">
      <c r="B654" s="18" t="s">
        <v>121</v>
      </c>
    </row>
    <row r="655" spans="1:6" x14ac:dyDescent="0.35">
      <c r="B655" s="18"/>
    </row>
    <row r="656" spans="1:6" ht="58" x14ac:dyDescent="0.35">
      <c r="B656" s="20" t="s">
        <v>122</v>
      </c>
    </row>
    <row r="657" spans="1:6" x14ac:dyDescent="0.35">
      <c r="B657" s="20"/>
    </row>
    <row r="658" spans="1:6" x14ac:dyDescent="0.35">
      <c r="A658" s="5">
        <f>A651+1</f>
        <v>259</v>
      </c>
      <c r="B658" s="6" t="s">
        <v>365</v>
      </c>
      <c r="C658" s="55" t="s">
        <v>5</v>
      </c>
      <c r="D658" s="1">
        <v>7</v>
      </c>
      <c r="F658" s="17">
        <f>D658*E658</f>
        <v>0</v>
      </c>
    </row>
    <row r="659" spans="1:6" x14ac:dyDescent="0.35">
      <c r="B659" s="6"/>
    </row>
    <row r="660" spans="1:6" x14ac:dyDescent="0.35">
      <c r="A660" s="5">
        <f t="shared" si="11"/>
        <v>260</v>
      </c>
      <c r="B660" s="6" t="s">
        <v>366</v>
      </c>
      <c r="C660" s="55" t="s">
        <v>5</v>
      </c>
      <c r="D660" s="1">
        <v>20</v>
      </c>
      <c r="F660" s="17">
        <f t="shared" ref="F660:F682" si="12">D660*E660</f>
        <v>0</v>
      </c>
    </row>
    <row r="661" spans="1:6" x14ac:dyDescent="0.35">
      <c r="B661" s="6"/>
    </row>
    <row r="662" spans="1:6" x14ac:dyDescent="0.35">
      <c r="A662" s="5">
        <f t="shared" si="11"/>
        <v>261</v>
      </c>
      <c r="B662" s="6" t="s">
        <v>367</v>
      </c>
      <c r="C662" s="55" t="s">
        <v>5</v>
      </c>
      <c r="D662" s="1">
        <v>20</v>
      </c>
      <c r="F662" s="17">
        <f t="shared" si="12"/>
        <v>0</v>
      </c>
    </row>
    <row r="663" spans="1:6" x14ac:dyDescent="0.35">
      <c r="B663" s="6"/>
    </row>
    <row r="664" spans="1:6" x14ac:dyDescent="0.35">
      <c r="A664" s="5">
        <f t="shared" si="11"/>
        <v>262</v>
      </c>
      <c r="B664" s="6" t="s">
        <v>368</v>
      </c>
      <c r="C664" s="55" t="s">
        <v>5</v>
      </c>
      <c r="D664" s="1">
        <v>20</v>
      </c>
      <c r="F664" s="17">
        <f t="shared" si="12"/>
        <v>0</v>
      </c>
    </row>
    <row r="665" spans="1:6" x14ac:dyDescent="0.35">
      <c r="B665" s="6"/>
    </row>
    <row r="666" spans="1:6" x14ac:dyDescent="0.35">
      <c r="A666" s="5">
        <f t="shared" si="11"/>
        <v>263</v>
      </c>
      <c r="B666" s="6" t="s">
        <v>369</v>
      </c>
      <c r="C666" s="55" t="s">
        <v>5</v>
      </c>
      <c r="D666" s="1">
        <v>7</v>
      </c>
      <c r="F666" s="17">
        <f t="shared" si="12"/>
        <v>0</v>
      </c>
    </row>
    <row r="667" spans="1:6" x14ac:dyDescent="0.35">
      <c r="B667" s="6"/>
    </row>
    <row r="668" spans="1:6" x14ac:dyDescent="0.35">
      <c r="A668" s="5">
        <f t="shared" si="11"/>
        <v>264</v>
      </c>
      <c r="B668" s="6" t="s">
        <v>370</v>
      </c>
      <c r="C668" s="55" t="s">
        <v>5</v>
      </c>
      <c r="D668" s="1">
        <v>7</v>
      </c>
      <c r="F668" s="17">
        <f t="shared" si="12"/>
        <v>0</v>
      </c>
    </row>
    <row r="669" spans="1:6" x14ac:dyDescent="0.35">
      <c r="B669" s="6"/>
    </row>
    <row r="670" spans="1:6" ht="29" x14ac:dyDescent="0.35">
      <c r="B670" s="20" t="s">
        <v>470</v>
      </c>
    </row>
    <row r="671" spans="1:6" x14ac:dyDescent="0.35">
      <c r="B671" s="6"/>
    </row>
    <row r="672" spans="1:6" ht="15" thickBot="1" x14ac:dyDescent="0.4">
      <c r="A672" s="39">
        <f>A668+1</f>
        <v>265</v>
      </c>
      <c r="B672" s="62" t="s">
        <v>464</v>
      </c>
      <c r="C672" s="37" t="s">
        <v>5</v>
      </c>
      <c r="D672" s="38">
        <v>3</v>
      </c>
      <c r="E672" s="36"/>
      <c r="F672" s="35">
        <f t="shared" si="12"/>
        <v>0</v>
      </c>
    </row>
    <row r="673" spans="1:6" x14ac:dyDescent="0.35">
      <c r="B673" s="6"/>
    </row>
    <row r="674" spans="1:6" x14ac:dyDescent="0.35">
      <c r="A674" s="5">
        <f>A672+1</f>
        <v>266</v>
      </c>
      <c r="B674" s="6" t="s">
        <v>465</v>
      </c>
      <c r="C674" s="55" t="s">
        <v>5</v>
      </c>
      <c r="D674" s="1">
        <v>3</v>
      </c>
      <c r="F674" s="17">
        <f t="shared" si="12"/>
        <v>0</v>
      </c>
    </row>
    <row r="675" spans="1:6" x14ac:dyDescent="0.35">
      <c r="B675" s="6"/>
    </row>
    <row r="676" spans="1:6" x14ac:dyDescent="0.35">
      <c r="A676" s="5">
        <f>A674+1</f>
        <v>267</v>
      </c>
      <c r="B676" s="6" t="s">
        <v>466</v>
      </c>
      <c r="C676" s="55" t="s">
        <v>5</v>
      </c>
      <c r="D676" s="1">
        <v>20</v>
      </c>
      <c r="F676" s="17">
        <f t="shared" si="12"/>
        <v>0</v>
      </c>
    </row>
    <row r="677" spans="1:6" x14ac:dyDescent="0.35">
      <c r="B677" s="6"/>
    </row>
    <row r="678" spans="1:6" x14ac:dyDescent="0.35">
      <c r="A678" s="5">
        <f>A676+1</f>
        <v>268</v>
      </c>
      <c r="B678" s="6" t="s">
        <v>467</v>
      </c>
      <c r="C678" s="55" t="s">
        <v>5</v>
      </c>
      <c r="D678" s="1">
        <v>20</v>
      </c>
      <c r="F678" s="17">
        <f t="shared" si="12"/>
        <v>0</v>
      </c>
    </row>
    <row r="679" spans="1:6" x14ac:dyDescent="0.35">
      <c r="B679" s="6"/>
    </row>
    <row r="680" spans="1:6" x14ac:dyDescent="0.35">
      <c r="A680" s="5">
        <f>A678+1</f>
        <v>269</v>
      </c>
      <c r="B680" s="6" t="s">
        <v>468</v>
      </c>
      <c r="C680" s="55" t="s">
        <v>5</v>
      </c>
      <c r="D680" s="1">
        <v>20</v>
      </c>
      <c r="F680" s="17">
        <f t="shared" si="12"/>
        <v>0</v>
      </c>
    </row>
    <row r="681" spans="1:6" x14ac:dyDescent="0.35">
      <c r="B681" s="6"/>
    </row>
    <row r="682" spans="1:6" x14ac:dyDescent="0.35">
      <c r="A682" s="5">
        <f>A680+1</f>
        <v>270</v>
      </c>
      <c r="B682" s="6" t="s">
        <v>469</v>
      </c>
      <c r="C682" s="55" t="s">
        <v>5</v>
      </c>
      <c r="D682" s="1">
        <v>5</v>
      </c>
      <c r="F682" s="17">
        <f t="shared" si="12"/>
        <v>0</v>
      </c>
    </row>
    <row r="683" spans="1:6" x14ac:dyDescent="0.35">
      <c r="B683" s="6"/>
    </row>
    <row r="684" spans="1:6" x14ac:dyDescent="0.35">
      <c r="B684" s="11" t="s">
        <v>123</v>
      </c>
    </row>
    <row r="685" spans="1:6" x14ac:dyDescent="0.35">
      <c r="B685" s="11"/>
    </row>
    <row r="686" spans="1:6" x14ac:dyDescent="0.35">
      <c r="B686" s="5" t="s">
        <v>124</v>
      </c>
    </row>
    <row r="687" spans="1:6" x14ac:dyDescent="0.35">
      <c r="B687" s="20" t="s">
        <v>125</v>
      </c>
    </row>
    <row r="689" spans="1:6" x14ac:dyDescent="0.35">
      <c r="A689" s="5">
        <f>A682+1</f>
        <v>271</v>
      </c>
      <c r="B689" s="1" t="s">
        <v>126</v>
      </c>
      <c r="C689" s="55" t="s">
        <v>5</v>
      </c>
      <c r="D689" s="1">
        <v>100</v>
      </c>
      <c r="F689" s="17">
        <f>E689*D689</f>
        <v>0</v>
      </c>
    </row>
    <row r="691" spans="1:6" x14ac:dyDescent="0.35">
      <c r="A691" s="5">
        <f t="shared" si="11"/>
        <v>272</v>
      </c>
      <c r="B691" s="6" t="s">
        <v>127</v>
      </c>
      <c r="C691" s="55" t="s">
        <v>5</v>
      </c>
      <c r="D691" s="1">
        <v>20</v>
      </c>
      <c r="F691" s="17">
        <f>E691*D691</f>
        <v>0</v>
      </c>
    </row>
    <row r="693" spans="1:6" x14ac:dyDescent="0.35">
      <c r="A693" s="5">
        <f t="shared" si="11"/>
        <v>273</v>
      </c>
      <c r="B693" s="1" t="s">
        <v>128</v>
      </c>
      <c r="C693" s="55" t="s">
        <v>5</v>
      </c>
      <c r="D693" s="1">
        <v>20</v>
      </c>
      <c r="F693" s="17">
        <f>E693*D693</f>
        <v>0</v>
      </c>
    </row>
    <row r="695" spans="1:6" x14ac:dyDescent="0.35">
      <c r="B695" s="11" t="s">
        <v>41</v>
      </c>
    </row>
    <row r="697" spans="1:6" ht="43.5" x14ac:dyDescent="0.35">
      <c r="B697" s="20" t="s">
        <v>130</v>
      </c>
    </row>
    <row r="698" spans="1:6" x14ac:dyDescent="0.35">
      <c r="B698" s="20"/>
    </row>
    <row r="699" spans="1:6" x14ac:dyDescent="0.35">
      <c r="A699" s="5">
        <f>A693+1</f>
        <v>274</v>
      </c>
      <c r="B699" s="1" t="s">
        <v>204</v>
      </c>
      <c r="C699" s="55" t="s">
        <v>5</v>
      </c>
      <c r="D699" s="1">
        <v>50</v>
      </c>
      <c r="F699" s="17">
        <f>E699*D699</f>
        <v>0</v>
      </c>
    </row>
    <row r="701" spans="1:6" ht="43.5" x14ac:dyDescent="0.35">
      <c r="B701" s="20" t="s">
        <v>131</v>
      </c>
    </row>
    <row r="702" spans="1:6" x14ac:dyDescent="0.35">
      <c r="B702" s="20"/>
    </row>
    <row r="703" spans="1:6" x14ac:dyDescent="0.35">
      <c r="A703" s="5">
        <f>A699+1</f>
        <v>275</v>
      </c>
      <c r="B703" s="1" t="s">
        <v>203</v>
      </c>
      <c r="C703" s="55" t="s">
        <v>5</v>
      </c>
      <c r="D703" s="1">
        <v>50</v>
      </c>
      <c r="F703" s="17">
        <f>E703*D703</f>
        <v>0</v>
      </c>
    </row>
    <row r="705" spans="1:6" ht="58" x14ac:dyDescent="0.35">
      <c r="B705" s="20" t="s">
        <v>132</v>
      </c>
    </row>
    <row r="706" spans="1:6" x14ac:dyDescent="0.35">
      <c r="B706" s="20"/>
    </row>
    <row r="707" spans="1:6" x14ac:dyDescent="0.35">
      <c r="A707" s="5">
        <f>A703+1</f>
        <v>276</v>
      </c>
      <c r="B707" s="1" t="s">
        <v>202</v>
      </c>
      <c r="C707" s="55" t="s">
        <v>5</v>
      </c>
      <c r="D707" s="1">
        <v>50</v>
      </c>
      <c r="F707" s="17">
        <f>E707*D707</f>
        <v>0</v>
      </c>
    </row>
    <row r="709" spans="1:6" ht="43.5" x14ac:dyDescent="0.35">
      <c r="B709" s="20" t="s">
        <v>133</v>
      </c>
    </row>
    <row r="710" spans="1:6" x14ac:dyDescent="0.35">
      <c r="B710" s="20"/>
    </row>
    <row r="711" spans="1:6" x14ac:dyDescent="0.35">
      <c r="A711" s="5">
        <f>A707+1</f>
        <v>277</v>
      </c>
      <c r="B711" s="1" t="s">
        <v>205</v>
      </c>
      <c r="C711" s="55" t="s">
        <v>5</v>
      </c>
      <c r="D711" s="1">
        <v>50</v>
      </c>
      <c r="F711" s="17">
        <f>E711*D711</f>
        <v>0</v>
      </c>
    </row>
    <row r="713" spans="1:6" ht="58" x14ac:dyDescent="0.35">
      <c r="B713" s="20" t="s">
        <v>132</v>
      </c>
    </row>
    <row r="714" spans="1:6" x14ac:dyDescent="0.35">
      <c r="B714" s="5"/>
    </row>
    <row r="715" spans="1:6" x14ac:dyDescent="0.35">
      <c r="A715" s="5">
        <f>A711+1</f>
        <v>278</v>
      </c>
      <c r="B715" s="1" t="s">
        <v>206</v>
      </c>
      <c r="C715" s="55" t="s">
        <v>5</v>
      </c>
      <c r="D715" s="1">
        <v>20</v>
      </c>
      <c r="F715" s="17">
        <f>E715*D715</f>
        <v>0</v>
      </c>
    </row>
    <row r="717" spans="1:6" ht="29" x14ac:dyDescent="0.35">
      <c r="B717" s="20" t="s">
        <v>135</v>
      </c>
    </row>
    <row r="718" spans="1:6" x14ac:dyDescent="0.35">
      <c r="B718" s="20"/>
    </row>
    <row r="719" spans="1:6" x14ac:dyDescent="0.35">
      <c r="A719" s="5">
        <f>A715+1</f>
        <v>279</v>
      </c>
      <c r="B719" s="1" t="s">
        <v>207</v>
      </c>
      <c r="C719" s="55" t="s">
        <v>5</v>
      </c>
      <c r="D719" s="1">
        <v>50</v>
      </c>
      <c r="F719" s="17">
        <f>E719*D719</f>
        <v>0</v>
      </c>
    </row>
    <row r="721" spans="1:6" x14ac:dyDescent="0.35">
      <c r="A721" s="5">
        <f t="shared" ref="A721:A779" si="13">A719+1</f>
        <v>280</v>
      </c>
      <c r="B721" s="1" t="s">
        <v>134</v>
      </c>
      <c r="C721" s="55" t="s">
        <v>5</v>
      </c>
      <c r="D721" s="1">
        <v>50</v>
      </c>
      <c r="F721" s="17">
        <f t="shared" ref="F721" si="14">E721*D721</f>
        <v>0</v>
      </c>
    </row>
    <row r="722" spans="1:6" x14ac:dyDescent="0.35">
      <c r="B722" s="5"/>
    </row>
    <row r="723" spans="1:6" x14ac:dyDescent="0.35">
      <c r="A723" s="5">
        <f t="shared" si="13"/>
        <v>281</v>
      </c>
      <c r="B723" s="1" t="s">
        <v>208</v>
      </c>
      <c r="C723" s="55" t="s">
        <v>5</v>
      </c>
      <c r="D723" s="1">
        <v>30</v>
      </c>
      <c r="F723" s="17">
        <f>E723*D723</f>
        <v>0</v>
      </c>
    </row>
    <row r="725" spans="1:6" ht="29" x14ac:dyDescent="0.35">
      <c r="B725" s="20" t="s">
        <v>136</v>
      </c>
    </row>
    <row r="726" spans="1:6" ht="15" thickBot="1" x14ac:dyDescent="0.4">
      <c r="A726" s="39"/>
      <c r="B726" s="8"/>
      <c r="C726" s="37"/>
      <c r="D726" s="38"/>
      <c r="E726" s="36"/>
      <c r="F726" s="35"/>
    </row>
    <row r="727" spans="1:6" x14ac:dyDescent="0.35">
      <c r="A727" s="5">
        <f>A723+1</f>
        <v>282</v>
      </c>
      <c r="B727" s="1" t="s">
        <v>209</v>
      </c>
      <c r="C727" s="55" t="s">
        <v>5</v>
      </c>
      <c r="D727" s="1">
        <v>50</v>
      </c>
      <c r="F727" s="17">
        <f>E727*D727</f>
        <v>0</v>
      </c>
    </row>
    <row r="729" spans="1:6" x14ac:dyDescent="0.35">
      <c r="B729" s="5" t="s">
        <v>137</v>
      </c>
    </row>
    <row r="730" spans="1:6" ht="43.5" x14ac:dyDescent="0.35">
      <c r="B730" s="20" t="s">
        <v>138</v>
      </c>
    </row>
    <row r="731" spans="1:6" x14ac:dyDescent="0.35">
      <c r="B731" s="20"/>
    </row>
    <row r="732" spans="1:6" x14ac:dyDescent="0.35">
      <c r="A732" s="5">
        <f>A727+1</f>
        <v>283</v>
      </c>
      <c r="B732" s="1" t="s">
        <v>210</v>
      </c>
      <c r="C732" s="55" t="s">
        <v>5</v>
      </c>
      <c r="D732" s="1">
        <v>20</v>
      </c>
      <c r="F732" s="17">
        <f>E732*D732</f>
        <v>0</v>
      </c>
    </row>
    <row r="734" spans="1:6" x14ac:dyDescent="0.35">
      <c r="B734" s="11" t="s">
        <v>42</v>
      </c>
    </row>
    <row r="736" spans="1:6" ht="43.5" x14ac:dyDescent="0.35">
      <c r="B736" s="20" t="s">
        <v>140</v>
      </c>
    </row>
    <row r="738" spans="1:6" x14ac:dyDescent="0.35">
      <c r="A738" s="5">
        <f>A732+1</f>
        <v>284</v>
      </c>
      <c r="B738" s="1" t="s">
        <v>472</v>
      </c>
      <c r="C738" s="55" t="s">
        <v>5</v>
      </c>
      <c r="D738" s="1">
        <v>20</v>
      </c>
      <c r="F738" s="17">
        <f>E738*D738</f>
        <v>0</v>
      </c>
    </row>
    <row r="740" spans="1:6" ht="43.5" x14ac:dyDescent="0.35">
      <c r="B740" s="20" t="s">
        <v>139</v>
      </c>
    </row>
    <row r="742" spans="1:6" x14ac:dyDescent="0.35">
      <c r="A742" s="5">
        <f>A738+1</f>
        <v>285</v>
      </c>
      <c r="B742" s="1" t="s">
        <v>473</v>
      </c>
      <c r="C742" s="55" t="s">
        <v>5</v>
      </c>
      <c r="D742" s="1">
        <v>10</v>
      </c>
      <c r="F742" s="17">
        <f>E742*D742</f>
        <v>0</v>
      </c>
    </row>
    <row r="744" spans="1:6" ht="54.65" customHeight="1" x14ac:dyDescent="0.35">
      <c r="B744" s="20" t="s">
        <v>141</v>
      </c>
    </row>
    <row r="746" spans="1:6" x14ac:dyDescent="0.35">
      <c r="A746" s="5">
        <f>A742+1</f>
        <v>286</v>
      </c>
      <c r="B746" s="1" t="s">
        <v>142</v>
      </c>
      <c r="C746" s="55" t="s">
        <v>5</v>
      </c>
      <c r="D746" s="1">
        <v>10</v>
      </c>
      <c r="F746" s="17">
        <f>D746*E746</f>
        <v>0</v>
      </c>
    </row>
    <row r="748" spans="1:6" x14ac:dyDescent="0.35">
      <c r="B748" s="11" t="s">
        <v>43</v>
      </c>
    </row>
    <row r="749" spans="1:6" x14ac:dyDescent="0.35">
      <c r="B749" s="11"/>
    </row>
    <row r="750" spans="1:6" ht="29" x14ac:dyDescent="0.35">
      <c r="B750" s="20" t="s">
        <v>143</v>
      </c>
    </row>
    <row r="752" spans="1:6" x14ac:dyDescent="0.35">
      <c r="A752" s="5">
        <f>A746+1</f>
        <v>287</v>
      </c>
      <c r="B752" s="1" t="s">
        <v>404</v>
      </c>
      <c r="C752" s="55" t="s">
        <v>5</v>
      </c>
      <c r="D752" s="1">
        <v>50</v>
      </c>
      <c r="F752" s="17">
        <f>E752*D752</f>
        <v>0</v>
      </c>
    </row>
    <row r="754" spans="1:6" ht="29" x14ac:dyDescent="0.35">
      <c r="B754" s="20" t="s">
        <v>143</v>
      </c>
    </row>
    <row r="756" spans="1:6" x14ac:dyDescent="0.35">
      <c r="A756" s="5">
        <f>A752+1</f>
        <v>288</v>
      </c>
      <c r="B756" s="1" t="s">
        <v>405</v>
      </c>
      <c r="C756" s="55" t="s">
        <v>5</v>
      </c>
      <c r="D756" s="1">
        <v>10</v>
      </c>
      <c r="F756" s="17">
        <f>E756*D756</f>
        <v>0</v>
      </c>
    </row>
    <row r="758" spans="1:6" ht="29" x14ac:dyDescent="0.35">
      <c r="B758" s="20" t="s">
        <v>144</v>
      </c>
    </row>
    <row r="760" spans="1:6" x14ac:dyDescent="0.35">
      <c r="A760" s="5">
        <f>A756+1</f>
        <v>289</v>
      </c>
      <c r="B760" s="1" t="s">
        <v>406</v>
      </c>
      <c r="C760" s="55" t="s">
        <v>5</v>
      </c>
      <c r="D760" s="1">
        <v>10</v>
      </c>
      <c r="F760" s="17">
        <f>E760*D760</f>
        <v>0</v>
      </c>
    </row>
    <row r="762" spans="1:6" x14ac:dyDescent="0.35">
      <c r="B762" s="11" t="s">
        <v>44</v>
      </c>
    </row>
    <row r="763" spans="1:6" x14ac:dyDescent="0.35">
      <c r="B763" s="11"/>
    </row>
    <row r="764" spans="1:6" ht="43.5" x14ac:dyDescent="0.35">
      <c r="B764" s="20" t="s">
        <v>145</v>
      </c>
    </row>
    <row r="765" spans="1:6" x14ac:dyDescent="0.35">
      <c r="B765" s="20"/>
    </row>
    <row r="766" spans="1:6" x14ac:dyDescent="0.35">
      <c r="A766" s="5">
        <f>A760+1</f>
        <v>290</v>
      </c>
      <c r="B766" s="1" t="s">
        <v>147</v>
      </c>
      <c r="C766" s="55" t="s">
        <v>5</v>
      </c>
      <c r="D766" s="1">
        <v>320</v>
      </c>
      <c r="F766" s="17">
        <f>E766*D766</f>
        <v>0</v>
      </c>
    </row>
    <row r="768" spans="1:6" ht="58" x14ac:dyDescent="0.35">
      <c r="B768" s="20" t="s">
        <v>146</v>
      </c>
    </row>
    <row r="769" spans="1:6" x14ac:dyDescent="0.35">
      <c r="B769" s="20"/>
    </row>
    <row r="770" spans="1:6" x14ac:dyDescent="0.35">
      <c r="A770" s="5">
        <f>A766+1</f>
        <v>291</v>
      </c>
      <c r="B770" s="1" t="s">
        <v>149</v>
      </c>
      <c r="C770" s="55" t="s">
        <v>5</v>
      </c>
      <c r="D770" s="1">
        <v>320</v>
      </c>
      <c r="F770" s="17">
        <f>E770*D770</f>
        <v>0</v>
      </c>
    </row>
    <row r="772" spans="1:6" ht="43.5" x14ac:dyDescent="0.35">
      <c r="B772" s="20" t="s">
        <v>148</v>
      </c>
    </row>
    <row r="773" spans="1:6" x14ac:dyDescent="0.35">
      <c r="B773" s="20"/>
    </row>
    <row r="774" spans="1:6" x14ac:dyDescent="0.35">
      <c r="A774" s="5">
        <f>A770+1</f>
        <v>292</v>
      </c>
      <c r="B774" s="1" t="s">
        <v>150</v>
      </c>
      <c r="C774" s="55" t="s">
        <v>5</v>
      </c>
      <c r="D774" s="1">
        <v>320</v>
      </c>
      <c r="F774" s="17">
        <f>E774*D774</f>
        <v>0</v>
      </c>
    </row>
    <row r="776" spans="1:6" ht="58.5" thickBot="1" x14ac:dyDescent="0.4">
      <c r="A776" s="39"/>
      <c r="B776" s="8" t="s">
        <v>151</v>
      </c>
      <c r="C776" s="37"/>
      <c r="D776" s="38"/>
      <c r="E776" s="36"/>
      <c r="F776" s="35"/>
    </row>
    <row r="777" spans="1:6" x14ac:dyDescent="0.35">
      <c r="A777" s="5">
        <f>A774+1</f>
        <v>293</v>
      </c>
      <c r="B777" s="1" t="s">
        <v>152</v>
      </c>
      <c r="C777" s="55" t="s">
        <v>5</v>
      </c>
      <c r="D777" s="1">
        <v>320</v>
      </c>
      <c r="F777" s="17">
        <f>E777*D777</f>
        <v>0</v>
      </c>
    </row>
    <row r="779" spans="1:6" x14ac:dyDescent="0.35">
      <c r="A779" s="5">
        <f t="shared" si="13"/>
        <v>294</v>
      </c>
      <c r="B779" s="1" t="s">
        <v>153</v>
      </c>
      <c r="C779" s="55" t="s">
        <v>5</v>
      </c>
      <c r="D779" s="1">
        <v>320</v>
      </c>
      <c r="F779" s="17">
        <f>E779*D779</f>
        <v>0</v>
      </c>
    </row>
    <row r="781" spans="1:6" x14ac:dyDescent="0.35">
      <c r="A781" s="5">
        <f t="shared" ref="A781:A904" si="15">A779+1</f>
        <v>295</v>
      </c>
      <c r="B781" s="1" t="s">
        <v>154</v>
      </c>
      <c r="C781" s="55" t="s">
        <v>5</v>
      </c>
      <c r="D781" s="1">
        <v>320</v>
      </c>
      <c r="F781" s="17">
        <f>E781*D781</f>
        <v>0</v>
      </c>
    </row>
    <row r="783" spans="1:6" x14ac:dyDescent="0.35">
      <c r="A783" s="5">
        <f t="shared" si="15"/>
        <v>296</v>
      </c>
      <c r="B783" s="1" t="s">
        <v>155</v>
      </c>
      <c r="C783" s="55" t="s">
        <v>5</v>
      </c>
      <c r="D783" s="1">
        <v>320</v>
      </c>
      <c r="F783" s="17">
        <f>E783*D783</f>
        <v>0</v>
      </c>
    </row>
    <row r="785" spans="1:6" x14ac:dyDescent="0.35">
      <c r="B785" s="11" t="s">
        <v>129</v>
      </c>
    </row>
    <row r="787" spans="1:6" x14ac:dyDescent="0.35">
      <c r="B787" s="11" t="s">
        <v>156</v>
      </c>
    </row>
    <row r="789" spans="1:6" s="21" customFormat="1" ht="29" x14ac:dyDescent="0.35">
      <c r="A789" s="5">
        <f>A783+1</f>
        <v>297</v>
      </c>
      <c r="B789" s="6" t="s">
        <v>414</v>
      </c>
      <c r="C789" s="55" t="s">
        <v>5</v>
      </c>
      <c r="D789" s="1">
        <v>20</v>
      </c>
      <c r="E789" s="16"/>
      <c r="F789" s="17">
        <f>E789*D789</f>
        <v>0</v>
      </c>
    </row>
    <row r="790" spans="1:6" s="21" customFormat="1" x14ac:dyDescent="0.35">
      <c r="A790" s="5"/>
      <c r="B790" s="6"/>
      <c r="C790" s="55"/>
      <c r="D790" s="1"/>
      <c r="E790" s="16"/>
      <c r="F790" s="17"/>
    </row>
    <row r="791" spans="1:6" s="21" customFormat="1" ht="29" x14ac:dyDescent="0.35">
      <c r="A791" s="5">
        <f>A789+1</f>
        <v>298</v>
      </c>
      <c r="B791" s="6" t="s">
        <v>413</v>
      </c>
      <c r="C791" s="55" t="s">
        <v>5</v>
      </c>
      <c r="D791" s="1">
        <v>25</v>
      </c>
      <c r="E791" s="16"/>
      <c r="F791" s="17">
        <f>E791*D791</f>
        <v>0</v>
      </c>
    </row>
    <row r="792" spans="1:6" s="21" customFormat="1" x14ac:dyDescent="0.35">
      <c r="A792" s="5"/>
      <c r="B792" s="6"/>
      <c r="C792" s="55"/>
      <c r="D792" s="1"/>
      <c r="E792" s="16"/>
      <c r="F792" s="17"/>
    </row>
    <row r="793" spans="1:6" s="21" customFormat="1" ht="29" x14ac:dyDescent="0.35">
      <c r="A793" s="5">
        <f>A791+1</f>
        <v>299</v>
      </c>
      <c r="B793" s="6" t="s">
        <v>412</v>
      </c>
      <c r="C793" s="55" t="s">
        <v>5</v>
      </c>
      <c r="D793" s="1">
        <v>30</v>
      </c>
      <c r="E793" s="16"/>
      <c r="F793" s="17">
        <f>E793*D793</f>
        <v>0</v>
      </c>
    </row>
    <row r="794" spans="1:6" s="21" customFormat="1" x14ac:dyDescent="0.35">
      <c r="A794" s="5"/>
      <c r="B794" s="6"/>
      <c r="C794" s="55"/>
      <c r="D794" s="1"/>
      <c r="E794" s="16"/>
      <c r="F794" s="17"/>
    </row>
    <row r="795" spans="1:6" s="21" customFormat="1" ht="29" x14ac:dyDescent="0.35">
      <c r="A795" s="5">
        <f>A793+1</f>
        <v>300</v>
      </c>
      <c r="B795" s="6" t="s">
        <v>411</v>
      </c>
      <c r="C795" s="55" t="s">
        <v>5</v>
      </c>
      <c r="D795" s="1">
        <v>30</v>
      </c>
      <c r="E795" s="16"/>
      <c r="F795" s="17">
        <f>E795*D795</f>
        <v>0</v>
      </c>
    </row>
    <row r="796" spans="1:6" s="21" customFormat="1" x14ac:dyDescent="0.35">
      <c r="A796" s="5"/>
      <c r="B796" s="6"/>
      <c r="C796" s="55"/>
      <c r="D796" s="1"/>
      <c r="E796" s="16"/>
      <c r="F796" s="17"/>
    </row>
    <row r="797" spans="1:6" s="21" customFormat="1" ht="29" x14ac:dyDescent="0.35">
      <c r="A797" s="5">
        <f t="shared" ref="A797:A803" si="16">A795+1</f>
        <v>301</v>
      </c>
      <c r="B797" s="6" t="s">
        <v>410</v>
      </c>
      <c r="C797" s="55" t="s">
        <v>5</v>
      </c>
      <c r="D797" s="1">
        <v>20</v>
      </c>
      <c r="E797" s="16"/>
      <c r="F797" s="17">
        <f>E797*D797</f>
        <v>0</v>
      </c>
    </row>
    <row r="798" spans="1:6" s="21" customFormat="1" x14ac:dyDescent="0.35">
      <c r="A798" s="5"/>
      <c r="B798" s="6"/>
      <c r="C798" s="55"/>
      <c r="D798" s="1"/>
      <c r="E798" s="16"/>
      <c r="F798" s="17"/>
    </row>
    <row r="799" spans="1:6" s="21" customFormat="1" ht="29" x14ac:dyDescent="0.35">
      <c r="A799" s="5">
        <f t="shared" si="16"/>
        <v>302</v>
      </c>
      <c r="B799" s="6" t="s">
        <v>409</v>
      </c>
      <c r="C799" s="55" t="s">
        <v>5</v>
      </c>
      <c r="D799" s="1">
        <v>10</v>
      </c>
      <c r="E799" s="16"/>
      <c r="F799" s="17">
        <f>E799*D799</f>
        <v>0</v>
      </c>
    </row>
    <row r="800" spans="1:6" s="21" customFormat="1" x14ac:dyDescent="0.35">
      <c r="A800" s="5"/>
      <c r="B800" s="6"/>
      <c r="C800" s="55"/>
      <c r="D800" s="1"/>
      <c r="E800" s="16"/>
      <c r="F800" s="17"/>
    </row>
    <row r="801" spans="1:6" s="21" customFormat="1" ht="29" x14ac:dyDescent="0.35">
      <c r="A801" s="5">
        <f t="shared" si="16"/>
        <v>303</v>
      </c>
      <c r="B801" s="6" t="s">
        <v>408</v>
      </c>
      <c r="C801" s="55" t="s">
        <v>5</v>
      </c>
      <c r="D801" s="1">
        <v>6</v>
      </c>
      <c r="E801" s="16"/>
      <c r="F801" s="17">
        <f>E801*D801</f>
        <v>0</v>
      </c>
    </row>
    <row r="802" spans="1:6" s="21" customFormat="1" x14ac:dyDescent="0.35">
      <c r="A802" s="5"/>
      <c r="B802" s="6"/>
      <c r="C802" s="55"/>
      <c r="D802" s="1"/>
      <c r="E802" s="16"/>
      <c r="F802" s="17"/>
    </row>
    <row r="803" spans="1:6" s="21" customFormat="1" ht="29" x14ac:dyDescent="0.35">
      <c r="A803" s="5">
        <f t="shared" si="16"/>
        <v>304</v>
      </c>
      <c r="B803" s="6" t="s">
        <v>407</v>
      </c>
      <c r="C803" s="55" t="s">
        <v>5</v>
      </c>
      <c r="D803" s="1">
        <v>2</v>
      </c>
      <c r="E803" s="16"/>
      <c r="F803" s="17">
        <f>E803*D803</f>
        <v>0</v>
      </c>
    </row>
    <row r="804" spans="1:6" s="21" customFormat="1" x14ac:dyDescent="0.35">
      <c r="A804" s="5"/>
      <c r="B804" s="6"/>
      <c r="C804" s="55"/>
      <c r="D804" s="1"/>
      <c r="E804" s="16"/>
      <c r="F804" s="17"/>
    </row>
    <row r="805" spans="1:6" s="21" customFormat="1" x14ac:dyDescent="0.35">
      <c r="A805" s="5"/>
      <c r="B805" s="18" t="s">
        <v>157</v>
      </c>
      <c r="C805" s="55"/>
      <c r="D805" s="1"/>
      <c r="E805" s="16"/>
      <c r="F805" s="17"/>
    </row>
    <row r="806" spans="1:6" s="21" customFormat="1" x14ac:dyDescent="0.35">
      <c r="A806" s="5"/>
      <c r="B806" s="6"/>
      <c r="C806" s="55"/>
      <c r="D806" s="1"/>
      <c r="E806" s="16"/>
      <c r="F806" s="17"/>
    </row>
    <row r="807" spans="1:6" s="21" customFormat="1" x14ac:dyDescent="0.35">
      <c r="A807" s="5">
        <f>A803+1</f>
        <v>305</v>
      </c>
      <c r="B807" s="6" t="s">
        <v>415</v>
      </c>
      <c r="C807" s="55" t="s">
        <v>5</v>
      </c>
      <c r="D807" s="1">
        <v>2</v>
      </c>
      <c r="E807" s="16"/>
      <c r="F807" s="17">
        <f>E807*D807</f>
        <v>0</v>
      </c>
    </row>
    <row r="808" spans="1:6" s="21" customFormat="1" x14ac:dyDescent="0.35">
      <c r="A808" s="5"/>
      <c r="B808" s="6"/>
      <c r="C808" s="55"/>
      <c r="D808" s="1"/>
      <c r="E808" s="16"/>
      <c r="F808" s="17"/>
    </row>
    <row r="809" spans="1:6" s="21" customFormat="1" x14ac:dyDescent="0.35">
      <c r="A809" s="5">
        <f>A807+1</f>
        <v>306</v>
      </c>
      <c r="B809" s="6" t="s">
        <v>416</v>
      </c>
      <c r="C809" s="55" t="s">
        <v>5</v>
      </c>
      <c r="D809" s="1">
        <v>2</v>
      </c>
      <c r="E809" s="16"/>
      <c r="F809" s="17">
        <f>E809*D809</f>
        <v>0</v>
      </c>
    </row>
    <row r="810" spans="1:6" s="21" customFormat="1" x14ac:dyDescent="0.35">
      <c r="A810" s="5"/>
      <c r="B810" s="6"/>
      <c r="C810" s="55"/>
      <c r="D810" s="1"/>
      <c r="E810" s="16"/>
      <c r="F810" s="17"/>
    </row>
    <row r="811" spans="1:6" s="21" customFormat="1" x14ac:dyDescent="0.35">
      <c r="A811" s="5">
        <f t="shared" ref="A811:A853" si="17">A809+1</f>
        <v>307</v>
      </c>
      <c r="B811" s="6" t="s">
        <v>417</v>
      </c>
      <c r="C811" s="55" t="s">
        <v>5</v>
      </c>
      <c r="D811" s="1">
        <v>6</v>
      </c>
      <c r="E811" s="16"/>
      <c r="F811" s="17">
        <f>E811*D811</f>
        <v>0</v>
      </c>
    </row>
    <row r="812" spans="1:6" s="21" customFormat="1" x14ac:dyDescent="0.35">
      <c r="A812" s="5"/>
      <c r="B812" s="6"/>
      <c r="C812" s="55"/>
      <c r="D812" s="1"/>
      <c r="E812" s="16"/>
      <c r="F812" s="17"/>
    </row>
    <row r="813" spans="1:6" s="21" customFormat="1" x14ac:dyDescent="0.35">
      <c r="A813" s="5">
        <f t="shared" si="17"/>
        <v>308</v>
      </c>
      <c r="B813" s="6" t="s">
        <v>418</v>
      </c>
      <c r="C813" s="55" t="s">
        <v>5</v>
      </c>
      <c r="D813" s="1">
        <v>6</v>
      </c>
      <c r="E813" s="16"/>
      <c r="F813" s="17">
        <f>E813*D813</f>
        <v>0</v>
      </c>
    </row>
    <row r="814" spans="1:6" s="21" customFormat="1" x14ac:dyDescent="0.35">
      <c r="A814" s="5"/>
      <c r="B814" s="6"/>
      <c r="C814" s="55"/>
      <c r="D814" s="1"/>
      <c r="E814" s="16"/>
      <c r="F814" s="17"/>
    </row>
    <row r="815" spans="1:6" s="21" customFormat="1" x14ac:dyDescent="0.35">
      <c r="A815" s="5">
        <f t="shared" si="17"/>
        <v>309</v>
      </c>
      <c r="B815" s="6" t="s">
        <v>419</v>
      </c>
      <c r="C815" s="55" t="s">
        <v>5</v>
      </c>
      <c r="D815" s="1">
        <v>6</v>
      </c>
      <c r="E815" s="16"/>
      <c r="F815" s="17">
        <f>E815*D815</f>
        <v>0</v>
      </c>
    </row>
    <row r="816" spans="1:6" s="21" customFormat="1" x14ac:dyDescent="0.35">
      <c r="A816" s="5"/>
      <c r="B816" s="6"/>
      <c r="C816" s="55"/>
      <c r="D816" s="1"/>
      <c r="E816" s="16"/>
      <c r="F816" s="17"/>
    </row>
    <row r="817" spans="1:6" s="21" customFormat="1" x14ac:dyDescent="0.35">
      <c r="A817" s="5">
        <f t="shared" si="17"/>
        <v>310</v>
      </c>
      <c r="B817" s="6" t="s">
        <v>420</v>
      </c>
      <c r="C817" s="55" t="s">
        <v>5</v>
      </c>
      <c r="D817" s="1">
        <v>10</v>
      </c>
      <c r="E817" s="16"/>
      <c r="F817" s="17">
        <f>E817*D817</f>
        <v>0</v>
      </c>
    </row>
    <row r="818" spans="1:6" s="21" customFormat="1" x14ac:dyDescent="0.35">
      <c r="A818" s="5"/>
      <c r="B818" s="6"/>
      <c r="C818" s="55"/>
      <c r="D818" s="1"/>
      <c r="E818" s="16"/>
      <c r="F818" s="17"/>
    </row>
    <row r="819" spans="1:6" s="21" customFormat="1" x14ac:dyDescent="0.35">
      <c r="A819" s="5">
        <f t="shared" si="17"/>
        <v>311</v>
      </c>
      <c r="B819" s="6" t="s">
        <v>421</v>
      </c>
      <c r="C819" s="55" t="s">
        <v>5</v>
      </c>
      <c r="D819" s="1">
        <v>10</v>
      </c>
      <c r="E819" s="16"/>
      <c r="F819" s="17">
        <f>E819*D819</f>
        <v>0</v>
      </c>
    </row>
    <row r="820" spans="1:6" s="21" customFormat="1" x14ac:dyDescent="0.35">
      <c r="A820" s="5"/>
      <c r="B820" s="6"/>
      <c r="C820" s="55"/>
      <c r="D820" s="1"/>
      <c r="E820" s="16"/>
      <c r="F820" s="17"/>
    </row>
    <row r="821" spans="1:6" s="21" customFormat="1" x14ac:dyDescent="0.35">
      <c r="A821" s="5">
        <f t="shared" si="17"/>
        <v>312</v>
      </c>
      <c r="B821" s="6" t="s">
        <v>422</v>
      </c>
      <c r="C821" s="55" t="s">
        <v>5</v>
      </c>
      <c r="D821" s="1">
        <v>10</v>
      </c>
      <c r="E821" s="16"/>
      <c r="F821" s="17">
        <f>E821*D821</f>
        <v>0</v>
      </c>
    </row>
    <row r="822" spans="1:6" s="21" customFormat="1" x14ac:dyDescent="0.35">
      <c r="A822" s="5"/>
      <c r="B822" s="6"/>
      <c r="C822" s="55"/>
      <c r="D822" s="1"/>
      <c r="E822" s="16"/>
      <c r="F822" s="17"/>
    </row>
    <row r="823" spans="1:6" s="21" customFormat="1" x14ac:dyDescent="0.35">
      <c r="A823" s="5">
        <f t="shared" si="17"/>
        <v>313</v>
      </c>
      <c r="B823" s="6" t="s">
        <v>423</v>
      </c>
      <c r="C823" s="55" t="s">
        <v>5</v>
      </c>
      <c r="D823" s="1">
        <v>10</v>
      </c>
      <c r="E823" s="16"/>
      <c r="F823" s="17">
        <f>E823*D823</f>
        <v>0</v>
      </c>
    </row>
    <row r="824" spans="1:6" s="21" customFormat="1" x14ac:dyDescent="0.35">
      <c r="A824" s="5"/>
      <c r="B824" s="6"/>
      <c r="C824" s="55"/>
      <c r="D824" s="1"/>
      <c r="E824" s="16"/>
      <c r="F824" s="17"/>
    </row>
    <row r="825" spans="1:6" s="21" customFormat="1" x14ac:dyDescent="0.35">
      <c r="A825" s="5">
        <f t="shared" si="17"/>
        <v>314</v>
      </c>
      <c r="B825" s="6" t="s">
        <v>424</v>
      </c>
      <c r="C825" s="55" t="s">
        <v>5</v>
      </c>
      <c r="D825" s="1">
        <v>6</v>
      </c>
      <c r="E825" s="16"/>
      <c r="F825" s="17">
        <f>E825*D825</f>
        <v>0</v>
      </c>
    </row>
    <row r="826" spans="1:6" s="21" customFormat="1" x14ac:dyDescent="0.35">
      <c r="A826" s="5"/>
      <c r="B826" s="6"/>
      <c r="C826" s="55"/>
      <c r="D826" s="1"/>
      <c r="E826" s="16"/>
      <c r="F826" s="17"/>
    </row>
    <row r="827" spans="1:6" s="21" customFormat="1" x14ac:dyDescent="0.35">
      <c r="A827" s="5">
        <f t="shared" si="17"/>
        <v>315</v>
      </c>
      <c r="B827" s="6" t="s">
        <v>425</v>
      </c>
      <c r="C827" s="55" t="s">
        <v>5</v>
      </c>
      <c r="D827" s="1">
        <v>6</v>
      </c>
      <c r="E827" s="16"/>
      <c r="F827" s="17">
        <f>E827*D827</f>
        <v>0</v>
      </c>
    </row>
    <row r="828" spans="1:6" s="21" customFormat="1" x14ac:dyDescent="0.35">
      <c r="A828" s="5"/>
      <c r="B828" s="6"/>
      <c r="C828" s="55"/>
      <c r="D828" s="1"/>
      <c r="E828" s="16"/>
      <c r="F828" s="17"/>
    </row>
    <row r="829" spans="1:6" s="21" customFormat="1" x14ac:dyDescent="0.35">
      <c r="A829" s="5">
        <f t="shared" si="17"/>
        <v>316</v>
      </c>
      <c r="B829" s="6" t="s">
        <v>426</v>
      </c>
      <c r="C829" s="55" t="s">
        <v>5</v>
      </c>
      <c r="D829" s="1">
        <v>6</v>
      </c>
      <c r="E829" s="16"/>
      <c r="F829" s="17">
        <f>E829*D829</f>
        <v>0</v>
      </c>
    </row>
    <row r="830" spans="1:6" s="21" customFormat="1" x14ac:dyDescent="0.35">
      <c r="A830" s="5"/>
      <c r="B830" s="6"/>
      <c r="C830" s="55"/>
      <c r="D830" s="1"/>
      <c r="E830" s="16"/>
      <c r="F830" s="17"/>
    </row>
    <row r="831" spans="1:6" s="21" customFormat="1" x14ac:dyDescent="0.35">
      <c r="A831" s="5">
        <f t="shared" si="17"/>
        <v>317</v>
      </c>
      <c r="B831" s="6" t="s">
        <v>427</v>
      </c>
      <c r="C831" s="55" t="s">
        <v>5</v>
      </c>
      <c r="D831" s="1">
        <v>6</v>
      </c>
      <c r="E831" s="16"/>
      <c r="F831" s="17">
        <f t="shared" ref="F831:F853" si="18">E831*D831</f>
        <v>0</v>
      </c>
    </row>
    <row r="832" spans="1:6" s="21" customFormat="1" x14ac:dyDescent="0.35">
      <c r="A832" s="5"/>
      <c r="B832" s="6"/>
      <c r="C832" s="55"/>
      <c r="D832" s="1"/>
      <c r="E832" s="16"/>
      <c r="F832" s="17"/>
    </row>
    <row r="833" spans="1:6" s="21" customFormat="1" x14ac:dyDescent="0.35">
      <c r="A833" s="5">
        <f t="shared" si="17"/>
        <v>318</v>
      </c>
      <c r="B833" s="6" t="s">
        <v>428</v>
      </c>
      <c r="C833" s="55" t="s">
        <v>5</v>
      </c>
      <c r="D833" s="1">
        <v>6</v>
      </c>
      <c r="E833" s="16"/>
      <c r="F833" s="17">
        <f t="shared" si="18"/>
        <v>0</v>
      </c>
    </row>
    <row r="834" spans="1:6" s="21" customFormat="1" x14ac:dyDescent="0.35">
      <c r="A834" s="5"/>
      <c r="B834" s="6"/>
      <c r="C834" s="55"/>
      <c r="D834" s="1"/>
      <c r="E834" s="16"/>
      <c r="F834" s="17"/>
    </row>
    <row r="835" spans="1:6" s="21" customFormat="1" x14ac:dyDescent="0.35">
      <c r="A835" s="5">
        <f t="shared" si="17"/>
        <v>319</v>
      </c>
      <c r="B835" s="6" t="s">
        <v>429</v>
      </c>
      <c r="C835" s="55" t="s">
        <v>5</v>
      </c>
      <c r="D835" s="1">
        <v>15</v>
      </c>
      <c r="E835" s="16"/>
      <c r="F835" s="17">
        <f t="shared" si="18"/>
        <v>0</v>
      </c>
    </row>
    <row r="836" spans="1:6" s="21" customFormat="1" x14ac:dyDescent="0.35">
      <c r="A836" s="5"/>
      <c r="B836" s="6"/>
      <c r="C836" s="55"/>
      <c r="D836" s="1"/>
      <c r="E836" s="16"/>
      <c r="F836" s="17"/>
    </row>
    <row r="837" spans="1:6" s="21" customFormat="1" x14ac:dyDescent="0.35">
      <c r="A837" s="5">
        <f t="shared" si="17"/>
        <v>320</v>
      </c>
      <c r="B837" s="6" t="s">
        <v>430</v>
      </c>
      <c r="C837" s="55" t="s">
        <v>5</v>
      </c>
      <c r="D837" s="1">
        <v>15</v>
      </c>
      <c r="E837" s="16"/>
      <c r="F837" s="17">
        <f t="shared" si="18"/>
        <v>0</v>
      </c>
    </row>
    <row r="838" spans="1:6" s="21" customFormat="1" x14ac:dyDescent="0.35">
      <c r="A838" s="5"/>
      <c r="B838" s="6"/>
      <c r="C838" s="55"/>
      <c r="D838" s="1"/>
      <c r="E838" s="16"/>
      <c r="F838" s="17"/>
    </row>
    <row r="839" spans="1:6" s="21" customFormat="1" x14ac:dyDescent="0.35">
      <c r="A839" s="5">
        <f t="shared" si="17"/>
        <v>321</v>
      </c>
      <c r="B839" s="6" t="s">
        <v>431</v>
      </c>
      <c r="C839" s="55" t="s">
        <v>5</v>
      </c>
      <c r="D839" s="1">
        <v>15</v>
      </c>
      <c r="E839" s="16"/>
      <c r="F839" s="17">
        <f t="shared" si="18"/>
        <v>0</v>
      </c>
    </row>
    <row r="840" spans="1:6" s="21" customFormat="1" x14ac:dyDescent="0.35">
      <c r="A840" s="5"/>
      <c r="B840" s="6"/>
      <c r="C840" s="55"/>
      <c r="D840" s="1"/>
      <c r="E840" s="16"/>
      <c r="F840" s="17"/>
    </row>
    <row r="841" spans="1:6" s="21" customFormat="1" ht="15" thickBot="1" x14ac:dyDescent="0.4">
      <c r="A841" s="39">
        <f t="shared" si="17"/>
        <v>322</v>
      </c>
      <c r="B841" s="62" t="s">
        <v>432</v>
      </c>
      <c r="C841" s="37" t="s">
        <v>5</v>
      </c>
      <c r="D841" s="38">
        <v>15</v>
      </c>
      <c r="E841" s="36"/>
      <c r="F841" s="35">
        <f t="shared" si="18"/>
        <v>0</v>
      </c>
    </row>
    <row r="842" spans="1:6" s="21" customFormat="1" x14ac:dyDescent="0.35">
      <c r="A842" s="44"/>
      <c r="B842" s="61"/>
      <c r="C842" s="43"/>
      <c r="D842" s="42"/>
      <c r="E842" s="41"/>
      <c r="F842" s="40"/>
    </row>
    <row r="843" spans="1:6" s="21" customFormat="1" x14ac:dyDescent="0.35">
      <c r="A843" s="5">
        <f t="shared" si="17"/>
        <v>323</v>
      </c>
      <c r="B843" s="6" t="s">
        <v>433</v>
      </c>
      <c r="C843" s="55" t="s">
        <v>5</v>
      </c>
      <c r="D843" s="1">
        <v>15</v>
      </c>
      <c r="E843" s="16"/>
      <c r="F843" s="17">
        <f t="shared" si="18"/>
        <v>0</v>
      </c>
    </row>
    <row r="844" spans="1:6" s="21" customFormat="1" x14ac:dyDescent="0.35">
      <c r="A844" s="5"/>
      <c r="B844" s="6"/>
      <c r="C844" s="55"/>
      <c r="D844" s="1"/>
      <c r="E844" s="16"/>
      <c r="F844" s="17"/>
    </row>
    <row r="845" spans="1:6" s="21" customFormat="1" x14ac:dyDescent="0.35">
      <c r="A845" s="5">
        <f t="shared" si="17"/>
        <v>324</v>
      </c>
      <c r="B845" s="6" t="s">
        <v>434</v>
      </c>
      <c r="C845" s="55" t="s">
        <v>5</v>
      </c>
      <c r="D845" s="1">
        <v>6</v>
      </c>
      <c r="E845" s="16"/>
      <c r="F845" s="17">
        <f t="shared" si="18"/>
        <v>0</v>
      </c>
    </row>
    <row r="846" spans="1:6" s="21" customFormat="1" x14ac:dyDescent="0.35">
      <c r="A846" s="5"/>
      <c r="B846" s="6"/>
      <c r="C846" s="55"/>
      <c r="D846" s="1"/>
      <c r="E846" s="16"/>
      <c r="F846" s="17"/>
    </row>
    <row r="847" spans="1:6" s="21" customFormat="1" x14ac:dyDescent="0.35">
      <c r="A847" s="5">
        <f t="shared" si="17"/>
        <v>325</v>
      </c>
      <c r="B847" s="6" t="s">
        <v>435</v>
      </c>
      <c r="C847" s="55" t="s">
        <v>5</v>
      </c>
      <c r="D847" s="1">
        <v>6</v>
      </c>
      <c r="E847" s="16"/>
      <c r="F847" s="17">
        <f t="shared" si="18"/>
        <v>0</v>
      </c>
    </row>
    <row r="848" spans="1:6" s="21" customFormat="1" x14ac:dyDescent="0.35">
      <c r="A848" s="5"/>
      <c r="B848" s="6"/>
      <c r="C848" s="55"/>
      <c r="D848" s="1"/>
      <c r="E848" s="16"/>
      <c r="F848" s="17"/>
    </row>
    <row r="849" spans="1:6" s="21" customFormat="1" x14ac:dyDescent="0.35">
      <c r="A849" s="5">
        <f t="shared" si="17"/>
        <v>326</v>
      </c>
      <c r="B849" s="6" t="s">
        <v>436</v>
      </c>
      <c r="C849" s="55" t="s">
        <v>5</v>
      </c>
      <c r="D849" s="1">
        <v>6</v>
      </c>
      <c r="E849" s="16"/>
      <c r="F849" s="17">
        <f t="shared" si="18"/>
        <v>0</v>
      </c>
    </row>
    <row r="850" spans="1:6" s="21" customFormat="1" x14ac:dyDescent="0.35">
      <c r="A850" s="5"/>
      <c r="B850" s="6"/>
      <c r="C850" s="55"/>
      <c r="D850" s="1"/>
      <c r="E850" s="16"/>
      <c r="F850" s="17"/>
    </row>
    <row r="851" spans="1:6" s="21" customFormat="1" x14ac:dyDescent="0.35">
      <c r="A851" s="5">
        <f t="shared" si="17"/>
        <v>327</v>
      </c>
      <c r="B851" s="6" t="s">
        <v>437</v>
      </c>
      <c r="C851" s="55" t="s">
        <v>5</v>
      </c>
      <c r="D851" s="1">
        <v>6</v>
      </c>
      <c r="E851" s="16"/>
      <c r="F851" s="17">
        <f t="shared" si="18"/>
        <v>0</v>
      </c>
    </row>
    <row r="852" spans="1:6" s="21" customFormat="1" x14ac:dyDescent="0.35">
      <c r="A852" s="5"/>
      <c r="B852" s="6"/>
      <c r="C852" s="55"/>
      <c r="D852" s="1"/>
      <c r="E852" s="16"/>
      <c r="F852" s="17"/>
    </row>
    <row r="853" spans="1:6" s="21" customFormat="1" x14ac:dyDescent="0.35">
      <c r="A853" s="5">
        <f t="shared" si="17"/>
        <v>328</v>
      </c>
      <c r="B853" s="6" t="s">
        <v>438</v>
      </c>
      <c r="C853" s="55" t="s">
        <v>5</v>
      </c>
      <c r="D853" s="1">
        <v>6</v>
      </c>
      <c r="E853" s="16"/>
      <c r="F853" s="17">
        <f t="shared" si="18"/>
        <v>0</v>
      </c>
    </row>
    <row r="854" spans="1:6" s="21" customFormat="1" x14ac:dyDescent="0.35">
      <c r="A854" s="5"/>
      <c r="B854" s="6"/>
      <c r="C854" s="55"/>
      <c r="D854" s="1"/>
      <c r="E854" s="16"/>
      <c r="F854" s="17"/>
    </row>
    <row r="855" spans="1:6" s="21" customFormat="1" x14ac:dyDescent="0.35">
      <c r="A855" s="5"/>
      <c r="B855" s="6"/>
      <c r="C855" s="55"/>
      <c r="D855" s="1"/>
      <c r="E855" s="16"/>
      <c r="F855" s="17"/>
    </row>
    <row r="856" spans="1:6" s="21" customFormat="1" x14ac:dyDescent="0.35">
      <c r="A856" s="5"/>
      <c r="B856" s="18" t="s">
        <v>158</v>
      </c>
      <c r="C856" s="55"/>
      <c r="D856" s="1"/>
      <c r="E856" s="16"/>
      <c r="F856" s="17"/>
    </row>
    <row r="857" spans="1:6" s="21" customFormat="1" x14ac:dyDescent="0.35">
      <c r="A857" s="5"/>
      <c r="B857" s="6"/>
      <c r="C857" s="55"/>
      <c r="D857" s="1"/>
      <c r="E857" s="16"/>
      <c r="F857" s="17"/>
    </row>
    <row r="858" spans="1:6" s="21" customFormat="1" x14ac:dyDescent="0.35">
      <c r="A858" s="5">
        <f>A853+1</f>
        <v>329</v>
      </c>
      <c r="B858" s="6" t="s">
        <v>439</v>
      </c>
      <c r="C858" s="55" t="s">
        <v>5</v>
      </c>
      <c r="D858" s="1">
        <v>10</v>
      </c>
      <c r="E858" s="16"/>
      <c r="F858" s="17">
        <f>E858*D858</f>
        <v>0</v>
      </c>
    </row>
    <row r="859" spans="1:6" s="21" customFormat="1" x14ac:dyDescent="0.35">
      <c r="A859" s="5"/>
      <c r="B859" s="6"/>
      <c r="C859" s="55"/>
      <c r="D859" s="1"/>
      <c r="E859" s="16"/>
      <c r="F859" s="17"/>
    </row>
    <row r="860" spans="1:6" s="21" customFormat="1" x14ac:dyDescent="0.35">
      <c r="A860" s="5">
        <f>A858+1</f>
        <v>330</v>
      </c>
      <c r="B860" s="6" t="s">
        <v>440</v>
      </c>
      <c r="C860" s="55" t="s">
        <v>5</v>
      </c>
      <c r="D860" s="1">
        <v>30</v>
      </c>
      <c r="E860" s="16"/>
      <c r="F860" s="17">
        <f>E860*D860</f>
        <v>0</v>
      </c>
    </row>
    <row r="861" spans="1:6" s="21" customFormat="1" x14ac:dyDescent="0.35">
      <c r="A861" s="5"/>
      <c r="B861" s="6"/>
      <c r="C861" s="55"/>
      <c r="D861" s="1"/>
      <c r="E861" s="16"/>
      <c r="F861" s="17"/>
    </row>
    <row r="862" spans="1:6" s="21" customFormat="1" x14ac:dyDescent="0.35">
      <c r="A862" s="5">
        <f t="shared" ref="A862:A872" si="19">A860+1</f>
        <v>331</v>
      </c>
      <c r="B862" s="6" t="s">
        <v>441</v>
      </c>
      <c r="C862" s="55" t="s">
        <v>5</v>
      </c>
      <c r="D862" s="1">
        <v>30</v>
      </c>
      <c r="E862" s="16"/>
      <c r="F862" s="17">
        <f>E862*D862</f>
        <v>0</v>
      </c>
    </row>
    <row r="863" spans="1:6" s="21" customFormat="1" x14ac:dyDescent="0.35">
      <c r="A863" s="5"/>
      <c r="B863" s="6"/>
      <c r="C863" s="55"/>
      <c r="D863" s="1"/>
      <c r="E863" s="16"/>
      <c r="F863" s="17"/>
    </row>
    <row r="864" spans="1:6" s="21" customFormat="1" x14ac:dyDescent="0.35">
      <c r="A864" s="5">
        <f t="shared" si="19"/>
        <v>332</v>
      </c>
      <c r="B864" s="6" t="s">
        <v>442</v>
      </c>
      <c r="C864" s="55" t="s">
        <v>5</v>
      </c>
      <c r="D864" s="1">
        <v>30</v>
      </c>
      <c r="E864" s="16"/>
      <c r="F864" s="17">
        <f>E864*D864</f>
        <v>0</v>
      </c>
    </row>
    <row r="865" spans="1:6" s="21" customFormat="1" x14ac:dyDescent="0.35">
      <c r="A865" s="5"/>
      <c r="B865" s="6"/>
      <c r="C865" s="55"/>
      <c r="D865" s="1"/>
      <c r="E865" s="16"/>
      <c r="F865" s="17"/>
    </row>
    <row r="866" spans="1:6" s="21" customFormat="1" x14ac:dyDescent="0.35">
      <c r="A866" s="5">
        <f t="shared" si="19"/>
        <v>333</v>
      </c>
      <c r="B866" s="6" t="s">
        <v>443</v>
      </c>
      <c r="C866" s="55" t="s">
        <v>5</v>
      </c>
      <c r="D866" s="1">
        <v>35</v>
      </c>
      <c r="E866" s="16"/>
      <c r="F866" s="17">
        <f>E866*D866</f>
        <v>0</v>
      </c>
    </row>
    <row r="867" spans="1:6" s="21" customFormat="1" x14ac:dyDescent="0.35">
      <c r="A867" s="5"/>
      <c r="B867" s="6"/>
      <c r="C867" s="55"/>
      <c r="D867" s="1"/>
      <c r="E867" s="16"/>
      <c r="F867" s="17"/>
    </row>
    <row r="868" spans="1:6" s="21" customFormat="1" x14ac:dyDescent="0.35">
      <c r="A868" s="5">
        <f t="shared" si="19"/>
        <v>334</v>
      </c>
      <c r="B868" s="6" t="s">
        <v>444</v>
      </c>
      <c r="C868" s="55" t="s">
        <v>5</v>
      </c>
      <c r="D868" s="1">
        <v>20</v>
      </c>
      <c r="E868" s="16"/>
      <c r="F868" s="17">
        <f>E868*D868</f>
        <v>0</v>
      </c>
    </row>
    <row r="869" spans="1:6" s="21" customFormat="1" x14ac:dyDescent="0.35">
      <c r="A869" s="5"/>
      <c r="B869" s="6"/>
      <c r="C869" s="55"/>
      <c r="D869" s="1"/>
      <c r="E869" s="16"/>
      <c r="F869" s="17"/>
    </row>
    <row r="870" spans="1:6" s="21" customFormat="1" x14ac:dyDescent="0.35">
      <c r="A870" s="5">
        <f t="shared" si="19"/>
        <v>335</v>
      </c>
      <c r="B870" s="6" t="s">
        <v>445</v>
      </c>
      <c r="C870" s="55" t="s">
        <v>5</v>
      </c>
      <c r="D870" s="1">
        <v>5</v>
      </c>
      <c r="E870" s="16"/>
      <c r="F870" s="17">
        <f>E870*D870</f>
        <v>0</v>
      </c>
    </row>
    <row r="871" spans="1:6" s="21" customFormat="1" x14ac:dyDescent="0.35">
      <c r="A871" s="5"/>
      <c r="B871" s="6"/>
      <c r="C871" s="55"/>
      <c r="D871" s="1"/>
      <c r="E871" s="16"/>
      <c r="F871" s="17"/>
    </row>
    <row r="872" spans="1:6" s="21" customFormat="1" x14ac:dyDescent="0.35">
      <c r="A872" s="5">
        <f t="shared" si="19"/>
        <v>336</v>
      </c>
      <c r="B872" s="6" t="s">
        <v>446</v>
      </c>
      <c r="C872" s="55" t="s">
        <v>5</v>
      </c>
      <c r="D872" s="1">
        <v>5</v>
      </c>
      <c r="E872" s="16"/>
      <c r="F872" s="17">
        <f>E872*D872</f>
        <v>0</v>
      </c>
    </row>
    <row r="873" spans="1:6" s="21" customFormat="1" x14ac:dyDescent="0.35">
      <c r="A873" s="5"/>
      <c r="B873" s="6"/>
      <c r="C873" s="55"/>
      <c r="D873" s="1"/>
      <c r="E873" s="16"/>
      <c r="F873" s="17"/>
    </row>
    <row r="874" spans="1:6" s="21" customFormat="1" x14ac:dyDescent="0.35">
      <c r="A874" s="5">
        <f>A872+1</f>
        <v>337</v>
      </c>
      <c r="B874" s="6" t="s">
        <v>447</v>
      </c>
      <c r="C874" s="55" t="s">
        <v>5</v>
      </c>
      <c r="D874" s="1">
        <v>5</v>
      </c>
      <c r="E874" s="16"/>
      <c r="F874" s="17">
        <f>E874*D874</f>
        <v>0</v>
      </c>
    </row>
    <row r="875" spans="1:6" s="21" customFormat="1" x14ac:dyDescent="0.35">
      <c r="A875" s="5"/>
      <c r="B875" s="6"/>
      <c r="C875" s="55"/>
      <c r="D875" s="1"/>
      <c r="E875" s="16"/>
      <c r="F875" s="17"/>
    </row>
    <row r="876" spans="1:6" s="21" customFormat="1" x14ac:dyDescent="0.35">
      <c r="A876" s="5"/>
      <c r="B876" s="18" t="s">
        <v>159</v>
      </c>
      <c r="C876" s="55"/>
      <c r="D876" s="1"/>
      <c r="E876" s="16"/>
      <c r="F876" s="17"/>
    </row>
    <row r="877" spans="1:6" s="21" customFormat="1" x14ac:dyDescent="0.35">
      <c r="A877" s="5"/>
      <c r="B877" s="6"/>
      <c r="C877" s="55"/>
      <c r="D877" s="1"/>
      <c r="E877" s="16"/>
      <c r="F877" s="17"/>
    </row>
    <row r="878" spans="1:6" s="21" customFormat="1" x14ac:dyDescent="0.35">
      <c r="A878" s="5">
        <f>A874+1</f>
        <v>338</v>
      </c>
      <c r="B878" s="6" t="s">
        <v>164</v>
      </c>
      <c r="C878" s="55" t="s">
        <v>5</v>
      </c>
      <c r="D878" s="1">
        <v>30</v>
      </c>
      <c r="E878" s="16"/>
      <c r="F878" s="17">
        <f>E878*D878</f>
        <v>0</v>
      </c>
    </row>
    <row r="879" spans="1:6" s="21" customFormat="1" x14ac:dyDescent="0.35">
      <c r="A879" s="5"/>
      <c r="B879" s="6"/>
      <c r="C879" s="55"/>
      <c r="D879" s="1"/>
      <c r="E879" s="16"/>
      <c r="F879" s="17"/>
    </row>
    <row r="880" spans="1:6" s="21" customFormat="1" x14ac:dyDescent="0.35">
      <c r="A880" s="5">
        <f t="shared" si="15"/>
        <v>339</v>
      </c>
      <c r="B880" s="6" t="s">
        <v>161</v>
      </c>
      <c r="C880" s="55" t="s">
        <v>5</v>
      </c>
      <c r="D880" s="1">
        <v>15</v>
      </c>
      <c r="E880" s="16"/>
      <c r="F880" s="17">
        <f t="shared" ref="F880:F886" si="20">E880*D880</f>
        <v>0</v>
      </c>
    </row>
    <row r="881" spans="1:6" s="21" customFormat="1" x14ac:dyDescent="0.35">
      <c r="A881" s="5"/>
      <c r="B881" s="6"/>
      <c r="C881" s="55"/>
      <c r="D881" s="1"/>
      <c r="E881" s="16"/>
      <c r="F881" s="17"/>
    </row>
    <row r="882" spans="1:6" s="21" customFormat="1" x14ac:dyDescent="0.35">
      <c r="A882" s="5">
        <f t="shared" si="15"/>
        <v>340</v>
      </c>
      <c r="B882" s="6" t="s">
        <v>160</v>
      </c>
      <c r="C882" s="55" t="s">
        <v>5</v>
      </c>
      <c r="D882" s="1">
        <v>80</v>
      </c>
      <c r="E882" s="16"/>
      <c r="F882" s="17">
        <f t="shared" si="20"/>
        <v>0</v>
      </c>
    </row>
    <row r="883" spans="1:6" s="21" customFormat="1" x14ac:dyDescent="0.35">
      <c r="A883" s="5"/>
      <c r="B883" s="6"/>
      <c r="C883" s="55"/>
      <c r="D883" s="1"/>
      <c r="E883" s="16"/>
      <c r="F883" s="17"/>
    </row>
    <row r="884" spans="1:6" s="21" customFormat="1" x14ac:dyDescent="0.35">
      <c r="A884" s="5">
        <f t="shared" si="15"/>
        <v>341</v>
      </c>
      <c r="B884" s="6" t="s">
        <v>163</v>
      </c>
      <c r="C884" s="55" t="s">
        <v>5</v>
      </c>
      <c r="D884" s="1">
        <v>50</v>
      </c>
      <c r="E884" s="16"/>
      <c r="F884" s="17">
        <f t="shared" si="20"/>
        <v>0</v>
      </c>
    </row>
    <row r="885" spans="1:6" s="21" customFormat="1" x14ac:dyDescent="0.35">
      <c r="A885" s="5"/>
      <c r="B885" s="6"/>
      <c r="C885" s="55"/>
      <c r="D885" s="1"/>
      <c r="E885" s="16"/>
      <c r="F885" s="17"/>
    </row>
    <row r="886" spans="1:6" s="21" customFormat="1" x14ac:dyDescent="0.35">
      <c r="A886" s="5">
        <f t="shared" si="15"/>
        <v>342</v>
      </c>
      <c r="B886" s="6" t="s">
        <v>165</v>
      </c>
      <c r="C886" s="55" t="s">
        <v>5</v>
      </c>
      <c r="D886" s="1">
        <v>25</v>
      </c>
      <c r="E886" s="16"/>
      <c r="F886" s="17">
        <f t="shared" si="20"/>
        <v>0</v>
      </c>
    </row>
    <row r="887" spans="1:6" s="21" customFormat="1" x14ac:dyDescent="0.35">
      <c r="A887" s="5"/>
      <c r="B887" s="6"/>
      <c r="C887" s="55"/>
      <c r="D887" s="1"/>
      <c r="E887" s="16"/>
      <c r="F887" s="17"/>
    </row>
    <row r="888" spans="1:6" s="21" customFormat="1" x14ac:dyDescent="0.35">
      <c r="A888" s="5"/>
      <c r="B888" s="18" t="s">
        <v>162</v>
      </c>
      <c r="C888" s="55"/>
      <c r="D888" s="1"/>
      <c r="E888" s="16"/>
      <c r="F888" s="17"/>
    </row>
    <row r="889" spans="1:6" s="21" customFormat="1" x14ac:dyDescent="0.35">
      <c r="A889" s="5"/>
      <c r="B889" s="18"/>
      <c r="C889" s="55"/>
      <c r="D889" s="1"/>
      <c r="E889" s="16"/>
      <c r="F889" s="17"/>
    </row>
    <row r="890" spans="1:6" s="21" customFormat="1" x14ac:dyDescent="0.35">
      <c r="A890" s="5">
        <f>A886+1</f>
        <v>343</v>
      </c>
      <c r="B890" s="6" t="s">
        <v>167</v>
      </c>
      <c r="C890" s="55" t="s">
        <v>5</v>
      </c>
      <c r="D890" s="1">
        <v>60</v>
      </c>
      <c r="E890" s="16"/>
      <c r="F890" s="17">
        <f>E890*D890</f>
        <v>0</v>
      </c>
    </row>
    <row r="891" spans="1:6" s="21" customFormat="1" x14ac:dyDescent="0.35">
      <c r="A891" s="5"/>
      <c r="B891" s="18"/>
      <c r="C891" s="55"/>
      <c r="D891" s="1"/>
      <c r="E891" s="16"/>
      <c r="F891" s="17"/>
    </row>
    <row r="892" spans="1:6" s="21" customFormat="1" x14ac:dyDescent="0.35">
      <c r="A892" s="5"/>
      <c r="B892" s="18" t="s">
        <v>166</v>
      </c>
      <c r="C892" s="55"/>
      <c r="D892" s="1"/>
      <c r="E892" s="16"/>
      <c r="F892" s="17"/>
    </row>
    <row r="893" spans="1:6" s="21" customFormat="1" x14ac:dyDescent="0.35">
      <c r="A893" s="5"/>
      <c r="B893" s="18"/>
      <c r="C893" s="55"/>
      <c r="D893" s="1"/>
      <c r="E893" s="16"/>
      <c r="F893" s="17"/>
    </row>
    <row r="894" spans="1:6" s="21" customFormat="1" x14ac:dyDescent="0.35">
      <c r="A894" s="5">
        <f>A890+1</f>
        <v>344</v>
      </c>
      <c r="B894" s="6" t="s">
        <v>168</v>
      </c>
      <c r="C894" s="55" t="s">
        <v>5</v>
      </c>
      <c r="D894" s="1">
        <v>320</v>
      </c>
      <c r="E894" s="16"/>
      <c r="F894" s="17">
        <f>E894*D894</f>
        <v>0</v>
      </c>
    </row>
    <row r="895" spans="1:6" s="21" customFormat="1" x14ac:dyDescent="0.35">
      <c r="A895" s="5"/>
      <c r="B895" s="6"/>
      <c r="C895" s="55"/>
      <c r="D895" s="1"/>
      <c r="E895" s="16"/>
      <c r="F895" s="17"/>
    </row>
    <row r="896" spans="1:6" s="21" customFormat="1" ht="29" x14ac:dyDescent="0.35">
      <c r="A896" s="5">
        <f>A894+1</f>
        <v>345</v>
      </c>
      <c r="B896" s="6" t="s">
        <v>471</v>
      </c>
      <c r="C896" s="55" t="s">
        <v>5</v>
      </c>
      <c r="D896" s="1">
        <v>5</v>
      </c>
      <c r="E896" s="16"/>
      <c r="F896" s="17">
        <f t="shared" ref="F896" si="21">E896*D896</f>
        <v>0</v>
      </c>
    </row>
    <row r="897" spans="1:6" s="21" customFormat="1" x14ac:dyDescent="0.35">
      <c r="A897" s="5"/>
      <c r="B897" s="6"/>
      <c r="C897" s="55"/>
      <c r="D897" s="1"/>
      <c r="E897" s="16"/>
      <c r="F897" s="17"/>
    </row>
    <row r="898" spans="1:6" s="21" customFormat="1" x14ac:dyDescent="0.35">
      <c r="A898" s="5"/>
      <c r="B898" s="18" t="s">
        <v>180</v>
      </c>
      <c r="C898" s="55"/>
      <c r="D898" s="1"/>
      <c r="E898" s="16"/>
      <c r="F898" s="17"/>
    </row>
    <row r="899" spans="1:6" s="21" customFormat="1" x14ac:dyDescent="0.35">
      <c r="A899" s="5"/>
      <c r="B899" s="6"/>
      <c r="C899" s="55"/>
      <c r="D899" s="1"/>
      <c r="E899" s="16"/>
      <c r="F899" s="17"/>
    </row>
    <row r="900" spans="1:6" s="21" customFormat="1" x14ac:dyDescent="0.35">
      <c r="A900" s="5">
        <f>A896+1</f>
        <v>346</v>
      </c>
      <c r="B900" s="6" t="s">
        <v>184</v>
      </c>
      <c r="C900" s="55" t="s">
        <v>183</v>
      </c>
      <c r="D900" s="1">
        <v>10000</v>
      </c>
      <c r="E900" s="16"/>
      <c r="F900" s="17">
        <f>D900*E900</f>
        <v>0</v>
      </c>
    </row>
    <row r="901" spans="1:6" s="21" customFormat="1" x14ac:dyDescent="0.35">
      <c r="A901" s="5"/>
      <c r="B901" s="6"/>
      <c r="C901" s="55"/>
      <c r="D901" s="1"/>
      <c r="E901" s="16"/>
      <c r="F901" s="17"/>
    </row>
    <row r="902" spans="1:6" s="21" customFormat="1" x14ac:dyDescent="0.35">
      <c r="A902" s="5">
        <f t="shared" si="15"/>
        <v>347</v>
      </c>
      <c r="B902" s="6" t="s">
        <v>181</v>
      </c>
      <c r="C902" s="55" t="s">
        <v>183</v>
      </c>
      <c r="D902" s="1">
        <v>10000</v>
      </c>
      <c r="E902" s="16"/>
      <c r="F902" s="17">
        <f t="shared" ref="F902:F906" si="22">D902*E902</f>
        <v>0</v>
      </c>
    </row>
    <row r="903" spans="1:6" s="21" customFormat="1" x14ac:dyDescent="0.35">
      <c r="A903" s="5"/>
      <c r="B903" s="6"/>
      <c r="C903" s="55"/>
      <c r="D903" s="1"/>
      <c r="E903" s="16"/>
      <c r="F903" s="17"/>
    </row>
    <row r="904" spans="1:6" s="21" customFormat="1" x14ac:dyDescent="0.35">
      <c r="A904" s="5">
        <f t="shared" si="15"/>
        <v>348</v>
      </c>
      <c r="B904" s="6" t="s">
        <v>182</v>
      </c>
      <c r="C904" s="55" t="s">
        <v>183</v>
      </c>
      <c r="D904" s="1">
        <v>10000</v>
      </c>
      <c r="E904" s="16"/>
      <c r="F904" s="17">
        <f t="shared" si="22"/>
        <v>0</v>
      </c>
    </row>
    <row r="905" spans="1:6" s="21" customFormat="1" x14ac:dyDescent="0.35">
      <c r="A905" s="5"/>
      <c r="B905" s="6"/>
      <c r="C905" s="55"/>
      <c r="D905" s="1"/>
      <c r="E905" s="16"/>
      <c r="F905" s="17"/>
    </row>
    <row r="906" spans="1:6" s="21" customFormat="1" x14ac:dyDescent="0.35">
      <c r="A906" s="5">
        <f>A904+1</f>
        <v>349</v>
      </c>
      <c r="B906" s="6" t="s">
        <v>448</v>
      </c>
      <c r="C906" s="55" t="s">
        <v>449</v>
      </c>
      <c r="D906" s="1">
        <v>5000</v>
      </c>
      <c r="E906" s="16"/>
      <c r="F906" s="17">
        <f t="shared" si="22"/>
        <v>0</v>
      </c>
    </row>
    <row r="908" spans="1:6" ht="15" thickBot="1" x14ac:dyDescent="0.4">
      <c r="A908" s="39"/>
      <c r="B908" s="63" t="s">
        <v>177</v>
      </c>
      <c r="C908" s="37"/>
      <c r="D908" s="38"/>
      <c r="E908" s="36"/>
      <c r="F908" s="64">
        <f>SUM(F46:F906)</f>
        <v>0</v>
      </c>
    </row>
    <row r="910" spans="1:6" ht="16.75" customHeight="1" x14ac:dyDescent="0.35"/>
  </sheetData>
  <mergeCells count="1">
    <mergeCell ref="A1:F1"/>
  </mergeCells>
  <phoneticPr fontId="29" type="noConversion"/>
  <pageMargins left="0.7" right="0.7" top="0.75" bottom="0.75" header="0.3" footer="0.3"/>
  <pageSetup scale="64" orientation="portrait" r:id="rId1"/>
  <rowBreaks count="8" manualBreakCount="8">
    <brk id="55" max="5" man="1"/>
    <brk id="192" max="5" man="1"/>
    <brk id="331" max="5" man="1"/>
    <brk id="397" max="5" man="1"/>
    <brk id="466" max="5" man="1"/>
    <brk id="726" max="5" man="1"/>
    <brk id="776" max="5" man="1"/>
    <brk id="841" max="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E6824-43E9-4BB9-9440-BEBEB9AF4274}">
  <dimension ref="A1:L64"/>
  <sheetViews>
    <sheetView tabSelected="1" view="pageBreakPreview" zoomScale="70" zoomScaleNormal="70" zoomScaleSheetLayoutView="70" workbookViewId="0">
      <selection activeCell="Q2" sqref="Q2"/>
    </sheetView>
  </sheetViews>
  <sheetFormatPr defaultColWidth="9.1796875" defaultRowHeight="18.5" x14ac:dyDescent="0.45"/>
  <cols>
    <col min="1" max="1" width="9.1796875" style="51"/>
    <col min="2" max="2" width="74.453125" style="51" bestFit="1" customWidth="1"/>
    <col min="3" max="4" width="9.1796875" style="51"/>
    <col min="5" max="5" width="9.1796875" style="22"/>
    <col min="6" max="6" width="19.08984375" style="29" bestFit="1" customWidth="1"/>
    <col min="7" max="16384" width="9.1796875" style="22"/>
  </cols>
  <sheetData>
    <row r="1" spans="1:12" s="45" customFormat="1" x14ac:dyDescent="0.45">
      <c r="A1" s="34" t="s">
        <v>212</v>
      </c>
      <c r="B1" s="34" t="s">
        <v>172</v>
      </c>
      <c r="C1" s="33"/>
      <c r="D1" s="32"/>
      <c r="E1" s="31"/>
      <c r="F1" s="30" t="s">
        <v>4</v>
      </c>
    </row>
    <row r="2" spans="1:12" x14ac:dyDescent="0.45">
      <c r="A2" s="53"/>
      <c r="B2" s="50"/>
      <c r="C2" s="52"/>
      <c r="F2" s="23"/>
    </row>
    <row r="3" spans="1:12" x14ac:dyDescent="0.45">
      <c r="A3" s="53"/>
      <c r="B3" s="50"/>
      <c r="C3" s="52"/>
      <c r="F3" s="23"/>
    </row>
    <row r="4" spans="1:12" x14ac:dyDescent="0.45">
      <c r="A4" s="47">
        <v>1</v>
      </c>
      <c r="B4" s="50" t="s">
        <v>211</v>
      </c>
      <c r="C4" s="52" t="s">
        <v>173</v>
      </c>
      <c r="F4" s="23">
        <f>'SUPPLY AND DELIVERY'!F908</f>
        <v>0</v>
      </c>
    </row>
    <row r="5" spans="1:12" x14ac:dyDescent="0.45">
      <c r="A5" s="53"/>
      <c r="B5" s="50"/>
      <c r="C5" s="52"/>
      <c r="F5" s="23"/>
    </row>
    <row r="6" spans="1:12" x14ac:dyDescent="0.45">
      <c r="A6" s="53"/>
      <c r="B6" s="50"/>
      <c r="C6" s="52"/>
      <c r="F6" s="23"/>
    </row>
    <row r="7" spans="1:12" x14ac:dyDescent="0.45">
      <c r="B7" s="46" t="s">
        <v>174</v>
      </c>
      <c r="C7" s="52"/>
      <c r="E7" s="54" t="s">
        <v>26</v>
      </c>
      <c r="F7" s="28">
        <f>F4</f>
        <v>0</v>
      </c>
      <c r="L7" s="25"/>
    </row>
    <row r="8" spans="1:12" x14ac:dyDescent="0.45">
      <c r="C8" s="52"/>
      <c r="F8" s="23"/>
    </row>
    <row r="9" spans="1:12" ht="21" x14ac:dyDescent="0.5">
      <c r="B9" s="49" t="s">
        <v>175</v>
      </c>
      <c r="C9" s="52"/>
      <c r="F9" s="23"/>
    </row>
    <row r="10" spans="1:12" x14ac:dyDescent="0.45">
      <c r="C10" s="52"/>
      <c r="F10" s="23"/>
    </row>
    <row r="11" spans="1:12" x14ac:dyDescent="0.45">
      <c r="B11" s="51" t="s">
        <v>176</v>
      </c>
      <c r="C11" s="52" t="s">
        <v>6</v>
      </c>
      <c r="F11" s="28">
        <f>F7*0.15</f>
        <v>0</v>
      </c>
    </row>
    <row r="12" spans="1:12" x14ac:dyDescent="0.45">
      <c r="F12" s="23"/>
    </row>
    <row r="13" spans="1:12" x14ac:dyDescent="0.45">
      <c r="F13" s="23"/>
      <c r="L13" s="25"/>
    </row>
    <row r="14" spans="1:12" x14ac:dyDescent="0.45">
      <c r="B14" s="48"/>
      <c r="E14" s="54"/>
      <c r="F14" s="24"/>
    </row>
    <row r="15" spans="1:12" x14ac:dyDescent="0.45">
      <c r="F15" s="23"/>
    </row>
    <row r="16" spans="1:12" x14ac:dyDescent="0.45">
      <c r="F16" s="23"/>
    </row>
    <row r="17" spans="6:6" x14ac:dyDescent="0.45">
      <c r="F17" s="23"/>
    </row>
    <row r="18" spans="6:6" x14ac:dyDescent="0.45">
      <c r="F18" s="23"/>
    </row>
    <row r="19" spans="6:6" x14ac:dyDescent="0.45">
      <c r="F19" s="23"/>
    </row>
    <row r="20" spans="6:6" x14ac:dyDescent="0.45">
      <c r="F20" s="23"/>
    </row>
    <row r="21" spans="6:6" x14ac:dyDescent="0.45">
      <c r="F21" s="23"/>
    </row>
    <row r="22" spans="6:6" x14ac:dyDescent="0.45">
      <c r="F22" s="23"/>
    </row>
    <row r="23" spans="6:6" x14ac:dyDescent="0.45">
      <c r="F23" s="23"/>
    </row>
    <row r="24" spans="6:6" x14ac:dyDescent="0.45">
      <c r="F24" s="23"/>
    </row>
    <row r="25" spans="6:6" x14ac:dyDescent="0.45">
      <c r="F25" s="23"/>
    </row>
    <row r="26" spans="6:6" x14ac:dyDescent="0.45">
      <c r="F26" s="23"/>
    </row>
    <row r="27" spans="6:6" x14ac:dyDescent="0.45">
      <c r="F27" s="23"/>
    </row>
    <row r="28" spans="6:6" x14ac:dyDescent="0.45">
      <c r="F28" s="23"/>
    </row>
    <row r="29" spans="6:6" x14ac:dyDescent="0.45">
      <c r="F29" s="23"/>
    </row>
    <row r="30" spans="6:6" x14ac:dyDescent="0.45">
      <c r="F30" s="23"/>
    </row>
    <row r="31" spans="6:6" x14ac:dyDescent="0.45">
      <c r="F31" s="23"/>
    </row>
    <row r="32" spans="6:6" x14ac:dyDescent="0.45">
      <c r="F32" s="23"/>
    </row>
    <row r="33" spans="2:6" x14ac:dyDescent="0.45">
      <c r="B33" s="48"/>
      <c r="E33" s="54"/>
      <c r="F33" s="23"/>
    </row>
    <row r="34" spans="2:6" x14ac:dyDescent="0.45">
      <c r="F34" s="23"/>
    </row>
    <row r="35" spans="2:6" x14ac:dyDescent="0.45">
      <c r="F35" s="23"/>
    </row>
    <row r="36" spans="2:6" x14ac:dyDescent="0.45">
      <c r="F36" s="23"/>
    </row>
    <row r="37" spans="2:6" x14ac:dyDescent="0.45">
      <c r="F37" s="23"/>
    </row>
    <row r="38" spans="2:6" x14ac:dyDescent="0.45">
      <c r="F38" s="23"/>
    </row>
    <row r="39" spans="2:6" x14ac:dyDescent="0.45">
      <c r="F39" s="23"/>
    </row>
    <row r="40" spans="2:6" x14ac:dyDescent="0.45">
      <c r="F40" s="23"/>
    </row>
    <row r="41" spans="2:6" x14ac:dyDescent="0.45">
      <c r="F41" s="23"/>
    </row>
    <row r="42" spans="2:6" x14ac:dyDescent="0.45">
      <c r="F42" s="23"/>
    </row>
    <row r="43" spans="2:6" x14ac:dyDescent="0.45">
      <c r="F43" s="23"/>
    </row>
    <row r="44" spans="2:6" x14ac:dyDescent="0.45">
      <c r="F44" s="23"/>
    </row>
    <row r="45" spans="2:6" x14ac:dyDescent="0.45">
      <c r="F45" s="23"/>
    </row>
    <row r="46" spans="2:6" x14ac:dyDescent="0.45">
      <c r="F46" s="23"/>
    </row>
    <row r="47" spans="2:6" x14ac:dyDescent="0.45">
      <c r="F47" s="23"/>
    </row>
    <row r="48" spans="2:6" x14ac:dyDescent="0.45">
      <c r="F48" s="23"/>
    </row>
    <row r="49" spans="1:6" x14ac:dyDescent="0.45">
      <c r="F49" s="23"/>
    </row>
    <row r="50" spans="1:6" x14ac:dyDescent="0.45">
      <c r="F50" s="23"/>
    </row>
    <row r="51" spans="1:6" x14ac:dyDescent="0.45">
      <c r="F51" s="23"/>
    </row>
    <row r="52" spans="1:6" x14ac:dyDescent="0.45">
      <c r="F52" s="23"/>
    </row>
    <row r="53" spans="1:6" x14ac:dyDescent="0.45">
      <c r="F53" s="23"/>
    </row>
    <row r="54" spans="1:6" x14ac:dyDescent="0.45">
      <c r="F54" s="23"/>
    </row>
    <row r="55" spans="1:6" x14ac:dyDescent="0.45">
      <c r="F55" s="23"/>
    </row>
    <row r="56" spans="1:6" x14ac:dyDescent="0.45">
      <c r="F56" s="23"/>
    </row>
    <row r="57" spans="1:6" x14ac:dyDescent="0.45">
      <c r="F57" s="23"/>
    </row>
    <row r="58" spans="1:6" x14ac:dyDescent="0.45">
      <c r="F58" s="23"/>
    </row>
    <row r="59" spans="1:6" x14ac:dyDescent="0.45">
      <c r="F59" s="23"/>
    </row>
    <row r="60" spans="1:6" x14ac:dyDescent="0.45">
      <c r="F60" s="23"/>
    </row>
    <row r="61" spans="1:6" x14ac:dyDescent="0.45">
      <c r="F61" s="23"/>
    </row>
    <row r="62" spans="1:6" x14ac:dyDescent="0.45">
      <c r="F62" s="23"/>
    </row>
    <row r="63" spans="1:6" ht="19" thickBot="1" x14ac:dyDescent="0.5">
      <c r="B63" s="48" t="s">
        <v>178</v>
      </c>
      <c r="E63" s="54" t="s">
        <v>26</v>
      </c>
      <c r="F63" s="60">
        <f>F11+F7</f>
        <v>0</v>
      </c>
    </row>
    <row r="64" spans="1:6" s="26" customFormat="1" ht="19" thickTop="1" x14ac:dyDescent="0.45">
      <c r="A64" s="27"/>
      <c r="B64" s="27"/>
      <c r="C64" s="27"/>
      <c r="D64" s="27"/>
      <c r="F64" s="28"/>
    </row>
  </sheetData>
  <pageMargins left="0.7" right="0.7" top="0.75" bottom="0.75" header="0.3" footer="0.3"/>
  <pageSetup paperSize="9" scale="62" orientation="portrait" r:id="rId1"/>
  <colBreaks count="1" manualBreakCount="1">
    <brk id="7"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0249348F422DE45BD501408206E1330" ma:contentTypeVersion="17" ma:contentTypeDescription="Create a new document." ma:contentTypeScope="" ma:versionID="b52e258f7e95ce9da74952faeabb808e">
  <xsd:schema xmlns:xsd="http://www.w3.org/2001/XMLSchema" xmlns:xs="http://www.w3.org/2001/XMLSchema" xmlns:p="http://schemas.microsoft.com/office/2006/metadata/properties" xmlns:ns2="c2f902c5-55e8-4d80-987e-270b53974c48" xmlns:ns3="ae62e7d4-a911-4e99-906a-fd81abcd13b3" targetNamespace="http://schemas.microsoft.com/office/2006/metadata/properties" ma:root="true" ma:fieldsID="c2e93d5b638699fe48a68309436b47ad" ns2:_="" ns3:_="">
    <xsd:import namespace="c2f902c5-55e8-4d80-987e-270b53974c48"/>
    <xsd:import namespace="ae62e7d4-a911-4e99-906a-fd81abcd13b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2f902c5-55e8-4d80-987e-270b53974c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94d527fe-cac1-4222-bf59-fc8b1ca676e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e62e7d4-a911-4e99-906a-fd81abcd13b3"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6f720ffd-62b9-4e1b-bd92-346d1265b7f1}" ma:internalName="TaxCatchAll" ma:showField="CatchAllData" ma:web="ae62e7d4-a911-4e99-906a-fd81abcd13b3">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6ACD207-896F-4BF8-B1BF-0F4FD0F3C1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2f902c5-55e8-4d80-987e-270b53974c48"/>
    <ds:schemaRef ds:uri="ae62e7d4-a911-4e99-906a-fd81abcd13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01E1504-5764-49D2-9B41-5888E96AF5E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SUPPLY AND DELIVERY</vt:lpstr>
      <vt:lpstr>FINAL SUMMARY</vt:lpstr>
      <vt:lpstr>'FINAL SUMMARY'!Print_Area</vt:lpstr>
      <vt:lpstr>'SUPPLY AND DELIVERY'!Print_Area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Jeanette Makume</dc:creator>
  <cp:lastModifiedBy>Tumelo Ramushu</cp:lastModifiedBy>
  <cp:lastPrinted>2024-10-03T14:19:15Z</cp:lastPrinted>
  <dcterms:created xsi:type="dcterms:W3CDTF">2023-08-21T11:15:17Z</dcterms:created>
  <dcterms:modified xsi:type="dcterms:W3CDTF">2025-03-12T08:14:25Z</dcterms:modified>
</cp:coreProperties>
</file>