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ORA\Desktop\R052 Site Lab\"/>
    </mc:Choice>
  </mc:AlternateContent>
  <xr:revisionPtr revIDLastSave="0" documentId="8_{ABA0C5F4-3897-4720-BF65-CB28CD02C53F}" xr6:coauthVersionLast="47" xr6:coauthVersionMax="47" xr10:uidLastSave="{00000000-0000-0000-0000-000000000000}"/>
  <bookViews>
    <workbookView xWindow="-120" yWindow="-120" windowWidth="29040" windowHeight="15840" activeTab="1" xr2:uid="{40ABB6F0-661F-4FCB-B03E-B5B7B100971E}"/>
  </bookViews>
  <sheets>
    <sheet name="Pricing Schedule" sheetId="1" r:id="rId1"/>
    <sheet name="Summary of Pricing Schedu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7" i="2"/>
  <c r="C6" i="2"/>
  <c r="C5" i="2"/>
  <c r="C4" i="2"/>
  <c r="C3" i="2"/>
  <c r="C2" i="2"/>
  <c r="F203" i="1"/>
  <c r="F201" i="1"/>
  <c r="F187" i="1"/>
  <c r="F188" i="1"/>
  <c r="F189" i="1"/>
  <c r="F190" i="1"/>
  <c r="F191" i="1"/>
  <c r="F192" i="1"/>
  <c r="D193" i="1" s="1"/>
  <c r="F193" i="1" s="1"/>
  <c r="F194" i="1"/>
  <c r="F195" i="1"/>
  <c r="F196" i="1"/>
  <c r="F197" i="1"/>
  <c r="F186" i="1"/>
  <c r="F179" i="1"/>
  <c r="F180" i="1"/>
  <c r="D181" i="1" s="1"/>
  <c r="F181" i="1" s="1"/>
  <c r="F177" i="1"/>
  <c r="D178" i="1" s="1"/>
  <c r="F178" i="1" s="1"/>
  <c r="F173" i="1"/>
  <c r="F171" i="1"/>
  <c r="D172" i="1" s="1"/>
  <c r="F172" i="1" s="1"/>
  <c r="F162" i="1"/>
  <c r="F163" i="1"/>
  <c r="F164" i="1"/>
  <c r="F165" i="1"/>
  <c r="F166" i="1"/>
  <c r="F30" i="1"/>
  <c r="F158" i="1"/>
  <c r="F31" i="1"/>
  <c r="F33" i="1"/>
  <c r="F34" i="1"/>
  <c r="F36" i="1"/>
  <c r="F37" i="1"/>
  <c r="D38" i="1" s="1"/>
  <c r="F38" i="1" s="1"/>
  <c r="F41" i="1"/>
  <c r="F42" i="1"/>
  <c r="F43" i="1"/>
  <c r="F44" i="1"/>
  <c r="F46" i="1"/>
  <c r="F47" i="1"/>
  <c r="F48" i="1"/>
  <c r="F49" i="1"/>
  <c r="F52" i="1"/>
  <c r="F53" i="1"/>
  <c r="F54" i="1"/>
  <c r="F55" i="1"/>
  <c r="F56" i="1"/>
  <c r="F57" i="1"/>
  <c r="F59" i="1"/>
  <c r="F60" i="1"/>
  <c r="F61" i="1"/>
  <c r="F62" i="1"/>
  <c r="F63" i="1"/>
  <c r="F64" i="1"/>
  <c r="F67" i="1"/>
  <c r="F68" i="1"/>
  <c r="F69" i="1"/>
  <c r="F70" i="1"/>
  <c r="F74" i="1"/>
  <c r="F75" i="1"/>
  <c r="F76" i="1"/>
  <c r="F77" i="1"/>
  <c r="F80" i="1"/>
  <c r="F81" i="1"/>
  <c r="F82" i="1"/>
  <c r="F83" i="1"/>
  <c r="F84" i="1"/>
  <c r="F85" i="1"/>
  <c r="F86" i="1"/>
  <c r="F87" i="1"/>
  <c r="F89" i="1"/>
  <c r="F90" i="1"/>
  <c r="F91" i="1"/>
  <c r="F92" i="1"/>
  <c r="F93" i="1"/>
  <c r="F94" i="1"/>
  <c r="F95" i="1"/>
  <c r="F96" i="1"/>
  <c r="F99" i="1"/>
  <c r="F100" i="1"/>
  <c r="F101" i="1"/>
  <c r="F102" i="1"/>
  <c r="F103" i="1"/>
  <c r="F105" i="1"/>
  <c r="F106" i="1"/>
  <c r="F107" i="1"/>
  <c r="F108" i="1"/>
  <c r="F109" i="1"/>
  <c r="F112" i="1"/>
  <c r="F113" i="1"/>
  <c r="F114" i="1"/>
  <c r="F115" i="1"/>
  <c r="F116" i="1"/>
  <c r="F117" i="1"/>
  <c r="F120" i="1"/>
  <c r="F121" i="1"/>
  <c r="F122" i="1"/>
  <c r="F123" i="1"/>
  <c r="F124" i="1"/>
  <c r="F125" i="1"/>
  <c r="F126" i="1"/>
  <c r="F127" i="1"/>
  <c r="F128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9" i="1"/>
  <c r="F150" i="1"/>
  <c r="F152" i="1"/>
  <c r="F153" i="1"/>
  <c r="F155" i="1"/>
  <c r="F156" i="1"/>
  <c r="F157" i="1"/>
  <c r="F6" i="1"/>
  <c r="F7" i="1"/>
  <c r="F9" i="1"/>
  <c r="F10" i="1"/>
  <c r="F13" i="1"/>
  <c r="F14" i="1"/>
  <c r="F17" i="1"/>
  <c r="F18" i="1"/>
  <c r="F20" i="1"/>
  <c r="F21" i="1"/>
  <c r="F23" i="1"/>
  <c r="F24" i="1"/>
  <c r="F25" i="1"/>
  <c r="C9" i="2" l="1"/>
  <c r="C10" i="2" s="1"/>
  <c r="C11" i="2" s="1"/>
  <c r="F174" i="1"/>
  <c r="F198" i="1"/>
  <c r="F182" i="1"/>
  <c r="D167" i="1"/>
  <c r="F167" i="1" s="1"/>
  <c r="F168" i="1" s="1"/>
  <c r="F71" i="1"/>
  <c r="F26" i="1"/>
  <c r="F72" i="1" l="1"/>
  <c r="F118" i="1" s="1"/>
  <c r="F119" i="1" s="1"/>
  <c r="F159" i="1" s="1"/>
</calcChain>
</file>

<file path=xl/sharedStrings.xml><?xml version="1.0" encoding="utf-8"?>
<sst xmlns="http://schemas.openxmlformats.org/spreadsheetml/2006/main" count="382" uniqueCount="181">
  <si>
    <t>C2.2 Pricing Schedule (Incorporating SBD3.3)</t>
  </si>
  <si>
    <t>Item No.</t>
  </si>
  <si>
    <t>Description</t>
  </si>
  <si>
    <t>Unit</t>
  </si>
  <si>
    <t>Quantity</t>
  </si>
  <si>
    <t>Rate</t>
  </si>
  <si>
    <t>Amount</t>
  </si>
  <si>
    <t>C3.2</t>
  </si>
  <si>
    <t>SITE LABORATORY</t>
  </si>
  <si>
    <t>C3.2.01</t>
  </si>
  <si>
    <t>Class A laboratory type:</t>
  </si>
  <si>
    <t>L/Sum</t>
  </si>
  <si>
    <t>month</t>
  </si>
  <si>
    <t>C3.2.02</t>
  </si>
  <si>
    <t>Class B laboratory type:</t>
  </si>
  <si>
    <t>C3.2.03</t>
  </si>
  <si>
    <t>Class C laboratory type:</t>
  </si>
  <si>
    <t>C3.2.04</t>
  </si>
  <si>
    <t>Computers, printers and software:</t>
  </si>
  <si>
    <t>C3.2.05</t>
  </si>
  <si>
    <t>Laboratory administration and consumables:</t>
  </si>
  <si>
    <t>TOTAL FOR C3.2 SITE LABORATORY CARRIED FORWARD TO SUMMARY PAGE</t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</si>
  <si>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Soils laboratory (complete):</t>
    </r>
  </si>
  <si>
    <r>
      <t>(i)</t>
    </r>
    <r>
      <rPr>
        <sz val="7"/>
        <color rgb="FF000000"/>
        <rFont val="Arial"/>
        <family val="2"/>
      </rPr>
      <t xml:space="preserve">       </t>
    </r>
    <r>
      <rPr>
        <sz val="10"/>
        <color rgb="FF000000"/>
        <rFont val="Arial"/>
        <family val="2"/>
      </rPr>
      <t>Establishment (including supply of equipment)</t>
    </r>
  </si>
  <si>
    <r>
      <t>(ii)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Operations</t>
    </r>
  </si>
  <si>
    <r>
      <t>(b)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Seal laboratory (complete):</t>
    </r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</si>
  <si>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Concrete laboratory (complete):</t>
    </r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</si>
  <si>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Asphalt laboratory (complete):</t>
    </r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</si>
  <si>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Establishment (including supply of equipment)</t>
    </r>
  </si>
  <si>
    <r>
      <t>(b)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Operations</t>
    </r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</si>
  <si>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Operations</t>
    </r>
  </si>
  <si>
    <r>
      <t>(b)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ITIS data capture</t>
    </r>
  </si>
  <si>
    <r>
      <t>(c)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SARDS data capture</t>
    </r>
  </si>
  <si>
    <t>C3.3</t>
  </si>
  <si>
    <t xml:space="preserve">LABORATORY PERSONNEL </t>
  </si>
  <si>
    <t>C3.3.01</t>
  </si>
  <si>
    <t>Supply of site laboratory personnel:</t>
  </si>
  <si>
    <t>Prov Sum</t>
  </si>
  <si>
    <t>%</t>
  </si>
  <si>
    <t>SUB-TOTAL CARRIED FORWARD TO NEXT PAGE</t>
  </si>
  <si>
    <t>SUB-TOTAL BROUGHT FORWARD FROM PREVIOUS PAGE</t>
  </si>
  <si>
    <t>C3.3.02</t>
  </si>
  <si>
    <t>Extra-over Sub-item C3.3.01 for overtime payments to laboratory personnel:</t>
  </si>
  <si>
    <t>hr</t>
  </si>
  <si>
    <t>TOTAL FOR C3.3 LABORATORY PERSONNEL CARRIED FORWARD TO SUMMARY PAGE</t>
  </si>
  <si>
    <t>C3.4</t>
  </si>
  <si>
    <t>TRAINING</t>
  </si>
  <si>
    <t>C3.4.01</t>
  </si>
  <si>
    <t>Training:</t>
  </si>
  <si>
    <t>TOTAL FOR C3.4 TRAINING CARRIED FORWARD TO SUMMARY PAGE</t>
  </si>
  <si>
    <t>C3.5</t>
  </si>
  <si>
    <t>STANDARD OF TESTING</t>
  </si>
  <si>
    <t>C3.5.01</t>
  </si>
  <si>
    <t>Quality assurance and audits of the Site Laboratory:</t>
  </si>
  <si>
    <t>No</t>
  </si>
  <si>
    <t>TOTAL FOR C3.5 STANDARD OF TESTING CARRIED FORWARD TO SUMMARY PAGE</t>
  </si>
  <si>
    <t>C3.6</t>
  </si>
  <si>
    <t>PROVISION OF TRANSPORT AND HOUSING</t>
  </si>
  <si>
    <t>C3.6.01</t>
  </si>
  <si>
    <t>Provision of transport for retrieving samples and all associated field work:</t>
  </si>
  <si>
    <t>C3.6.02</t>
  </si>
  <si>
    <t>Accommodation for site laboratory managers and laboratory testing personnel:</t>
  </si>
  <si>
    <t>TOTAL FOR C3.6 TRANSPORT AND HOUSING CARRIED FORWARD TO SUMMARY PAGE</t>
  </si>
  <si>
    <t>C3.7</t>
  </si>
  <si>
    <t>SPECIALISED EQUIPMENT AND OFFSITE TESTING</t>
  </si>
  <si>
    <t>C3.7.01</t>
  </si>
  <si>
    <t xml:space="preserve">Specialised equipment (not provided for in the various laboratory types): </t>
  </si>
  <si>
    <t>C3.7.02</t>
  </si>
  <si>
    <t>Off-site specialised testing:</t>
  </si>
  <si>
    <t>C3.7.03</t>
  </si>
  <si>
    <t>TOTAL FOR C3.7 SPECIALISED EQUIPMENT AND OFFSITE TESTING CARRIED FORWARD TO SUMMARY PAGE</t>
  </si>
  <si>
    <t>C3.8</t>
  </si>
  <si>
    <t>OCCUPATIONAL HEALTH AND SAFETY REQUIREMENTS</t>
  </si>
  <si>
    <t>C3.8.01</t>
  </si>
  <si>
    <t>Compliance with the Occupational Health and Safety Act (Act 85 of 1993) and Regulations, including the Construction Regulations (2014)</t>
  </si>
  <si>
    <t>TOTAL FOR C3.8 OCCUPATIONAL HEALTH AND SAFETY REQUIREMENTS CARRIED FORWARD TO SUMMARY PAGE</t>
  </si>
  <si>
    <t>C2.3 Summary of Pricing Schedule</t>
  </si>
  <si>
    <t>Section C3.2</t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</si>
  <si>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Senior Site Laboratory Manager</t>
    </r>
  </si>
  <si>
    <r>
      <t>(i)</t>
    </r>
    <r>
      <rPr>
        <sz val="7"/>
        <color rgb="FF000000"/>
        <rFont val="Arial"/>
        <family val="2"/>
      </rPr>
      <t xml:space="preserve">       </t>
    </r>
    <r>
      <rPr>
        <sz val="10"/>
        <color rgb="FF000000"/>
        <rFont val="Arial"/>
        <family val="2"/>
      </rPr>
      <t>Establishment</t>
    </r>
  </si>
  <si>
    <r>
      <t>(b)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Site Laboratory Manager:</t>
    </r>
  </si>
  <si>
    <r>
      <t>(c)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Assistant Trainee Laboratory Manager</t>
    </r>
  </si>
  <si>
    <r>
      <t>(i)</t>
    </r>
    <r>
      <rPr>
        <sz val="7"/>
        <color rgb="FF000000"/>
        <rFont val="Arial"/>
        <family val="2"/>
      </rPr>
      <t xml:space="preserve">          </t>
    </r>
    <r>
      <rPr>
        <sz val="10"/>
        <color rgb="FF000000"/>
        <rFont val="Arial"/>
        <family val="2"/>
      </rPr>
      <t>Establishment</t>
    </r>
  </si>
  <si>
    <r>
      <t>(ii)</t>
    </r>
    <r>
      <rPr>
        <sz val="7"/>
        <color rgb="FF000000"/>
        <rFont val="Arial"/>
        <family val="2"/>
      </rPr>
      <t xml:space="preserve">         </t>
    </r>
    <r>
      <rPr>
        <sz val="10"/>
        <color rgb="FF000000"/>
        <rFont val="Arial"/>
        <family val="2"/>
      </rPr>
      <t>Operations</t>
    </r>
  </si>
  <si>
    <r>
      <t>(iii)</t>
    </r>
    <r>
      <rPr>
        <sz val="7"/>
        <color rgb="FF000000"/>
        <rFont val="Arial"/>
        <family val="2"/>
      </rPr>
      <t xml:space="preserve">       </t>
    </r>
    <r>
      <rPr>
        <sz val="10"/>
        <color rgb="FF000000"/>
        <rFont val="Arial"/>
        <family val="2"/>
      </rPr>
      <t>Handling costs in respect of Sub-item C3.3.01(c)(ii)</t>
    </r>
  </si>
  <si>
    <r>
      <t>(d)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Senior Materials Tester (Field):</t>
    </r>
  </si>
  <si>
    <r>
      <t>(i)</t>
    </r>
    <r>
      <rPr>
        <sz val="7"/>
        <color rgb="FF000000"/>
        <rFont val="Arial"/>
        <family val="2"/>
      </rPr>
      <t xml:space="preserve">          </t>
    </r>
    <r>
      <rPr>
        <sz val="10"/>
        <color rgb="FF000000"/>
        <rFont val="Arial"/>
        <family val="2"/>
      </rPr>
      <t>Establishment:</t>
    </r>
  </si>
  <si>
    <r>
      <t>(1)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SMT Soils (Field 1)</t>
    </r>
  </si>
  <si>
    <r>
      <t>(2)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SMT Seals (Field 1)</t>
    </r>
  </si>
  <si>
    <r>
      <t>(3)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SMT Concrete (Field 1)</t>
    </r>
  </si>
  <si>
    <r>
      <t>(4)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SMT Asphalt (Field 1)</t>
    </r>
  </si>
  <si>
    <r>
      <t>(ii)</t>
    </r>
    <r>
      <rPr>
        <sz val="7"/>
        <color rgb="FF000000"/>
        <rFont val="Arial"/>
        <family val="2"/>
      </rPr>
      <t xml:space="preserve">         </t>
    </r>
    <r>
      <rPr>
        <sz val="10"/>
        <color rgb="FF000000"/>
        <rFont val="Arial"/>
        <family val="2"/>
      </rPr>
      <t>Operations (densities, cubes, etc):</t>
    </r>
  </si>
  <si>
    <r>
      <t>(e)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Senior Materials Tester (Laboratory):</t>
    </r>
  </si>
  <si>
    <r>
      <t>(1)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SMT Soils (Lab 1)</t>
    </r>
  </si>
  <si>
    <r>
      <t>(2)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SMT Soils (Lab 2)</t>
    </r>
  </si>
  <si>
    <r>
      <t>(3)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SMT Seals (Lab 1)</t>
    </r>
  </si>
  <si>
    <r>
      <t>(4)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SMT Seals (Lab 2)</t>
    </r>
  </si>
  <si>
    <r>
      <t>(5)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SMT Concrete (Lab 1)</t>
    </r>
  </si>
  <si>
    <r>
      <t>(6)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SMT Asphalt (Lab 1)</t>
    </r>
  </si>
  <si>
    <r>
      <t>(ii)</t>
    </r>
    <r>
      <rPr>
        <sz val="7"/>
        <color rgb="FF000000"/>
        <rFont val="Arial"/>
        <family val="2"/>
      </rPr>
      <t xml:space="preserve">         </t>
    </r>
    <r>
      <rPr>
        <sz val="10"/>
        <color rgb="FF000000"/>
        <rFont val="Arial"/>
        <family val="2"/>
      </rPr>
      <t>Operations:</t>
    </r>
  </si>
  <si>
    <r>
      <t>(f)</t>
    </r>
    <r>
      <rPr>
        <sz val="7"/>
        <color rgb="FF000000"/>
        <rFont val="Arial"/>
        <family val="2"/>
      </rPr>
      <t xml:space="preserve">       </t>
    </r>
    <r>
      <rPr>
        <sz val="10"/>
        <color rgb="FF000000"/>
        <rFont val="Arial"/>
        <family val="2"/>
      </rPr>
      <t>Materials Tester (Field):</t>
    </r>
  </si>
  <si>
    <r>
      <t>(1)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Soils (Field 1)</t>
    </r>
  </si>
  <si>
    <r>
      <t>(2)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Seals (Field 1)</t>
    </r>
  </si>
  <si>
    <r>
      <t>(3)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Concrete (Field 1)</t>
    </r>
  </si>
  <si>
    <r>
      <t>(4)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Asphalt (Field 1)</t>
    </r>
  </si>
  <si>
    <r>
      <t>(g)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Materials Tester (Laboratory):</t>
    </r>
  </si>
  <si>
    <r>
      <t>(i)</t>
    </r>
    <r>
      <rPr>
        <sz val="7"/>
        <color rgb="FF000000"/>
        <rFont val="Arial"/>
        <family val="2"/>
      </rPr>
      <t xml:space="preserve">       </t>
    </r>
    <r>
      <rPr>
        <sz val="10"/>
        <color rgb="FF000000"/>
        <rFont val="Arial"/>
        <family val="2"/>
      </rPr>
      <t>Establishment:</t>
    </r>
  </si>
  <si>
    <r>
      <t>(1)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Soils (Lab 1)</t>
    </r>
  </si>
  <si>
    <r>
      <t>(2)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Soils (Lab 2)</t>
    </r>
  </si>
  <si>
    <r>
      <t>(3)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Soils (Lab 3)</t>
    </r>
  </si>
  <si>
    <r>
      <t>(4)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Soils (Lab 4)</t>
    </r>
  </si>
  <si>
    <r>
      <t>(5)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Seals (Lab 1)</t>
    </r>
  </si>
  <si>
    <r>
      <t>(6)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Seals (Lab 2)</t>
    </r>
  </si>
  <si>
    <r>
      <t>(7)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Concrete (Lab 1)</t>
    </r>
  </si>
  <si>
    <r>
      <t>(8)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MT Asphalt (Lab 1)</t>
    </r>
  </si>
  <si>
    <r>
      <t>(h)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Assistant Materials Tester (Field):</t>
    </r>
  </si>
  <si>
    <r>
      <t>(1)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Soils (Field 1)</t>
    </r>
  </si>
  <si>
    <r>
      <t>(2)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Soils (Field 2)</t>
    </r>
  </si>
  <si>
    <r>
      <t>(3)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Seals (Field 1)</t>
    </r>
  </si>
  <si>
    <r>
      <t>(4)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Concrete (Field 1)</t>
    </r>
  </si>
  <si>
    <r>
      <t>(5)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Asphalt (Field 1)</t>
    </r>
  </si>
  <si>
    <r>
      <t>(i)</t>
    </r>
    <r>
      <rPr>
        <sz val="7"/>
        <color rgb="FF000000"/>
        <rFont val="Arial"/>
        <family val="2"/>
      </rPr>
      <t xml:space="preserve">       </t>
    </r>
    <r>
      <rPr>
        <sz val="10"/>
        <color rgb="FF000000"/>
        <rFont val="Arial"/>
        <family val="2"/>
      </rPr>
      <t>Assistant Materials Tester (Laboratory):</t>
    </r>
  </si>
  <si>
    <r>
      <t>(1)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Soils (Lab 1)</t>
    </r>
  </si>
  <si>
    <r>
      <t>(2)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Soils (Lab 2)</t>
    </r>
  </si>
  <si>
    <r>
      <t>(3)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Soils (Lab 3)</t>
    </r>
  </si>
  <si>
    <r>
      <t>(4)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Soils (Lab 4)</t>
    </r>
  </si>
  <si>
    <r>
      <t>(5)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Soils (Lab 5)</t>
    </r>
  </si>
  <si>
    <r>
      <t>(6)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Soils (Lab 6)</t>
    </r>
  </si>
  <si>
    <r>
      <t>(7)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Seals (Lab 1)</t>
    </r>
  </si>
  <si>
    <r>
      <t>(8)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Seals (Lab 2)</t>
    </r>
  </si>
  <si>
    <r>
      <t>(9)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AMT Seals (Lab 3)</t>
    </r>
  </si>
  <si>
    <r>
      <t>(10)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>AMT Seals (Lab 4)</t>
    </r>
  </si>
  <si>
    <r>
      <t>(11)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>AMT Seals (Lab 5)</t>
    </r>
  </si>
  <si>
    <r>
      <t>(12)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>AMT Concrete (Lab 1)</t>
    </r>
  </si>
  <si>
    <r>
      <t>(13)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>AMT Concrete (Lab 2)</t>
    </r>
  </si>
  <si>
    <r>
      <t>(14)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>AMT Asphalt (Lab 1)</t>
    </r>
  </si>
  <si>
    <r>
      <t>(15)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>AMT Asphalt (Lab 2)</t>
    </r>
  </si>
  <si>
    <r>
      <t>(j)</t>
    </r>
    <r>
      <rPr>
        <sz val="7"/>
        <color rgb="FF000000"/>
        <rFont val="Arial"/>
        <family val="2"/>
      </rPr>
      <t xml:space="preserve">       </t>
    </r>
    <r>
      <rPr>
        <sz val="10"/>
        <color rgb="FF000000"/>
        <rFont val="Arial"/>
        <family val="2"/>
      </rPr>
      <t>Laboratory General Assistant</t>
    </r>
  </si>
  <si>
    <r>
      <t>(k)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Data Capturer</t>
    </r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</si>
  <si>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Senior Materials Testers:</t>
    </r>
  </si>
  <si>
    <r>
      <t>(i)</t>
    </r>
    <r>
      <rPr>
        <sz val="7"/>
        <color rgb="FF000000"/>
        <rFont val="Arial"/>
        <family val="2"/>
      </rPr>
      <t xml:space="preserve">       </t>
    </r>
    <r>
      <rPr>
        <sz val="10"/>
        <color rgb="FF000000"/>
        <rFont val="Arial"/>
        <family val="2"/>
      </rPr>
      <t>SMT Field</t>
    </r>
  </si>
  <si>
    <r>
      <t>(ii)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SMT Lab</t>
    </r>
  </si>
  <si>
    <r>
      <t>(b)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Materials Testers:</t>
    </r>
  </si>
  <si>
    <r>
      <t>(i)</t>
    </r>
    <r>
      <rPr>
        <sz val="7"/>
        <color rgb="FF000000"/>
        <rFont val="Arial"/>
        <family val="2"/>
      </rPr>
      <t xml:space="preserve">       </t>
    </r>
    <r>
      <rPr>
        <sz val="10"/>
        <color rgb="FF000000"/>
        <rFont val="Arial"/>
        <family val="2"/>
      </rPr>
      <t>MT Field</t>
    </r>
  </si>
  <si>
    <r>
      <t>(ii)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MT Lab</t>
    </r>
  </si>
  <si>
    <r>
      <t>(c)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Assistant Materials Testers:</t>
    </r>
  </si>
  <si>
    <r>
      <t>(iii)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>AMT Field</t>
    </r>
  </si>
  <si>
    <r>
      <t>(iv)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>AMT Lab</t>
    </r>
  </si>
  <si>
    <r>
      <t>(d)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Laboratory General Assistant</t>
    </r>
  </si>
  <si>
    <r>
      <t>(e)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Data Capturer</t>
    </r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</si>
  <si>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Engineering skills</t>
    </r>
  </si>
  <si>
    <r>
      <t>(b)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Development</t>
    </r>
  </si>
  <si>
    <r>
      <t>(c)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Safety</t>
    </r>
  </si>
  <si>
    <r>
      <t>(d)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Training venue</t>
    </r>
  </si>
  <si>
    <r>
      <t>(e)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Remuneration of workers undergoing training</t>
    </r>
  </si>
  <si>
    <r>
      <t>(f)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Handling costs in respect of Sub-items C3.4.01(a), (b), (c), (d) and (e)</t>
    </r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</si>
  <si>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External inspections / audits</t>
    </r>
  </si>
  <si>
    <r>
      <t>(b)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Handling costs in respect of Sub-item C3.5.01(a)</t>
    </r>
  </si>
  <si>
    <r>
      <t>(c)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Internal inspections / audits by SANAS accredited parent laboratory</t>
    </r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</si>
  <si>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Travelling to perform sampling and field work</t>
    </r>
  </si>
  <si>
    <r>
      <t>(b)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Handling costs in respect of Sub-item C3.6.01(a)</t>
    </r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</si>
  <si>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Provision for accommodation</t>
    </r>
  </si>
  <si>
    <r>
      <t>(b)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 xml:space="preserve">Handling costs in respect of Sub-item C3.6.02(a) </t>
    </r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</si>
  <si>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Walking profilometer:</t>
    </r>
  </si>
  <si>
    <r>
      <t>(i)</t>
    </r>
    <r>
      <rPr>
        <sz val="7"/>
        <color rgb="FF000000"/>
        <rFont val="Arial"/>
        <family val="2"/>
      </rPr>
      <t xml:space="preserve">         </t>
    </r>
    <r>
      <rPr>
        <sz val="10"/>
        <color rgb="FF000000"/>
        <rFont val="Arial"/>
        <family val="2"/>
      </rPr>
      <t>Establishment (including supply of equipment)</t>
    </r>
  </si>
  <si>
    <r>
      <t>(ii)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Operations</t>
    </r>
  </si>
  <si>
    <r>
      <t>(b)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Concrete cover meter:</t>
    </r>
  </si>
  <si>
    <r>
      <t>(a)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 xml:space="preserve">Testing by an external SANAS accredited laboratory upon the instruction of the Employer’s representative </t>
    </r>
  </si>
  <si>
    <r>
      <t>(b)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 xml:space="preserve">Handling costs in respect of Sub-item C3.7.02(a) </t>
    </r>
  </si>
  <si>
    <r>
      <t>(d)</t>
    </r>
    <r>
      <rPr>
        <sz val="7"/>
        <color rgb="FF000000"/>
        <rFont val="Arial"/>
        <family val="2"/>
      </rPr>
      <t xml:space="preserve">      </t>
    </r>
    <r>
      <rPr>
        <sz val="10"/>
        <color rgb="FF000000"/>
        <rFont val="Arial"/>
        <family val="2"/>
      </rPr>
      <t>Standard tests for bituminous seals:</t>
    </r>
  </si>
  <si>
    <r>
      <t>(i)</t>
    </r>
    <r>
      <rPr>
        <sz val="7"/>
        <color rgb="FF000000"/>
        <rFont val="Arial"/>
        <family val="2"/>
      </rPr>
      <t xml:space="preserve">         </t>
    </r>
    <r>
      <rPr>
        <sz val="10"/>
        <color rgb="FF000000"/>
        <rFont val="Arial"/>
        <family val="2"/>
      </rPr>
      <t>ACV (Aggregate Crushing Value and 10% FACT (Fines Aggregate Crushing Test) values of coarse aggregate</t>
    </r>
  </si>
  <si>
    <r>
      <t>(ii)</t>
    </r>
    <r>
      <rPr>
        <sz val="7"/>
        <color rgb="FF000000"/>
        <rFont val="Arial"/>
        <family val="2"/>
      </rPr>
      <t xml:space="preserve">        </t>
    </r>
    <r>
      <rPr>
        <sz val="10"/>
        <color rgb="FF000000"/>
        <rFont val="Arial"/>
        <family val="2"/>
      </rPr>
      <t>Polished stone value of aggregates</t>
    </r>
  </si>
  <si>
    <t>Section C3.3</t>
  </si>
  <si>
    <t>Section C3.7</t>
  </si>
  <si>
    <t>Section C3.8</t>
  </si>
  <si>
    <t>Section C3.5</t>
  </si>
  <si>
    <t>Section C3.6</t>
  </si>
  <si>
    <t>Section C3.4</t>
  </si>
  <si>
    <t>SUB-TOTAL</t>
  </si>
  <si>
    <t>15% VALUE ADDED TAX</t>
  </si>
  <si>
    <t>TENDER AMOUNT CARRIED TO C1.1.1 FORM OF OFFER (INCORPORATING SBD7)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</si>
</sst>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8" fillId="2" borderId="6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3" fontId="4" fillId="0" borderId="4" xfId="0" applyNumberFormat="1" applyFont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43" fontId="9" fillId="0" borderId="0" xfId="1" applyFont="1"/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horizontal="left" vertical="center" wrapText="1" indent="2"/>
    </xf>
    <xf numFmtId="0" fontId="10" fillId="0" borderId="4" xfId="0" applyFont="1" applyBorder="1" applyAlignment="1" applyProtection="1">
      <alignment horizontal="left" vertical="center" wrapText="1" indent="5"/>
    </xf>
    <xf numFmtId="43" fontId="3" fillId="0" borderId="4" xfId="1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43" fontId="6" fillId="0" borderId="4" xfId="0" applyNumberFormat="1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 vertical="center" wrapText="1"/>
    </xf>
    <xf numFmtId="43" fontId="3" fillId="0" borderId="4" xfId="0" applyNumberFormat="1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left" vertical="center" wrapText="1" indent="9"/>
    </xf>
    <xf numFmtId="43" fontId="6" fillId="0" borderId="4" xfId="1" applyFont="1" applyBorder="1" applyAlignment="1" applyProtection="1">
      <alignment horizontal="right" vertical="center" wrapText="1"/>
    </xf>
    <xf numFmtId="3" fontId="3" fillId="0" borderId="4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43" fontId="7" fillId="0" borderId="4" xfId="0" applyNumberFormat="1" applyFont="1" applyBorder="1" applyAlignment="1" applyProtection="1">
      <alignment horizontal="right" vertical="center" wrapText="1"/>
    </xf>
    <xf numFmtId="43" fontId="3" fillId="0" borderId="4" xfId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C878-7055-46CB-AB03-10CC94DACAB1}">
  <dimension ref="A1:F203"/>
  <sheetViews>
    <sheetView zoomScale="130" zoomScaleNormal="130" workbookViewId="0">
      <selection activeCell="J8" sqref="J8"/>
    </sheetView>
  </sheetViews>
  <sheetFormatPr defaultRowHeight="14.25" x14ac:dyDescent="0.2"/>
  <cols>
    <col min="1" max="1" width="10.5703125" style="17" customWidth="1"/>
    <col min="2" max="2" width="41.140625" style="17" customWidth="1"/>
    <col min="3" max="3" width="13.28515625" style="17" customWidth="1"/>
    <col min="4" max="6" width="15.7109375" style="17" customWidth="1"/>
    <col min="7" max="9" width="9.140625" style="17"/>
    <col min="10" max="10" width="11.85546875" style="17" bestFit="1" customWidth="1"/>
    <col min="11" max="16384" width="9.140625" style="17"/>
  </cols>
  <sheetData>
    <row r="1" spans="1:6" ht="29.25" customHeight="1" thickBot="1" x14ac:dyDescent="0.25">
      <c r="A1" s="15" t="s">
        <v>0</v>
      </c>
      <c r="B1" s="15"/>
      <c r="C1" s="15"/>
      <c r="D1" s="15"/>
      <c r="E1" s="15"/>
      <c r="F1" s="16"/>
    </row>
    <row r="2" spans="1:6" ht="15" thickBot="1" x14ac:dyDescent="0.25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spans="1:6" ht="15" thickBot="1" x14ac:dyDescent="0.25">
      <c r="A3" s="20" t="s">
        <v>7</v>
      </c>
      <c r="B3" s="21" t="s">
        <v>8</v>
      </c>
      <c r="C3" s="22"/>
      <c r="D3" s="22"/>
      <c r="E3" s="23"/>
      <c r="F3" s="23"/>
    </row>
    <row r="4" spans="1:6" ht="15" thickBot="1" x14ac:dyDescent="0.25">
      <c r="A4" s="20" t="s">
        <v>9</v>
      </c>
      <c r="B4" s="21" t="s">
        <v>10</v>
      </c>
      <c r="C4" s="22"/>
      <c r="D4" s="22"/>
      <c r="E4" s="23"/>
      <c r="F4" s="23"/>
    </row>
    <row r="5" spans="1:6" ht="15" thickBot="1" x14ac:dyDescent="0.25">
      <c r="A5" s="24"/>
      <c r="B5" s="25" t="s">
        <v>22</v>
      </c>
      <c r="C5" s="22"/>
      <c r="D5" s="22"/>
      <c r="E5" s="23"/>
      <c r="F5" s="23"/>
    </row>
    <row r="6" spans="1:6" ht="26.25" thickBot="1" x14ac:dyDescent="0.25">
      <c r="A6" s="24"/>
      <c r="B6" s="26" t="s">
        <v>23</v>
      </c>
      <c r="C6" s="22" t="s">
        <v>11</v>
      </c>
      <c r="D6" s="22">
        <v>1</v>
      </c>
      <c r="E6" s="50"/>
      <c r="F6" s="27">
        <f>E6*D6</f>
        <v>0</v>
      </c>
    </row>
    <row r="7" spans="1:6" ht="15" thickBot="1" x14ac:dyDescent="0.25">
      <c r="A7" s="24"/>
      <c r="B7" s="26" t="s">
        <v>24</v>
      </c>
      <c r="C7" s="22" t="s">
        <v>12</v>
      </c>
      <c r="D7" s="22">
        <v>36</v>
      </c>
      <c r="E7" s="51"/>
      <c r="F7" s="27">
        <f t="shared" ref="F7:F25" si="0">E7*D7</f>
        <v>0</v>
      </c>
    </row>
    <row r="8" spans="1:6" ht="15" thickBot="1" x14ac:dyDescent="0.25">
      <c r="A8" s="24"/>
      <c r="B8" s="25" t="s">
        <v>25</v>
      </c>
      <c r="C8" s="22"/>
      <c r="D8" s="22"/>
      <c r="E8" s="23"/>
      <c r="F8" s="27"/>
    </row>
    <row r="9" spans="1:6" ht="26.25" thickBot="1" x14ac:dyDescent="0.25">
      <c r="A9" s="24"/>
      <c r="B9" s="26" t="s">
        <v>23</v>
      </c>
      <c r="C9" s="22" t="s">
        <v>11</v>
      </c>
      <c r="D9" s="22">
        <v>1</v>
      </c>
      <c r="E9" s="51"/>
      <c r="F9" s="27">
        <f t="shared" si="0"/>
        <v>0</v>
      </c>
    </row>
    <row r="10" spans="1:6" ht="15" thickBot="1" x14ac:dyDescent="0.25">
      <c r="A10" s="24"/>
      <c r="B10" s="26" t="s">
        <v>24</v>
      </c>
      <c r="C10" s="22" t="s">
        <v>12</v>
      </c>
      <c r="D10" s="22">
        <v>33</v>
      </c>
      <c r="E10" s="51"/>
      <c r="F10" s="27">
        <f t="shared" si="0"/>
        <v>0</v>
      </c>
    </row>
    <row r="11" spans="1:6" ht="15" thickBot="1" x14ac:dyDescent="0.25">
      <c r="A11" s="20" t="s">
        <v>13</v>
      </c>
      <c r="B11" s="21" t="s">
        <v>14</v>
      </c>
      <c r="C11" s="22"/>
      <c r="D11" s="22"/>
      <c r="E11" s="23"/>
      <c r="F11" s="27"/>
    </row>
    <row r="12" spans="1:6" ht="15" thickBot="1" x14ac:dyDescent="0.25">
      <c r="A12" s="24"/>
      <c r="B12" s="25" t="s">
        <v>26</v>
      </c>
      <c r="C12" s="22"/>
      <c r="D12" s="22"/>
      <c r="E12" s="23"/>
      <c r="F12" s="27"/>
    </row>
    <row r="13" spans="1:6" ht="26.25" thickBot="1" x14ac:dyDescent="0.25">
      <c r="A13" s="24"/>
      <c r="B13" s="26" t="s">
        <v>23</v>
      </c>
      <c r="C13" s="22" t="s">
        <v>11</v>
      </c>
      <c r="D13" s="22">
        <v>1</v>
      </c>
      <c r="E13" s="51"/>
      <c r="F13" s="27">
        <f t="shared" si="0"/>
        <v>0</v>
      </c>
    </row>
    <row r="14" spans="1:6" ht="15" thickBot="1" x14ac:dyDescent="0.25">
      <c r="A14" s="24"/>
      <c r="B14" s="26" t="s">
        <v>24</v>
      </c>
      <c r="C14" s="22" t="s">
        <v>12</v>
      </c>
      <c r="D14" s="22">
        <v>23</v>
      </c>
      <c r="E14" s="51"/>
      <c r="F14" s="27">
        <f t="shared" si="0"/>
        <v>0</v>
      </c>
    </row>
    <row r="15" spans="1:6" ht="15" thickBot="1" x14ac:dyDescent="0.25">
      <c r="A15" s="20" t="s">
        <v>15</v>
      </c>
      <c r="B15" s="21" t="s">
        <v>16</v>
      </c>
      <c r="C15" s="22"/>
      <c r="D15" s="22"/>
      <c r="E15" s="23"/>
      <c r="F15" s="27"/>
    </row>
    <row r="16" spans="1:6" ht="15" thickBot="1" x14ac:dyDescent="0.25">
      <c r="A16" s="24"/>
      <c r="B16" s="25" t="s">
        <v>27</v>
      </c>
      <c r="C16" s="22"/>
      <c r="D16" s="22"/>
      <c r="E16" s="23"/>
      <c r="F16" s="27"/>
    </row>
    <row r="17" spans="1:6" ht="26.25" thickBot="1" x14ac:dyDescent="0.25">
      <c r="A17" s="24"/>
      <c r="B17" s="26" t="s">
        <v>23</v>
      </c>
      <c r="C17" s="22" t="s">
        <v>11</v>
      </c>
      <c r="D17" s="22">
        <v>1</v>
      </c>
      <c r="E17" s="51"/>
      <c r="F17" s="27">
        <f t="shared" si="0"/>
        <v>0</v>
      </c>
    </row>
    <row r="18" spans="1:6" ht="15" thickBot="1" x14ac:dyDescent="0.25">
      <c r="A18" s="24"/>
      <c r="B18" s="26" t="s">
        <v>24</v>
      </c>
      <c r="C18" s="22" t="s">
        <v>12</v>
      </c>
      <c r="D18" s="22">
        <v>20</v>
      </c>
      <c r="E18" s="51"/>
      <c r="F18" s="27">
        <f t="shared" si="0"/>
        <v>0</v>
      </c>
    </row>
    <row r="19" spans="1:6" ht="15" thickBot="1" x14ac:dyDescent="0.25">
      <c r="A19" s="20" t="s">
        <v>17</v>
      </c>
      <c r="B19" s="21" t="s">
        <v>18</v>
      </c>
      <c r="C19" s="22"/>
      <c r="D19" s="22"/>
      <c r="E19" s="23"/>
      <c r="F19" s="27"/>
    </row>
    <row r="20" spans="1:6" ht="26.25" thickBot="1" x14ac:dyDescent="0.25">
      <c r="A20" s="24"/>
      <c r="B20" s="25" t="s">
        <v>28</v>
      </c>
      <c r="C20" s="22" t="s">
        <v>11</v>
      </c>
      <c r="D20" s="22">
        <v>1</v>
      </c>
      <c r="E20" s="51"/>
      <c r="F20" s="27">
        <f t="shared" si="0"/>
        <v>0</v>
      </c>
    </row>
    <row r="21" spans="1:6" ht="15" thickBot="1" x14ac:dyDescent="0.25">
      <c r="A21" s="24"/>
      <c r="B21" s="25" t="s">
        <v>29</v>
      </c>
      <c r="C21" s="22" t="s">
        <v>12</v>
      </c>
      <c r="D21" s="22">
        <v>36</v>
      </c>
      <c r="E21" s="51"/>
      <c r="F21" s="27">
        <f t="shared" si="0"/>
        <v>0</v>
      </c>
    </row>
    <row r="22" spans="1:6" ht="26.25" thickBot="1" x14ac:dyDescent="0.25">
      <c r="A22" s="20" t="s">
        <v>19</v>
      </c>
      <c r="B22" s="21" t="s">
        <v>20</v>
      </c>
      <c r="C22" s="22"/>
      <c r="D22" s="22"/>
      <c r="E22" s="23"/>
      <c r="F22" s="27"/>
    </row>
    <row r="23" spans="1:6" ht="15" thickBot="1" x14ac:dyDescent="0.25">
      <c r="A23" s="24"/>
      <c r="B23" s="25" t="s">
        <v>30</v>
      </c>
      <c r="C23" s="22" t="s">
        <v>12</v>
      </c>
      <c r="D23" s="22">
        <v>36</v>
      </c>
      <c r="E23" s="51"/>
      <c r="F23" s="27">
        <f t="shared" si="0"/>
        <v>0</v>
      </c>
    </row>
    <row r="24" spans="1:6" ht="15" thickBot="1" x14ac:dyDescent="0.25">
      <c r="A24" s="24"/>
      <c r="B24" s="25" t="s">
        <v>31</v>
      </c>
      <c r="C24" s="22" t="s">
        <v>12</v>
      </c>
      <c r="D24" s="22">
        <v>36</v>
      </c>
      <c r="E24" s="51"/>
      <c r="F24" s="27">
        <f t="shared" si="0"/>
        <v>0</v>
      </c>
    </row>
    <row r="25" spans="1:6" ht="15" thickBot="1" x14ac:dyDescent="0.25">
      <c r="A25" s="24"/>
      <c r="B25" s="25" t="s">
        <v>32</v>
      </c>
      <c r="C25" s="22" t="s">
        <v>12</v>
      </c>
      <c r="D25" s="22">
        <v>36</v>
      </c>
      <c r="E25" s="51"/>
      <c r="F25" s="27">
        <f t="shared" si="0"/>
        <v>0</v>
      </c>
    </row>
    <row r="26" spans="1:6" ht="24.95" customHeight="1" thickBot="1" x14ac:dyDescent="0.25">
      <c r="A26" s="28" t="s">
        <v>21</v>
      </c>
      <c r="B26" s="29"/>
      <c r="C26" s="29"/>
      <c r="D26" s="29"/>
      <c r="E26" s="30"/>
      <c r="F26" s="31">
        <f>SUM(F6:F25)</f>
        <v>0</v>
      </c>
    </row>
    <row r="27" spans="1:6" ht="15" thickBot="1" x14ac:dyDescent="0.25">
      <c r="A27" s="32" t="s">
        <v>33</v>
      </c>
      <c r="B27" s="33" t="s">
        <v>34</v>
      </c>
      <c r="C27" s="34"/>
      <c r="D27" s="34"/>
      <c r="E27" s="35"/>
      <c r="F27" s="35"/>
    </row>
    <row r="28" spans="1:6" ht="15" thickBot="1" x14ac:dyDescent="0.25">
      <c r="A28" s="20" t="s">
        <v>35</v>
      </c>
      <c r="B28" s="21" t="s">
        <v>36</v>
      </c>
      <c r="C28" s="22"/>
      <c r="D28" s="22"/>
      <c r="E28" s="23"/>
      <c r="F28" s="23"/>
    </row>
    <row r="29" spans="1:6" ht="15" thickBot="1" x14ac:dyDescent="0.25">
      <c r="A29" s="24"/>
      <c r="B29" s="25" t="s">
        <v>78</v>
      </c>
      <c r="C29" s="22"/>
      <c r="D29" s="22"/>
      <c r="E29" s="23"/>
      <c r="F29" s="23"/>
    </row>
    <row r="30" spans="1:6" ht="15" thickBot="1" x14ac:dyDescent="0.25">
      <c r="A30" s="24"/>
      <c r="B30" s="26" t="s">
        <v>79</v>
      </c>
      <c r="C30" s="22" t="s">
        <v>11</v>
      </c>
      <c r="D30" s="22">
        <v>1</v>
      </c>
      <c r="E30" s="51"/>
      <c r="F30" s="27">
        <f>E30*D30</f>
        <v>0</v>
      </c>
    </row>
    <row r="31" spans="1:6" ht="15" thickBot="1" x14ac:dyDescent="0.25">
      <c r="A31" s="24"/>
      <c r="B31" s="26" t="s">
        <v>24</v>
      </c>
      <c r="C31" s="22" t="s">
        <v>12</v>
      </c>
      <c r="D31" s="22">
        <v>36</v>
      </c>
      <c r="E31" s="51"/>
      <c r="F31" s="27">
        <f t="shared" ref="F31:F94" si="1">E31*D31</f>
        <v>0</v>
      </c>
    </row>
    <row r="32" spans="1:6" ht="15" thickBot="1" x14ac:dyDescent="0.25">
      <c r="A32" s="24"/>
      <c r="B32" s="25" t="s">
        <v>80</v>
      </c>
      <c r="C32" s="22"/>
      <c r="D32" s="22"/>
      <c r="E32" s="23"/>
      <c r="F32" s="27"/>
    </row>
    <row r="33" spans="1:6" ht="15" thickBot="1" x14ac:dyDescent="0.25">
      <c r="A33" s="24"/>
      <c r="B33" s="26" t="s">
        <v>79</v>
      </c>
      <c r="C33" s="22" t="s">
        <v>11</v>
      </c>
      <c r="D33" s="22">
        <v>1</v>
      </c>
      <c r="E33" s="51"/>
      <c r="F33" s="27">
        <f t="shared" si="1"/>
        <v>0</v>
      </c>
    </row>
    <row r="34" spans="1:6" ht="15" thickBot="1" x14ac:dyDescent="0.25">
      <c r="A34" s="24"/>
      <c r="B34" s="26" t="s">
        <v>24</v>
      </c>
      <c r="C34" s="22" t="s">
        <v>12</v>
      </c>
      <c r="D34" s="22">
        <v>36</v>
      </c>
      <c r="E34" s="51"/>
      <c r="F34" s="27">
        <f t="shared" si="1"/>
        <v>0</v>
      </c>
    </row>
    <row r="35" spans="1:6" ht="15" thickBot="1" x14ac:dyDescent="0.25">
      <c r="A35" s="24"/>
      <c r="B35" s="25" t="s">
        <v>81</v>
      </c>
      <c r="C35" s="22"/>
      <c r="D35" s="22"/>
      <c r="E35" s="23"/>
      <c r="F35" s="27"/>
    </row>
    <row r="36" spans="1:6" ht="15" thickBot="1" x14ac:dyDescent="0.25">
      <c r="A36" s="24"/>
      <c r="B36" s="26" t="s">
        <v>82</v>
      </c>
      <c r="C36" s="22" t="s">
        <v>11</v>
      </c>
      <c r="D36" s="22">
        <v>1</v>
      </c>
      <c r="E36" s="51"/>
      <c r="F36" s="27">
        <f t="shared" si="1"/>
        <v>0</v>
      </c>
    </row>
    <row r="37" spans="1:6" ht="15" thickBot="1" x14ac:dyDescent="0.25">
      <c r="A37" s="24"/>
      <c r="B37" s="26" t="s">
        <v>83</v>
      </c>
      <c r="C37" s="22" t="s">
        <v>37</v>
      </c>
      <c r="D37" s="22">
        <v>1</v>
      </c>
      <c r="E37" s="27">
        <v>900000</v>
      </c>
      <c r="F37" s="27">
        <f t="shared" si="1"/>
        <v>900000</v>
      </c>
    </row>
    <row r="38" spans="1:6" ht="26.25" thickBot="1" x14ac:dyDescent="0.25">
      <c r="A38" s="24"/>
      <c r="B38" s="26" t="s">
        <v>84</v>
      </c>
      <c r="C38" s="22" t="s">
        <v>38</v>
      </c>
      <c r="D38" s="36">
        <f>F37</f>
        <v>900000</v>
      </c>
      <c r="E38" s="51"/>
      <c r="F38" s="27">
        <f t="shared" si="1"/>
        <v>0</v>
      </c>
    </row>
    <row r="39" spans="1:6" ht="15" thickBot="1" x14ac:dyDescent="0.25">
      <c r="A39" s="24"/>
      <c r="B39" s="25" t="s">
        <v>85</v>
      </c>
      <c r="C39" s="22"/>
      <c r="D39" s="22"/>
      <c r="E39" s="23"/>
      <c r="F39" s="27"/>
    </row>
    <row r="40" spans="1:6" ht="15" thickBot="1" x14ac:dyDescent="0.25">
      <c r="A40" s="24"/>
      <c r="B40" s="26" t="s">
        <v>86</v>
      </c>
      <c r="C40" s="22"/>
      <c r="D40" s="22"/>
      <c r="E40" s="23"/>
      <c r="F40" s="27"/>
    </row>
    <row r="41" spans="1:6" ht="15" thickBot="1" x14ac:dyDescent="0.25">
      <c r="A41" s="24"/>
      <c r="B41" s="37" t="s">
        <v>87</v>
      </c>
      <c r="C41" s="22" t="s">
        <v>11</v>
      </c>
      <c r="D41" s="22">
        <v>1</v>
      </c>
      <c r="E41" s="51"/>
      <c r="F41" s="27">
        <f t="shared" si="1"/>
        <v>0</v>
      </c>
    </row>
    <row r="42" spans="1:6" ht="15" thickBot="1" x14ac:dyDescent="0.25">
      <c r="A42" s="24"/>
      <c r="B42" s="37" t="s">
        <v>88</v>
      </c>
      <c r="C42" s="22" t="s">
        <v>11</v>
      </c>
      <c r="D42" s="22">
        <v>1</v>
      </c>
      <c r="E42" s="51"/>
      <c r="F42" s="27">
        <f t="shared" si="1"/>
        <v>0</v>
      </c>
    </row>
    <row r="43" spans="1:6" ht="15" thickBot="1" x14ac:dyDescent="0.25">
      <c r="A43" s="24"/>
      <c r="B43" s="37" t="s">
        <v>89</v>
      </c>
      <c r="C43" s="22" t="s">
        <v>11</v>
      </c>
      <c r="D43" s="22">
        <v>1</v>
      </c>
      <c r="E43" s="51"/>
      <c r="F43" s="27">
        <f t="shared" si="1"/>
        <v>0</v>
      </c>
    </row>
    <row r="44" spans="1:6" ht="15" thickBot="1" x14ac:dyDescent="0.25">
      <c r="A44" s="24"/>
      <c r="B44" s="37" t="s">
        <v>90</v>
      </c>
      <c r="C44" s="22" t="s">
        <v>11</v>
      </c>
      <c r="D44" s="22">
        <v>1</v>
      </c>
      <c r="E44" s="51"/>
      <c r="F44" s="27">
        <f t="shared" si="1"/>
        <v>0</v>
      </c>
    </row>
    <row r="45" spans="1:6" ht="26.25" thickBot="1" x14ac:dyDescent="0.25">
      <c r="A45" s="24"/>
      <c r="B45" s="26" t="s">
        <v>91</v>
      </c>
      <c r="C45" s="22"/>
      <c r="D45" s="22"/>
      <c r="E45" s="23"/>
      <c r="F45" s="27"/>
    </row>
    <row r="46" spans="1:6" ht="15" thickBot="1" x14ac:dyDescent="0.25">
      <c r="A46" s="24"/>
      <c r="B46" s="37" t="s">
        <v>87</v>
      </c>
      <c r="C46" s="22" t="s">
        <v>12</v>
      </c>
      <c r="D46" s="22">
        <v>36</v>
      </c>
      <c r="E46" s="51"/>
      <c r="F46" s="27">
        <f t="shared" si="1"/>
        <v>0</v>
      </c>
    </row>
    <row r="47" spans="1:6" ht="15" thickBot="1" x14ac:dyDescent="0.25">
      <c r="A47" s="24"/>
      <c r="B47" s="37" t="s">
        <v>88</v>
      </c>
      <c r="C47" s="22" t="s">
        <v>12</v>
      </c>
      <c r="D47" s="22">
        <v>33</v>
      </c>
      <c r="E47" s="51"/>
      <c r="F47" s="27">
        <f t="shared" si="1"/>
        <v>0</v>
      </c>
    </row>
    <row r="48" spans="1:6" ht="15" thickBot="1" x14ac:dyDescent="0.25">
      <c r="A48" s="24"/>
      <c r="B48" s="37" t="s">
        <v>89</v>
      </c>
      <c r="C48" s="22" t="s">
        <v>12</v>
      </c>
      <c r="D48" s="22">
        <v>23</v>
      </c>
      <c r="E48" s="51"/>
      <c r="F48" s="27">
        <f t="shared" si="1"/>
        <v>0</v>
      </c>
    </row>
    <row r="49" spans="1:6" ht="15" thickBot="1" x14ac:dyDescent="0.25">
      <c r="A49" s="24"/>
      <c r="B49" s="37" t="s">
        <v>90</v>
      </c>
      <c r="C49" s="22" t="s">
        <v>12</v>
      </c>
      <c r="D49" s="22">
        <v>20</v>
      </c>
      <c r="E49" s="51"/>
      <c r="F49" s="27">
        <f t="shared" si="1"/>
        <v>0</v>
      </c>
    </row>
    <row r="50" spans="1:6" ht="15" thickBot="1" x14ac:dyDescent="0.25">
      <c r="A50" s="24"/>
      <c r="B50" s="25" t="s">
        <v>92</v>
      </c>
      <c r="C50" s="22"/>
      <c r="D50" s="22"/>
      <c r="E50" s="23"/>
      <c r="F50" s="27"/>
    </row>
    <row r="51" spans="1:6" ht="15" thickBot="1" x14ac:dyDescent="0.25">
      <c r="A51" s="24"/>
      <c r="B51" s="26" t="s">
        <v>86</v>
      </c>
      <c r="C51" s="22"/>
      <c r="D51" s="22"/>
      <c r="E51" s="23"/>
      <c r="F51" s="27"/>
    </row>
    <row r="52" spans="1:6" ht="15" thickBot="1" x14ac:dyDescent="0.25">
      <c r="A52" s="24"/>
      <c r="B52" s="37" t="s">
        <v>93</v>
      </c>
      <c r="C52" s="22" t="s">
        <v>11</v>
      </c>
      <c r="D52" s="22">
        <v>1</v>
      </c>
      <c r="E52" s="51"/>
      <c r="F52" s="27">
        <f t="shared" si="1"/>
        <v>0</v>
      </c>
    </row>
    <row r="53" spans="1:6" ht="15" thickBot="1" x14ac:dyDescent="0.25">
      <c r="A53" s="24"/>
      <c r="B53" s="37" t="s">
        <v>94</v>
      </c>
      <c r="C53" s="22" t="s">
        <v>11</v>
      </c>
      <c r="D53" s="22">
        <v>1</v>
      </c>
      <c r="E53" s="51"/>
      <c r="F53" s="27">
        <f t="shared" si="1"/>
        <v>0</v>
      </c>
    </row>
    <row r="54" spans="1:6" ht="15" thickBot="1" x14ac:dyDescent="0.25">
      <c r="A54" s="24"/>
      <c r="B54" s="37" t="s">
        <v>95</v>
      </c>
      <c r="C54" s="22" t="s">
        <v>11</v>
      </c>
      <c r="D54" s="22">
        <v>1</v>
      </c>
      <c r="E54" s="51"/>
      <c r="F54" s="27">
        <f t="shared" si="1"/>
        <v>0</v>
      </c>
    </row>
    <row r="55" spans="1:6" ht="15" thickBot="1" x14ac:dyDescent="0.25">
      <c r="A55" s="24"/>
      <c r="B55" s="37" t="s">
        <v>96</v>
      </c>
      <c r="C55" s="22" t="s">
        <v>11</v>
      </c>
      <c r="D55" s="22">
        <v>1</v>
      </c>
      <c r="E55" s="51"/>
      <c r="F55" s="27">
        <f t="shared" si="1"/>
        <v>0</v>
      </c>
    </row>
    <row r="56" spans="1:6" ht="15" thickBot="1" x14ac:dyDescent="0.25">
      <c r="A56" s="24"/>
      <c r="B56" s="37" t="s">
        <v>97</v>
      </c>
      <c r="C56" s="22" t="s">
        <v>11</v>
      </c>
      <c r="D56" s="22">
        <v>1</v>
      </c>
      <c r="E56" s="51"/>
      <c r="F56" s="27">
        <f t="shared" si="1"/>
        <v>0</v>
      </c>
    </row>
    <row r="57" spans="1:6" ht="15" thickBot="1" x14ac:dyDescent="0.25">
      <c r="A57" s="24"/>
      <c r="B57" s="37" t="s">
        <v>98</v>
      </c>
      <c r="C57" s="22" t="s">
        <v>11</v>
      </c>
      <c r="D57" s="22">
        <v>1</v>
      </c>
      <c r="E57" s="51"/>
      <c r="F57" s="27">
        <f t="shared" si="1"/>
        <v>0</v>
      </c>
    </row>
    <row r="58" spans="1:6" ht="15" thickBot="1" x14ac:dyDescent="0.25">
      <c r="A58" s="24"/>
      <c r="B58" s="26" t="s">
        <v>99</v>
      </c>
      <c r="C58" s="22"/>
      <c r="D58" s="22"/>
      <c r="E58" s="23"/>
      <c r="F58" s="27"/>
    </row>
    <row r="59" spans="1:6" ht="15" thickBot="1" x14ac:dyDescent="0.25">
      <c r="A59" s="24"/>
      <c r="B59" s="37" t="s">
        <v>93</v>
      </c>
      <c r="C59" s="22" t="s">
        <v>12</v>
      </c>
      <c r="D59" s="22">
        <v>36</v>
      </c>
      <c r="E59" s="51"/>
      <c r="F59" s="27">
        <f t="shared" si="1"/>
        <v>0</v>
      </c>
    </row>
    <row r="60" spans="1:6" ht="15" thickBot="1" x14ac:dyDescent="0.25">
      <c r="A60" s="24"/>
      <c r="B60" s="37" t="s">
        <v>94</v>
      </c>
      <c r="C60" s="22" t="s">
        <v>12</v>
      </c>
      <c r="D60" s="22">
        <v>36</v>
      </c>
      <c r="E60" s="51"/>
      <c r="F60" s="27">
        <f t="shared" si="1"/>
        <v>0</v>
      </c>
    </row>
    <row r="61" spans="1:6" ht="15" thickBot="1" x14ac:dyDescent="0.25">
      <c r="A61" s="24"/>
      <c r="B61" s="37" t="s">
        <v>95</v>
      </c>
      <c r="C61" s="22" t="s">
        <v>12</v>
      </c>
      <c r="D61" s="22">
        <v>33</v>
      </c>
      <c r="E61" s="51"/>
      <c r="F61" s="27">
        <f t="shared" si="1"/>
        <v>0</v>
      </c>
    </row>
    <row r="62" spans="1:6" ht="15" thickBot="1" x14ac:dyDescent="0.25">
      <c r="A62" s="24"/>
      <c r="B62" s="37" t="s">
        <v>96</v>
      </c>
      <c r="C62" s="22" t="s">
        <v>12</v>
      </c>
      <c r="D62" s="22">
        <v>33</v>
      </c>
      <c r="E62" s="51"/>
      <c r="F62" s="27">
        <f t="shared" si="1"/>
        <v>0</v>
      </c>
    </row>
    <row r="63" spans="1:6" ht="15" thickBot="1" x14ac:dyDescent="0.25">
      <c r="A63" s="24"/>
      <c r="B63" s="37" t="s">
        <v>97</v>
      </c>
      <c r="C63" s="22" t="s">
        <v>12</v>
      </c>
      <c r="D63" s="22">
        <v>23</v>
      </c>
      <c r="E63" s="51"/>
      <c r="F63" s="27">
        <f t="shared" si="1"/>
        <v>0</v>
      </c>
    </row>
    <row r="64" spans="1:6" ht="15" thickBot="1" x14ac:dyDescent="0.25">
      <c r="A64" s="24"/>
      <c r="B64" s="37" t="s">
        <v>98</v>
      </c>
      <c r="C64" s="22" t="s">
        <v>12</v>
      </c>
      <c r="D64" s="22">
        <v>20</v>
      </c>
      <c r="E64" s="51"/>
      <c r="F64" s="27">
        <f t="shared" si="1"/>
        <v>0</v>
      </c>
    </row>
    <row r="65" spans="1:6" ht="15" thickBot="1" x14ac:dyDescent="0.25">
      <c r="A65" s="24"/>
      <c r="B65" s="25" t="s">
        <v>100</v>
      </c>
      <c r="C65" s="22"/>
      <c r="D65" s="22"/>
      <c r="E65" s="23"/>
      <c r="F65" s="27"/>
    </row>
    <row r="66" spans="1:6" ht="15" thickBot="1" x14ac:dyDescent="0.25">
      <c r="A66" s="24"/>
      <c r="B66" s="26" t="s">
        <v>86</v>
      </c>
      <c r="C66" s="22"/>
      <c r="D66" s="22"/>
      <c r="E66" s="23"/>
      <c r="F66" s="27"/>
    </row>
    <row r="67" spans="1:6" ht="15" thickBot="1" x14ac:dyDescent="0.25">
      <c r="A67" s="24"/>
      <c r="B67" s="37" t="s">
        <v>101</v>
      </c>
      <c r="C67" s="22" t="s">
        <v>11</v>
      </c>
      <c r="D67" s="22">
        <v>1</v>
      </c>
      <c r="E67" s="51"/>
      <c r="F67" s="27">
        <f t="shared" si="1"/>
        <v>0</v>
      </c>
    </row>
    <row r="68" spans="1:6" ht="15" thickBot="1" x14ac:dyDescent="0.25">
      <c r="A68" s="24"/>
      <c r="B68" s="37" t="s">
        <v>102</v>
      </c>
      <c r="C68" s="22" t="s">
        <v>11</v>
      </c>
      <c r="D68" s="22">
        <v>1</v>
      </c>
      <c r="E68" s="51"/>
      <c r="F68" s="27">
        <f t="shared" si="1"/>
        <v>0</v>
      </c>
    </row>
    <row r="69" spans="1:6" ht="15" thickBot="1" x14ac:dyDescent="0.25">
      <c r="A69" s="24"/>
      <c r="B69" s="37" t="s">
        <v>103</v>
      </c>
      <c r="C69" s="22" t="s">
        <v>11</v>
      </c>
      <c r="D69" s="22">
        <v>1</v>
      </c>
      <c r="E69" s="51"/>
      <c r="F69" s="27">
        <f t="shared" si="1"/>
        <v>0</v>
      </c>
    </row>
    <row r="70" spans="1:6" ht="15" thickBot="1" x14ac:dyDescent="0.25">
      <c r="A70" s="24"/>
      <c r="B70" s="37" t="s">
        <v>104</v>
      </c>
      <c r="C70" s="22" t="s">
        <v>11</v>
      </c>
      <c r="D70" s="22">
        <v>1</v>
      </c>
      <c r="E70" s="51"/>
      <c r="F70" s="27">
        <f t="shared" si="1"/>
        <v>0</v>
      </c>
    </row>
    <row r="71" spans="1:6" ht="24.95" customHeight="1" thickBot="1" x14ac:dyDescent="0.25">
      <c r="A71" s="28" t="s">
        <v>39</v>
      </c>
      <c r="B71" s="29"/>
      <c r="C71" s="29"/>
      <c r="D71" s="29"/>
      <c r="E71" s="30"/>
      <c r="F71" s="27">
        <f>SUM(F30:F70)</f>
        <v>900000</v>
      </c>
    </row>
    <row r="72" spans="1:6" ht="24.95" customHeight="1" thickBot="1" x14ac:dyDescent="0.25">
      <c r="A72" s="28" t="s">
        <v>40</v>
      </c>
      <c r="B72" s="29"/>
      <c r="C72" s="29"/>
      <c r="D72" s="29"/>
      <c r="E72" s="30"/>
      <c r="F72" s="27">
        <f>F71</f>
        <v>900000</v>
      </c>
    </row>
    <row r="73" spans="1:6" ht="26.25" thickBot="1" x14ac:dyDescent="0.25">
      <c r="A73" s="24"/>
      <c r="B73" s="26" t="s">
        <v>91</v>
      </c>
      <c r="C73" s="22"/>
      <c r="D73" s="22"/>
      <c r="E73" s="23"/>
      <c r="F73" s="27"/>
    </row>
    <row r="74" spans="1:6" ht="15" thickBot="1" x14ac:dyDescent="0.25">
      <c r="A74" s="24"/>
      <c r="B74" s="37" t="s">
        <v>101</v>
      </c>
      <c r="C74" s="22" t="s">
        <v>12</v>
      </c>
      <c r="D74" s="22">
        <v>36</v>
      </c>
      <c r="E74" s="51"/>
      <c r="F74" s="27">
        <f t="shared" si="1"/>
        <v>0</v>
      </c>
    </row>
    <row r="75" spans="1:6" ht="15" thickBot="1" x14ac:dyDescent="0.25">
      <c r="A75" s="24"/>
      <c r="B75" s="37" t="s">
        <v>102</v>
      </c>
      <c r="C75" s="22" t="s">
        <v>12</v>
      </c>
      <c r="D75" s="22">
        <v>33</v>
      </c>
      <c r="E75" s="51"/>
      <c r="F75" s="27">
        <f t="shared" si="1"/>
        <v>0</v>
      </c>
    </row>
    <row r="76" spans="1:6" ht="15" thickBot="1" x14ac:dyDescent="0.25">
      <c r="A76" s="24"/>
      <c r="B76" s="37" t="s">
        <v>103</v>
      </c>
      <c r="C76" s="22" t="s">
        <v>12</v>
      </c>
      <c r="D76" s="22">
        <v>23</v>
      </c>
      <c r="E76" s="51"/>
      <c r="F76" s="27">
        <f t="shared" si="1"/>
        <v>0</v>
      </c>
    </row>
    <row r="77" spans="1:6" ht="15" thickBot="1" x14ac:dyDescent="0.25">
      <c r="A77" s="24"/>
      <c r="B77" s="37" t="s">
        <v>104</v>
      </c>
      <c r="C77" s="22" t="s">
        <v>12</v>
      </c>
      <c r="D77" s="22">
        <v>20</v>
      </c>
      <c r="E77" s="51"/>
      <c r="F77" s="27">
        <f t="shared" si="1"/>
        <v>0</v>
      </c>
    </row>
    <row r="78" spans="1:6" ht="15" thickBot="1" x14ac:dyDescent="0.25">
      <c r="A78" s="24"/>
      <c r="B78" s="25" t="s">
        <v>105</v>
      </c>
      <c r="C78" s="22"/>
      <c r="D78" s="22"/>
      <c r="E78" s="23"/>
      <c r="F78" s="27"/>
    </row>
    <row r="79" spans="1:6" ht="15" thickBot="1" x14ac:dyDescent="0.25">
      <c r="A79" s="24"/>
      <c r="B79" s="26" t="s">
        <v>106</v>
      </c>
      <c r="C79" s="22"/>
      <c r="D79" s="22"/>
      <c r="E79" s="23"/>
      <c r="F79" s="27"/>
    </row>
    <row r="80" spans="1:6" ht="15" thickBot="1" x14ac:dyDescent="0.25">
      <c r="A80" s="24"/>
      <c r="B80" s="37" t="s">
        <v>107</v>
      </c>
      <c r="C80" s="22" t="s">
        <v>11</v>
      </c>
      <c r="D80" s="22">
        <v>1</v>
      </c>
      <c r="E80" s="51"/>
      <c r="F80" s="27">
        <f t="shared" si="1"/>
        <v>0</v>
      </c>
    </row>
    <row r="81" spans="1:6" ht="15" thickBot="1" x14ac:dyDescent="0.25">
      <c r="A81" s="24"/>
      <c r="B81" s="37" t="s">
        <v>108</v>
      </c>
      <c r="C81" s="22" t="s">
        <v>11</v>
      </c>
      <c r="D81" s="22">
        <v>1</v>
      </c>
      <c r="E81" s="51"/>
      <c r="F81" s="27">
        <f t="shared" si="1"/>
        <v>0</v>
      </c>
    </row>
    <row r="82" spans="1:6" ht="15" thickBot="1" x14ac:dyDescent="0.25">
      <c r="A82" s="24"/>
      <c r="B82" s="37" t="s">
        <v>109</v>
      </c>
      <c r="C82" s="22" t="s">
        <v>11</v>
      </c>
      <c r="D82" s="22">
        <v>1</v>
      </c>
      <c r="E82" s="51"/>
      <c r="F82" s="27">
        <f t="shared" si="1"/>
        <v>0</v>
      </c>
    </row>
    <row r="83" spans="1:6" ht="15" thickBot="1" x14ac:dyDescent="0.25">
      <c r="A83" s="24"/>
      <c r="B83" s="37" t="s">
        <v>110</v>
      </c>
      <c r="C83" s="22" t="s">
        <v>11</v>
      </c>
      <c r="D83" s="22">
        <v>1</v>
      </c>
      <c r="E83" s="51"/>
      <c r="F83" s="27">
        <f t="shared" si="1"/>
        <v>0</v>
      </c>
    </row>
    <row r="84" spans="1:6" ht="15" thickBot="1" x14ac:dyDescent="0.25">
      <c r="A84" s="24"/>
      <c r="B84" s="37" t="s">
        <v>111</v>
      </c>
      <c r="C84" s="22" t="s">
        <v>11</v>
      </c>
      <c r="D84" s="22">
        <v>1</v>
      </c>
      <c r="E84" s="51"/>
      <c r="F84" s="27">
        <f t="shared" si="1"/>
        <v>0</v>
      </c>
    </row>
    <row r="85" spans="1:6" ht="15" thickBot="1" x14ac:dyDescent="0.25">
      <c r="A85" s="24"/>
      <c r="B85" s="37" t="s">
        <v>112</v>
      </c>
      <c r="C85" s="22" t="s">
        <v>11</v>
      </c>
      <c r="D85" s="22">
        <v>1</v>
      </c>
      <c r="E85" s="51"/>
      <c r="F85" s="27">
        <f t="shared" si="1"/>
        <v>0</v>
      </c>
    </row>
    <row r="86" spans="1:6" ht="15" thickBot="1" x14ac:dyDescent="0.25">
      <c r="A86" s="24"/>
      <c r="B86" s="37" t="s">
        <v>113</v>
      </c>
      <c r="C86" s="22" t="s">
        <v>11</v>
      </c>
      <c r="D86" s="22">
        <v>1</v>
      </c>
      <c r="E86" s="51"/>
      <c r="F86" s="27">
        <f t="shared" si="1"/>
        <v>0</v>
      </c>
    </row>
    <row r="87" spans="1:6" ht="15" thickBot="1" x14ac:dyDescent="0.25">
      <c r="A87" s="24"/>
      <c r="B87" s="37" t="s">
        <v>114</v>
      </c>
      <c r="C87" s="22" t="s">
        <v>11</v>
      </c>
      <c r="D87" s="22">
        <v>1</v>
      </c>
      <c r="E87" s="51"/>
      <c r="F87" s="27">
        <f t="shared" si="1"/>
        <v>0</v>
      </c>
    </row>
    <row r="88" spans="1:6" ht="15" thickBot="1" x14ac:dyDescent="0.25">
      <c r="A88" s="24"/>
      <c r="B88" s="26" t="s">
        <v>99</v>
      </c>
      <c r="C88" s="22"/>
      <c r="D88" s="22"/>
      <c r="E88" s="23"/>
      <c r="F88" s="27"/>
    </row>
    <row r="89" spans="1:6" ht="15" thickBot="1" x14ac:dyDescent="0.25">
      <c r="A89" s="24"/>
      <c r="B89" s="37" t="s">
        <v>107</v>
      </c>
      <c r="C89" s="22" t="s">
        <v>12</v>
      </c>
      <c r="D89" s="22">
        <v>36</v>
      </c>
      <c r="E89" s="51"/>
      <c r="F89" s="27">
        <f t="shared" si="1"/>
        <v>0</v>
      </c>
    </row>
    <row r="90" spans="1:6" ht="15" thickBot="1" x14ac:dyDescent="0.25">
      <c r="A90" s="24"/>
      <c r="B90" s="37" t="s">
        <v>108</v>
      </c>
      <c r="C90" s="22" t="s">
        <v>12</v>
      </c>
      <c r="D90" s="22">
        <v>36</v>
      </c>
      <c r="E90" s="51"/>
      <c r="F90" s="27">
        <f t="shared" si="1"/>
        <v>0</v>
      </c>
    </row>
    <row r="91" spans="1:6" ht="15" thickBot="1" x14ac:dyDescent="0.25">
      <c r="A91" s="24"/>
      <c r="B91" s="37" t="s">
        <v>109</v>
      </c>
      <c r="C91" s="22" t="s">
        <v>12</v>
      </c>
      <c r="D91" s="22">
        <v>36</v>
      </c>
      <c r="E91" s="51"/>
      <c r="F91" s="27">
        <f t="shared" si="1"/>
        <v>0</v>
      </c>
    </row>
    <row r="92" spans="1:6" ht="15" thickBot="1" x14ac:dyDescent="0.25">
      <c r="A92" s="24"/>
      <c r="B92" s="37" t="s">
        <v>110</v>
      </c>
      <c r="C92" s="22" t="s">
        <v>12</v>
      </c>
      <c r="D92" s="22">
        <v>36</v>
      </c>
      <c r="E92" s="51"/>
      <c r="F92" s="27">
        <f t="shared" si="1"/>
        <v>0</v>
      </c>
    </row>
    <row r="93" spans="1:6" ht="15" thickBot="1" x14ac:dyDescent="0.25">
      <c r="A93" s="24"/>
      <c r="B93" s="37" t="s">
        <v>111</v>
      </c>
      <c r="C93" s="22" t="s">
        <v>12</v>
      </c>
      <c r="D93" s="22">
        <v>33</v>
      </c>
      <c r="E93" s="51"/>
      <c r="F93" s="27">
        <f t="shared" si="1"/>
        <v>0</v>
      </c>
    </row>
    <row r="94" spans="1:6" ht="15" thickBot="1" x14ac:dyDescent="0.25">
      <c r="A94" s="24"/>
      <c r="B94" s="37" t="s">
        <v>112</v>
      </c>
      <c r="C94" s="22" t="s">
        <v>12</v>
      </c>
      <c r="D94" s="22">
        <v>33</v>
      </c>
      <c r="E94" s="51"/>
      <c r="F94" s="27">
        <f t="shared" si="1"/>
        <v>0</v>
      </c>
    </row>
    <row r="95" spans="1:6" ht="15" thickBot="1" x14ac:dyDescent="0.25">
      <c r="A95" s="24"/>
      <c r="B95" s="37" t="s">
        <v>113</v>
      </c>
      <c r="C95" s="22" t="s">
        <v>12</v>
      </c>
      <c r="D95" s="22">
        <v>23</v>
      </c>
      <c r="E95" s="51"/>
      <c r="F95" s="27">
        <f t="shared" ref="F95:F157" si="2">E95*D95</f>
        <v>0</v>
      </c>
    </row>
    <row r="96" spans="1:6" ht="15" thickBot="1" x14ac:dyDescent="0.25">
      <c r="A96" s="24"/>
      <c r="B96" s="37" t="s">
        <v>114</v>
      </c>
      <c r="C96" s="22" t="s">
        <v>12</v>
      </c>
      <c r="D96" s="22">
        <v>20</v>
      </c>
      <c r="E96" s="51"/>
      <c r="F96" s="27">
        <f t="shared" si="2"/>
        <v>0</v>
      </c>
    </row>
    <row r="97" spans="1:6" ht="15" thickBot="1" x14ac:dyDescent="0.25">
      <c r="A97" s="24"/>
      <c r="B97" s="25" t="s">
        <v>115</v>
      </c>
      <c r="C97" s="22"/>
      <c r="D97" s="22"/>
      <c r="E97" s="23"/>
      <c r="F97" s="27"/>
    </row>
    <row r="98" spans="1:6" ht="15" thickBot="1" x14ac:dyDescent="0.25">
      <c r="A98" s="24"/>
      <c r="B98" s="26" t="s">
        <v>106</v>
      </c>
      <c r="C98" s="22"/>
      <c r="D98" s="22"/>
      <c r="E98" s="23"/>
      <c r="F98" s="27"/>
    </row>
    <row r="99" spans="1:6" ht="15" thickBot="1" x14ac:dyDescent="0.25">
      <c r="A99" s="24"/>
      <c r="B99" s="37" t="s">
        <v>116</v>
      </c>
      <c r="C99" s="22" t="s">
        <v>11</v>
      </c>
      <c r="D99" s="22">
        <v>1</v>
      </c>
      <c r="E99" s="51"/>
      <c r="F99" s="27">
        <f t="shared" si="2"/>
        <v>0</v>
      </c>
    </row>
    <row r="100" spans="1:6" ht="15" thickBot="1" x14ac:dyDescent="0.25">
      <c r="A100" s="24"/>
      <c r="B100" s="37" t="s">
        <v>117</v>
      </c>
      <c r="C100" s="22" t="s">
        <v>11</v>
      </c>
      <c r="D100" s="22">
        <v>1</v>
      </c>
      <c r="E100" s="51"/>
      <c r="F100" s="27">
        <f t="shared" si="2"/>
        <v>0</v>
      </c>
    </row>
    <row r="101" spans="1:6" ht="15" thickBot="1" x14ac:dyDescent="0.25">
      <c r="A101" s="24"/>
      <c r="B101" s="37" t="s">
        <v>118</v>
      </c>
      <c r="C101" s="22" t="s">
        <v>11</v>
      </c>
      <c r="D101" s="22">
        <v>1</v>
      </c>
      <c r="E101" s="51"/>
      <c r="F101" s="27">
        <f t="shared" si="2"/>
        <v>0</v>
      </c>
    </row>
    <row r="102" spans="1:6" ht="15" thickBot="1" x14ac:dyDescent="0.25">
      <c r="A102" s="24"/>
      <c r="B102" s="37" t="s">
        <v>119</v>
      </c>
      <c r="C102" s="22" t="s">
        <v>11</v>
      </c>
      <c r="D102" s="22">
        <v>1</v>
      </c>
      <c r="E102" s="51"/>
      <c r="F102" s="27">
        <f t="shared" si="2"/>
        <v>0</v>
      </c>
    </row>
    <row r="103" spans="1:6" ht="15" thickBot="1" x14ac:dyDescent="0.25">
      <c r="A103" s="24"/>
      <c r="B103" s="37" t="s">
        <v>120</v>
      </c>
      <c r="C103" s="22" t="s">
        <v>11</v>
      </c>
      <c r="D103" s="22">
        <v>1</v>
      </c>
      <c r="E103" s="51"/>
      <c r="F103" s="27">
        <f t="shared" si="2"/>
        <v>0</v>
      </c>
    </row>
    <row r="104" spans="1:6" ht="26.25" thickBot="1" x14ac:dyDescent="0.25">
      <c r="A104" s="24"/>
      <c r="B104" s="26" t="s">
        <v>91</v>
      </c>
      <c r="C104" s="22"/>
      <c r="D104" s="22"/>
      <c r="E104" s="23"/>
      <c r="F104" s="27"/>
    </row>
    <row r="105" spans="1:6" ht="15" thickBot="1" x14ac:dyDescent="0.25">
      <c r="A105" s="24"/>
      <c r="B105" s="37" t="s">
        <v>116</v>
      </c>
      <c r="C105" s="22" t="s">
        <v>12</v>
      </c>
      <c r="D105" s="22">
        <v>36</v>
      </c>
      <c r="E105" s="51"/>
      <c r="F105" s="27">
        <f t="shared" si="2"/>
        <v>0</v>
      </c>
    </row>
    <row r="106" spans="1:6" ht="15" thickBot="1" x14ac:dyDescent="0.25">
      <c r="A106" s="24"/>
      <c r="B106" s="37" t="s">
        <v>117</v>
      </c>
      <c r="C106" s="22" t="s">
        <v>12</v>
      </c>
      <c r="D106" s="22">
        <v>36</v>
      </c>
      <c r="E106" s="51"/>
      <c r="F106" s="27">
        <f t="shared" si="2"/>
        <v>0</v>
      </c>
    </row>
    <row r="107" spans="1:6" ht="15" thickBot="1" x14ac:dyDescent="0.25">
      <c r="A107" s="24"/>
      <c r="B107" s="37" t="s">
        <v>118</v>
      </c>
      <c r="C107" s="22" t="s">
        <v>12</v>
      </c>
      <c r="D107" s="22">
        <v>33</v>
      </c>
      <c r="E107" s="51"/>
      <c r="F107" s="27">
        <f t="shared" si="2"/>
        <v>0</v>
      </c>
    </row>
    <row r="108" spans="1:6" ht="15" thickBot="1" x14ac:dyDescent="0.25">
      <c r="A108" s="24"/>
      <c r="B108" s="37" t="s">
        <v>119</v>
      </c>
      <c r="C108" s="22" t="s">
        <v>12</v>
      </c>
      <c r="D108" s="22">
        <v>23</v>
      </c>
      <c r="E108" s="51"/>
      <c r="F108" s="27">
        <f t="shared" si="2"/>
        <v>0</v>
      </c>
    </row>
    <row r="109" spans="1:6" ht="15" thickBot="1" x14ac:dyDescent="0.25">
      <c r="A109" s="24"/>
      <c r="B109" s="37" t="s">
        <v>120</v>
      </c>
      <c r="C109" s="22" t="s">
        <v>12</v>
      </c>
      <c r="D109" s="22">
        <v>20</v>
      </c>
      <c r="E109" s="51"/>
      <c r="F109" s="27">
        <f t="shared" si="2"/>
        <v>0</v>
      </c>
    </row>
    <row r="110" spans="1:6" ht="15" thickBot="1" x14ac:dyDescent="0.25">
      <c r="A110" s="24"/>
      <c r="B110" s="25" t="s">
        <v>121</v>
      </c>
      <c r="C110" s="22"/>
      <c r="D110" s="22"/>
      <c r="E110" s="23"/>
      <c r="F110" s="27"/>
    </row>
    <row r="111" spans="1:6" ht="15" thickBot="1" x14ac:dyDescent="0.25">
      <c r="A111" s="24"/>
      <c r="B111" s="26" t="s">
        <v>106</v>
      </c>
      <c r="C111" s="22"/>
      <c r="D111" s="22"/>
      <c r="E111" s="23"/>
      <c r="F111" s="27"/>
    </row>
    <row r="112" spans="1:6" ht="15" thickBot="1" x14ac:dyDescent="0.25">
      <c r="A112" s="24"/>
      <c r="B112" s="37" t="s">
        <v>122</v>
      </c>
      <c r="C112" s="22" t="s">
        <v>11</v>
      </c>
      <c r="D112" s="22">
        <v>1</v>
      </c>
      <c r="E112" s="51"/>
      <c r="F112" s="27">
        <f t="shared" si="2"/>
        <v>0</v>
      </c>
    </row>
    <row r="113" spans="1:6" ht="15" thickBot="1" x14ac:dyDescent="0.25">
      <c r="A113" s="24"/>
      <c r="B113" s="37" t="s">
        <v>123</v>
      </c>
      <c r="C113" s="22" t="s">
        <v>11</v>
      </c>
      <c r="D113" s="22">
        <v>1</v>
      </c>
      <c r="E113" s="51"/>
      <c r="F113" s="27">
        <f t="shared" si="2"/>
        <v>0</v>
      </c>
    </row>
    <row r="114" spans="1:6" ht="15" thickBot="1" x14ac:dyDescent="0.25">
      <c r="A114" s="24"/>
      <c r="B114" s="37" t="s">
        <v>124</v>
      </c>
      <c r="C114" s="22" t="s">
        <v>11</v>
      </c>
      <c r="D114" s="22">
        <v>1</v>
      </c>
      <c r="E114" s="51"/>
      <c r="F114" s="27">
        <f t="shared" si="2"/>
        <v>0</v>
      </c>
    </row>
    <row r="115" spans="1:6" ht="15" thickBot="1" x14ac:dyDescent="0.25">
      <c r="A115" s="24"/>
      <c r="B115" s="37" t="s">
        <v>125</v>
      </c>
      <c r="C115" s="22" t="s">
        <v>11</v>
      </c>
      <c r="D115" s="22">
        <v>1</v>
      </c>
      <c r="E115" s="51"/>
      <c r="F115" s="27">
        <f t="shared" si="2"/>
        <v>0</v>
      </c>
    </row>
    <row r="116" spans="1:6" ht="15" thickBot="1" x14ac:dyDescent="0.25">
      <c r="A116" s="24"/>
      <c r="B116" s="37" t="s">
        <v>126</v>
      </c>
      <c r="C116" s="22" t="s">
        <v>11</v>
      </c>
      <c r="D116" s="22">
        <v>1</v>
      </c>
      <c r="E116" s="51"/>
      <c r="F116" s="27">
        <f t="shared" si="2"/>
        <v>0</v>
      </c>
    </row>
    <row r="117" spans="1:6" ht="15" thickBot="1" x14ac:dyDescent="0.25">
      <c r="A117" s="24"/>
      <c r="B117" s="37" t="s">
        <v>127</v>
      </c>
      <c r="C117" s="22" t="s">
        <v>11</v>
      </c>
      <c r="D117" s="22">
        <v>1</v>
      </c>
      <c r="E117" s="51"/>
      <c r="F117" s="27">
        <f t="shared" si="2"/>
        <v>0</v>
      </c>
    </row>
    <row r="118" spans="1:6" ht="24.95" customHeight="1" thickBot="1" x14ac:dyDescent="0.25">
      <c r="A118" s="28" t="s">
        <v>39</v>
      </c>
      <c r="B118" s="29"/>
      <c r="C118" s="29"/>
      <c r="D118" s="29"/>
      <c r="E118" s="30"/>
      <c r="F118" s="38">
        <f>SUM(F72:F117)</f>
        <v>900000</v>
      </c>
    </row>
    <row r="119" spans="1:6" ht="24.95" customHeight="1" thickBot="1" x14ac:dyDescent="0.25">
      <c r="A119" s="28" t="s">
        <v>40</v>
      </c>
      <c r="B119" s="29"/>
      <c r="C119" s="29"/>
      <c r="D119" s="29"/>
      <c r="E119" s="30"/>
      <c r="F119" s="38">
        <f>F118</f>
        <v>900000</v>
      </c>
    </row>
    <row r="120" spans="1:6" ht="15" thickBot="1" x14ac:dyDescent="0.25">
      <c r="A120" s="24"/>
      <c r="B120" s="37" t="s">
        <v>128</v>
      </c>
      <c r="C120" s="22" t="s">
        <v>11</v>
      </c>
      <c r="D120" s="22">
        <v>1</v>
      </c>
      <c r="E120" s="51"/>
      <c r="F120" s="27">
        <f t="shared" si="2"/>
        <v>0</v>
      </c>
    </row>
    <row r="121" spans="1:6" ht="15" thickBot="1" x14ac:dyDescent="0.25">
      <c r="A121" s="24"/>
      <c r="B121" s="37" t="s">
        <v>129</v>
      </c>
      <c r="C121" s="22" t="s">
        <v>11</v>
      </c>
      <c r="D121" s="22">
        <v>1</v>
      </c>
      <c r="E121" s="51"/>
      <c r="F121" s="27">
        <f t="shared" si="2"/>
        <v>0</v>
      </c>
    </row>
    <row r="122" spans="1:6" ht="15" thickBot="1" x14ac:dyDescent="0.25">
      <c r="A122" s="24"/>
      <c r="B122" s="37" t="s">
        <v>130</v>
      </c>
      <c r="C122" s="22" t="s">
        <v>11</v>
      </c>
      <c r="D122" s="22">
        <v>1</v>
      </c>
      <c r="E122" s="51"/>
      <c r="F122" s="27">
        <f t="shared" si="2"/>
        <v>0</v>
      </c>
    </row>
    <row r="123" spans="1:6" ht="15" thickBot="1" x14ac:dyDescent="0.25">
      <c r="A123" s="24"/>
      <c r="B123" s="37" t="s">
        <v>131</v>
      </c>
      <c r="C123" s="22" t="s">
        <v>11</v>
      </c>
      <c r="D123" s="22">
        <v>1</v>
      </c>
      <c r="E123" s="51"/>
      <c r="F123" s="27">
        <f t="shared" si="2"/>
        <v>0</v>
      </c>
    </row>
    <row r="124" spans="1:6" ht="15" thickBot="1" x14ac:dyDescent="0.25">
      <c r="A124" s="24"/>
      <c r="B124" s="37" t="s">
        <v>132</v>
      </c>
      <c r="C124" s="22" t="s">
        <v>11</v>
      </c>
      <c r="D124" s="22">
        <v>1</v>
      </c>
      <c r="E124" s="51"/>
      <c r="F124" s="27">
        <f t="shared" si="2"/>
        <v>0</v>
      </c>
    </row>
    <row r="125" spans="1:6" ht="15" thickBot="1" x14ac:dyDescent="0.25">
      <c r="A125" s="24"/>
      <c r="B125" s="37" t="s">
        <v>133</v>
      </c>
      <c r="C125" s="22" t="s">
        <v>11</v>
      </c>
      <c r="D125" s="22">
        <v>1</v>
      </c>
      <c r="E125" s="51"/>
      <c r="F125" s="27">
        <f t="shared" si="2"/>
        <v>0</v>
      </c>
    </row>
    <row r="126" spans="1:6" ht="15" thickBot="1" x14ac:dyDescent="0.25">
      <c r="A126" s="24"/>
      <c r="B126" s="37" t="s">
        <v>134</v>
      </c>
      <c r="C126" s="22" t="s">
        <v>11</v>
      </c>
      <c r="D126" s="22">
        <v>1</v>
      </c>
      <c r="E126" s="51"/>
      <c r="F126" s="27">
        <f t="shared" si="2"/>
        <v>0</v>
      </c>
    </row>
    <row r="127" spans="1:6" ht="15" thickBot="1" x14ac:dyDescent="0.25">
      <c r="A127" s="24"/>
      <c r="B127" s="37" t="s">
        <v>135</v>
      </c>
      <c r="C127" s="22" t="s">
        <v>11</v>
      </c>
      <c r="D127" s="22">
        <v>1</v>
      </c>
      <c r="E127" s="51"/>
      <c r="F127" s="27">
        <f t="shared" si="2"/>
        <v>0</v>
      </c>
    </row>
    <row r="128" spans="1:6" ht="15" thickBot="1" x14ac:dyDescent="0.25">
      <c r="A128" s="24"/>
      <c r="B128" s="37" t="s">
        <v>136</v>
      </c>
      <c r="C128" s="22" t="s">
        <v>11</v>
      </c>
      <c r="D128" s="22">
        <v>1</v>
      </c>
      <c r="E128" s="51"/>
      <c r="F128" s="27">
        <f t="shared" si="2"/>
        <v>0</v>
      </c>
    </row>
    <row r="129" spans="1:6" ht="15" thickBot="1" x14ac:dyDescent="0.25">
      <c r="A129" s="24"/>
      <c r="B129" s="26" t="s">
        <v>99</v>
      </c>
      <c r="C129" s="22"/>
      <c r="D129" s="22"/>
      <c r="E129" s="23"/>
      <c r="F129" s="27"/>
    </row>
    <row r="130" spans="1:6" ht="15" thickBot="1" x14ac:dyDescent="0.25">
      <c r="A130" s="24"/>
      <c r="B130" s="37" t="s">
        <v>122</v>
      </c>
      <c r="C130" s="22" t="s">
        <v>12</v>
      </c>
      <c r="D130" s="22">
        <v>36</v>
      </c>
      <c r="E130" s="51"/>
      <c r="F130" s="27">
        <f t="shared" si="2"/>
        <v>0</v>
      </c>
    </row>
    <row r="131" spans="1:6" ht="15" thickBot="1" x14ac:dyDescent="0.25">
      <c r="A131" s="24"/>
      <c r="B131" s="37" t="s">
        <v>123</v>
      </c>
      <c r="C131" s="22" t="s">
        <v>12</v>
      </c>
      <c r="D131" s="22">
        <v>36</v>
      </c>
      <c r="E131" s="51"/>
      <c r="F131" s="27">
        <f t="shared" si="2"/>
        <v>0</v>
      </c>
    </row>
    <row r="132" spans="1:6" ht="15" thickBot="1" x14ac:dyDescent="0.25">
      <c r="A132" s="24"/>
      <c r="B132" s="37" t="s">
        <v>124</v>
      </c>
      <c r="C132" s="22" t="s">
        <v>12</v>
      </c>
      <c r="D132" s="22">
        <v>36</v>
      </c>
      <c r="E132" s="51"/>
      <c r="F132" s="27">
        <f t="shared" si="2"/>
        <v>0</v>
      </c>
    </row>
    <row r="133" spans="1:6" ht="15" thickBot="1" x14ac:dyDescent="0.25">
      <c r="A133" s="24"/>
      <c r="B133" s="37" t="s">
        <v>125</v>
      </c>
      <c r="C133" s="22" t="s">
        <v>12</v>
      </c>
      <c r="D133" s="22">
        <v>36</v>
      </c>
      <c r="E133" s="51"/>
      <c r="F133" s="27">
        <f t="shared" si="2"/>
        <v>0</v>
      </c>
    </row>
    <row r="134" spans="1:6" ht="15" thickBot="1" x14ac:dyDescent="0.25">
      <c r="A134" s="24"/>
      <c r="B134" s="37" t="s">
        <v>126</v>
      </c>
      <c r="C134" s="22" t="s">
        <v>12</v>
      </c>
      <c r="D134" s="22">
        <v>36</v>
      </c>
      <c r="E134" s="51"/>
      <c r="F134" s="27">
        <f t="shared" si="2"/>
        <v>0</v>
      </c>
    </row>
    <row r="135" spans="1:6" ht="15" thickBot="1" x14ac:dyDescent="0.25">
      <c r="A135" s="24"/>
      <c r="B135" s="37" t="s">
        <v>127</v>
      </c>
      <c r="C135" s="22" t="s">
        <v>12</v>
      </c>
      <c r="D135" s="22">
        <v>36</v>
      </c>
      <c r="E135" s="51"/>
      <c r="F135" s="27">
        <f t="shared" si="2"/>
        <v>0</v>
      </c>
    </row>
    <row r="136" spans="1:6" ht="15" thickBot="1" x14ac:dyDescent="0.25">
      <c r="A136" s="24"/>
      <c r="B136" s="37" t="s">
        <v>128</v>
      </c>
      <c r="C136" s="22" t="s">
        <v>12</v>
      </c>
      <c r="D136" s="22">
        <v>33</v>
      </c>
      <c r="E136" s="51"/>
      <c r="F136" s="27">
        <f t="shared" si="2"/>
        <v>0</v>
      </c>
    </row>
    <row r="137" spans="1:6" ht="15" thickBot="1" x14ac:dyDescent="0.25">
      <c r="A137" s="24"/>
      <c r="B137" s="37" t="s">
        <v>129</v>
      </c>
      <c r="C137" s="22" t="s">
        <v>12</v>
      </c>
      <c r="D137" s="22">
        <v>33</v>
      </c>
      <c r="E137" s="51"/>
      <c r="F137" s="27">
        <f t="shared" si="2"/>
        <v>0</v>
      </c>
    </row>
    <row r="138" spans="1:6" ht="15" thickBot="1" x14ac:dyDescent="0.25">
      <c r="A138" s="24"/>
      <c r="B138" s="37" t="s">
        <v>130</v>
      </c>
      <c r="C138" s="22" t="s">
        <v>12</v>
      </c>
      <c r="D138" s="22">
        <v>33</v>
      </c>
      <c r="E138" s="51"/>
      <c r="F138" s="27">
        <f t="shared" si="2"/>
        <v>0</v>
      </c>
    </row>
    <row r="139" spans="1:6" ht="15" thickBot="1" x14ac:dyDescent="0.25">
      <c r="A139" s="24"/>
      <c r="B139" s="37" t="s">
        <v>131</v>
      </c>
      <c r="C139" s="22" t="s">
        <v>12</v>
      </c>
      <c r="D139" s="22">
        <v>33</v>
      </c>
      <c r="E139" s="51"/>
      <c r="F139" s="27">
        <f t="shared" si="2"/>
        <v>0</v>
      </c>
    </row>
    <row r="140" spans="1:6" ht="15" thickBot="1" x14ac:dyDescent="0.25">
      <c r="A140" s="24"/>
      <c r="B140" s="37" t="s">
        <v>132</v>
      </c>
      <c r="C140" s="22" t="s">
        <v>12</v>
      </c>
      <c r="D140" s="22">
        <v>33</v>
      </c>
      <c r="E140" s="51"/>
      <c r="F140" s="27">
        <f t="shared" si="2"/>
        <v>0</v>
      </c>
    </row>
    <row r="141" spans="1:6" ht="15" thickBot="1" x14ac:dyDescent="0.25">
      <c r="A141" s="24"/>
      <c r="B141" s="37" t="s">
        <v>133</v>
      </c>
      <c r="C141" s="22" t="s">
        <v>12</v>
      </c>
      <c r="D141" s="22">
        <v>23</v>
      </c>
      <c r="E141" s="51"/>
      <c r="F141" s="27">
        <f t="shared" si="2"/>
        <v>0</v>
      </c>
    </row>
    <row r="142" spans="1:6" ht="15" thickBot="1" x14ac:dyDescent="0.25">
      <c r="A142" s="24"/>
      <c r="B142" s="37" t="s">
        <v>134</v>
      </c>
      <c r="C142" s="22" t="s">
        <v>12</v>
      </c>
      <c r="D142" s="22">
        <v>23</v>
      </c>
      <c r="E142" s="51"/>
      <c r="F142" s="27">
        <f t="shared" si="2"/>
        <v>0</v>
      </c>
    </row>
    <row r="143" spans="1:6" ht="15" thickBot="1" x14ac:dyDescent="0.25">
      <c r="A143" s="24"/>
      <c r="B143" s="37" t="s">
        <v>135</v>
      </c>
      <c r="C143" s="22" t="s">
        <v>12</v>
      </c>
      <c r="D143" s="22">
        <v>20</v>
      </c>
      <c r="E143" s="51"/>
      <c r="F143" s="27">
        <f t="shared" si="2"/>
        <v>0</v>
      </c>
    </row>
    <row r="144" spans="1:6" ht="15" thickBot="1" x14ac:dyDescent="0.25">
      <c r="A144" s="24"/>
      <c r="B144" s="37" t="s">
        <v>136</v>
      </c>
      <c r="C144" s="22" t="s">
        <v>12</v>
      </c>
      <c r="D144" s="22">
        <v>20</v>
      </c>
      <c r="E144" s="51"/>
      <c r="F144" s="27">
        <f t="shared" si="2"/>
        <v>0</v>
      </c>
    </row>
    <row r="145" spans="1:6" ht="15" thickBot="1" x14ac:dyDescent="0.25">
      <c r="A145" s="24"/>
      <c r="B145" s="25" t="s">
        <v>137</v>
      </c>
      <c r="C145" s="22" t="s">
        <v>12</v>
      </c>
      <c r="D145" s="22">
        <v>36</v>
      </c>
      <c r="E145" s="51"/>
      <c r="F145" s="27">
        <f t="shared" si="2"/>
        <v>0</v>
      </c>
    </row>
    <row r="146" spans="1:6" ht="15" thickBot="1" x14ac:dyDescent="0.25">
      <c r="A146" s="24"/>
      <c r="B146" s="25" t="s">
        <v>138</v>
      </c>
      <c r="C146" s="22" t="s">
        <v>12</v>
      </c>
      <c r="D146" s="22">
        <v>36</v>
      </c>
      <c r="E146" s="51"/>
      <c r="F146" s="27">
        <f t="shared" si="2"/>
        <v>0</v>
      </c>
    </row>
    <row r="147" spans="1:6" ht="26.25" thickBot="1" x14ac:dyDescent="0.25">
      <c r="A147" s="20" t="s">
        <v>41</v>
      </c>
      <c r="B147" s="21" t="s">
        <v>42</v>
      </c>
      <c r="C147" s="22"/>
      <c r="D147" s="22"/>
      <c r="E147" s="23"/>
      <c r="F147" s="27"/>
    </row>
    <row r="148" spans="1:6" ht="15" thickBot="1" x14ac:dyDescent="0.25">
      <c r="A148" s="24"/>
      <c r="B148" s="25" t="s">
        <v>139</v>
      </c>
      <c r="C148" s="22"/>
      <c r="D148" s="22"/>
      <c r="E148" s="23"/>
      <c r="F148" s="27"/>
    </row>
    <row r="149" spans="1:6" ht="15" thickBot="1" x14ac:dyDescent="0.25">
      <c r="A149" s="24"/>
      <c r="B149" s="26" t="s">
        <v>140</v>
      </c>
      <c r="C149" s="22" t="s">
        <v>43</v>
      </c>
      <c r="D149" s="39">
        <v>2400</v>
      </c>
      <c r="E149" s="51"/>
      <c r="F149" s="27">
        <f t="shared" si="2"/>
        <v>0</v>
      </c>
    </row>
    <row r="150" spans="1:6" ht="15" thickBot="1" x14ac:dyDescent="0.25">
      <c r="A150" s="24"/>
      <c r="B150" s="26" t="s">
        <v>141</v>
      </c>
      <c r="C150" s="22" t="s">
        <v>43</v>
      </c>
      <c r="D150" s="39">
        <v>3500</v>
      </c>
      <c r="E150" s="51"/>
      <c r="F150" s="27">
        <f t="shared" si="2"/>
        <v>0</v>
      </c>
    </row>
    <row r="151" spans="1:6" ht="15" thickBot="1" x14ac:dyDescent="0.25">
      <c r="A151" s="24"/>
      <c r="B151" s="25" t="s">
        <v>142</v>
      </c>
      <c r="C151" s="22"/>
      <c r="D151" s="22"/>
      <c r="E151" s="23"/>
      <c r="F151" s="27"/>
    </row>
    <row r="152" spans="1:6" ht="15" thickBot="1" x14ac:dyDescent="0.25">
      <c r="A152" s="24"/>
      <c r="B152" s="26" t="s">
        <v>143</v>
      </c>
      <c r="C152" s="22" t="s">
        <v>43</v>
      </c>
      <c r="D152" s="39">
        <v>2400</v>
      </c>
      <c r="E152" s="51"/>
      <c r="F152" s="27">
        <f t="shared" si="2"/>
        <v>0</v>
      </c>
    </row>
    <row r="153" spans="1:6" ht="15" thickBot="1" x14ac:dyDescent="0.25">
      <c r="A153" s="24"/>
      <c r="B153" s="26" t="s">
        <v>144</v>
      </c>
      <c r="C153" s="22" t="s">
        <v>43</v>
      </c>
      <c r="D153" s="39">
        <v>4700</v>
      </c>
      <c r="E153" s="51"/>
      <c r="F153" s="27">
        <f t="shared" si="2"/>
        <v>0</v>
      </c>
    </row>
    <row r="154" spans="1:6" ht="15" thickBot="1" x14ac:dyDescent="0.25">
      <c r="A154" s="24"/>
      <c r="B154" s="25" t="s">
        <v>145</v>
      </c>
      <c r="C154" s="22"/>
      <c r="D154" s="22"/>
      <c r="E154" s="23"/>
      <c r="F154" s="27"/>
    </row>
    <row r="155" spans="1:6" ht="15" thickBot="1" x14ac:dyDescent="0.25">
      <c r="A155" s="24"/>
      <c r="B155" s="26" t="s">
        <v>146</v>
      </c>
      <c r="C155" s="22" t="s">
        <v>43</v>
      </c>
      <c r="D155" s="39">
        <v>2400</v>
      </c>
      <c r="E155" s="51"/>
      <c r="F155" s="27">
        <f t="shared" si="2"/>
        <v>0</v>
      </c>
    </row>
    <row r="156" spans="1:6" ht="15" thickBot="1" x14ac:dyDescent="0.25">
      <c r="A156" s="24"/>
      <c r="B156" s="26" t="s">
        <v>147</v>
      </c>
      <c r="C156" s="22" t="s">
        <v>43</v>
      </c>
      <c r="D156" s="39">
        <v>8700</v>
      </c>
      <c r="E156" s="51"/>
      <c r="F156" s="27">
        <f t="shared" si="2"/>
        <v>0</v>
      </c>
    </row>
    <row r="157" spans="1:6" ht="15" thickBot="1" x14ac:dyDescent="0.25">
      <c r="A157" s="24"/>
      <c r="B157" s="25" t="s">
        <v>148</v>
      </c>
      <c r="C157" s="22" t="s">
        <v>43</v>
      </c>
      <c r="D157" s="22">
        <v>600</v>
      </c>
      <c r="E157" s="51"/>
      <c r="F157" s="27">
        <f t="shared" si="2"/>
        <v>0</v>
      </c>
    </row>
    <row r="158" spans="1:6" ht="15" thickBot="1" x14ac:dyDescent="0.25">
      <c r="A158" s="24"/>
      <c r="B158" s="25" t="s">
        <v>149</v>
      </c>
      <c r="C158" s="22" t="s">
        <v>43</v>
      </c>
      <c r="D158" s="22">
        <v>600</v>
      </c>
      <c r="E158" s="51"/>
      <c r="F158" s="27">
        <f>E158*D158</f>
        <v>0</v>
      </c>
    </row>
    <row r="159" spans="1:6" ht="15" thickBot="1" x14ac:dyDescent="0.25">
      <c r="A159" s="28" t="s">
        <v>44</v>
      </c>
      <c r="B159" s="29"/>
      <c r="C159" s="29"/>
      <c r="D159" s="29"/>
      <c r="E159" s="30"/>
      <c r="F159" s="31">
        <f>SUM(F119:F158)</f>
        <v>900000</v>
      </c>
    </row>
    <row r="160" spans="1:6" ht="15" thickBot="1" x14ac:dyDescent="0.25">
      <c r="A160" s="32" t="s">
        <v>45</v>
      </c>
      <c r="B160" s="33" t="s">
        <v>46</v>
      </c>
      <c r="C160" s="34"/>
      <c r="D160" s="34"/>
      <c r="E160" s="35"/>
      <c r="F160" s="35"/>
    </row>
    <row r="161" spans="1:6" ht="15" thickBot="1" x14ac:dyDescent="0.25">
      <c r="A161" s="20" t="s">
        <v>47</v>
      </c>
      <c r="B161" s="21" t="s">
        <v>48</v>
      </c>
      <c r="C161" s="22"/>
      <c r="D161" s="22"/>
      <c r="E161" s="23"/>
      <c r="F161" s="23"/>
    </row>
    <row r="162" spans="1:6" ht="15" thickBot="1" x14ac:dyDescent="0.25">
      <c r="A162" s="24"/>
      <c r="B162" s="25" t="s">
        <v>150</v>
      </c>
      <c r="C162" s="22" t="s">
        <v>37</v>
      </c>
      <c r="D162" s="22">
        <v>1</v>
      </c>
      <c r="E162" s="27">
        <v>55000</v>
      </c>
      <c r="F162" s="27">
        <f>E162*D162</f>
        <v>55000</v>
      </c>
    </row>
    <row r="163" spans="1:6" ht="15" thickBot="1" x14ac:dyDescent="0.25">
      <c r="A163" s="24"/>
      <c r="B163" s="25" t="s">
        <v>151</v>
      </c>
      <c r="C163" s="22" t="s">
        <v>37</v>
      </c>
      <c r="D163" s="22">
        <v>1</v>
      </c>
      <c r="E163" s="27">
        <v>55000</v>
      </c>
      <c r="F163" s="27">
        <f t="shared" ref="F163:F167" si="3">E163*D163</f>
        <v>55000</v>
      </c>
    </row>
    <row r="164" spans="1:6" ht="15" thickBot="1" x14ac:dyDescent="0.25">
      <c r="A164" s="24"/>
      <c r="B164" s="25" t="s">
        <v>152</v>
      </c>
      <c r="C164" s="22" t="s">
        <v>37</v>
      </c>
      <c r="D164" s="22">
        <v>1</v>
      </c>
      <c r="E164" s="27">
        <v>55000</v>
      </c>
      <c r="F164" s="27">
        <f t="shared" si="3"/>
        <v>55000</v>
      </c>
    </row>
    <row r="165" spans="1:6" ht="15" thickBot="1" x14ac:dyDescent="0.25">
      <c r="A165" s="24"/>
      <c r="B165" s="25" t="s">
        <v>153</v>
      </c>
      <c r="C165" s="22" t="s">
        <v>37</v>
      </c>
      <c r="D165" s="22">
        <v>1</v>
      </c>
      <c r="E165" s="27">
        <v>15000</v>
      </c>
      <c r="F165" s="27">
        <f t="shared" si="3"/>
        <v>15000</v>
      </c>
    </row>
    <row r="166" spans="1:6" ht="26.25" thickBot="1" x14ac:dyDescent="0.25">
      <c r="A166" s="24"/>
      <c r="B166" s="25" t="s">
        <v>154</v>
      </c>
      <c r="C166" s="22" t="s">
        <v>37</v>
      </c>
      <c r="D166" s="22">
        <v>1</v>
      </c>
      <c r="E166" s="27">
        <v>55000</v>
      </c>
      <c r="F166" s="27">
        <f t="shared" si="3"/>
        <v>55000</v>
      </c>
    </row>
    <row r="167" spans="1:6" ht="26.25" thickBot="1" x14ac:dyDescent="0.25">
      <c r="A167" s="24"/>
      <c r="B167" s="25" t="s">
        <v>155</v>
      </c>
      <c r="C167" s="22" t="s">
        <v>38</v>
      </c>
      <c r="D167" s="36">
        <f>SUM(F162:F166)</f>
        <v>235000</v>
      </c>
      <c r="E167" s="51"/>
      <c r="F167" s="27">
        <f t="shared" si="3"/>
        <v>0</v>
      </c>
    </row>
    <row r="168" spans="1:6" ht="24.95" customHeight="1" thickBot="1" x14ac:dyDescent="0.25">
      <c r="A168" s="28" t="s">
        <v>49</v>
      </c>
      <c r="B168" s="29"/>
      <c r="C168" s="29"/>
      <c r="D168" s="29"/>
      <c r="E168" s="30"/>
      <c r="F168" s="31">
        <f>SUM(F162:F167)</f>
        <v>235000</v>
      </c>
    </row>
    <row r="169" spans="1:6" ht="15" thickBot="1" x14ac:dyDescent="0.25">
      <c r="A169" s="20" t="s">
        <v>50</v>
      </c>
      <c r="B169" s="21" t="s">
        <v>51</v>
      </c>
      <c r="C169" s="22"/>
      <c r="D169" s="22"/>
      <c r="E169" s="23"/>
      <c r="F169" s="23"/>
    </row>
    <row r="170" spans="1:6" ht="26.25" thickBot="1" x14ac:dyDescent="0.25">
      <c r="A170" s="20" t="s">
        <v>52</v>
      </c>
      <c r="B170" s="21" t="s">
        <v>53</v>
      </c>
      <c r="C170" s="22"/>
      <c r="D170" s="22"/>
      <c r="E170" s="23"/>
      <c r="F170" s="23"/>
    </row>
    <row r="171" spans="1:6" ht="15" thickBot="1" x14ac:dyDescent="0.25">
      <c r="A171" s="24"/>
      <c r="B171" s="25" t="s">
        <v>156</v>
      </c>
      <c r="C171" s="22" t="s">
        <v>37</v>
      </c>
      <c r="D171" s="22">
        <v>1</v>
      </c>
      <c r="E171" s="27">
        <v>100000</v>
      </c>
      <c r="F171" s="27">
        <f t="shared" ref="F171:F172" si="4">E171*D171</f>
        <v>100000</v>
      </c>
    </row>
    <row r="172" spans="1:6" ht="26.25" thickBot="1" x14ac:dyDescent="0.25">
      <c r="A172" s="24"/>
      <c r="B172" s="25" t="s">
        <v>157</v>
      </c>
      <c r="C172" s="22" t="s">
        <v>38</v>
      </c>
      <c r="D172" s="36">
        <f>F171</f>
        <v>100000</v>
      </c>
      <c r="E172" s="51"/>
      <c r="F172" s="27">
        <f t="shared" si="4"/>
        <v>0</v>
      </c>
    </row>
    <row r="173" spans="1:6" ht="26.25" thickBot="1" x14ac:dyDescent="0.25">
      <c r="A173" s="24"/>
      <c r="B173" s="25" t="s">
        <v>158</v>
      </c>
      <c r="C173" s="22" t="s">
        <v>54</v>
      </c>
      <c r="D173" s="22">
        <v>36</v>
      </c>
      <c r="E173" s="51"/>
      <c r="F173" s="27">
        <f>E173*D173</f>
        <v>0</v>
      </c>
    </row>
    <row r="174" spans="1:6" ht="24.95" customHeight="1" thickBot="1" x14ac:dyDescent="0.25">
      <c r="A174" s="28" t="s">
        <v>55</v>
      </c>
      <c r="B174" s="29"/>
      <c r="C174" s="29"/>
      <c r="D174" s="29"/>
      <c r="E174" s="30"/>
      <c r="F174" s="31">
        <f>SUM(F171:F173)</f>
        <v>100000</v>
      </c>
    </row>
    <row r="175" spans="1:6" ht="15" thickBot="1" x14ac:dyDescent="0.25">
      <c r="A175" s="32" t="s">
        <v>56</v>
      </c>
      <c r="B175" s="33" t="s">
        <v>57</v>
      </c>
      <c r="C175" s="34"/>
      <c r="D175" s="34"/>
      <c r="E175" s="35"/>
      <c r="F175" s="35"/>
    </row>
    <row r="176" spans="1:6" ht="26.25" thickBot="1" x14ac:dyDescent="0.25">
      <c r="A176" s="20" t="s">
        <v>58</v>
      </c>
      <c r="B176" s="21" t="s">
        <v>59</v>
      </c>
      <c r="C176" s="22"/>
      <c r="D176" s="22"/>
      <c r="E176" s="23"/>
      <c r="F176" s="23"/>
    </row>
    <row r="177" spans="1:6" ht="26.25" thickBot="1" x14ac:dyDescent="0.25">
      <c r="A177" s="24"/>
      <c r="B177" s="25" t="s">
        <v>159</v>
      </c>
      <c r="C177" s="22" t="s">
        <v>37</v>
      </c>
      <c r="D177" s="22">
        <v>1</v>
      </c>
      <c r="E177" s="27">
        <v>1500000</v>
      </c>
      <c r="F177" s="27">
        <f>E177*D177</f>
        <v>1500000</v>
      </c>
    </row>
    <row r="178" spans="1:6" ht="26.25" thickBot="1" x14ac:dyDescent="0.25">
      <c r="A178" s="24"/>
      <c r="B178" s="25" t="s">
        <v>160</v>
      </c>
      <c r="C178" s="22" t="s">
        <v>38</v>
      </c>
      <c r="D178" s="36">
        <f>F177</f>
        <v>1500000</v>
      </c>
      <c r="E178" s="51"/>
      <c r="F178" s="27">
        <f t="shared" ref="F178:F179" si="5">E178*D178</f>
        <v>0</v>
      </c>
    </row>
    <row r="179" spans="1:6" ht="39" thickBot="1" x14ac:dyDescent="0.25">
      <c r="A179" s="20" t="s">
        <v>60</v>
      </c>
      <c r="B179" s="21" t="s">
        <v>61</v>
      </c>
      <c r="C179" s="22"/>
      <c r="D179" s="22"/>
      <c r="E179" s="23"/>
      <c r="F179" s="27">
        <f t="shared" si="5"/>
        <v>0</v>
      </c>
    </row>
    <row r="180" spans="1:6" ht="15" thickBot="1" x14ac:dyDescent="0.25">
      <c r="A180" s="24"/>
      <c r="B180" s="25" t="s">
        <v>161</v>
      </c>
      <c r="C180" s="22" t="s">
        <v>37</v>
      </c>
      <c r="D180" s="22">
        <v>1</v>
      </c>
      <c r="E180" s="27">
        <v>4700000</v>
      </c>
      <c r="F180" s="27">
        <f>E180*D180</f>
        <v>4700000</v>
      </c>
    </row>
    <row r="181" spans="1:6" ht="26.25" thickBot="1" x14ac:dyDescent="0.25">
      <c r="A181" s="24"/>
      <c r="B181" s="25" t="s">
        <v>162</v>
      </c>
      <c r="C181" s="22" t="s">
        <v>38</v>
      </c>
      <c r="D181" s="36">
        <f>F180</f>
        <v>4700000</v>
      </c>
      <c r="E181" s="51"/>
      <c r="F181" s="27">
        <f>E181*D181</f>
        <v>0</v>
      </c>
    </row>
    <row r="182" spans="1:6" ht="24.95" customHeight="1" thickBot="1" x14ac:dyDescent="0.25">
      <c r="A182" s="28" t="s">
        <v>62</v>
      </c>
      <c r="B182" s="29"/>
      <c r="C182" s="29"/>
      <c r="D182" s="29"/>
      <c r="E182" s="30"/>
      <c r="F182" s="31">
        <f>SUM(F177:F181)</f>
        <v>6200000</v>
      </c>
    </row>
    <row r="183" spans="1:6" ht="26.25" thickBot="1" x14ac:dyDescent="0.25">
      <c r="A183" s="32" t="s">
        <v>63</v>
      </c>
      <c r="B183" s="33" t="s">
        <v>64</v>
      </c>
      <c r="C183" s="34"/>
      <c r="D183" s="34"/>
      <c r="E183" s="35"/>
      <c r="F183" s="35"/>
    </row>
    <row r="184" spans="1:6" ht="26.25" thickBot="1" x14ac:dyDescent="0.25">
      <c r="A184" s="20" t="s">
        <v>65</v>
      </c>
      <c r="B184" s="21" t="s">
        <v>66</v>
      </c>
      <c r="C184" s="22"/>
      <c r="D184" s="22"/>
      <c r="E184" s="23"/>
      <c r="F184" s="23"/>
    </row>
    <row r="185" spans="1:6" ht="15" thickBot="1" x14ac:dyDescent="0.25">
      <c r="A185" s="24"/>
      <c r="B185" s="25" t="s">
        <v>163</v>
      </c>
      <c r="C185" s="22"/>
      <c r="D185" s="22"/>
      <c r="E185" s="23"/>
      <c r="F185" s="23"/>
    </row>
    <row r="186" spans="1:6" ht="26.25" thickBot="1" x14ac:dyDescent="0.25">
      <c r="A186" s="24"/>
      <c r="B186" s="26" t="s">
        <v>164</v>
      </c>
      <c r="C186" s="22" t="s">
        <v>11</v>
      </c>
      <c r="D186" s="22">
        <v>1</v>
      </c>
      <c r="E186" s="51"/>
      <c r="F186" s="27">
        <f t="shared" ref="F186:F197" si="6">E186*D186</f>
        <v>0</v>
      </c>
    </row>
    <row r="187" spans="1:6" ht="15" thickBot="1" x14ac:dyDescent="0.25">
      <c r="A187" s="24"/>
      <c r="B187" s="26" t="s">
        <v>165</v>
      </c>
      <c r="C187" s="22" t="s">
        <v>12</v>
      </c>
      <c r="D187" s="22">
        <v>36</v>
      </c>
      <c r="E187" s="51"/>
      <c r="F187" s="27">
        <f t="shared" si="6"/>
        <v>0</v>
      </c>
    </row>
    <row r="188" spans="1:6" ht="15" thickBot="1" x14ac:dyDescent="0.25">
      <c r="A188" s="24"/>
      <c r="B188" s="25" t="s">
        <v>166</v>
      </c>
      <c r="C188" s="22"/>
      <c r="D188" s="22"/>
      <c r="E188" s="23"/>
      <c r="F188" s="27">
        <f t="shared" si="6"/>
        <v>0</v>
      </c>
    </row>
    <row r="189" spans="1:6" ht="26.25" thickBot="1" x14ac:dyDescent="0.25">
      <c r="A189" s="24"/>
      <c r="B189" s="26" t="s">
        <v>164</v>
      </c>
      <c r="C189" s="22" t="s">
        <v>11</v>
      </c>
      <c r="D189" s="22">
        <v>1</v>
      </c>
      <c r="E189" s="51"/>
      <c r="F189" s="27">
        <f t="shared" si="6"/>
        <v>0</v>
      </c>
    </row>
    <row r="190" spans="1:6" ht="15" thickBot="1" x14ac:dyDescent="0.25">
      <c r="A190" s="24"/>
      <c r="B190" s="26" t="s">
        <v>165</v>
      </c>
      <c r="C190" s="22" t="s">
        <v>12</v>
      </c>
      <c r="D190" s="22">
        <v>23</v>
      </c>
      <c r="E190" s="51"/>
      <c r="F190" s="27">
        <f t="shared" si="6"/>
        <v>0</v>
      </c>
    </row>
    <row r="191" spans="1:6" ht="15" thickBot="1" x14ac:dyDescent="0.25">
      <c r="A191" s="20" t="s">
        <v>67</v>
      </c>
      <c r="B191" s="21" t="s">
        <v>68</v>
      </c>
      <c r="C191" s="22"/>
      <c r="D191" s="22"/>
      <c r="E191" s="23"/>
      <c r="F191" s="27">
        <f t="shared" si="6"/>
        <v>0</v>
      </c>
    </row>
    <row r="192" spans="1:6" ht="39" thickBot="1" x14ac:dyDescent="0.25">
      <c r="A192" s="20"/>
      <c r="B192" s="25" t="s">
        <v>167</v>
      </c>
      <c r="C192" s="22" t="s">
        <v>37</v>
      </c>
      <c r="D192" s="22">
        <v>1</v>
      </c>
      <c r="E192" s="27">
        <v>250000</v>
      </c>
      <c r="F192" s="27">
        <f t="shared" si="6"/>
        <v>250000</v>
      </c>
    </row>
    <row r="193" spans="1:6" ht="26.25" thickBot="1" x14ac:dyDescent="0.25">
      <c r="A193" s="24"/>
      <c r="B193" s="25" t="s">
        <v>168</v>
      </c>
      <c r="C193" s="22" t="s">
        <v>38</v>
      </c>
      <c r="D193" s="36">
        <f>F192</f>
        <v>250000</v>
      </c>
      <c r="E193" s="51"/>
      <c r="F193" s="27">
        <f t="shared" si="6"/>
        <v>0</v>
      </c>
    </row>
    <row r="194" spans="1:6" ht="15" thickBot="1" x14ac:dyDescent="0.25">
      <c r="A194" s="20" t="s">
        <v>69</v>
      </c>
      <c r="B194" s="21" t="s">
        <v>68</v>
      </c>
      <c r="C194" s="22"/>
      <c r="D194" s="22"/>
      <c r="E194" s="23"/>
      <c r="F194" s="27">
        <f t="shared" si="6"/>
        <v>0</v>
      </c>
    </row>
    <row r="195" spans="1:6" ht="15" thickBot="1" x14ac:dyDescent="0.25">
      <c r="A195" s="24"/>
      <c r="B195" s="25" t="s">
        <v>169</v>
      </c>
      <c r="C195" s="22"/>
      <c r="D195" s="22"/>
      <c r="E195" s="23"/>
      <c r="F195" s="27">
        <f t="shared" si="6"/>
        <v>0</v>
      </c>
    </row>
    <row r="196" spans="1:6" ht="51.75" thickBot="1" x14ac:dyDescent="0.25">
      <c r="A196" s="24"/>
      <c r="B196" s="26" t="s">
        <v>170</v>
      </c>
      <c r="C196" s="22" t="s">
        <v>54</v>
      </c>
      <c r="D196" s="22">
        <v>15</v>
      </c>
      <c r="E196" s="51"/>
      <c r="F196" s="27">
        <f t="shared" si="6"/>
        <v>0</v>
      </c>
    </row>
    <row r="197" spans="1:6" ht="26.25" thickBot="1" x14ac:dyDescent="0.25">
      <c r="A197" s="24"/>
      <c r="B197" s="26" t="s">
        <v>171</v>
      </c>
      <c r="C197" s="22" t="s">
        <v>54</v>
      </c>
      <c r="D197" s="22">
        <v>15</v>
      </c>
      <c r="E197" s="51"/>
      <c r="F197" s="27">
        <f t="shared" si="6"/>
        <v>0</v>
      </c>
    </row>
    <row r="198" spans="1:6" ht="24.95" customHeight="1" thickBot="1" x14ac:dyDescent="0.25">
      <c r="A198" s="28" t="s">
        <v>70</v>
      </c>
      <c r="B198" s="29"/>
      <c r="C198" s="29"/>
      <c r="D198" s="29"/>
      <c r="E198" s="30"/>
      <c r="F198" s="31">
        <f>SUM(F186:F197)</f>
        <v>250000</v>
      </c>
    </row>
    <row r="199" spans="1:6" ht="26.25" thickBot="1" x14ac:dyDescent="0.25">
      <c r="A199" s="32" t="s">
        <v>71</v>
      </c>
      <c r="B199" s="33" t="s">
        <v>72</v>
      </c>
      <c r="C199" s="34"/>
      <c r="D199" s="34"/>
      <c r="E199" s="35"/>
      <c r="F199" s="35"/>
    </row>
    <row r="200" spans="1:6" ht="15" thickBot="1" x14ac:dyDescent="0.25">
      <c r="A200" s="40"/>
      <c r="B200" s="41"/>
      <c r="C200" s="42"/>
      <c r="D200" s="42"/>
      <c r="E200" s="43"/>
      <c r="F200" s="43"/>
    </row>
    <row r="201" spans="1:6" ht="39" thickBot="1" x14ac:dyDescent="0.25">
      <c r="A201" s="44" t="s">
        <v>73</v>
      </c>
      <c r="B201" s="45" t="s">
        <v>74</v>
      </c>
      <c r="C201" s="42" t="s">
        <v>12</v>
      </c>
      <c r="D201" s="42">
        <v>36</v>
      </c>
      <c r="E201" s="52"/>
      <c r="F201" s="27">
        <f t="shared" ref="F201" si="7">E201*D201</f>
        <v>0</v>
      </c>
    </row>
    <row r="202" spans="1:6" ht="15" thickBot="1" x14ac:dyDescent="0.25">
      <c r="A202" s="40"/>
      <c r="B202" s="41"/>
      <c r="C202" s="42"/>
      <c r="D202" s="42"/>
      <c r="E202" s="43"/>
      <c r="F202" s="43"/>
    </row>
    <row r="203" spans="1:6" ht="24.95" customHeight="1" thickBot="1" x14ac:dyDescent="0.25">
      <c r="A203" s="46" t="s">
        <v>75</v>
      </c>
      <c r="B203" s="47"/>
      <c r="C203" s="47"/>
      <c r="D203" s="47"/>
      <c r="E203" s="48"/>
      <c r="F203" s="49">
        <f>SUM(F201:F202)</f>
        <v>0</v>
      </c>
    </row>
  </sheetData>
  <sheetProtection algorithmName="SHA-512" hashValue="kjVWc1pHiQrffqxXFh5sObxgoBlpDxbHGwfQRjg+0LNsJpCI9hxwrKxwVl4RCPVr1inzVtAABIlD8RRmCneZIA==" saltValue="Po75NX7a3wOcYJcCt6hosg==" spinCount="100000" sheet="1" objects="1" scenarios="1"/>
  <mergeCells count="12">
    <mergeCell ref="A203:E203"/>
    <mergeCell ref="A159:E159"/>
    <mergeCell ref="A168:E168"/>
    <mergeCell ref="A174:E174"/>
    <mergeCell ref="A182:E182"/>
    <mergeCell ref="A198:E198"/>
    <mergeCell ref="A26:E26"/>
    <mergeCell ref="A1:F1"/>
    <mergeCell ref="A71:E71"/>
    <mergeCell ref="A72:E72"/>
    <mergeCell ref="A118:E118"/>
    <mergeCell ref="A119:E1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22FDD-AC17-4A71-B771-5277BA08560B}">
  <dimension ref="A1:J15"/>
  <sheetViews>
    <sheetView tabSelected="1" zoomScale="130" zoomScaleNormal="130" workbookViewId="0">
      <selection activeCell="B15" sqref="B15"/>
    </sheetView>
  </sheetViews>
  <sheetFormatPr defaultRowHeight="14.25" x14ac:dyDescent="0.2"/>
  <cols>
    <col min="1" max="1" width="14.5703125" style="2" customWidth="1"/>
    <col min="2" max="2" width="61" style="2" customWidth="1"/>
    <col min="3" max="3" width="14" style="2" customWidth="1"/>
    <col min="4" max="6" width="9.140625" style="2"/>
    <col min="7" max="7" width="11.85546875" style="2" bestFit="1" customWidth="1"/>
    <col min="8" max="9" width="9.140625" style="2"/>
    <col min="10" max="10" width="15" style="2" bestFit="1" customWidth="1"/>
    <col min="11" max="16384" width="9.140625" style="2"/>
  </cols>
  <sheetData>
    <row r="1" spans="1:10" ht="15" thickBot="1" x14ac:dyDescent="0.25">
      <c r="A1" s="1" t="s">
        <v>76</v>
      </c>
      <c r="B1" s="1"/>
      <c r="C1" s="1"/>
    </row>
    <row r="2" spans="1:10" ht="15" thickBot="1" x14ac:dyDescent="0.25">
      <c r="A2" s="3" t="s">
        <v>77</v>
      </c>
      <c r="B2" s="4" t="s">
        <v>8</v>
      </c>
      <c r="C2" s="6">
        <f>'Pricing Schedule'!F26</f>
        <v>0</v>
      </c>
    </row>
    <row r="3" spans="1:10" ht="15" thickBot="1" x14ac:dyDescent="0.25">
      <c r="A3" s="8" t="s">
        <v>172</v>
      </c>
      <c r="B3" s="7" t="s">
        <v>34</v>
      </c>
      <c r="C3" s="13">
        <f>'Pricing Schedule'!F159</f>
        <v>900000</v>
      </c>
    </row>
    <row r="4" spans="1:10" ht="15" thickBot="1" x14ac:dyDescent="0.25">
      <c r="A4" s="8" t="s">
        <v>177</v>
      </c>
      <c r="B4" s="7" t="s">
        <v>46</v>
      </c>
      <c r="C4" s="13">
        <f>'Pricing Schedule'!F168</f>
        <v>235000</v>
      </c>
    </row>
    <row r="5" spans="1:10" ht="15" thickBot="1" x14ac:dyDescent="0.25">
      <c r="A5" s="3" t="s">
        <v>175</v>
      </c>
      <c r="B5" s="4" t="s">
        <v>51</v>
      </c>
      <c r="C5" s="5">
        <f>'Pricing Schedule'!F174</f>
        <v>100000</v>
      </c>
    </row>
    <row r="6" spans="1:10" ht="15" thickBot="1" x14ac:dyDescent="0.25">
      <c r="A6" s="8" t="s">
        <v>176</v>
      </c>
      <c r="B6" s="7" t="s">
        <v>57</v>
      </c>
      <c r="C6" s="13">
        <f>'Pricing Schedule'!F182</f>
        <v>6200000</v>
      </c>
    </row>
    <row r="7" spans="1:10" ht="15" thickBot="1" x14ac:dyDescent="0.25">
      <c r="A7" s="8" t="s">
        <v>173</v>
      </c>
      <c r="B7" s="7" t="s">
        <v>64</v>
      </c>
      <c r="C7" s="13">
        <f>'Pricing Schedule'!F198</f>
        <v>250000</v>
      </c>
    </row>
    <row r="8" spans="1:10" ht="15" thickBot="1" x14ac:dyDescent="0.25">
      <c r="A8" s="8" t="s">
        <v>174</v>
      </c>
      <c r="B8" s="7" t="s">
        <v>72</v>
      </c>
      <c r="C8" s="13">
        <f>'Pricing Schedule'!F203</f>
        <v>0</v>
      </c>
    </row>
    <row r="9" spans="1:10" ht="24.95" customHeight="1" thickBot="1" x14ac:dyDescent="0.25">
      <c r="A9" s="11" t="s">
        <v>178</v>
      </c>
      <c r="B9" s="12"/>
      <c r="C9" s="7">
        <f>SUM(C2:C8)</f>
        <v>7685000</v>
      </c>
    </row>
    <row r="10" spans="1:10" ht="15" thickBot="1" x14ac:dyDescent="0.25">
      <c r="A10" s="9" t="s">
        <v>179</v>
      </c>
      <c r="B10" s="10"/>
      <c r="C10" s="7">
        <f>C9*15%</f>
        <v>1152750</v>
      </c>
    </row>
    <row r="11" spans="1:10" ht="24.95" customHeight="1" thickBot="1" x14ac:dyDescent="0.25">
      <c r="A11" s="11" t="s">
        <v>180</v>
      </c>
      <c r="B11" s="12"/>
      <c r="C11" s="7">
        <f>SUM(C9:C10)</f>
        <v>8837750</v>
      </c>
    </row>
    <row r="14" spans="1:10" x14ac:dyDescent="0.2">
      <c r="J14" s="14"/>
    </row>
    <row r="15" spans="1:10" x14ac:dyDescent="0.2">
      <c r="J15" s="14"/>
    </row>
  </sheetData>
  <sheetProtection algorithmName="SHA-512" hashValue="7mGnCpM5IWieQLdZwy4yXH1uGyc8OR0tn76qz76CfQ56We7Yw8Q6Lax6oXXA62IA+myGWRz6yDdR/DH4F/aQ8A==" saltValue="gQ3rm9vO+4V66C8yYeWxqg==" spinCount="100000" sheet="1" objects="1" scenarios="1"/>
  <mergeCells count="4">
    <mergeCell ref="A9:B9"/>
    <mergeCell ref="A10:B10"/>
    <mergeCell ref="A11:B11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Schedule</vt:lpstr>
      <vt:lpstr>Summary of 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 Poortman</dc:creator>
  <cp:lastModifiedBy>Arno Poortman</cp:lastModifiedBy>
  <dcterms:created xsi:type="dcterms:W3CDTF">2023-10-20T10:01:28Z</dcterms:created>
  <dcterms:modified xsi:type="dcterms:W3CDTF">2023-10-20T10:21:27Z</dcterms:modified>
</cp:coreProperties>
</file>