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0034014\Documents\GSM\FY 2023-24\Projects\NAC- Forescout\Demand Folder\"/>
    </mc:Choice>
  </mc:AlternateContent>
  <xr:revisionPtr revIDLastSave="0" documentId="8_{B94764F4-E337-41A8-947D-A39B2BBBD4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cing Schedule" sheetId="1" r:id="rId1"/>
  </sheets>
  <definedNames>
    <definedName name="_Hlk146108749" localSheetId="0">'Pricing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H32" i="1"/>
  <c r="H31" i="1"/>
  <c r="H30" i="1"/>
  <c r="H29" i="1"/>
  <c r="H28" i="1"/>
  <c r="H27" i="1"/>
  <c r="H26" i="1"/>
  <c r="H5" i="1"/>
  <c r="E34" i="1"/>
  <c r="H34" i="1" l="1"/>
  <c r="H35" i="1" s="1"/>
  <c r="H36" i="1" s="1"/>
  <c r="H37" i="1" s="1"/>
  <c r="E35" i="1"/>
  <c r="E36" i="1" s="1"/>
  <c r="F35" i="1"/>
  <c r="F36" i="1" s="1"/>
  <c r="G35" i="1"/>
  <c r="G36" i="1" l="1"/>
</calcChain>
</file>

<file path=xl/sharedStrings.xml><?xml version="1.0" encoding="utf-8"?>
<sst xmlns="http://schemas.openxmlformats.org/spreadsheetml/2006/main" count="53" uniqueCount="51">
  <si>
    <t>Product Description</t>
  </si>
  <si>
    <t>License Quantity - RFP</t>
  </si>
  <si>
    <t>TOTAL PRICE, exclusive of VAT:</t>
  </si>
  <si>
    <t>VAT 15%</t>
  </si>
  <si>
    <t xml:space="preserve">ANNUAL TOTAL Inclusive of VAT </t>
  </si>
  <si>
    <t>Overall Price for Three (3) years Inclusive of VAT</t>
  </si>
  <si>
    <t xml:space="preserve"> </t>
  </si>
  <si>
    <t>PRICE SCHEDULE : Network Access Control (3) years</t>
  </si>
  <si>
    <t>Product</t>
  </si>
  <si>
    <t xml:space="preserve">NAC Endpoint licenses </t>
  </si>
  <si>
    <t>Per Application for the duration of contract. (As per definition in the SOW)</t>
  </si>
  <si>
    <t>29,000 – PCs and Servers</t>
  </si>
  <si>
    <t>41,000 – Smart mobile devices (e.g. cellphones and tablets)</t>
  </si>
  <si>
    <t>1,200 – CCTV</t>
  </si>
  <si>
    <t>174 – Video Conferencing</t>
  </si>
  <si>
    <t>19,000 – VOIP Phones</t>
  </si>
  <si>
    <t>27 – Firewalls</t>
  </si>
  <si>
    <t>1,500 – Access points</t>
  </si>
  <si>
    <t xml:space="preserve">5,000 – Printers </t>
  </si>
  <si>
    <t>150 – IP PABX</t>
  </si>
  <si>
    <t xml:space="preserve">3,900 – Switches (Access) </t>
  </si>
  <si>
    <t xml:space="preserve">600 – Switches ( Core and Distribution) </t>
  </si>
  <si>
    <t>4,000 – Guest / BYOD</t>
  </si>
  <si>
    <t>200 – Audio codes devices (NP114 gateway)</t>
  </si>
  <si>
    <t>OT Devices</t>
  </si>
  <si>
    <t>12,000 – Field devices</t>
  </si>
  <si>
    <t>1,000 – Handheld devices</t>
  </si>
  <si>
    <t>295 – Block devices, pipelines</t>
  </si>
  <si>
    <t>8,750 – Access control</t>
  </si>
  <si>
    <t>8,600 - Smart meters</t>
  </si>
  <si>
    <t>400 – IOT Equipment</t>
  </si>
  <si>
    <t>VM based licenses (if applicable)</t>
  </si>
  <si>
    <t>Software licenses for hardware</t>
  </si>
  <si>
    <t>Attackers feed</t>
  </si>
  <si>
    <t>Advanced Support</t>
  </si>
  <si>
    <t>Monitoring</t>
  </si>
  <si>
    <t>Training</t>
  </si>
  <si>
    <t>Installation</t>
  </si>
  <si>
    <t>Software Licenses / Support cost (in case of VM based solution – VM will be provided by Transnet)</t>
  </si>
  <si>
    <t>Software Licenses / Support cost (for hardware appliance-based deployment)</t>
  </si>
  <si>
    <t>Attackers feed for both IT, OT and IOT for the duration of contract</t>
  </si>
  <si>
    <t xml:space="preserve">Includes the same online Support Portal, the Customer Community, Knowledgebase and Administration Console access as the Basic Support package. Also includes 24 X 7 X 365 Telephone support for the duration of the contract. </t>
  </si>
  <si>
    <t>Cloud real-time monitoring for the duration of contract</t>
  </si>
  <si>
    <t>Installation and commissioning of system within Transnet Environment.</t>
  </si>
  <si>
    <t>Training of 10 Transnet Engineers. Online sessions</t>
  </si>
  <si>
    <t xml:space="preserve">Year 1 Total Price (excl.VAT) </t>
  </si>
  <si>
    <t xml:space="preserve">Year 2 Total Price  (excl. VAT) </t>
  </si>
  <si>
    <t xml:space="preserve">Year 3 Total Price (excl. VAT) </t>
  </si>
  <si>
    <t>Overall Price for Three    (3) years</t>
  </si>
  <si>
    <t>1 Year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</si>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</sst>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409]* #,##0.00_ ;_-[$$-409]* \-#,##0.00\ ;_-[$$-409]* &quot;-&quot;??_ ;_-@_ "/>
    <numFmt numFmtId="166" formatCode="_([$$-409]* #,##0.00_);_([$$-409]* \(#,##0.00\);_([$$-409]* &quot;-&quot;??_);_(@_)"/>
    <numFmt numFmtId="167" formatCode="_(* #,##0_);_(* \(#,##0\);_(* &quot;-&quot;??_);_(@_)"/>
    <numFmt numFmtId="168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164" fontId="11" fillId="0" borderId="0" applyFont="0" applyFill="0" applyBorder="0" applyAlignment="0" applyProtection="0"/>
    <xf numFmtId="0" fontId="12" fillId="0" borderId="0"/>
    <xf numFmtId="0" fontId="1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6">
    <xf numFmtId="0" fontId="0" fillId="0" borderId="0" xfId="0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/>
    </xf>
    <xf numFmtId="165" fontId="0" fillId="0" borderId="0" xfId="0" applyNumberFormat="1"/>
    <xf numFmtId="166" fontId="0" fillId="0" borderId="0" xfId="0" applyNumberFormat="1"/>
    <xf numFmtId="167" fontId="3" fillId="2" borderId="12" xfId="5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68" fontId="3" fillId="6" borderId="8" xfId="0" applyNumberFormat="1" applyFont="1" applyFill="1" applyBorder="1" applyAlignment="1">
      <alignment horizontal="left" vertical="center"/>
    </xf>
    <xf numFmtId="168" fontId="3" fillId="6" borderId="0" xfId="0" applyNumberFormat="1" applyFont="1" applyFill="1" applyAlignment="1">
      <alignment horizontal="left" vertical="center"/>
    </xf>
    <xf numFmtId="168" fontId="3" fillId="6" borderId="3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4" fillId="0" borderId="9" xfId="0" applyFont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 wrapText="1"/>
    </xf>
    <xf numFmtId="168" fontId="3" fillId="6" borderId="13" xfId="0" applyNumberFormat="1" applyFont="1" applyFill="1" applyBorder="1" applyAlignment="1">
      <alignment horizontal="left" vertical="center"/>
    </xf>
    <xf numFmtId="168" fontId="3" fillId="6" borderId="11" xfId="0" applyNumberFormat="1" applyFont="1" applyFill="1" applyBorder="1" applyAlignment="1">
      <alignment horizontal="left" vertical="center"/>
    </xf>
    <xf numFmtId="168" fontId="3" fillId="6" borderId="1" xfId="0" applyNumberFormat="1" applyFont="1" applyFill="1" applyBorder="1" applyAlignment="1">
      <alignment horizontal="left" vertical="center"/>
    </xf>
    <xf numFmtId="168" fontId="3" fillId="6" borderId="9" xfId="0" applyNumberFormat="1" applyFont="1" applyFill="1" applyBorder="1" applyAlignment="1">
      <alignment horizontal="left" vertical="center"/>
    </xf>
    <xf numFmtId="168" fontId="3" fillId="6" borderId="10" xfId="0" applyNumberFormat="1" applyFont="1" applyFill="1" applyBorder="1" applyAlignment="1">
      <alignment horizontal="left" vertical="center"/>
    </xf>
    <xf numFmtId="168" fontId="3" fillId="6" borderId="2" xfId="0" applyNumberFormat="1" applyFont="1" applyFill="1" applyBorder="1" applyAlignment="1">
      <alignment horizontal="left" vertical="center"/>
    </xf>
    <xf numFmtId="168" fontId="3" fillId="0" borderId="15" xfId="6" applyNumberFormat="1" applyFont="1" applyBorder="1" applyAlignment="1">
      <alignment vertical="center"/>
    </xf>
    <xf numFmtId="168" fontId="3" fillId="0" borderId="16" xfId="6" applyNumberFormat="1" applyFont="1" applyBorder="1" applyAlignment="1">
      <alignment vertical="center"/>
    </xf>
    <xf numFmtId="168" fontId="3" fillId="0" borderId="15" xfId="6" applyNumberFormat="1" applyFont="1" applyBorder="1" applyAlignment="1">
      <alignment horizontal="left" vertical="center" wrapText="1"/>
    </xf>
    <xf numFmtId="168" fontId="3" fillId="0" borderId="16" xfId="6" applyNumberFormat="1" applyFont="1" applyBorder="1" applyAlignment="1">
      <alignment horizontal="left" vertical="center" wrapText="1"/>
    </xf>
    <xf numFmtId="168" fontId="3" fillId="7" borderId="12" xfId="6" applyNumberFormat="1" applyFont="1" applyFill="1" applyBorder="1" applyAlignment="1">
      <alignment horizontal="left" vertical="center"/>
    </xf>
    <xf numFmtId="168" fontId="3" fillId="7" borderId="7" xfId="6" applyNumberFormat="1" applyFont="1" applyFill="1" applyBorder="1" applyAlignment="1">
      <alignment horizontal="left" vertical="center"/>
    </xf>
    <xf numFmtId="168" fontId="3" fillId="6" borderId="7" xfId="0" applyNumberFormat="1" applyFont="1" applyFill="1" applyBorder="1" applyAlignment="1">
      <alignment horizontal="left" vertical="center"/>
    </xf>
    <xf numFmtId="168" fontId="3" fillId="6" borderId="5" xfId="0" applyNumberFormat="1" applyFont="1" applyFill="1" applyBorder="1" applyAlignment="1">
      <alignment horizontal="left" vertical="center"/>
    </xf>
    <xf numFmtId="168" fontId="3" fillId="5" borderId="0" xfId="0" applyNumberFormat="1" applyFont="1" applyFill="1" applyAlignment="1" applyProtection="1">
      <alignment horizontal="left" vertical="center"/>
      <protection locked="0"/>
    </xf>
    <xf numFmtId="168" fontId="3" fillId="5" borderId="9" xfId="0" applyNumberFormat="1" applyFont="1" applyFill="1" applyBorder="1" applyAlignment="1" applyProtection="1">
      <alignment horizontal="left" vertical="center"/>
      <protection locked="0"/>
    </xf>
    <xf numFmtId="168" fontId="3" fillId="5" borderId="12" xfId="0" applyNumberFormat="1" applyFont="1" applyFill="1" applyBorder="1" applyAlignment="1" applyProtection="1">
      <alignment horizontal="left" vertical="center"/>
      <protection locked="0"/>
    </xf>
    <xf numFmtId="168" fontId="3" fillId="5" borderId="5" xfId="0" applyNumberFormat="1" applyFont="1" applyFill="1" applyBorder="1" applyAlignment="1" applyProtection="1">
      <alignment horizontal="left" vertical="center"/>
      <protection locked="0"/>
    </xf>
    <xf numFmtId="168" fontId="3" fillId="5" borderId="7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justify" vertical="center" wrapText="1"/>
    </xf>
    <xf numFmtId="0" fontId="1" fillId="0" borderId="21" xfId="0" applyFont="1" applyBorder="1" applyAlignment="1">
      <alignment vertical="center"/>
    </xf>
    <xf numFmtId="0" fontId="14" fillId="0" borderId="21" xfId="0" applyFont="1" applyBorder="1" applyAlignment="1">
      <alignment horizontal="justify" vertical="center"/>
    </xf>
    <xf numFmtId="0" fontId="14" fillId="0" borderId="21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68" fontId="5" fillId="6" borderId="20" xfId="6" applyNumberFormat="1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right" vertical="center" wrapText="1"/>
    </xf>
    <xf numFmtId="0" fontId="5" fillId="6" borderId="19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7">
    <cellStyle name="Comma" xfId="5" builtinId="3"/>
    <cellStyle name="Comma 2" xfId="2" xr:uid="{667CCF7E-F7D6-4DCD-A1B9-D309C9BE06F4}"/>
    <cellStyle name="Currency" xfId="6" builtinId="4"/>
    <cellStyle name="Hyperlink" xfId="3" xr:uid="{6E362179-C5B9-411F-8D37-F9E1AEC190A8}"/>
    <cellStyle name="Normal" xfId="0" builtinId="0"/>
    <cellStyle name="Normal 2" xfId="1" xr:uid="{FE308AD8-261E-4A48-AC67-8FAB11B7EE12}"/>
    <cellStyle name="Normal 2 2" xfId="4" xr:uid="{17580207-EE2C-4CF9-8DC5-3E92BA508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37"/>
  <sheetViews>
    <sheetView showGridLines="0" tabSelected="1" zoomScale="110" zoomScaleNormal="110" workbookViewId="0">
      <selection activeCell="F7" sqref="F7"/>
    </sheetView>
  </sheetViews>
  <sheetFormatPr defaultRowHeight="14.5" x14ac:dyDescent="0.35"/>
  <cols>
    <col min="1" max="1" width="4.90625" customWidth="1"/>
    <col min="2" max="2" width="45.1796875" bestFit="1" customWidth="1"/>
    <col min="3" max="3" width="30.1796875" customWidth="1"/>
    <col min="4" max="4" width="10.08984375" bestFit="1" customWidth="1"/>
    <col min="5" max="5" width="17.90625" customWidth="1"/>
    <col min="6" max="6" width="19.1796875" customWidth="1"/>
    <col min="7" max="7" width="17.54296875" customWidth="1"/>
    <col min="8" max="8" width="21.81640625" customWidth="1"/>
    <col min="9" max="9" width="17.453125" bestFit="1" customWidth="1"/>
    <col min="10" max="10" width="13.6328125" bestFit="1" customWidth="1"/>
  </cols>
  <sheetData>
    <row r="2" spans="1:8" ht="31" customHeight="1" thickBot="1" x14ac:dyDescent="0.4">
      <c r="A2" s="59" t="s">
        <v>7</v>
      </c>
      <c r="B2" s="60"/>
      <c r="C2" s="60"/>
      <c r="D2" s="60"/>
      <c r="E2" s="60"/>
      <c r="F2" s="60"/>
      <c r="G2" s="60"/>
      <c r="H2" s="60"/>
    </row>
    <row r="3" spans="1:8" ht="35" thickBot="1" x14ac:dyDescent="0.4">
      <c r="A3" s="1"/>
      <c r="B3" s="2" t="s">
        <v>0</v>
      </c>
      <c r="C3" s="2" t="s">
        <v>8</v>
      </c>
      <c r="D3" s="3" t="s">
        <v>1</v>
      </c>
      <c r="E3" s="3" t="s">
        <v>45</v>
      </c>
      <c r="F3" s="3" t="s">
        <v>46</v>
      </c>
      <c r="G3" s="3" t="s">
        <v>47</v>
      </c>
      <c r="H3" s="4" t="s">
        <v>48</v>
      </c>
    </row>
    <row r="4" spans="1:8" ht="15.5" thickBot="1" x14ac:dyDescent="0.4">
      <c r="A4" s="54"/>
      <c r="B4" s="55"/>
      <c r="C4" s="55"/>
      <c r="D4" s="55"/>
      <c r="E4" s="55"/>
      <c r="F4" s="55"/>
      <c r="G4" s="55"/>
      <c r="H4" s="56"/>
    </row>
    <row r="5" spans="1:8" ht="28.5" thickBot="1" x14ac:dyDescent="0.4">
      <c r="A5" s="61">
        <v>1</v>
      </c>
      <c r="B5" s="18" t="s">
        <v>10</v>
      </c>
      <c r="C5" s="63" t="s">
        <v>9</v>
      </c>
      <c r="D5" s="11">
        <v>150000</v>
      </c>
      <c r="E5" s="34"/>
      <c r="F5" s="35"/>
      <c r="G5" s="36"/>
      <c r="H5" s="30">
        <f>+G5+F5+E5</f>
        <v>0</v>
      </c>
    </row>
    <row r="6" spans="1:8" x14ac:dyDescent="0.35">
      <c r="A6" s="62"/>
      <c r="B6" s="42" t="s">
        <v>11</v>
      </c>
      <c r="C6" s="64"/>
      <c r="D6" s="12"/>
      <c r="E6" s="20"/>
      <c r="F6" s="23"/>
      <c r="G6" s="14"/>
      <c r="H6" s="23"/>
    </row>
    <row r="7" spans="1:8" ht="25" x14ac:dyDescent="0.35">
      <c r="A7" s="62"/>
      <c r="B7" s="42" t="s">
        <v>12</v>
      </c>
      <c r="C7" s="64"/>
      <c r="D7" s="13"/>
      <c r="E7" s="21"/>
      <c r="F7" s="24"/>
      <c r="G7" s="15"/>
      <c r="H7" s="24"/>
    </row>
    <row r="8" spans="1:8" x14ac:dyDescent="0.35">
      <c r="A8" s="62"/>
      <c r="B8" s="17" t="s">
        <v>13</v>
      </c>
      <c r="C8" s="64"/>
      <c r="D8" s="13"/>
      <c r="E8" s="21"/>
      <c r="F8" s="24"/>
      <c r="G8" s="15"/>
      <c r="H8" s="24"/>
    </row>
    <row r="9" spans="1:8" x14ac:dyDescent="0.35">
      <c r="A9" s="62"/>
      <c r="B9" s="42" t="s">
        <v>14</v>
      </c>
      <c r="C9" s="64"/>
      <c r="D9" s="13"/>
      <c r="E9" s="21"/>
      <c r="F9" s="24"/>
      <c r="G9" s="15"/>
      <c r="H9" s="24"/>
    </row>
    <row r="10" spans="1:8" x14ac:dyDescent="0.35">
      <c r="A10" s="62"/>
      <c r="B10" s="42" t="s">
        <v>15</v>
      </c>
      <c r="C10" s="64"/>
      <c r="D10" s="13"/>
      <c r="E10" s="21"/>
      <c r="F10" s="24"/>
      <c r="G10" s="15"/>
      <c r="H10" s="24"/>
    </row>
    <row r="11" spans="1:8" x14ac:dyDescent="0.35">
      <c r="A11" s="62"/>
      <c r="B11" s="42" t="s">
        <v>16</v>
      </c>
      <c r="C11" s="64"/>
      <c r="D11" s="13"/>
      <c r="E11" s="21"/>
      <c r="F11" s="24"/>
      <c r="G11" s="15"/>
      <c r="H11" s="24"/>
    </row>
    <row r="12" spans="1:8" x14ac:dyDescent="0.35">
      <c r="A12" s="62"/>
      <c r="B12" s="42" t="s">
        <v>17</v>
      </c>
      <c r="C12" s="64"/>
      <c r="D12" s="13"/>
      <c r="E12" s="21"/>
      <c r="F12" s="24"/>
      <c r="G12" s="15"/>
      <c r="H12" s="24"/>
    </row>
    <row r="13" spans="1:8" x14ac:dyDescent="0.35">
      <c r="A13" s="62"/>
      <c r="B13" s="42" t="s">
        <v>18</v>
      </c>
      <c r="C13" s="64"/>
      <c r="D13" s="13"/>
      <c r="E13" s="21"/>
      <c r="F13" s="24"/>
      <c r="G13" s="15"/>
      <c r="H13" s="24"/>
    </row>
    <row r="14" spans="1:8" x14ac:dyDescent="0.35">
      <c r="A14" s="62"/>
      <c r="B14" s="42" t="s">
        <v>19</v>
      </c>
      <c r="C14" s="64"/>
      <c r="D14" s="13"/>
      <c r="E14" s="21"/>
      <c r="F14" s="24"/>
      <c r="G14" s="15"/>
      <c r="H14" s="24"/>
    </row>
    <row r="15" spans="1:8" x14ac:dyDescent="0.35">
      <c r="A15" s="62"/>
      <c r="B15" s="42" t="s">
        <v>20</v>
      </c>
      <c r="C15" s="64"/>
      <c r="D15" s="13"/>
      <c r="E15" s="21"/>
      <c r="F15" s="24"/>
      <c r="G15" s="15"/>
      <c r="H15" s="24"/>
    </row>
    <row r="16" spans="1:8" x14ac:dyDescent="0.35">
      <c r="A16" s="62"/>
      <c r="B16" s="42" t="s">
        <v>21</v>
      </c>
      <c r="C16" s="64"/>
      <c r="D16" s="13"/>
      <c r="E16" s="21"/>
      <c r="F16" s="24"/>
      <c r="G16" s="15"/>
      <c r="H16" s="24"/>
    </row>
    <row r="17" spans="1:8" x14ac:dyDescent="0.35">
      <c r="A17" s="62"/>
      <c r="B17" s="42" t="s">
        <v>22</v>
      </c>
      <c r="C17" s="64"/>
      <c r="D17" s="13"/>
      <c r="E17" s="21"/>
      <c r="F17" s="24"/>
      <c r="G17" s="15"/>
      <c r="H17" s="24"/>
    </row>
    <row r="18" spans="1:8" x14ac:dyDescent="0.35">
      <c r="A18" s="62"/>
      <c r="B18" s="42" t="s">
        <v>23</v>
      </c>
      <c r="C18" s="64"/>
      <c r="D18" s="13"/>
      <c r="E18" s="21"/>
      <c r="F18" s="24"/>
      <c r="G18" s="15"/>
      <c r="H18" s="24"/>
    </row>
    <row r="19" spans="1:8" x14ac:dyDescent="0.35">
      <c r="A19" s="62"/>
      <c r="B19" s="43" t="s">
        <v>24</v>
      </c>
      <c r="C19" s="64"/>
      <c r="D19" s="13"/>
      <c r="E19" s="21"/>
      <c r="F19" s="24"/>
      <c r="G19" s="15"/>
      <c r="H19" s="24"/>
    </row>
    <row r="20" spans="1:8" x14ac:dyDescent="0.35">
      <c r="A20" s="62"/>
      <c r="B20" s="42" t="s">
        <v>25</v>
      </c>
      <c r="C20" s="64"/>
      <c r="D20" s="13"/>
      <c r="E20" s="21"/>
      <c r="F20" s="24"/>
      <c r="G20" s="15"/>
      <c r="H20" s="24"/>
    </row>
    <row r="21" spans="1:8" x14ac:dyDescent="0.35">
      <c r="A21" s="62"/>
      <c r="B21" s="42" t="s">
        <v>26</v>
      </c>
      <c r="C21" s="64"/>
      <c r="D21" s="13"/>
      <c r="E21" s="21"/>
      <c r="F21" s="24"/>
      <c r="G21" s="15"/>
      <c r="H21" s="24"/>
    </row>
    <row r="22" spans="1:8" x14ac:dyDescent="0.35">
      <c r="A22" s="62"/>
      <c r="B22" s="42" t="s">
        <v>27</v>
      </c>
      <c r="C22" s="64"/>
      <c r="D22" s="13"/>
      <c r="E22" s="21"/>
      <c r="F22" s="24"/>
      <c r="G22" s="15"/>
      <c r="H22" s="24"/>
    </row>
    <row r="23" spans="1:8" x14ac:dyDescent="0.35">
      <c r="A23" s="62"/>
      <c r="B23" s="42" t="s">
        <v>28</v>
      </c>
      <c r="C23" s="64"/>
      <c r="D23" s="13"/>
      <c r="E23" s="21"/>
      <c r="F23" s="24"/>
      <c r="G23" s="15"/>
      <c r="H23" s="24"/>
    </row>
    <row r="24" spans="1:8" x14ac:dyDescent="0.35">
      <c r="A24" s="62"/>
      <c r="B24" s="42" t="s">
        <v>29</v>
      </c>
      <c r="C24" s="64"/>
      <c r="D24" s="13"/>
      <c r="E24" s="21"/>
      <c r="F24" s="24"/>
      <c r="G24" s="15"/>
      <c r="H24" s="24"/>
    </row>
    <row r="25" spans="1:8" ht="15" thickBot="1" x14ac:dyDescent="0.4">
      <c r="A25" s="62"/>
      <c r="B25" s="17" t="s">
        <v>30</v>
      </c>
      <c r="C25" s="65"/>
      <c r="D25" s="13"/>
      <c r="E25" s="22"/>
      <c r="F25" s="25"/>
      <c r="G25" s="16"/>
      <c r="H25" s="25"/>
    </row>
    <row r="26" spans="1:8" s="41" customFormat="1" ht="32.5" customHeight="1" thickBot="1" x14ac:dyDescent="0.4">
      <c r="A26" s="50">
        <v>2</v>
      </c>
      <c r="B26" s="44" t="s">
        <v>38</v>
      </c>
      <c r="C26" s="39" t="s">
        <v>31</v>
      </c>
      <c r="D26" s="19">
        <v>1</v>
      </c>
      <c r="E26" s="37"/>
      <c r="F26" s="38"/>
      <c r="G26" s="37"/>
      <c r="H26" s="31">
        <f t="shared" ref="H26:H32" si="0">+G26+F26+E26</f>
        <v>0</v>
      </c>
    </row>
    <row r="27" spans="1:8" s="41" customFormat="1" ht="32.5" customHeight="1" thickBot="1" x14ac:dyDescent="0.4">
      <c r="A27" s="50">
        <v>3</v>
      </c>
      <c r="B27" s="44" t="s">
        <v>39</v>
      </c>
      <c r="C27" s="39" t="s">
        <v>32</v>
      </c>
      <c r="D27" s="19">
        <v>1</v>
      </c>
      <c r="E27" s="37"/>
      <c r="F27" s="38"/>
      <c r="G27" s="37"/>
      <c r="H27" s="31">
        <f t="shared" si="0"/>
        <v>0</v>
      </c>
    </row>
    <row r="28" spans="1:8" s="41" customFormat="1" ht="32.5" customHeight="1" thickBot="1" x14ac:dyDescent="0.4">
      <c r="A28" s="50">
        <v>4</v>
      </c>
      <c r="B28" s="45" t="s">
        <v>40</v>
      </c>
      <c r="C28" s="39" t="s">
        <v>33</v>
      </c>
      <c r="D28" s="19">
        <v>1</v>
      </c>
      <c r="E28" s="37"/>
      <c r="F28" s="38"/>
      <c r="G28" s="37"/>
      <c r="H28" s="31">
        <f t="shared" si="0"/>
        <v>0</v>
      </c>
    </row>
    <row r="29" spans="1:8" s="41" customFormat="1" ht="46" customHeight="1" thickBot="1" x14ac:dyDescent="0.4">
      <c r="A29" s="50">
        <v>5</v>
      </c>
      <c r="B29" s="46" t="s">
        <v>41</v>
      </c>
      <c r="C29" s="40" t="s">
        <v>34</v>
      </c>
      <c r="D29" s="19" t="s">
        <v>49</v>
      </c>
      <c r="E29" s="37"/>
      <c r="F29" s="38"/>
      <c r="G29" s="37"/>
      <c r="H29" s="31">
        <f t="shared" si="0"/>
        <v>0</v>
      </c>
    </row>
    <row r="30" spans="1:8" s="41" customFormat="1" ht="32.5" customHeight="1" thickBot="1" x14ac:dyDescent="0.4">
      <c r="A30" s="50">
        <v>6</v>
      </c>
      <c r="B30" s="47" t="s">
        <v>42</v>
      </c>
      <c r="C30" s="40" t="s">
        <v>35</v>
      </c>
      <c r="D30" s="19">
        <v>1</v>
      </c>
      <c r="E30" s="37"/>
      <c r="F30" s="38"/>
      <c r="G30" s="37"/>
      <c r="H30" s="31">
        <f t="shared" si="0"/>
        <v>0</v>
      </c>
    </row>
    <row r="31" spans="1:8" s="41" customFormat="1" ht="32.5" customHeight="1" thickBot="1" x14ac:dyDescent="0.4">
      <c r="A31" s="50">
        <v>7</v>
      </c>
      <c r="B31" s="48" t="s">
        <v>44</v>
      </c>
      <c r="C31" s="40" t="s">
        <v>36</v>
      </c>
      <c r="D31" s="19" t="s">
        <v>50</v>
      </c>
      <c r="E31" s="37"/>
      <c r="F31" s="32"/>
      <c r="G31" s="33"/>
      <c r="H31" s="31">
        <f t="shared" si="0"/>
        <v>0</v>
      </c>
    </row>
    <row r="32" spans="1:8" s="41" customFormat="1" ht="32.5" customHeight="1" thickBot="1" x14ac:dyDescent="0.4">
      <c r="A32" s="50">
        <v>8</v>
      </c>
      <c r="B32" s="49" t="s">
        <v>43</v>
      </c>
      <c r="C32" s="40" t="s">
        <v>37</v>
      </c>
      <c r="D32" s="19">
        <v>1</v>
      </c>
      <c r="E32" s="37"/>
      <c r="F32" s="32"/>
      <c r="G32" s="33"/>
      <c r="H32" s="31">
        <f t="shared" si="0"/>
        <v>0</v>
      </c>
    </row>
    <row r="33" spans="1:9" ht="15" thickBot="1" x14ac:dyDescent="0.4">
      <c r="A33" s="5"/>
      <c r="B33" s="6"/>
      <c r="C33" s="7"/>
      <c r="D33" s="7"/>
      <c r="E33" s="8" t="s">
        <v>6</v>
      </c>
      <c r="F33" s="8" t="s">
        <v>6</v>
      </c>
      <c r="G33" s="8" t="s">
        <v>6</v>
      </c>
      <c r="H33" s="8"/>
    </row>
    <row r="34" spans="1:9" ht="15" thickBot="1" x14ac:dyDescent="0.4">
      <c r="A34" s="57" t="s">
        <v>2</v>
      </c>
      <c r="B34" s="58"/>
      <c r="C34" s="58"/>
      <c r="D34" s="58"/>
      <c r="E34" s="26">
        <f>SUM(E5:E32)</f>
        <v>0</v>
      </c>
      <c r="F34" s="26">
        <f>SUM(F5:F32)</f>
        <v>0</v>
      </c>
      <c r="G34" s="26">
        <f t="shared" ref="G34:H34" si="1">SUM(G5:G32)</f>
        <v>0</v>
      </c>
      <c r="H34" s="26">
        <f t="shared" si="1"/>
        <v>0</v>
      </c>
      <c r="I34" s="9"/>
    </row>
    <row r="35" spans="1:9" ht="15" thickBot="1" x14ac:dyDescent="0.4">
      <c r="A35" s="57" t="s">
        <v>3</v>
      </c>
      <c r="B35" s="58"/>
      <c r="C35" s="58"/>
      <c r="D35" s="58"/>
      <c r="E35" s="26">
        <f>E34*15%</f>
        <v>0</v>
      </c>
      <c r="F35" s="26">
        <f t="shared" ref="F35:G35" si="2">F34*15%</f>
        <v>0</v>
      </c>
      <c r="G35" s="26">
        <f t="shared" si="2"/>
        <v>0</v>
      </c>
      <c r="H35" s="27">
        <f>H34*15%</f>
        <v>0</v>
      </c>
    </row>
    <row r="36" spans="1:9" ht="15" thickBot="1" x14ac:dyDescent="0.4">
      <c r="A36" s="57" t="s">
        <v>4</v>
      </c>
      <c r="B36" s="58"/>
      <c r="C36" s="58"/>
      <c r="D36" s="58"/>
      <c r="E36" s="28">
        <f>E34+E35</f>
        <v>0</v>
      </c>
      <c r="F36" s="28">
        <f t="shared" ref="F36:G36" si="3">F34+F35</f>
        <v>0</v>
      </c>
      <c r="G36" s="28">
        <f t="shared" si="3"/>
        <v>0</v>
      </c>
      <c r="H36" s="29">
        <f>H34+H35</f>
        <v>0</v>
      </c>
    </row>
    <row r="37" spans="1:9" ht="15" thickBot="1" x14ac:dyDescent="0.4">
      <c r="A37" s="52" t="s">
        <v>5</v>
      </c>
      <c r="B37" s="53"/>
      <c r="C37" s="53"/>
      <c r="D37" s="53"/>
      <c r="E37" s="53"/>
      <c r="F37" s="53"/>
      <c r="G37" s="53"/>
      <c r="H37" s="51">
        <f>++H36</f>
        <v>0</v>
      </c>
      <c r="I37" s="10"/>
    </row>
  </sheetData>
  <sheetProtection algorithmName="SHA-512" hashValue="GG5l/zMlQqp6zW8T9W1GRK0+CtGOoiL6uasq03ZrfyNUHQ9JjLB4MI+IBnl1iInD+VTb0gDoB1cGtEOyZ00WZg==" saltValue="U1NZg1PLREG6KluG0J19ww==" spinCount="100000" sheet="1" objects="1" scenarios="1"/>
  <mergeCells count="8">
    <mergeCell ref="A37:G37"/>
    <mergeCell ref="A4:H4"/>
    <mergeCell ref="A34:D34"/>
    <mergeCell ref="A2:H2"/>
    <mergeCell ref="A5:A25"/>
    <mergeCell ref="C5:C25"/>
    <mergeCell ref="A35:D35"/>
    <mergeCell ref="A36:D36"/>
  </mergeCells>
  <pageMargins left="0.11811023622047245" right="0.19685039370078741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B453785CD8B428DC0947DED424770" ma:contentTypeVersion="7" ma:contentTypeDescription="Create a new document." ma:contentTypeScope="" ma:versionID="421294556f9e36ec11c416964e26cb6d">
  <xsd:schema xmlns:xsd="http://www.w3.org/2001/XMLSchema" xmlns:xs="http://www.w3.org/2001/XMLSchema" xmlns:p="http://schemas.microsoft.com/office/2006/metadata/properties" xmlns:ns1="http://schemas.microsoft.com/sharepoint/v3" xmlns:ns2="c365bf9e-2ea7-483b-8347-36453e57834f" xmlns:ns3="51a2b4fc-60b4-4602-b85c-295203b26e0d" targetNamespace="http://schemas.microsoft.com/office/2006/metadata/properties" ma:root="true" ma:fieldsID="9982f22454bdb0c12ade020cf257b98c" ns1:_="" ns2:_="" ns3:_="">
    <xsd:import namespace="http://schemas.microsoft.com/sharepoint/v3"/>
    <xsd:import namespace="c365bf9e-2ea7-483b-8347-36453e57834f"/>
    <xsd:import namespace="51a2b4fc-60b4-4602-b85c-295203b26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5bf9e-2ea7-483b-8347-36453e57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2b4fc-60b4-4602-b85c-295203b26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7C375E-C564-45E5-B54D-0C3782AEC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65bf9e-2ea7-483b-8347-36453e57834f"/>
    <ds:schemaRef ds:uri="51a2b4fc-60b4-4602-b85c-295203b26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6E6095-AF2B-4D63-B9C7-87B1407882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4A8B2-7243-4A10-801E-6757EEAB7E89}">
  <ds:schemaRefs>
    <ds:schemaRef ds:uri="http://schemas.microsoft.com/office/2006/metadata/properties"/>
    <ds:schemaRef ds:uri="http://www.w3.org/XML/1998/namespace"/>
    <ds:schemaRef ds:uri="51a2b4fc-60b4-4602-b85c-295203b26e0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365bf9e-2ea7-483b-8347-36453e57834f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>Transnet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Tshephisho Mahloana  Transnet Corporate  JHB</dc:creator>
  <cp:keywords/>
  <dc:description/>
  <cp:lastModifiedBy>Barbara Msomi    Transnet Corporate    JHB</cp:lastModifiedBy>
  <cp:revision/>
  <cp:lastPrinted>2023-09-25T20:40:50Z</cp:lastPrinted>
  <dcterms:created xsi:type="dcterms:W3CDTF">2023-09-21T11:17:08Z</dcterms:created>
  <dcterms:modified xsi:type="dcterms:W3CDTF">2023-10-16T10:35:31Z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0x010100460B453785CD8B428DC0947DED424770</vt:lpwstr>
  </property>
</Properties>
</file>