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shanm4\Desktop\Musa\Kusile Mobile Plant\"/>
    </mc:Choice>
  </mc:AlternateContent>
  <xr:revisionPtr revIDLastSave="0" documentId="8_{0FED9751-2426-46AC-A954-509C26E7157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Kusile Summary " sheetId="2" r:id="rId1"/>
    <sheet name="Kusile Dozer D8" sheetId="8" r:id="rId2"/>
    <sheet name="Kusile ADT 1" sheetId="7" r:id="rId3"/>
    <sheet name="Kusile ADT 2" sheetId="9" r:id="rId4"/>
    <sheet name="Kusile FEL" sheetId="6" r:id="rId5"/>
    <sheet name="Kusile Excavator" sheetId="5" r:id="rId6"/>
  </sheets>
  <externalReferences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9" l="1"/>
  <c r="F6" i="7"/>
  <c r="F6" i="6"/>
  <c r="H11" i="2"/>
  <c r="I11" i="2" s="1"/>
  <c r="H12" i="2"/>
  <c r="I12" i="2" s="1"/>
  <c r="H5" i="2"/>
  <c r="I5" i="2" s="1"/>
  <c r="H6" i="2"/>
  <c r="I6" i="2" s="1"/>
  <c r="H7" i="2"/>
  <c r="I7" i="2" s="1"/>
  <c r="F8" i="2"/>
  <c r="H9" i="2"/>
  <c r="I9" i="2" s="1"/>
  <c r="F10" i="2"/>
  <c r="H8" i="2" l="1"/>
  <c r="I8" i="2" s="1"/>
  <c r="H10" i="2"/>
  <c r="I10" i="2" s="1"/>
  <c r="I13" i="2" l="1"/>
  <c r="I14" i="2" l="1"/>
  <c r="I15" i="2" s="1"/>
</calcChain>
</file>

<file path=xl/sharedStrings.xml><?xml version="1.0" encoding="utf-8"?>
<sst xmlns="http://schemas.openxmlformats.org/spreadsheetml/2006/main" count="189" uniqueCount="46">
  <si>
    <t>Diesel will be a free issue</t>
  </si>
  <si>
    <t xml:space="preserve">Ensure that you quote for the BOQ in full; partial quote will lead to a disqualification. </t>
  </si>
  <si>
    <t xml:space="preserve">A quote above any of the indicated base rates will lead to a disqualification. </t>
  </si>
  <si>
    <t>If rates are not within BCCEI rates they will be disqualified</t>
  </si>
  <si>
    <t>Ensure to apply Labour Relations Act: Bargaining Council for Civil Engineering Industry (BCCEI ) when bidding for operator rates.</t>
  </si>
  <si>
    <t>Operator rate should be inclusive of all the travel and sundry costs ( Medical, PPE, transport requirements etc. )</t>
  </si>
  <si>
    <t xml:space="preserve">Normal operations are for a duration of 24 months </t>
  </si>
  <si>
    <t xml:space="preserve">NB: </t>
  </si>
  <si>
    <t xml:space="preserve">TOTAL COSTS EXCL. VAT </t>
  </si>
  <si>
    <t xml:space="preserve">Hours </t>
  </si>
  <si>
    <t>FEL Operator</t>
  </si>
  <si>
    <t>Front End Loader 12m3</t>
  </si>
  <si>
    <t>FEL</t>
  </si>
  <si>
    <t>ADT Operator</t>
  </si>
  <si>
    <t>ADT (30T)</t>
  </si>
  <si>
    <t>ADT</t>
  </si>
  <si>
    <t>Dozer Operator</t>
  </si>
  <si>
    <t>Dozer D8</t>
  </si>
  <si>
    <t xml:space="preserve">NB: Machine rates must incl. Site Establishment and De-Establishment excl. Operator </t>
  </si>
  <si>
    <t xml:space="preserve">Total per month </t>
  </si>
  <si>
    <t>Rate</t>
  </si>
  <si>
    <t>Number of machines/ operators</t>
  </si>
  <si>
    <t>Quantity</t>
  </si>
  <si>
    <t>Unit of measure</t>
  </si>
  <si>
    <t xml:space="preserve">Description </t>
  </si>
  <si>
    <t>Internal</t>
  </si>
  <si>
    <t>Item No.</t>
  </si>
  <si>
    <t>Normal CSY</t>
  </si>
  <si>
    <t>A1</t>
  </si>
  <si>
    <t>Total for 24 Months</t>
  </si>
  <si>
    <t>Ex Operator</t>
  </si>
  <si>
    <t>Excavator 30T</t>
  </si>
  <si>
    <t>Contingency @ 5 %</t>
  </si>
  <si>
    <t xml:space="preserve">Total </t>
  </si>
  <si>
    <t xml:space="preserve">KUSILE  </t>
  </si>
  <si>
    <t>KUSILE  - DOZER D8</t>
  </si>
  <si>
    <t>Duration (months)</t>
  </si>
  <si>
    <t>KUSILE  - ADT 1</t>
  </si>
  <si>
    <t xml:space="preserve">TOTAL COSTS EXCL. VAT OVER 24 MONTHS FOR DOZER D8 </t>
  </si>
  <si>
    <t>TOTAL COSTS EXCL. VAT OVER 24 MONTHS FOR ADT 1</t>
  </si>
  <si>
    <t>KUSILE  - ADT 2</t>
  </si>
  <si>
    <t>TOTAL COSTS EXCL. VAT OVER 24 MONTHS FOR ADT 2</t>
  </si>
  <si>
    <t>TOTAL COSTS EXCL. VAT OVER 24 MONTHS FOR FEL</t>
  </si>
  <si>
    <t>KUSILE  - FEL</t>
  </si>
  <si>
    <t>TOTAL COSTS EXCL. VAT OVER 24 MONTHS FOR EXCAVATORS</t>
  </si>
  <si>
    <t>KUSILE  - EXCAVATORS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</si>
</sst>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_ &quot;R&quot;\ * #,##0.00_ ;_ &quot;R&quot;\ * \-#,##0.00_ ;_ &quot;R&quot;\ * &quot;-&quot;??_ ;_ @_ 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0" fontId="1" fillId="0" borderId="0" xfId="0" applyFont="1"/>
    <xf numFmtId="164" fontId="1" fillId="0" borderId="1" xfId="0" applyNumberFormat="1" applyFont="1" applyBorder="1"/>
    <xf numFmtId="1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top" wrapText="1"/>
    </xf>
    <xf numFmtId="1" fontId="0" fillId="0" borderId="1" xfId="0" applyNumberFormat="1" applyBorder="1" applyAlignment="1">
      <alignment horizontal="left"/>
    </xf>
    <xf numFmtId="1" fontId="1" fillId="0" borderId="1" xfId="0" applyNumberFormat="1" applyFont="1" applyBorder="1" applyAlignment="1">
      <alignment horizontal="center"/>
    </xf>
    <xf numFmtId="0" fontId="2" fillId="0" borderId="0" xfId="0" applyFont="1"/>
    <xf numFmtId="1" fontId="2" fillId="0" borderId="2" xfId="0" applyNumberFormat="1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44" fontId="0" fillId="0" borderId="0" xfId="0" applyNumberFormat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/>
    <xf numFmtId="44" fontId="0" fillId="0" borderId="1" xfId="0" applyNumberFormat="1" applyBorder="1"/>
    <xf numFmtId="44" fontId="1" fillId="0" borderId="1" xfId="0" applyNumberFormat="1" applyFont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khubnp/Documents/2021/Contracts/BMS%20Mobile%20Yellow%20Plant%2024%20months%20Budget%20-%2010-08-2021%20wit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tes"/>
      <sheetName val="Summary"/>
      <sheetName val="Heavy plant"/>
      <sheetName val="Interlinks"/>
      <sheetName val="Arnot All Categ"/>
      <sheetName val="Arnot EME"/>
      <sheetName val="Camden All Categ"/>
      <sheetName val="Camden EME"/>
      <sheetName val="Duvha All Categ"/>
      <sheetName val="Duvha EME"/>
      <sheetName val="Grootvlei All Categ"/>
      <sheetName val="Grootvlei EME"/>
      <sheetName val="Hendrina All Categ"/>
      <sheetName val="Hendrina EME"/>
      <sheetName val="Kendal All Categ"/>
      <sheetName val="Kendal EME"/>
      <sheetName val="Kusile EME"/>
      <sheetName val="Kriel All Categ"/>
      <sheetName val="Kriel EME"/>
      <sheetName val="Komati All Categ"/>
      <sheetName val="Komati EME"/>
      <sheetName val="Lethabo All Categ"/>
      <sheetName val="Lethabo EME"/>
      <sheetName val="Majuba EME"/>
      <sheetName val="Matimba All Categ"/>
      <sheetName val="Matimba EME"/>
      <sheetName val="Matla EME"/>
      <sheetName val="Medupi All Categ"/>
      <sheetName val="Medupi EME"/>
      <sheetName val="Tutuka EME"/>
      <sheetName val="Sheet3"/>
    </sheetNames>
    <sheetDataSet>
      <sheetData sheetId="0">
        <row r="2">
          <cell r="C2" t="str">
            <v>RATES</v>
          </cell>
        </row>
      </sheetData>
      <sheetData sheetId="1">
        <row r="2">
          <cell r="C2">
            <v>24</v>
          </cell>
        </row>
        <row r="5">
          <cell r="C5">
            <v>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workbookViewId="0">
      <selection activeCell="C13" sqref="C13:H13"/>
    </sheetView>
  </sheetViews>
  <sheetFormatPr defaultRowHeight="14.5" x14ac:dyDescent="0.35"/>
  <cols>
    <col min="1" max="1" width="9.1796875" style="2"/>
    <col min="2" max="2" width="17.81640625" style="2" hidden="1" customWidth="1"/>
    <col min="3" max="3" width="22.54296875" customWidth="1"/>
    <col min="4" max="4" width="11.81640625" style="1" customWidth="1"/>
    <col min="5" max="5" width="9.1796875" style="1"/>
    <col min="6" max="6" width="24.26953125" style="1" customWidth="1"/>
    <col min="7" max="7" width="10.453125" bestFit="1" customWidth="1"/>
    <col min="8" max="8" width="18" bestFit="1" customWidth="1"/>
    <col min="9" max="10" width="19.7265625" customWidth="1"/>
    <col min="11" max="11" width="16.1796875" bestFit="1" customWidth="1"/>
    <col min="13" max="13" width="16.1796875" bestFit="1" customWidth="1"/>
  </cols>
  <sheetData>
    <row r="1" spans="1:11" s="15" customFormat="1" ht="18.5" x14ac:dyDescent="0.45">
      <c r="A1" s="16"/>
      <c r="B1" s="16"/>
      <c r="C1" s="30" t="s">
        <v>34</v>
      </c>
      <c r="D1" s="30"/>
      <c r="E1" s="30"/>
      <c r="F1" s="30"/>
      <c r="G1" s="30"/>
      <c r="H1" s="30"/>
      <c r="I1" s="30"/>
    </row>
    <row r="2" spans="1:11" s="6" customFormat="1" ht="29" x14ac:dyDescent="0.35">
      <c r="A2" s="14" t="s">
        <v>26</v>
      </c>
      <c r="B2" s="14" t="s">
        <v>25</v>
      </c>
      <c r="C2" s="20" t="s">
        <v>24</v>
      </c>
      <c r="D2" s="20" t="s">
        <v>23</v>
      </c>
      <c r="E2" s="21" t="s">
        <v>22</v>
      </c>
      <c r="F2" s="22" t="s">
        <v>21</v>
      </c>
      <c r="G2" s="23" t="s">
        <v>20</v>
      </c>
      <c r="H2" s="23" t="s">
        <v>19</v>
      </c>
      <c r="I2" s="23" t="s">
        <v>29</v>
      </c>
    </row>
    <row r="3" spans="1:11" s="6" customFormat="1" x14ac:dyDescent="0.35">
      <c r="A3" s="14"/>
      <c r="B3" s="14"/>
      <c r="C3" s="31" t="s">
        <v>18</v>
      </c>
      <c r="D3" s="31"/>
      <c r="E3" s="31"/>
      <c r="F3" s="31"/>
      <c r="G3" s="31"/>
      <c r="H3" s="31"/>
      <c r="I3" s="31"/>
    </row>
    <row r="4" spans="1:11" s="6" customFormat="1" x14ac:dyDescent="0.35">
      <c r="A4" s="14" t="s">
        <v>28</v>
      </c>
      <c r="B4" s="14"/>
      <c r="C4" s="32" t="s">
        <v>27</v>
      </c>
      <c r="D4" s="32"/>
      <c r="E4" s="32"/>
      <c r="F4" s="32"/>
      <c r="G4" s="32"/>
      <c r="H4" s="32"/>
      <c r="I4" s="32"/>
    </row>
    <row r="5" spans="1:11" x14ac:dyDescent="0.35">
      <c r="A5" s="8">
        <v>1</v>
      </c>
      <c r="B5" s="11" t="s">
        <v>17</v>
      </c>
      <c r="C5" s="11" t="s">
        <v>17</v>
      </c>
      <c r="D5" s="10" t="s">
        <v>9</v>
      </c>
      <c r="E5" s="10">
        <v>682</v>
      </c>
      <c r="F5" s="18">
        <v>5</v>
      </c>
      <c r="G5" s="9"/>
      <c r="H5" s="9">
        <f t="shared" ref="H5:H10" si="0">E5*F5*G5</f>
        <v>0</v>
      </c>
      <c r="I5" s="9">
        <f>H5*24</f>
        <v>0</v>
      </c>
    </row>
    <row r="6" spans="1:11" x14ac:dyDescent="0.35">
      <c r="A6" s="8">
        <v>2</v>
      </c>
      <c r="B6" s="11" t="s">
        <v>16</v>
      </c>
      <c r="C6" s="11" t="s">
        <v>16</v>
      </c>
      <c r="D6" s="10" t="s">
        <v>9</v>
      </c>
      <c r="E6" s="10">
        <v>170</v>
      </c>
      <c r="F6" s="17">
        <v>20</v>
      </c>
      <c r="G6" s="9"/>
      <c r="H6" s="9">
        <f t="shared" si="0"/>
        <v>0</v>
      </c>
      <c r="I6" s="9">
        <f t="shared" ref="I6:I12" si="1">H6*24</f>
        <v>0</v>
      </c>
    </row>
    <row r="7" spans="1:11" x14ac:dyDescent="0.35">
      <c r="A7" s="8">
        <v>3</v>
      </c>
      <c r="B7" s="11" t="s">
        <v>15</v>
      </c>
      <c r="C7" s="11" t="s">
        <v>14</v>
      </c>
      <c r="D7" s="10" t="s">
        <v>9</v>
      </c>
      <c r="E7" s="10">
        <v>682</v>
      </c>
      <c r="F7" s="18">
        <v>14</v>
      </c>
      <c r="G7" s="9"/>
      <c r="H7" s="9">
        <f t="shared" si="0"/>
        <v>0</v>
      </c>
      <c r="I7" s="9">
        <f t="shared" si="1"/>
        <v>0</v>
      </c>
    </row>
    <row r="8" spans="1:11" x14ac:dyDescent="0.35">
      <c r="A8" s="8">
        <v>4</v>
      </c>
      <c r="B8" s="11" t="s">
        <v>13</v>
      </c>
      <c r="C8" s="11" t="s">
        <v>13</v>
      </c>
      <c r="D8" s="10" t="s">
        <v>9</v>
      </c>
      <c r="E8" s="10">
        <v>170</v>
      </c>
      <c r="F8" s="17">
        <f>F7*[1]Summary!$C$5</f>
        <v>56</v>
      </c>
      <c r="G8" s="9"/>
      <c r="H8" s="9">
        <f t="shared" si="0"/>
        <v>0</v>
      </c>
      <c r="I8" s="9">
        <f t="shared" si="1"/>
        <v>0</v>
      </c>
    </row>
    <row r="9" spans="1:11" x14ac:dyDescent="0.35">
      <c r="A9" s="8">
        <v>5</v>
      </c>
      <c r="B9" s="13" t="s">
        <v>12</v>
      </c>
      <c r="C9" s="12" t="s">
        <v>11</v>
      </c>
      <c r="D9" s="10" t="s">
        <v>9</v>
      </c>
      <c r="E9" s="10">
        <v>682</v>
      </c>
      <c r="F9" s="18">
        <v>7</v>
      </c>
      <c r="G9" s="9"/>
      <c r="H9" s="9">
        <f t="shared" si="0"/>
        <v>0</v>
      </c>
      <c r="I9" s="9">
        <f t="shared" si="1"/>
        <v>0</v>
      </c>
    </row>
    <row r="10" spans="1:11" x14ac:dyDescent="0.35">
      <c r="A10" s="8">
        <v>6</v>
      </c>
      <c r="B10" s="13" t="s">
        <v>10</v>
      </c>
      <c r="C10" s="12" t="s">
        <v>10</v>
      </c>
      <c r="D10" s="10" t="s">
        <v>9</v>
      </c>
      <c r="E10" s="10">
        <v>170</v>
      </c>
      <c r="F10" s="10">
        <f>F9*[1]Summary!$C$5</f>
        <v>28</v>
      </c>
      <c r="G10" s="9"/>
      <c r="H10" s="9">
        <f t="shared" si="0"/>
        <v>0</v>
      </c>
      <c r="I10" s="9">
        <f t="shared" si="1"/>
        <v>0</v>
      </c>
    </row>
    <row r="11" spans="1:11" x14ac:dyDescent="0.35">
      <c r="A11" s="8">
        <v>7</v>
      </c>
      <c r="B11" s="8"/>
      <c r="C11" s="12" t="s">
        <v>31</v>
      </c>
      <c r="D11" s="10" t="s">
        <v>9</v>
      </c>
      <c r="E11" s="10">
        <v>300</v>
      </c>
      <c r="F11" s="18">
        <v>2</v>
      </c>
      <c r="G11" s="9"/>
      <c r="H11" s="9">
        <f t="shared" ref="H11:H12" si="2">E11*F11*G11</f>
        <v>0</v>
      </c>
      <c r="I11" s="9">
        <f t="shared" si="1"/>
        <v>0</v>
      </c>
    </row>
    <row r="12" spans="1:11" x14ac:dyDescent="0.35">
      <c r="A12" s="8">
        <v>8</v>
      </c>
      <c r="B12" s="8"/>
      <c r="C12" s="11" t="s">
        <v>30</v>
      </c>
      <c r="D12" s="10" t="s">
        <v>9</v>
      </c>
      <c r="E12" s="10">
        <v>150</v>
      </c>
      <c r="F12" s="10">
        <v>4</v>
      </c>
      <c r="G12" s="9"/>
      <c r="H12" s="9">
        <f t="shared" si="2"/>
        <v>0</v>
      </c>
      <c r="I12" s="9">
        <f t="shared" si="1"/>
        <v>0</v>
      </c>
    </row>
    <row r="13" spans="1:11" x14ac:dyDescent="0.35">
      <c r="A13" s="8"/>
      <c r="B13" s="8"/>
      <c r="C13" s="29" t="s">
        <v>8</v>
      </c>
      <c r="D13" s="29"/>
      <c r="E13" s="29"/>
      <c r="F13" s="29"/>
      <c r="G13" s="29"/>
      <c r="H13" s="29"/>
      <c r="I13" s="7">
        <f>SUM($I$5:$I$11)+SUM($I$12:$I$12)</f>
        <v>0</v>
      </c>
    </row>
    <row r="14" spans="1:11" x14ac:dyDescent="0.35">
      <c r="A14" s="8"/>
      <c r="B14" s="8"/>
      <c r="C14" s="11"/>
      <c r="D14" s="11"/>
      <c r="E14" s="11"/>
      <c r="F14" s="10"/>
      <c r="G14" s="11"/>
      <c r="H14" s="11" t="s">
        <v>32</v>
      </c>
      <c r="I14" s="24">
        <f>I13*0.05</f>
        <v>0</v>
      </c>
      <c r="K14" s="19"/>
    </row>
    <row r="15" spans="1:11" x14ac:dyDescent="0.35">
      <c r="A15" s="8"/>
      <c r="B15" s="8"/>
      <c r="C15" s="11"/>
      <c r="D15" s="11"/>
      <c r="E15" s="11"/>
      <c r="F15" s="10"/>
      <c r="G15" s="11"/>
      <c r="H15" s="23" t="s">
        <v>33</v>
      </c>
      <c r="I15" s="25">
        <f>I13+I14</f>
        <v>0</v>
      </c>
      <c r="K15" s="19"/>
    </row>
    <row r="16" spans="1:11" x14ac:dyDescent="0.35">
      <c r="D16"/>
      <c r="E16"/>
      <c r="I16" s="19"/>
      <c r="K16" s="19"/>
    </row>
    <row r="17" spans="3:13" x14ac:dyDescent="0.35">
      <c r="C17" s="6" t="s">
        <v>7</v>
      </c>
      <c r="D17"/>
      <c r="E17"/>
      <c r="K17" s="19"/>
      <c r="M17" s="19"/>
    </row>
    <row r="18" spans="3:13" x14ac:dyDescent="0.35">
      <c r="C18" s="6" t="s">
        <v>6</v>
      </c>
      <c r="D18"/>
      <c r="E18"/>
    </row>
    <row r="19" spans="3:13" x14ac:dyDescent="0.35">
      <c r="C19" s="6"/>
      <c r="D19"/>
      <c r="E19"/>
    </row>
    <row r="20" spans="3:13" x14ac:dyDescent="0.35">
      <c r="C20" t="s">
        <v>5</v>
      </c>
      <c r="D20"/>
      <c r="E20"/>
    </row>
    <row r="21" spans="3:13" x14ac:dyDescent="0.35">
      <c r="C21" t="s">
        <v>4</v>
      </c>
      <c r="D21"/>
      <c r="E21"/>
    </row>
    <row r="22" spans="3:13" x14ac:dyDescent="0.35">
      <c r="C22" t="s">
        <v>3</v>
      </c>
      <c r="D22"/>
      <c r="E22"/>
    </row>
    <row r="23" spans="3:13" x14ac:dyDescent="0.35">
      <c r="C23" t="s">
        <v>2</v>
      </c>
      <c r="D23"/>
      <c r="E23"/>
    </row>
    <row r="24" spans="3:13" x14ac:dyDescent="0.35">
      <c r="C24" t="s">
        <v>1</v>
      </c>
      <c r="D24"/>
      <c r="E24"/>
    </row>
    <row r="25" spans="3:13" x14ac:dyDescent="0.35">
      <c r="C25" t="s">
        <v>0</v>
      </c>
      <c r="D25"/>
      <c r="E25"/>
    </row>
    <row r="26" spans="3:13" x14ac:dyDescent="0.35">
      <c r="C26" s="5"/>
      <c r="D26" s="4"/>
      <c r="H26" s="3"/>
      <c r="I26" s="3"/>
    </row>
  </sheetData>
  <mergeCells count="4">
    <mergeCell ref="C13:H13"/>
    <mergeCell ref="C1:I1"/>
    <mergeCell ref="C3:I3"/>
    <mergeCell ref="C4:I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E879B-5328-4383-A0FC-0E4D15802E74}">
  <dimension ref="A1:N17"/>
  <sheetViews>
    <sheetView workbookViewId="0">
      <selection activeCell="I2" sqref="I2"/>
    </sheetView>
  </sheetViews>
  <sheetFormatPr defaultRowHeight="14.5" x14ac:dyDescent="0.35"/>
  <cols>
    <col min="1" max="1" width="9.1796875" style="2"/>
    <col min="2" max="2" width="17.81640625" style="2" hidden="1" customWidth="1"/>
    <col min="3" max="3" width="22.54296875" customWidth="1"/>
    <col min="4" max="4" width="11.81640625" style="1" customWidth="1"/>
    <col min="5" max="5" width="9.1796875" style="1"/>
    <col min="6" max="6" width="10.26953125" style="1" customWidth="1"/>
    <col min="7" max="8" width="28" customWidth="1"/>
    <col min="9" max="9" width="8.81640625" customWidth="1"/>
    <col min="10" max="10" width="37.26953125" customWidth="1"/>
    <col min="11" max="11" width="19.7265625" customWidth="1"/>
    <col min="12" max="12" width="16.1796875" bestFit="1" customWidth="1"/>
    <col min="14" max="14" width="16.1796875" bestFit="1" customWidth="1"/>
  </cols>
  <sheetData>
    <row r="1" spans="1:14" s="15" customFormat="1" ht="18.5" x14ac:dyDescent="0.45">
      <c r="A1" s="16"/>
      <c r="B1" s="16"/>
      <c r="C1" s="30" t="s">
        <v>35</v>
      </c>
      <c r="D1" s="30"/>
      <c r="E1" s="30"/>
      <c r="F1" s="30"/>
      <c r="G1" s="30"/>
      <c r="H1" s="30"/>
      <c r="I1" s="30"/>
      <c r="J1" s="30"/>
    </row>
    <row r="2" spans="1:14" s="6" customFormat="1" ht="43.5" x14ac:dyDescent="0.35">
      <c r="A2" s="14" t="s">
        <v>26</v>
      </c>
      <c r="B2" s="14" t="s">
        <v>25</v>
      </c>
      <c r="C2" s="20" t="s">
        <v>24</v>
      </c>
      <c r="D2" s="20" t="s">
        <v>23</v>
      </c>
      <c r="E2" s="27" t="s">
        <v>22</v>
      </c>
      <c r="F2" s="22" t="s">
        <v>21</v>
      </c>
      <c r="G2" s="23" t="s">
        <v>20</v>
      </c>
      <c r="H2" s="23" t="s">
        <v>19</v>
      </c>
      <c r="I2" s="20" t="s">
        <v>36</v>
      </c>
      <c r="J2" s="23" t="s">
        <v>29</v>
      </c>
    </row>
    <row r="3" spans="1:14" s="6" customFormat="1" x14ac:dyDescent="0.35">
      <c r="A3" s="14"/>
      <c r="B3" s="14"/>
      <c r="C3" s="31" t="s">
        <v>18</v>
      </c>
      <c r="D3" s="31"/>
      <c r="E3" s="31"/>
      <c r="F3" s="31"/>
      <c r="G3" s="31"/>
      <c r="H3" s="31"/>
      <c r="I3" s="31"/>
      <c r="J3" s="31"/>
    </row>
    <row r="4" spans="1:14" s="6" customFormat="1" x14ac:dyDescent="0.35">
      <c r="A4" s="14" t="s">
        <v>28</v>
      </c>
      <c r="B4" s="14"/>
      <c r="C4" s="32" t="s">
        <v>27</v>
      </c>
      <c r="D4" s="32"/>
      <c r="E4" s="32"/>
      <c r="F4" s="32"/>
      <c r="G4" s="32"/>
      <c r="H4" s="32"/>
      <c r="I4" s="32"/>
      <c r="J4" s="32"/>
    </row>
    <row r="5" spans="1:14" x14ac:dyDescent="0.35">
      <c r="A5" s="8">
        <v>1</v>
      </c>
      <c r="B5" s="11" t="s">
        <v>17</v>
      </c>
      <c r="C5" s="11" t="s">
        <v>17</v>
      </c>
      <c r="D5" s="10" t="s">
        <v>9</v>
      </c>
      <c r="E5" s="10">
        <v>682</v>
      </c>
      <c r="F5" s="28">
        <v>5</v>
      </c>
      <c r="G5" s="9"/>
      <c r="H5" s="9"/>
      <c r="I5" s="28">
        <v>24</v>
      </c>
      <c r="J5" s="9"/>
    </row>
    <row r="6" spans="1:14" x14ac:dyDescent="0.35">
      <c r="A6" s="8">
        <v>2</v>
      </c>
      <c r="B6" s="11" t="s">
        <v>16</v>
      </c>
      <c r="C6" s="11" t="s">
        <v>16</v>
      </c>
      <c r="D6" s="10" t="s">
        <v>9</v>
      </c>
      <c r="E6" s="10">
        <v>170</v>
      </c>
      <c r="F6" s="28">
        <v>20</v>
      </c>
      <c r="G6" s="9"/>
      <c r="H6" s="9"/>
      <c r="I6" s="28">
        <v>24</v>
      </c>
      <c r="J6" s="9"/>
    </row>
    <row r="7" spans="1:14" x14ac:dyDescent="0.35">
      <c r="A7" s="8"/>
      <c r="B7" s="8"/>
      <c r="C7" s="29" t="s">
        <v>38</v>
      </c>
      <c r="D7" s="29"/>
      <c r="E7" s="29"/>
      <c r="F7" s="29"/>
      <c r="G7" s="29"/>
      <c r="H7" s="29"/>
      <c r="I7" s="28"/>
      <c r="J7" s="7"/>
    </row>
    <row r="8" spans="1:14" x14ac:dyDescent="0.35">
      <c r="C8" s="6" t="s">
        <v>7</v>
      </c>
      <c r="D8"/>
      <c r="E8"/>
      <c r="L8" s="19"/>
      <c r="N8" s="19"/>
    </row>
    <row r="9" spans="1:14" x14ac:dyDescent="0.35">
      <c r="C9" s="6" t="s">
        <v>6</v>
      </c>
      <c r="D9"/>
      <c r="E9"/>
    </row>
    <row r="10" spans="1:14" x14ac:dyDescent="0.35">
      <c r="C10" s="6"/>
      <c r="D10"/>
      <c r="E10"/>
    </row>
    <row r="11" spans="1:14" x14ac:dyDescent="0.35">
      <c r="C11" t="s">
        <v>5</v>
      </c>
      <c r="D11"/>
      <c r="E11"/>
    </row>
    <row r="12" spans="1:14" x14ac:dyDescent="0.35">
      <c r="C12" t="s">
        <v>4</v>
      </c>
      <c r="D12"/>
      <c r="E12"/>
    </row>
    <row r="13" spans="1:14" x14ac:dyDescent="0.35">
      <c r="C13" t="s">
        <v>3</v>
      </c>
      <c r="D13"/>
      <c r="E13"/>
    </row>
    <row r="14" spans="1:14" x14ac:dyDescent="0.35">
      <c r="C14" t="s">
        <v>2</v>
      </c>
      <c r="D14"/>
      <c r="E14"/>
    </row>
    <row r="15" spans="1:14" x14ac:dyDescent="0.35">
      <c r="C15" t="s">
        <v>1</v>
      </c>
      <c r="D15"/>
      <c r="E15"/>
    </row>
    <row r="16" spans="1:14" x14ac:dyDescent="0.35">
      <c r="C16" t="s">
        <v>0</v>
      </c>
      <c r="D16"/>
      <c r="E16"/>
    </row>
    <row r="17" spans="3:10" x14ac:dyDescent="0.35">
      <c r="C17" s="5"/>
      <c r="D17" s="4"/>
      <c r="H17" s="3"/>
      <c r="I17" s="3"/>
      <c r="J17" s="3"/>
    </row>
  </sheetData>
  <mergeCells count="4">
    <mergeCell ref="C1:J1"/>
    <mergeCell ref="C3:J3"/>
    <mergeCell ref="C4:J4"/>
    <mergeCell ref="C7:H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126A5-1342-47F6-8CE6-345200F71D01}">
  <dimension ref="A1:N18"/>
  <sheetViews>
    <sheetView workbookViewId="0">
      <selection activeCell="C8" sqref="C8"/>
    </sheetView>
  </sheetViews>
  <sheetFormatPr defaultRowHeight="14.5" x14ac:dyDescent="0.35"/>
  <cols>
    <col min="1" max="1" width="9.1796875" style="2"/>
    <col min="2" max="2" width="17.81640625" style="2" hidden="1" customWidth="1"/>
    <col min="3" max="3" width="22.54296875" customWidth="1"/>
    <col min="4" max="4" width="11.81640625" style="1" customWidth="1"/>
    <col min="5" max="5" width="9.1796875" style="1"/>
    <col min="6" max="6" width="13" style="1" customWidth="1"/>
    <col min="7" max="7" width="24.453125" customWidth="1"/>
    <col min="8" max="8" width="26.81640625" customWidth="1"/>
    <col min="9" max="9" width="10.54296875" customWidth="1"/>
    <col min="10" max="10" width="26.1796875" customWidth="1"/>
    <col min="11" max="11" width="19.7265625" customWidth="1"/>
    <col min="12" max="12" width="16.1796875" bestFit="1" customWidth="1"/>
    <col min="14" max="14" width="16.1796875" bestFit="1" customWidth="1"/>
  </cols>
  <sheetData>
    <row r="1" spans="1:14" s="15" customFormat="1" ht="18.5" x14ac:dyDescent="0.45">
      <c r="A1" s="16"/>
      <c r="B1" s="16"/>
      <c r="C1" s="30" t="s">
        <v>37</v>
      </c>
      <c r="D1" s="30"/>
      <c r="E1" s="30"/>
      <c r="F1" s="30"/>
      <c r="G1" s="30"/>
      <c r="H1" s="30"/>
      <c r="I1" s="30"/>
      <c r="J1" s="30"/>
    </row>
    <row r="2" spans="1:14" s="6" customFormat="1" ht="43.5" x14ac:dyDescent="0.35">
      <c r="A2" s="14" t="s">
        <v>26</v>
      </c>
      <c r="B2" s="14" t="s">
        <v>25</v>
      </c>
      <c r="C2" s="20" t="s">
        <v>24</v>
      </c>
      <c r="D2" s="20" t="s">
        <v>23</v>
      </c>
      <c r="E2" s="27" t="s">
        <v>22</v>
      </c>
      <c r="F2" s="22" t="s">
        <v>21</v>
      </c>
      <c r="G2" s="23" t="s">
        <v>20</v>
      </c>
      <c r="H2" s="23" t="s">
        <v>19</v>
      </c>
      <c r="I2" s="20" t="s">
        <v>36</v>
      </c>
      <c r="J2" s="23" t="s">
        <v>29</v>
      </c>
    </row>
    <row r="3" spans="1:14" s="6" customFormat="1" x14ac:dyDescent="0.35">
      <c r="A3" s="14"/>
      <c r="B3" s="14"/>
      <c r="C3" s="31" t="s">
        <v>18</v>
      </c>
      <c r="D3" s="31"/>
      <c r="E3" s="31"/>
      <c r="F3" s="31"/>
      <c r="G3" s="31"/>
      <c r="H3" s="31"/>
      <c r="I3" s="31"/>
      <c r="J3" s="31"/>
    </row>
    <row r="4" spans="1:14" s="6" customFormat="1" x14ac:dyDescent="0.35">
      <c r="A4" s="14" t="s">
        <v>28</v>
      </c>
      <c r="B4" s="14"/>
      <c r="C4" s="32" t="s">
        <v>27</v>
      </c>
      <c r="D4" s="32"/>
      <c r="E4" s="32"/>
      <c r="F4" s="32"/>
      <c r="G4" s="32"/>
      <c r="H4" s="32"/>
      <c r="I4" s="32"/>
      <c r="J4" s="32"/>
    </row>
    <row r="5" spans="1:14" x14ac:dyDescent="0.35">
      <c r="A5" s="8">
        <v>1</v>
      </c>
      <c r="B5" s="11" t="s">
        <v>15</v>
      </c>
      <c r="C5" s="11" t="s">
        <v>14</v>
      </c>
      <c r="D5" s="10" t="s">
        <v>9</v>
      </c>
      <c r="E5" s="10">
        <v>682</v>
      </c>
      <c r="F5" s="28">
        <v>7</v>
      </c>
      <c r="G5" s="9"/>
      <c r="H5" s="9"/>
      <c r="I5" s="28">
        <v>24</v>
      </c>
      <c r="J5" s="9"/>
    </row>
    <row r="6" spans="1:14" x14ac:dyDescent="0.35">
      <c r="A6" s="8">
        <v>2</v>
      </c>
      <c r="B6" s="11" t="s">
        <v>13</v>
      </c>
      <c r="C6" s="11" t="s">
        <v>13</v>
      </c>
      <c r="D6" s="10" t="s">
        <v>9</v>
      </c>
      <c r="E6" s="10">
        <v>170</v>
      </c>
      <c r="F6" s="28">
        <f>F5*[1]Summary!$C$5</f>
        <v>28</v>
      </c>
      <c r="G6" s="9"/>
      <c r="H6" s="9"/>
      <c r="I6" s="28">
        <v>24</v>
      </c>
      <c r="J6" s="9"/>
    </row>
    <row r="7" spans="1:14" x14ac:dyDescent="0.35">
      <c r="A7" s="8"/>
      <c r="B7" s="8"/>
      <c r="C7" s="29" t="s">
        <v>39</v>
      </c>
      <c r="D7" s="29"/>
      <c r="E7" s="29"/>
      <c r="F7" s="29"/>
      <c r="G7" s="29"/>
      <c r="H7" s="29"/>
      <c r="I7" s="26"/>
      <c r="J7" s="7"/>
    </row>
    <row r="8" spans="1:14" x14ac:dyDescent="0.35">
      <c r="D8"/>
      <c r="E8"/>
      <c r="J8" s="19"/>
      <c r="L8" s="19"/>
    </row>
    <row r="9" spans="1:14" x14ac:dyDescent="0.35">
      <c r="C9" s="6" t="s">
        <v>7</v>
      </c>
      <c r="D9"/>
      <c r="E9"/>
      <c r="L9" s="19"/>
      <c r="N9" s="19"/>
    </row>
    <row r="10" spans="1:14" x14ac:dyDescent="0.35">
      <c r="C10" s="6" t="s">
        <v>6</v>
      </c>
      <c r="D10"/>
      <c r="E10"/>
    </row>
    <row r="11" spans="1:14" x14ac:dyDescent="0.35">
      <c r="C11" s="6"/>
      <c r="D11"/>
      <c r="E11"/>
    </row>
    <row r="12" spans="1:14" x14ac:dyDescent="0.35">
      <c r="C12" t="s">
        <v>5</v>
      </c>
      <c r="D12"/>
      <c r="E12"/>
    </row>
    <row r="13" spans="1:14" x14ac:dyDescent="0.35">
      <c r="C13" t="s">
        <v>4</v>
      </c>
      <c r="D13"/>
      <c r="E13"/>
    </row>
    <row r="14" spans="1:14" x14ac:dyDescent="0.35">
      <c r="C14" t="s">
        <v>3</v>
      </c>
      <c r="D14"/>
      <c r="E14"/>
    </row>
    <row r="15" spans="1:14" x14ac:dyDescent="0.35">
      <c r="C15" t="s">
        <v>2</v>
      </c>
      <c r="D15"/>
      <c r="E15"/>
    </row>
    <row r="16" spans="1:14" x14ac:dyDescent="0.35">
      <c r="C16" t="s">
        <v>1</v>
      </c>
      <c r="D16"/>
      <c r="E16"/>
    </row>
    <row r="17" spans="3:10" x14ac:dyDescent="0.35">
      <c r="C17" t="s">
        <v>0</v>
      </c>
      <c r="D17"/>
      <c r="E17"/>
    </row>
    <row r="18" spans="3:10" x14ac:dyDescent="0.35">
      <c r="C18" s="5"/>
      <c r="D18" s="4"/>
      <c r="H18" s="3"/>
      <c r="I18" s="3"/>
      <c r="J18" s="3"/>
    </row>
  </sheetData>
  <mergeCells count="4">
    <mergeCell ref="C1:J1"/>
    <mergeCell ref="C3:J3"/>
    <mergeCell ref="C4:J4"/>
    <mergeCell ref="C7:H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C32EB-3649-4AD8-B6C5-63CCCA054B66}">
  <dimension ref="A1:N18"/>
  <sheetViews>
    <sheetView workbookViewId="0">
      <selection activeCell="C7" sqref="C7:H7"/>
    </sheetView>
  </sheetViews>
  <sheetFormatPr defaultRowHeight="14.5" x14ac:dyDescent="0.35"/>
  <cols>
    <col min="1" max="1" width="9.1796875" style="2"/>
    <col min="2" max="2" width="17.81640625" style="2" hidden="1" customWidth="1"/>
    <col min="3" max="3" width="22.54296875" customWidth="1"/>
    <col min="4" max="4" width="11.81640625" style="1" customWidth="1"/>
    <col min="5" max="5" width="9.1796875" style="1"/>
    <col min="6" max="6" width="13" style="1" customWidth="1"/>
    <col min="7" max="7" width="24.453125" customWidth="1"/>
    <col min="8" max="8" width="26.81640625" customWidth="1"/>
    <col min="9" max="9" width="10.54296875" customWidth="1"/>
    <col min="10" max="10" width="26.1796875" customWidth="1"/>
    <col min="11" max="11" width="19.7265625" customWidth="1"/>
    <col min="12" max="12" width="16.1796875" bestFit="1" customWidth="1"/>
    <col min="14" max="14" width="16.1796875" bestFit="1" customWidth="1"/>
  </cols>
  <sheetData>
    <row r="1" spans="1:14" s="15" customFormat="1" ht="18.5" x14ac:dyDescent="0.45">
      <c r="A1" s="16"/>
      <c r="B1" s="16"/>
      <c r="C1" s="30" t="s">
        <v>40</v>
      </c>
      <c r="D1" s="30"/>
      <c r="E1" s="30"/>
      <c r="F1" s="30"/>
      <c r="G1" s="30"/>
      <c r="H1" s="30"/>
      <c r="I1" s="30"/>
      <c r="J1" s="30"/>
    </row>
    <row r="2" spans="1:14" s="6" customFormat="1" ht="43.5" x14ac:dyDescent="0.35">
      <c r="A2" s="14" t="s">
        <v>26</v>
      </c>
      <c r="B2" s="14" t="s">
        <v>25</v>
      </c>
      <c r="C2" s="20" t="s">
        <v>24</v>
      </c>
      <c r="D2" s="20" t="s">
        <v>23</v>
      </c>
      <c r="E2" s="27" t="s">
        <v>22</v>
      </c>
      <c r="F2" s="22" t="s">
        <v>21</v>
      </c>
      <c r="G2" s="23" t="s">
        <v>20</v>
      </c>
      <c r="H2" s="23" t="s">
        <v>19</v>
      </c>
      <c r="I2" s="20" t="s">
        <v>36</v>
      </c>
      <c r="J2" s="23" t="s">
        <v>29</v>
      </c>
    </row>
    <row r="3" spans="1:14" s="6" customFormat="1" x14ac:dyDescent="0.35">
      <c r="A3" s="14"/>
      <c r="B3" s="14"/>
      <c r="C3" s="31" t="s">
        <v>18</v>
      </c>
      <c r="D3" s="31"/>
      <c r="E3" s="31"/>
      <c r="F3" s="31"/>
      <c r="G3" s="31"/>
      <c r="H3" s="31"/>
      <c r="I3" s="31"/>
      <c r="J3" s="31"/>
    </row>
    <row r="4" spans="1:14" s="6" customFormat="1" x14ac:dyDescent="0.35">
      <c r="A4" s="14" t="s">
        <v>28</v>
      </c>
      <c r="B4" s="14"/>
      <c r="C4" s="32" t="s">
        <v>27</v>
      </c>
      <c r="D4" s="32"/>
      <c r="E4" s="32"/>
      <c r="F4" s="32"/>
      <c r="G4" s="32"/>
      <c r="H4" s="32"/>
      <c r="I4" s="32"/>
      <c r="J4" s="32"/>
    </row>
    <row r="5" spans="1:14" x14ac:dyDescent="0.35">
      <c r="A5" s="8">
        <v>1</v>
      </c>
      <c r="B5" s="11" t="s">
        <v>15</v>
      </c>
      <c r="C5" s="11" t="s">
        <v>14</v>
      </c>
      <c r="D5" s="10" t="s">
        <v>9</v>
      </c>
      <c r="E5" s="10">
        <v>682</v>
      </c>
      <c r="F5" s="28">
        <v>7</v>
      </c>
      <c r="G5" s="9"/>
      <c r="H5" s="9"/>
      <c r="I5" s="28">
        <v>24</v>
      </c>
      <c r="J5" s="9"/>
    </row>
    <row r="6" spans="1:14" x14ac:dyDescent="0.35">
      <c r="A6" s="8">
        <v>2</v>
      </c>
      <c r="B6" s="11" t="s">
        <v>13</v>
      </c>
      <c r="C6" s="11" t="s">
        <v>13</v>
      </c>
      <c r="D6" s="10" t="s">
        <v>9</v>
      </c>
      <c r="E6" s="10">
        <v>170</v>
      </c>
      <c r="F6" s="28">
        <f>F5*[1]Summary!$C$5</f>
        <v>28</v>
      </c>
      <c r="G6" s="9"/>
      <c r="H6" s="9"/>
      <c r="I6" s="28">
        <v>24</v>
      </c>
      <c r="J6" s="9"/>
    </row>
    <row r="7" spans="1:14" x14ac:dyDescent="0.35">
      <c r="A7" s="8"/>
      <c r="B7" s="8"/>
      <c r="C7" s="29" t="s">
        <v>41</v>
      </c>
      <c r="D7" s="29"/>
      <c r="E7" s="29"/>
      <c r="F7" s="29"/>
      <c r="G7" s="29"/>
      <c r="H7" s="29"/>
      <c r="I7" s="26"/>
      <c r="J7" s="7"/>
    </row>
    <row r="8" spans="1:14" x14ac:dyDescent="0.35">
      <c r="D8"/>
      <c r="E8"/>
      <c r="J8" s="19"/>
      <c r="L8" s="19"/>
    </row>
    <row r="9" spans="1:14" x14ac:dyDescent="0.35">
      <c r="C9" s="6" t="s">
        <v>7</v>
      </c>
      <c r="D9"/>
      <c r="E9"/>
      <c r="L9" s="19"/>
      <c r="N9" s="19"/>
    </row>
    <row r="10" spans="1:14" x14ac:dyDescent="0.35">
      <c r="C10" s="6" t="s">
        <v>6</v>
      </c>
      <c r="D10"/>
      <c r="E10"/>
    </row>
    <row r="11" spans="1:14" x14ac:dyDescent="0.35">
      <c r="C11" s="6"/>
      <c r="D11"/>
      <c r="E11"/>
    </row>
    <row r="12" spans="1:14" x14ac:dyDescent="0.35">
      <c r="C12" t="s">
        <v>5</v>
      </c>
      <c r="D12"/>
      <c r="E12"/>
    </row>
    <row r="13" spans="1:14" x14ac:dyDescent="0.35">
      <c r="C13" t="s">
        <v>4</v>
      </c>
      <c r="D13"/>
      <c r="E13"/>
    </row>
    <row r="14" spans="1:14" x14ac:dyDescent="0.35">
      <c r="C14" t="s">
        <v>3</v>
      </c>
      <c r="D14"/>
      <c r="E14"/>
    </row>
    <row r="15" spans="1:14" x14ac:dyDescent="0.35">
      <c r="C15" t="s">
        <v>2</v>
      </c>
      <c r="D15"/>
      <c r="E15"/>
    </row>
    <row r="16" spans="1:14" x14ac:dyDescent="0.35">
      <c r="C16" t="s">
        <v>1</v>
      </c>
      <c r="D16"/>
      <c r="E16"/>
    </row>
    <row r="17" spans="3:10" x14ac:dyDescent="0.35">
      <c r="C17" t="s">
        <v>0</v>
      </c>
      <c r="D17"/>
      <c r="E17"/>
    </row>
    <row r="18" spans="3:10" x14ac:dyDescent="0.35">
      <c r="C18" s="5"/>
      <c r="D18" s="4"/>
      <c r="H18" s="3"/>
      <c r="I18" s="3"/>
      <c r="J18" s="3"/>
    </row>
  </sheetData>
  <mergeCells count="4">
    <mergeCell ref="C1:J1"/>
    <mergeCell ref="C3:J3"/>
    <mergeCell ref="C4:J4"/>
    <mergeCell ref="C7:H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F4DB2-A0A0-4283-9AA8-B99870710F33}">
  <dimension ref="A1:N18"/>
  <sheetViews>
    <sheetView workbookViewId="0">
      <selection activeCell="C7" sqref="C7:H7"/>
    </sheetView>
  </sheetViews>
  <sheetFormatPr defaultRowHeight="14.5" x14ac:dyDescent="0.35"/>
  <cols>
    <col min="1" max="1" width="9.1796875" style="2"/>
    <col min="2" max="2" width="17.81640625" style="2" hidden="1" customWidth="1"/>
    <col min="3" max="3" width="22.54296875" customWidth="1"/>
    <col min="4" max="4" width="11.81640625" style="1" customWidth="1"/>
    <col min="5" max="5" width="9.1796875" style="1"/>
    <col min="6" max="6" width="11.26953125" style="1" customWidth="1"/>
    <col min="7" max="7" width="25.26953125" customWidth="1"/>
    <col min="8" max="8" width="30.54296875" customWidth="1"/>
    <col min="9" max="9" width="12.26953125" customWidth="1"/>
    <col min="10" max="10" width="36" customWidth="1"/>
    <col min="11" max="11" width="19.7265625" customWidth="1"/>
    <col min="12" max="12" width="16.1796875" bestFit="1" customWidth="1"/>
    <col min="14" max="14" width="16.1796875" bestFit="1" customWidth="1"/>
  </cols>
  <sheetData>
    <row r="1" spans="1:14" s="15" customFormat="1" ht="18.5" x14ac:dyDescent="0.45">
      <c r="A1" s="16"/>
      <c r="B1" s="16"/>
      <c r="C1" s="30" t="s">
        <v>43</v>
      </c>
      <c r="D1" s="30"/>
      <c r="E1" s="30"/>
      <c r="F1" s="30"/>
      <c r="G1" s="30"/>
      <c r="H1" s="30"/>
      <c r="I1" s="30"/>
      <c r="J1" s="30"/>
    </row>
    <row r="2" spans="1:14" s="6" customFormat="1" ht="43.5" x14ac:dyDescent="0.35">
      <c r="A2" s="14" t="s">
        <v>26</v>
      </c>
      <c r="B2" s="14" t="s">
        <v>25</v>
      </c>
      <c r="C2" s="20" t="s">
        <v>24</v>
      </c>
      <c r="D2" s="20" t="s">
        <v>23</v>
      </c>
      <c r="E2" s="27" t="s">
        <v>22</v>
      </c>
      <c r="F2" s="22" t="s">
        <v>21</v>
      </c>
      <c r="G2" s="23" t="s">
        <v>20</v>
      </c>
      <c r="H2" s="23" t="s">
        <v>19</v>
      </c>
      <c r="I2" s="20" t="s">
        <v>36</v>
      </c>
      <c r="J2" s="23" t="s">
        <v>29</v>
      </c>
    </row>
    <row r="3" spans="1:14" s="6" customFormat="1" x14ac:dyDescent="0.35">
      <c r="A3" s="14"/>
      <c r="B3" s="14"/>
      <c r="C3" s="31" t="s">
        <v>18</v>
      </c>
      <c r="D3" s="31"/>
      <c r="E3" s="31"/>
      <c r="F3" s="31"/>
      <c r="G3" s="31"/>
      <c r="H3" s="31"/>
      <c r="I3" s="31"/>
      <c r="J3" s="31"/>
    </row>
    <row r="4" spans="1:14" s="6" customFormat="1" x14ac:dyDescent="0.35">
      <c r="A4" s="14" t="s">
        <v>28</v>
      </c>
      <c r="B4" s="14"/>
      <c r="C4" s="32" t="s">
        <v>27</v>
      </c>
      <c r="D4" s="32"/>
      <c r="E4" s="32"/>
      <c r="F4" s="32"/>
      <c r="G4" s="32"/>
      <c r="H4" s="32"/>
      <c r="I4" s="32"/>
      <c r="J4" s="32"/>
    </row>
    <row r="5" spans="1:14" x14ac:dyDescent="0.35">
      <c r="A5" s="8">
        <v>1</v>
      </c>
      <c r="B5" s="13" t="s">
        <v>12</v>
      </c>
      <c r="C5" s="12" t="s">
        <v>11</v>
      </c>
      <c r="D5" s="10" t="s">
        <v>9</v>
      </c>
      <c r="E5" s="10">
        <v>682</v>
      </c>
      <c r="F5" s="10">
        <v>7</v>
      </c>
      <c r="G5" s="9"/>
      <c r="H5" s="9"/>
      <c r="I5" s="10">
        <v>24</v>
      </c>
      <c r="J5" s="9"/>
    </row>
    <row r="6" spans="1:14" x14ac:dyDescent="0.35">
      <c r="A6" s="8">
        <v>2</v>
      </c>
      <c r="B6" s="13" t="s">
        <v>10</v>
      </c>
      <c r="C6" s="12" t="s">
        <v>10</v>
      </c>
      <c r="D6" s="10" t="s">
        <v>9</v>
      </c>
      <c r="E6" s="10">
        <v>170</v>
      </c>
      <c r="F6" s="10">
        <f>F5*[1]Summary!$C$5</f>
        <v>28</v>
      </c>
      <c r="G6" s="9"/>
      <c r="H6" s="9"/>
      <c r="I6" s="10">
        <v>24</v>
      </c>
      <c r="J6" s="9"/>
    </row>
    <row r="7" spans="1:14" x14ac:dyDescent="0.35">
      <c r="A7" s="8"/>
      <c r="B7" s="8"/>
      <c r="C7" s="29" t="s">
        <v>42</v>
      </c>
      <c r="D7" s="29"/>
      <c r="E7" s="29"/>
      <c r="F7" s="29"/>
      <c r="G7" s="29"/>
      <c r="H7" s="29"/>
      <c r="I7" s="26"/>
      <c r="J7" s="7"/>
    </row>
    <row r="8" spans="1:14" x14ac:dyDescent="0.35">
      <c r="D8"/>
      <c r="E8"/>
      <c r="J8" s="19"/>
      <c r="L8" s="19"/>
    </row>
    <row r="9" spans="1:14" x14ac:dyDescent="0.35">
      <c r="C9" s="6" t="s">
        <v>7</v>
      </c>
      <c r="D9"/>
      <c r="E9"/>
      <c r="L9" s="19"/>
      <c r="N9" s="19"/>
    </row>
    <row r="10" spans="1:14" x14ac:dyDescent="0.35">
      <c r="C10" s="6" t="s">
        <v>6</v>
      </c>
      <c r="D10"/>
      <c r="E10"/>
    </row>
    <row r="11" spans="1:14" x14ac:dyDescent="0.35">
      <c r="C11" s="6"/>
      <c r="D11"/>
      <c r="E11"/>
    </row>
    <row r="12" spans="1:14" x14ac:dyDescent="0.35">
      <c r="C12" t="s">
        <v>5</v>
      </c>
      <c r="D12"/>
      <c r="E12"/>
    </row>
    <row r="13" spans="1:14" x14ac:dyDescent="0.35">
      <c r="C13" t="s">
        <v>4</v>
      </c>
      <c r="D13"/>
      <c r="E13"/>
    </row>
    <row r="14" spans="1:14" x14ac:dyDescent="0.35">
      <c r="C14" t="s">
        <v>3</v>
      </c>
      <c r="D14"/>
      <c r="E14"/>
    </row>
    <row r="15" spans="1:14" x14ac:dyDescent="0.35">
      <c r="C15" t="s">
        <v>2</v>
      </c>
      <c r="D15"/>
      <c r="E15"/>
    </row>
    <row r="16" spans="1:14" x14ac:dyDescent="0.35">
      <c r="C16" t="s">
        <v>1</v>
      </c>
      <c r="D16"/>
      <c r="E16"/>
    </row>
    <row r="17" spans="3:10" x14ac:dyDescent="0.35">
      <c r="C17" t="s">
        <v>0</v>
      </c>
      <c r="D17"/>
      <c r="E17"/>
    </row>
    <row r="18" spans="3:10" x14ac:dyDescent="0.35">
      <c r="C18" s="5"/>
      <c r="D18" s="4"/>
      <c r="H18" s="3"/>
      <c r="I18" s="3"/>
      <c r="J18" s="3"/>
    </row>
  </sheetData>
  <mergeCells count="4">
    <mergeCell ref="C1:J1"/>
    <mergeCell ref="C3:J3"/>
    <mergeCell ref="C4:J4"/>
    <mergeCell ref="C7:H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BAEB-83FE-4E87-8009-1EED76D55825}">
  <dimension ref="A1:N18"/>
  <sheetViews>
    <sheetView workbookViewId="0">
      <selection activeCell="F10" sqref="F10"/>
    </sheetView>
  </sheetViews>
  <sheetFormatPr defaultRowHeight="14.5" x14ac:dyDescent="0.35"/>
  <cols>
    <col min="1" max="1" width="9.1796875" style="2"/>
    <col min="2" max="2" width="17.81640625" style="2" hidden="1" customWidth="1"/>
    <col min="3" max="3" width="22.54296875" customWidth="1"/>
    <col min="4" max="4" width="11.81640625" style="1" customWidth="1"/>
    <col min="5" max="5" width="9.1796875" style="1"/>
    <col min="6" max="6" width="12.26953125" style="1" customWidth="1"/>
    <col min="7" max="7" width="27.26953125" customWidth="1"/>
    <col min="8" max="8" width="25.26953125" customWidth="1"/>
    <col min="9" max="9" width="9.81640625" customWidth="1"/>
    <col min="10" max="10" width="28" customWidth="1"/>
    <col min="11" max="11" width="19.7265625" customWidth="1"/>
    <col min="12" max="12" width="16.1796875" bestFit="1" customWidth="1"/>
    <col min="14" max="14" width="16.1796875" bestFit="1" customWidth="1"/>
  </cols>
  <sheetData>
    <row r="1" spans="1:14" s="15" customFormat="1" ht="18.5" x14ac:dyDescent="0.45">
      <c r="A1" s="16"/>
      <c r="B1" s="16"/>
      <c r="C1" s="30" t="s">
        <v>45</v>
      </c>
      <c r="D1" s="30"/>
      <c r="E1" s="30"/>
      <c r="F1" s="30"/>
      <c r="G1" s="30"/>
      <c r="H1" s="30"/>
      <c r="I1" s="30"/>
      <c r="J1" s="30"/>
    </row>
    <row r="2" spans="1:14" s="6" customFormat="1" ht="43.5" x14ac:dyDescent="0.35">
      <c r="A2" s="14" t="s">
        <v>26</v>
      </c>
      <c r="B2" s="14" t="s">
        <v>25</v>
      </c>
      <c r="C2" s="20" t="s">
        <v>24</v>
      </c>
      <c r="D2" s="20" t="s">
        <v>23</v>
      </c>
      <c r="E2" s="27" t="s">
        <v>22</v>
      </c>
      <c r="F2" s="22" t="s">
        <v>21</v>
      </c>
      <c r="G2" s="23" t="s">
        <v>20</v>
      </c>
      <c r="H2" s="23" t="s">
        <v>19</v>
      </c>
      <c r="I2" s="20" t="s">
        <v>36</v>
      </c>
      <c r="J2" s="23" t="s">
        <v>29</v>
      </c>
    </row>
    <row r="3" spans="1:14" s="6" customFormat="1" x14ac:dyDescent="0.35">
      <c r="A3" s="14"/>
      <c r="B3" s="14"/>
      <c r="C3" s="31" t="s">
        <v>18</v>
      </c>
      <c r="D3" s="31"/>
      <c r="E3" s="31"/>
      <c r="F3" s="31"/>
      <c r="G3" s="31"/>
      <c r="H3" s="31"/>
      <c r="I3" s="31"/>
      <c r="J3" s="31"/>
    </row>
    <row r="4" spans="1:14" s="6" customFormat="1" x14ac:dyDescent="0.35">
      <c r="A4" s="14" t="s">
        <v>28</v>
      </c>
      <c r="B4" s="14"/>
      <c r="C4" s="32" t="s">
        <v>27</v>
      </c>
      <c r="D4" s="32"/>
      <c r="E4" s="32"/>
      <c r="F4" s="32"/>
      <c r="G4" s="32"/>
      <c r="H4" s="32"/>
      <c r="I4" s="32"/>
      <c r="J4" s="32"/>
    </row>
    <row r="5" spans="1:14" x14ac:dyDescent="0.35">
      <c r="A5" s="8">
        <v>1</v>
      </c>
      <c r="B5" s="8"/>
      <c r="C5" s="12" t="s">
        <v>31</v>
      </c>
      <c r="D5" s="10" t="s">
        <v>9</v>
      </c>
      <c r="E5" s="10">
        <v>300</v>
      </c>
      <c r="F5" s="28">
        <v>2</v>
      </c>
      <c r="G5" s="9"/>
      <c r="H5" s="9"/>
      <c r="I5" s="28">
        <v>24</v>
      </c>
      <c r="J5" s="9"/>
    </row>
    <row r="6" spans="1:14" x14ac:dyDescent="0.35">
      <c r="A6" s="8">
        <v>2</v>
      </c>
      <c r="B6" s="8"/>
      <c r="C6" s="11" t="s">
        <v>30</v>
      </c>
      <c r="D6" s="10" t="s">
        <v>9</v>
      </c>
      <c r="E6" s="10">
        <v>150</v>
      </c>
      <c r="F6" s="28">
        <v>4</v>
      </c>
      <c r="G6" s="9"/>
      <c r="H6" s="9"/>
      <c r="I6" s="28">
        <v>24</v>
      </c>
      <c r="J6" s="9"/>
    </row>
    <row r="7" spans="1:14" x14ac:dyDescent="0.35">
      <c r="A7" s="8"/>
      <c r="B7" s="8"/>
      <c r="C7" s="29" t="s">
        <v>44</v>
      </c>
      <c r="D7" s="29"/>
      <c r="E7" s="29"/>
      <c r="F7" s="29"/>
      <c r="G7" s="29"/>
      <c r="H7" s="29"/>
      <c r="I7" s="26"/>
      <c r="J7" s="7"/>
    </row>
    <row r="8" spans="1:14" x14ac:dyDescent="0.35">
      <c r="D8"/>
      <c r="E8"/>
      <c r="J8" s="19"/>
      <c r="L8" s="19"/>
    </row>
    <row r="9" spans="1:14" x14ac:dyDescent="0.35">
      <c r="C9" s="6" t="s">
        <v>7</v>
      </c>
      <c r="D9"/>
      <c r="E9"/>
      <c r="L9" s="19"/>
      <c r="N9" s="19"/>
    </row>
    <row r="10" spans="1:14" x14ac:dyDescent="0.35">
      <c r="C10" s="6" t="s">
        <v>6</v>
      </c>
      <c r="D10"/>
      <c r="E10"/>
    </row>
    <row r="11" spans="1:14" x14ac:dyDescent="0.35">
      <c r="C11" s="6"/>
      <c r="D11"/>
      <c r="E11"/>
    </row>
    <row r="12" spans="1:14" x14ac:dyDescent="0.35">
      <c r="C12" t="s">
        <v>5</v>
      </c>
      <c r="D12"/>
      <c r="E12"/>
    </row>
    <row r="13" spans="1:14" x14ac:dyDescent="0.35">
      <c r="C13" t="s">
        <v>4</v>
      </c>
      <c r="D13"/>
      <c r="E13"/>
    </row>
    <row r="14" spans="1:14" x14ac:dyDescent="0.35">
      <c r="C14" t="s">
        <v>3</v>
      </c>
      <c r="D14"/>
      <c r="E14"/>
    </row>
    <row r="15" spans="1:14" x14ac:dyDescent="0.35">
      <c r="C15" t="s">
        <v>2</v>
      </c>
      <c r="D15"/>
      <c r="E15"/>
    </row>
    <row r="16" spans="1:14" x14ac:dyDescent="0.35">
      <c r="C16" t="s">
        <v>1</v>
      </c>
      <c r="D16"/>
      <c r="E16"/>
    </row>
    <row r="17" spans="3:10" x14ac:dyDescent="0.35">
      <c r="C17" t="s">
        <v>0</v>
      </c>
      <c r="D17"/>
      <c r="E17"/>
    </row>
    <row r="18" spans="3:10" x14ac:dyDescent="0.35">
      <c r="C18" s="5"/>
      <c r="D18" s="4"/>
      <c r="H18" s="3"/>
      <c r="I18" s="3"/>
      <c r="J18" s="3"/>
    </row>
  </sheetData>
  <mergeCells count="4">
    <mergeCell ref="C1:J1"/>
    <mergeCell ref="C3:J3"/>
    <mergeCell ref="C4:J4"/>
    <mergeCell ref="C7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Kusile Summary </vt:lpstr>
      <vt:lpstr>Kusile Dozer D8</vt:lpstr>
      <vt:lpstr>Kusile ADT 1</vt:lpstr>
      <vt:lpstr>Kusile ADT 2</vt:lpstr>
      <vt:lpstr>Kusile FEL</vt:lpstr>
      <vt:lpstr>Kusile Excavator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Ntwanano Makhubele</dc:creator>
  <cp:lastModifiedBy>Musa Ntshangase</cp:lastModifiedBy>
  <dcterms:created xsi:type="dcterms:W3CDTF">2022-07-10T16:47:53Z</dcterms:created>
  <dcterms:modified xsi:type="dcterms:W3CDTF">2022-10-07T06:55:07Z</dcterms:modified>
</cp:coreProperties>
</file>