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Northern Region\2021\Contractor Tender\N.011-130-2010_1\Final Tender Document - November 2021\"/>
    </mc:Choice>
  </mc:AlternateContent>
  <xr:revisionPtr revIDLastSave="0" documentId="8_{E5C2594B-E3C5-4C7D-B735-DA099A1B18FB}" xr6:coauthVersionLast="47" xr6:coauthVersionMax="47" xr10:uidLastSave="{00000000-0000-0000-0000-000000000000}"/>
  <bookViews>
    <workbookView xWindow="-108" yWindow="-108" windowWidth="23256" windowHeight="12576" xr2:uid="{351705D8-F8E2-444F-AB06-67EAE3FF92B5}"/>
  </bookViews>
  <sheets>
    <sheet name="Roadworks" sheetId="1" r:id="rId1"/>
    <sheet name="Holding action" sheetId="2" r:id="rId2"/>
    <sheet name="Stakeholder" sheetId="3" r:id="rId3"/>
    <sheet name="Community" sheetId="4" r:id="rId4"/>
    <sheet name="Dithokeng" sheetId="5" r:id="rId5"/>
    <sheet name="Major Culverts" sheetId="6" r:id="rId6"/>
    <sheet name="Summary" sheetId="7" r:id="rId7"/>
  </sheets>
  <definedNames>
    <definedName name="_xlnm._FilterDatabase" localSheetId="3" hidden="1">Community!$A$6:$F$414</definedName>
    <definedName name="_xlnm._FilterDatabase" localSheetId="4" hidden="1">Dithokeng!$A$7:$F$515</definedName>
    <definedName name="_xlnm._FilterDatabase" localSheetId="1" hidden="1">'Holding action'!$A$6:$F$176</definedName>
    <definedName name="_xlnm._FilterDatabase" localSheetId="5" hidden="1">'Major Culverts'!$A$6:$F$394</definedName>
    <definedName name="_xlnm._FilterDatabase" localSheetId="0" hidden="1">Roadworks!$A$6:$F$2497</definedName>
    <definedName name="_xlnm._FilterDatabase" localSheetId="2" hidden="1">Stakeholder!$A$6:$F$78</definedName>
    <definedName name="_xlnm.Print_Area" localSheetId="0">Roadworks!$A$1:$F$2055</definedName>
    <definedName name="_xlnm.Print_Titles" localSheetId="0">Roadworks!$1:$4</definedName>
    <definedName name="_xlnm.Print_Titles" localSheetId="2">Stakeholder!$1:$4</definedName>
  </definedNames>
  <calcPr calcId="191029" iterate="1" iterateCount="32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62" i="1" l="1"/>
  <c r="D1654" i="1" l="1"/>
  <c r="D1648" i="1"/>
  <c r="F1642" i="1"/>
  <c r="F1624" i="1"/>
  <c r="F1492" i="1"/>
  <c r="F1490" i="1"/>
  <c r="D1293" i="1"/>
  <c r="F1293" i="1" s="1"/>
  <c r="D1291" i="1"/>
  <c r="F1291" i="1" s="1"/>
  <c r="D1047" i="1"/>
  <c r="F1047" i="1" s="1"/>
  <c r="F365" i="1"/>
  <c r="F361" i="1"/>
  <c r="F269" i="1"/>
  <c r="D271" i="1" s="1"/>
  <c r="F271" i="1" s="1"/>
  <c r="F17" i="2" l="1"/>
  <c r="F331" i="4" l="1"/>
  <c r="F329" i="4"/>
  <c r="F327" i="4"/>
  <c r="F68" i="4"/>
  <c r="F167" i="2"/>
  <c r="D167" i="2"/>
  <c r="F319" i="1"/>
  <c r="F904" i="1" l="1"/>
  <c r="F523" i="1"/>
  <c r="F445" i="1"/>
  <c r="F114" i="4"/>
  <c r="F2017" i="1"/>
  <c r="F2013" i="1"/>
  <c r="F2009" i="1"/>
  <c r="D2011" i="1" s="1"/>
  <c r="F2011" i="1" s="1"/>
  <c r="F2005" i="1"/>
  <c r="D2007" i="1" s="1"/>
  <c r="F2007" i="1" s="1"/>
  <c r="F2001" i="1"/>
  <c r="D2003" i="1" s="1"/>
  <c r="F2003" i="1" s="1"/>
  <c r="F1997" i="1"/>
  <c r="F1991" i="1"/>
  <c r="F1982" i="1"/>
  <c r="F1984" i="1" s="1"/>
  <c r="F2053" i="1" s="1"/>
  <c r="F1973" i="1"/>
  <c r="F1971" i="1"/>
  <c r="F1969" i="1"/>
  <c r="F1967" i="1"/>
  <c r="F1963" i="1"/>
  <c r="F1961" i="1"/>
  <c r="F1959" i="1"/>
  <c r="F1957" i="1"/>
  <c r="F1955" i="1"/>
  <c r="F1953" i="1"/>
  <c r="F1951" i="1"/>
  <c r="F1949" i="1"/>
  <c r="F1947" i="1"/>
  <c r="F1939" i="1"/>
  <c r="F1937" i="1"/>
  <c r="F1931" i="1"/>
  <c r="F1929" i="1"/>
  <c r="F1923" i="1"/>
  <c r="F1921" i="1"/>
  <c r="F1919" i="1"/>
  <c r="F1915" i="1"/>
  <c r="F1913" i="1"/>
  <c r="F1911" i="1"/>
  <c r="F1907" i="1"/>
  <c r="F1905" i="1"/>
  <c r="F1901" i="1"/>
  <c r="F1899" i="1"/>
  <c r="F1895" i="1"/>
  <c r="F1893" i="1"/>
  <c r="F1884" i="1"/>
  <c r="F1880" i="1"/>
  <c r="F1878" i="1"/>
  <c r="F1876" i="1"/>
  <c r="F1874" i="1"/>
  <c r="F1872" i="1"/>
  <c r="F1870" i="1"/>
  <c r="F1862" i="1"/>
  <c r="F1860" i="1"/>
  <c r="F1858" i="1"/>
  <c r="F1854" i="1"/>
  <c r="F1852" i="1"/>
  <c r="F1850" i="1"/>
  <c r="F1848" i="1"/>
  <c r="F1846" i="1"/>
  <c r="F1842" i="1"/>
  <c r="F1840" i="1"/>
  <c r="F1838" i="1"/>
  <c r="F1836" i="1"/>
  <c r="F1834" i="1"/>
  <c r="F1826" i="1"/>
  <c r="F1824" i="1"/>
  <c r="F1822" i="1"/>
  <c r="F1820" i="1"/>
  <c r="F1818" i="1"/>
  <c r="F1814" i="1"/>
  <c r="F1812" i="1"/>
  <c r="F1810" i="1"/>
  <c r="F1808" i="1"/>
  <c r="F1806" i="1"/>
  <c r="F1793" i="1"/>
  <c r="F1791" i="1"/>
  <c r="F1787" i="1"/>
  <c r="F1785" i="1"/>
  <c r="F1783" i="1"/>
  <c r="F1777" i="1"/>
  <c r="F1775" i="1"/>
  <c r="F1773" i="1"/>
  <c r="F1769" i="1"/>
  <c r="F1767" i="1"/>
  <c r="F1765" i="1"/>
  <c r="F1761" i="1"/>
  <c r="F1759" i="1"/>
  <c r="F1755" i="1"/>
  <c r="F1753" i="1"/>
  <c r="F1751" i="1"/>
  <c r="F1749" i="1"/>
  <c r="F1745" i="1"/>
  <c r="F1741" i="1"/>
  <c r="F1735" i="1"/>
  <c r="F1731" i="1"/>
  <c r="F1729" i="1"/>
  <c r="F1725" i="1"/>
  <c r="F1723" i="1"/>
  <c r="F1712" i="1"/>
  <c r="F1710" i="1"/>
  <c r="F1708" i="1"/>
  <c r="F1704" i="1"/>
  <c r="F1700" i="1"/>
  <c r="F1698" i="1"/>
  <c r="F1696" i="1"/>
  <c r="F1694" i="1"/>
  <c r="F1692" i="1"/>
  <c r="F1690" i="1"/>
  <c r="F1688" i="1"/>
  <c r="F1682" i="1"/>
  <c r="F1680" i="1"/>
  <c r="F1678" i="1"/>
  <c r="F1676" i="1"/>
  <c r="F1674" i="1"/>
  <c r="F1668" i="1"/>
  <c r="F1666" i="1"/>
  <c r="F1660" i="1"/>
  <c r="F1654" i="1"/>
  <c r="F1650" i="1"/>
  <c r="F1648" i="1"/>
  <c r="F1640" i="1"/>
  <c r="F1638" i="1"/>
  <c r="F1630" i="1"/>
  <c r="F1628" i="1"/>
  <c r="F1622" i="1"/>
  <c r="F1620" i="1"/>
  <c r="F1616" i="1"/>
  <c r="F1614" i="1"/>
  <c r="F1610" i="1"/>
  <c r="F1599" i="1"/>
  <c r="F1597" i="1"/>
  <c r="F1595" i="1"/>
  <c r="F1593" i="1"/>
  <c r="F1589" i="1"/>
  <c r="F1587" i="1"/>
  <c r="F1579" i="1"/>
  <c r="F1577" i="1"/>
  <c r="F1575" i="1"/>
  <c r="F1564" i="1"/>
  <c r="F1562" i="1"/>
  <c r="F1560" i="1"/>
  <c r="F1556" i="1"/>
  <c r="F1554" i="1"/>
  <c r="F1550" i="1"/>
  <c r="F1548" i="1"/>
  <c r="F1546" i="1"/>
  <c r="F1544" i="1"/>
  <c r="F1542" i="1"/>
  <c r="F1538" i="1"/>
  <c r="F1536" i="1"/>
  <c r="F1534" i="1"/>
  <c r="F1521" i="1"/>
  <c r="D1523" i="1" s="1"/>
  <c r="F1523" i="1" s="1"/>
  <c r="F1517" i="1"/>
  <c r="F1515" i="1"/>
  <c r="F1511" i="1"/>
  <c r="F1505" i="1"/>
  <c r="F1503" i="1"/>
  <c r="F1486" i="1"/>
  <c r="F1484" i="1"/>
  <c r="F1480" i="1"/>
  <c r="F1478" i="1"/>
  <c r="F1476" i="1"/>
  <c r="F1472" i="1"/>
  <c r="F1468" i="1"/>
  <c r="F1464" i="1"/>
  <c r="F1462" i="1"/>
  <c r="F1453" i="1"/>
  <c r="F1449" i="1"/>
  <c r="F1447" i="1"/>
  <c r="F1445" i="1"/>
  <c r="F1443" i="1"/>
  <c r="F1439" i="1"/>
  <c r="F1435" i="1"/>
  <c r="F1429" i="1"/>
  <c r="F1427" i="1"/>
  <c r="F1425" i="1"/>
  <c r="F1421" i="1"/>
  <c r="F1419" i="1"/>
  <c r="F1415" i="1"/>
  <c r="F1413" i="1"/>
  <c r="F1407" i="1"/>
  <c r="F1396" i="1"/>
  <c r="F1394" i="1"/>
  <c r="F1392" i="1"/>
  <c r="F1388" i="1"/>
  <c r="F1386" i="1"/>
  <c r="F1377" i="1"/>
  <c r="F1373" i="1"/>
  <c r="F1371" i="1"/>
  <c r="F1363" i="1"/>
  <c r="F1361" i="1"/>
  <c r="F1359" i="1"/>
  <c r="F1357" i="1"/>
  <c r="F1353" i="1"/>
  <c r="F1351" i="1"/>
  <c r="F1349" i="1"/>
  <c r="F1347" i="1"/>
  <c r="F1343" i="1"/>
  <c r="F1339" i="1"/>
  <c r="F1337" i="1"/>
  <c r="F1335" i="1"/>
  <c r="F1333" i="1"/>
  <c r="F1326" i="1"/>
  <c r="F1324" i="1"/>
  <c r="F1322" i="1"/>
  <c r="F1318" i="1"/>
  <c r="F1312" i="1"/>
  <c r="F1310" i="1"/>
  <c r="F1299" i="1"/>
  <c r="F1297" i="1"/>
  <c r="F1287" i="1"/>
  <c r="F1285" i="1"/>
  <c r="F1279" i="1"/>
  <c r="F1277" i="1"/>
  <c r="F1275" i="1"/>
  <c r="F1271" i="1"/>
  <c r="F1269" i="1"/>
  <c r="F1267" i="1"/>
  <c r="F1259" i="1"/>
  <c r="F1252" i="1"/>
  <c r="F1238" i="1"/>
  <c r="F1236" i="1"/>
  <c r="F1225" i="1"/>
  <c r="F1213" i="1"/>
  <c r="F1211" i="1"/>
  <c r="F1207" i="1"/>
  <c r="F1205" i="1"/>
  <c r="F1201" i="1"/>
  <c r="F1199" i="1"/>
  <c r="F1191" i="1"/>
  <c r="F1180" i="1"/>
  <c r="F1174" i="1"/>
  <c r="F1163" i="1"/>
  <c r="F1159" i="1"/>
  <c r="F1155" i="1"/>
  <c r="F1153" i="1"/>
  <c r="F1149" i="1"/>
  <c r="F1143" i="1"/>
  <c r="F1141" i="1"/>
  <c r="F1139" i="1"/>
  <c r="F1135" i="1"/>
  <c r="F1133" i="1"/>
  <c r="F1129" i="1"/>
  <c r="F1127" i="1"/>
  <c r="F1125" i="1"/>
  <c r="F1121" i="1"/>
  <c r="F1119" i="1"/>
  <c r="F1115" i="1"/>
  <c r="F1113" i="1"/>
  <c r="F1107" i="1"/>
  <c r="F1100" i="1"/>
  <c r="F1094" i="1"/>
  <c r="F1092" i="1"/>
  <c r="F1088" i="1"/>
  <c r="F1086" i="1"/>
  <c r="F1082" i="1"/>
  <c r="F1080" i="1"/>
  <c r="F1076" i="1"/>
  <c r="F1074" i="1"/>
  <c r="F1072" i="1"/>
  <c r="F1070" i="1"/>
  <c r="F1066" i="1"/>
  <c r="F1057" i="1"/>
  <c r="F1055" i="1"/>
  <c r="F1053" i="1"/>
  <c r="F1051" i="1"/>
  <c r="F1043" i="1"/>
  <c r="F1039" i="1"/>
  <c r="F1037" i="1"/>
  <c r="F1029" i="1"/>
  <c r="F1025" i="1"/>
  <c r="F1023" i="1"/>
  <c r="F1021" i="1"/>
  <c r="F1017" i="1"/>
  <c r="F1013" i="1"/>
  <c r="F1009" i="1"/>
  <c r="F1007" i="1"/>
  <c r="F1005" i="1"/>
  <c r="F1001" i="1"/>
  <c r="F999" i="1"/>
  <c r="F995" i="1"/>
  <c r="F991" i="1"/>
  <c r="F987" i="1"/>
  <c r="F983" i="1"/>
  <c r="F981" i="1"/>
  <c r="F970" i="1"/>
  <c r="F966" i="1"/>
  <c r="F962" i="1"/>
  <c r="F956" i="1"/>
  <c r="F954" i="1"/>
  <c r="F950" i="1"/>
  <c r="F948" i="1"/>
  <c r="F944" i="1"/>
  <c r="F942" i="1"/>
  <c r="F938" i="1"/>
  <c r="F934" i="1"/>
  <c r="F932" i="1"/>
  <c r="F928" i="1"/>
  <c r="F926" i="1"/>
  <c r="F922" i="1"/>
  <c r="F920" i="1"/>
  <c r="F914" i="1"/>
  <c r="F910" i="1"/>
  <c r="F908" i="1"/>
  <c r="F902" i="1"/>
  <c r="F900" i="1"/>
  <c r="F894" i="1"/>
  <c r="F892" i="1"/>
  <c r="F881" i="1"/>
  <c r="F879" i="1"/>
  <c r="F877" i="1"/>
  <c r="F873" i="1"/>
  <c r="F871" i="1"/>
  <c r="F867" i="1"/>
  <c r="F851" i="1"/>
  <c r="F849" i="1"/>
  <c r="F847" i="1"/>
  <c r="F841" i="1"/>
  <c r="F839" i="1"/>
  <c r="F837" i="1"/>
  <c r="F831" i="1"/>
  <c r="F829" i="1"/>
  <c r="F825" i="1"/>
  <c r="F823" i="1"/>
  <c r="F819" i="1"/>
  <c r="F817" i="1"/>
  <c r="F815" i="1"/>
  <c r="F811" i="1"/>
  <c r="F809" i="1"/>
  <c r="F807" i="1"/>
  <c r="F803" i="1"/>
  <c r="F801" i="1"/>
  <c r="F799" i="1"/>
  <c r="F797" i="1"/>
  <c r="F795" i="1"/>
  <c r="F787" i="1"/>
  <c r="F785" i="1"/>
  <c r="F781" i="1"/>
  <c r="F779" i="1"/>
  <c r="F777" i="1"/>
  <c r="F769" i="1"/>
  <c r="F765" i="1"/>
  <c r="F763" i="1"/>
  <c r="F759" i="1"/>
  <c r="F755" i="1"/>
  <c r="F753" i="1"/>
  <c r="F751" i="1"/>
  <c r="F749" i="1"/>
  <c r="F747" i="1"/>
  <c r="F745" i="1"/>
  <c r="F743" i="1"/>
  <c r="F732" i="1"/>
  <c r="F730" i="1"/>
  <c r="F728" i="1"/>
  <c r="F724" i="1"/>
  <c r="F722" i="1"/>
  <c r="F720" i="1"/>
  <c r="F718" i="1"/>
  <c r="F716" i="1"/>
  <c r="F714" i="1"/>
  <c r="F710" i="1"/>
  <c r="F708" i="1"/>
  <c r="F706" i="1"/>
  <c r="F704" i="1"/>
  <c r="F700" i="1"/>
  <c r="F698" i="1"/>
  <c r="F696" i="1"/>
  <c r="F690" i="1"/>
  <c r="F686" i="1"/>
  <c r="F684" i="1"/>
  <c r="F680" i="1"/>
  <c r="F676" i="1"/>
  <c r="F674" i="1"/>
  <c r="F670" i="1"/>
  <c r="F668" i="1"/>
  <c r="F666" i="1"/>
  <c r="F664" i="1"/>
  <c r="F658" i="1"/>
  <c r="F652" i="1"/>
  <c r="F650" i="1"/>
  <c r="F648" i="1"/>
  <c r="F640" i="1"/>
  <c r="F636" i="1"/>
  <c r="F634" i="1"/>
  <c r="F632" i="1"/>
  <c r="F621" i="1"/>
  <c r="F619" i="1"/>
  <c r="F617" i="1"/>
  <c r="F613" i="1"/>
  <c r="F609" i="1"/>
  <c r="F603" i="1"/>
  <c r="F599" i="1"/>
  <c r="F588" i="1"/>
  <c r="F584" i="1"/>
  <c r="F580" i="1"/>
  <c r="F578" i="1"/>
  <c r="F572" i="1"/>
  <c r="F566" i="1"/>
  <c r="F558" i="1"/>
  <c r="F554" i="1"/>
  <c r="F548" i="1"/>
  <c r="F539" i="1"/>
  <c r="F537" i="1"/>
  <c r="F535" i="1"/>
  <c r="F531" i="1"/>
  <c r="F529" i="1"/>
  <c r="F514" i="1"/>
  <c r="F512" i="1"/>
  <c r="F508" i="1"/>
  <c r="F506" i="1"/>
  <c r="F504" i="1"/>
  <c r="F502" i="1"/>
  <c r="F498" i="1"/>
  <c r="F494" i="1"/>
  <c r="F492" i="1"/>
  <c r="F481" i="1"/>
  <c r="D483" i="1" s="1"/>
  <c r="F483" i="1" s="1"/>
  <c r="F477" i="1"/>
  <c r="F475" i="1"/>
  <c r="F471" i="1"/>
  <c r="F469" i="1"/>
  <c r="F465" i="1"/>
  <c r="F463" i="1"/>
  <c r="F461" i="1"/>
  <c r="F459" i="1"/>
  <c r="F457" i="1"/>
  <c r="F455" i="1"/>
  <c r="F453" i="1"/>
  <c r="F449" i="1"/>
  <c r="F447" i="1"/>
  <c r="F439" i="1"/>
  <c r="F437" i="1"/>
  <c r="F435" i="1"/>
  <c r="F433" i="1"/>
  <c r="F431" i="1"/>
  <c r="F423" i="1"/>
  <c r="D425" i="1" s="1"/>
  <c r="F425" i="1" s="1"/>
  <c r="F421" i="1"/>
  <c r="F419" i="1"/>
  <c r="F417" i="1"/>
  <c r="F415" i="1"/>
  <c r="F413" i="1"/>
  <c r="F411" i="1"/>
  <c r="F409" i="1"/>
  <c r="F407" i="1"/>
  <c r="F403" i="1"/>
  <c r="F397" i="1"/>
  <c r="F395" i="1"/>
  <c r="F393" i="1"/>
  <c r="F389" i="1"/>
  <c r="F387" i="1"/>
  <c r="F385" i="1"/>
  <c r="F381" i="1"/>
  <c r="F379" i="1"/>
  <c r="F375" i="1"/>
  <c r="F373" i="1"/>
  <c r="F369" i="1"/>
  <c r="F357" i="1"/>
  <c r="F353" i="1"/>
  <c r="F349" i="1"/>
  <c r="F347" i="1"/>
  <c r="F343" i="1"/>
  <c r="F341" i="1"/>
  <c r="F335" i="1"/>
  <c r="F329" i="1"/>
  <c r="F325" i="1"/>
  <c r="F317" i="1"/>
  <c r="F309" i="1"/>
  <c r="F307" i="1"/>
  <c r="F305" i="1"/>
  <c r="F296" i="1"/>
  <c r="F294" i="1"/>
  <c r="F293" i="1"/>
  <c r="F291" i="1"/>
  <c r="F287" i="1"/>
  <c r="F285" i="1"/>
  <c r="F281" i="1"/>
  <c r="F279" i="1"/>
  <c r="F273" i="1"/>
  <c r="D275" i="1" s="1"/>
  <c r="F275" i="1" s="1"/>
  <c r="F265" i="1"/>
  <c r="D267" i="1" s="1"/>
  <c r="F267" i="1" s="1"/>
  <c r="F261" i="1"/>
  <c r="D263" i="1" s="1"/>
  <c r="F263" i="1" s="1"/>
  <c r="F257" i="1"/>
  <c r="D259" i="1" s="1"/>
  <c r="F259" i="1" s="1"/>
  <c r="F253" i="1"/>
  <c r="D255" i="1" s="1"/>
  <c r="F255" i="1" s="1"/>
  <c r="F249" i="1"/>
  <c r="F247" i="1"/>
  <c r="F245" i="1"/>
  <c r="F243" i="1"/>
  <c r="F241" i="1"/>
  <c r="F239" i="1"/>
  <c r="F237" i="1"/>
  <c r="F235" i="1"/>
  <c r="F233" i="1"/>
  <c r="F231" i="1"/>
  <c r="F229" i="1"/>
  <c r="F227" i="1"/>
  <c r="F225" i="1"/>
  <c r="F223" i="1"/>
  <c r="F221" i="1"/>
  <c r="F219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1" i="1"/>
  <c r="F189" i="1"/>
  <c r="F187" i="1"/>
  <c r="F185" i="1"/>
  <c r="F183" i="1"/>
  <c r="F181" i="1"/>
  <c r="F179" i="1"/>
  <c r="F177" i="1"/>
  <c r="F175" i="1"/>
  <c r="F169" i="1"/>
  <c r="D171" i="1" s="1"/>
  <c r="F171" i="1" s="1"/>
  <c r="F167" i="1"/>
  <c r="F165" i="1"/>
  <c r="F163" i="1"/>
  <c r="F161" i="1"/>
  <c r="F159" i="1"/>
  <c r="F157" i="1"/>
  <c r="F155" i="1"/>
  <c r="F153" i="1"/>
  <c r="F151" i="1"/>
  <c r="F142" i="1"/>
  <c r="F140" i="1"/>
  <c r="F138" i="1"/>
  <c r="F136" i="1"/>
  <c r="F134" i="1"/>
  <c r="F130" i="1"/>
  <c r="F128" i="1"/>
  <c r="F124" i="1"/>
  <c r="F122" i="1"/>
  <c r="F105" i="1"/>
  <c r="D107" i="1" s="1"/>
  <c r="F107" i="1" s="1"/>
  <c r="F113" i="1"/>
  <c r="F111" i="1"/>
  <c r="F99" i="1"/>
  <c r="F95" i="1"/>
  <c r="F91" i="1"/>
  <c r="F85" i="1"/>
  <c r="D87" i="1" s="1"/>
  <c r="F87" i="1" s="1"/>
  <c r="F81" i="1"/>
  <c r="F79" i="1"/>
  <c r="F77" i="1"/>
  <c r="F73" i="1"/>
  <c r="F71" i="1"/>
  <c r="F69" i="1"/>
  <c r="F67" i="1"/>
  <c r="F65" i="1"/>
  <c r="F63" i="1"/>
  <c r="F61" i="1"/>
  <c r="F59" i="1"/>
  <c r="F57" i="1"/>
  <c r="F53" i="1"/>
  <c r="F51" i="1"/>
  <c r="F49" i="1"/>
  <c r="F47" i="1"/>
  <c r="F45" i="1"/>
  <c r="F37" i="1"/>
  <c r="F33" i="1"/>
  <c r="F29" i="1"/>
  <c r="F27" i="1"/>
  <c r="F23" i="1"/>
  <c r="F21" i="1"/>
  <c r="F19" i="1"/>
  <c r="F17" i="1"/>
  <c r="F15" i="1"/>
  <c r="F11" i="1"/>
  <c r="F286" i="5"/>
  <c r="D288" i="5" s="1"/>
  <c r="F288" i="5" s="1"/>
  <c r="F282" i="5"/>
  <c r="D284" i="5" s="1"/>
  <c r="F284" i="5" s="1"/>
  <c r="F278" i="5"/>
  <c r="D280" i="5" s="1"/>
  <c r="F280" i="5" s="1"/>
  <c r="F274" i="5"/>
  <c r="D276" i="5" s="1"/>
  <c r="F276" i="5" s="1"/>
  <c r="F183" i="6"/>
  <c r="D185" i="6" s="1"/>
  <c r="F179" i="6"/>
  <c r="F175" i="6"/>
  <c r="F171" i="6"/>
  <c r="A163" i="6"/>
  <c r="F160" i="6"/>
  <c r="F156" i="6"/>
  <c r="F154" i="6"/>
  <c r="F152" i="6"/>
  <c r="F150" i="6"/>
  <c r="F148" i="6"/>
  <c r="A140" i="6"/>
  <c r="F137" i="6"/>
  <c r="F135" i="6"/>
  <c r="F133" i="6"/>
  <c r="F131" i="6"/>
  <c r="F129" i="6"/>
  <c r="A123" i="6"/>
  <c r="F120" i="6"/>
  <c r="F118" i="6"/>
  <c r="F114" i="6"/>
  <c r="F112" i="6"/>
  <c r="F108" i="6"/>
  <c r="F106" i="6"/>
  <c r="F104" i="6"/>
  <c r="F100" i="6"/>
  <c r="F98" i="6"/>
  <c r="F96" i="6"/>
  <c r="A88" i="6"/>
  <c r="F85" i="6"/>
  <c r="F83" i="6"/>
  <c r="F81" i="6"/>
  <c r="A73" i="6"/>
  <c r="F70" i="6"/>
  <c r="F64" i="6"/>
  <c r="F62" i="6"/>
  <c r="F58" i="6"/>
  <c r="A50" i="6"/>
  <c r="F47" i="6"/>
  <c r="F45" i="6"/>
  <c r="F43" i="6"/>
  <c r="F39" i="6"/>
  <c r="F37" i="6"/>
  <c r="F35" i="6"/>
  <c r="F33" i="6"/>
  <c r="F31" i="6"/>
  <c r="F27" i="6"/>
  <c r="F25" i="6"/>
  <c r="F21" i="6"/>
  <c r="F19" i="6"/>
  <c r="F17" i="6"/>
  <c r="F15" i="6"/>
  <c r="F13" i="6"/>
  <c r="A5" i="6"/>
  <c r="A266" i="5"/>
  <c r="F263" i="5"/>
  <c r="F259" i="5"/>
  <c r="F257" i="5"/>
  <c r="F253" i="5"/>
  <c r="F249" i="5"/>
  <c r="F247" i="5"/>
  <c r="A241" i="5"/>
  <c r="F238" i="5"/>
  <c r="F236" i="5"/>
  <c r="F234" i="5"/>
  <c r="F232" i="5"/>
  <c r="F230" i="5"/>
  <c r="F228" i="5"/>
  <c r="F226" i="5"/>
  <c r="A220" i="5"/>
  <c r="F217" i="5"/>
  <c r="F215" i="5"/>
  <c r="F213" i="5"/>
  <c r="F211" i="5"/>
  <c r="F207" i="5"/>
  <c r="F203" i="5"/>
  <c r="F201" i="5"/>
  <c r="F199" i="5"/>
  <c r="F195" i="5"/>
  <c r="F191" i="5"/>
  <c r="F187" i="5"/>
  <c r="F181" i="5"/>
  <c r="F179" i="5"/>
  <c r="F177" i="5"/>
  <c r="A169" i="5"/>
  <c r="F166" i="5"/>
  <c r="F164" i="5"/>
  <c r="F162" i="5"/>
  <c r="F158" i="5"/>
  <c r="F154" i="5"/>
  <c r="F152" i="5"/>
  <c r="F148" i="5"/>
  <c r="F146" i="5"/>
  <c r="A138" i="5"/>
  <c r="F135" i="5"/>
  <c r="F131" i="5"/>
  <c r="F125" i="5"/>
  <c r="F123" i="5"/>
  <c r="F119" i="5"/>
  <c r="F117" i="5"/>
  <c r="F115" i="5"/>
  <c r="A107" i="5"/>
  <c r="F104" i="5"/>
  <c r="F102" i="5"/>
  <c r="F100" i="5"/>
  <c r="F92" i="5"/>
  <c r="F90" i="5"/>
  <c r="F86" i="5"/>
  <c r="F82" i="5"/>
  <c r="F80" i="5"/>
  <c r="F78" i="5"/>
  <c r="F76" i="5"/>
  <c r="F74" i="5"/>
  <c r="F70" i="5"/>
  <c r="F68" i="5"/>
  <c r="F66" i="5"/>
  <c r="F64" i="5"/>
  <c r="F62" i="5"/>
  <c r="F60" i="5"/>
  <c r="A52" i="5"/>
  <c r="F47" i="5"/>
  <c r="D49" i="5" s="1"/>
  <c r="F49" i="5" s="1"/>
  <c r="F43" i="5"/>
  <c r="F41" i="5"/>
  <c r="F36" i="5"/>
  <c r="A30" i="5"/>
  <c r="F27" i="5"/>
  <c r="F25" i="5"/>
  <c r="A17" i="5"/>
  <c r="F14" i="5"/>
  <c r="F16" i="5" s="1"/>
  <c r="F292" i="5" s="1"/>
  <c r="A6" i="5"/>
  <c r="F394" i="4"/>
  <c r="F390" i="4"/>
  <c r="F388" i="4"/>
  <c r="F382" i="4"/>
  <c r="F378" i="4"/>
  <c r="F376" i="4"/>
  <c r="F374" i="4"/>
  <c r="F370" i="4"/>
  <c r="F368" i="4"/>
  <c r="F366" i="4"/>
  <c r="A358" i="4"/>
  <c r="F355" i="4"/>
  <c r="F357" i="4" s="1"/>
  <c r="F412" i="4" s="1"/>
  <c r="A349" i="4"/>
  <c r="F346" i="4"/>
  <c r="F342" i="4"/>
  <c r="A334" i="4"/>
  <c r="F323" i="4"/>
  <c r="F321" i="4"/>
  <c r="F319" i="4"/>
  <c r="F315" i="4"/>
  <c r="F313" i="4"/>
  <c r="F311" i="4"/>
  <c r="F305" i="4"/>
  <c r="F303" i="4"/>
  <c r="F301" i="4"/>
  <c r="F299" i="4"/>
  <c r="F293" i="4"/>
  <c r="F291" i="4"/>
  <c r="F287" i="4"/>
  <c r="F281" i="4"/>
  <c r="F279" i="4"/>
  <c r="F277" i="4"/>
  <c r="F271" i="4"/>
  <c r="F269" i="4"/>
  <c r="F267" i="4"/>
  <c r="F265" i="4"/>
  <c r="F257" i="4"/>
  <c r="F253" i="4"/>
  <c r="F251" i="4"/>
  <c r="F249" i="4"/>
  <c r="F245" i="4"/>
  <c r="F243" i="4"/>
  <c r="F239" i="4"/>
  <c r="A231" i="4"/>
  <c r="F228" i="4"/>
  <c r="F224" i="4"/>
  <c r="F220" i="4"/>
  <c r="F216" i="4"/>
  <c r="A210" i="4"/>
  <c r="F207" i="4"/>
  <c r="F205" i="4"/>
  <c r="A197" i="4"/>
  <c r="F194" i="4"/>
  <c r="F192" i="4"/>
  <c r="F190" i="4"/>
  <c r="F188" i="4"/>
  <c r="F184" i="4"/>
  <c r="F180" i="4"/>
  <c r="F176" i="4"/>
  <c r="F172" i="4"/>
  <c r="A166" i="4"/>
  <c r="F163" i="4"/>
  <c r="F161" i="4"/>
  <c r="F159" i="4"/>
  <c r="F157" i="4"/>
  <c r="F155" i="4"/>
  <c r="A149" i="4"/>
  <c r="F146" i="4"/>
  <c r="F148" i="4" s="1"/>
  <c r="F405" i="4" s="1"/>
  <c r="A138" i="4"/>
  <c r="F135" i="4"/>
  <c r="F133" i="4"/>
  <c r="A125" i="4"/>
  <c r="F122" i="4"/>
  <c r="F120" i="4"/>
  <c r="F118" i="4"/>
  <c r="A106" i="4"/>
  <c r="F103" i="4"/>
  <c r="F99" i="4"/>
  <c r="F93" i="4"/>
  <c r="A85" i="4"/>
  <c r="F82" i="4"/>
  <c r="F80" i="4"/>
  <c r="F78" i="4"/>
  <c r="F74" i="4"/>
  <c r="A62" i="4"/>
  <c r="F59" i="4"/>
  <c r="F55" i="4"/>
  <c r="F52" i="4"/>
  <c r="F50" i="4"/>
  <c r="F48" i="4"/>
  <c r="F44" i="4"/>
  <c r="F40" i="4"/>
  <c r="F38" i="4"/>
  <c r="A32" i="4"/>
  <c r="F29" i="4"/>
  <c r="F27" i="4"/>
  <c r="F25" i="4"/>
  <c r="A16" i="4"/>
  <c r="F11" i="4"/>
  <c r="D13" i="4" s="1"/>
  <c r="F13" i="4" s="1"/>
  <c r="A5" i="4"/>
  <c r="F69" i="3"/>
  <c r="D71" i="3" s="1"/>
  <c r="F71" i="3" s="1"/>
  <c r="F65" i="3"/>
  <c r="F63" i="3"/>
  <c r="F57" i="3"/>
  <c r="F55" i="3"/>
  <c r="D59" i="3" s="1"/>
  <c r="F59" i="3" s="1"/>
  <c r="F49" i="3"/>
  <c r="F47" i="3"/>
  <c r="F43" i="3"/>
  <c r="D45" i="3" s="1"/>
  <c r="F45" i="3" s="1"/>
  <c r="F39" i="3"/>
  <c r="F37" i="3"/>
  <c r="F35" i="3"/>
  <c r="F31" i="3"/>
  <c r="F29" i="3"/>
  <c r="F27" i="3"/>
  <c r="F25" i="3"/>
  <c r="F23" i="3"/>
  <c r="F15" i="3"/>
  <c r="D17" i="3" s="1"/>
  <c r="A5" i="3"/>
  <c r="B175" i="2"/>
  <c r="A175" i="2"/>
  <c r="B174" i="2"/>
  <c r="A174" i="2"/>
  <c r="B171" i="2"/>
  <c r="A171" i="2"/>
  <c r="F165" i="2"/>
  <c r="F161" i="2"/>
  <c r="F159" i="2"/>
  <c r="F157" i="2"/>
  <c r="F153" i="2"/>
  <c r="F149" i="2"/>
  <c r="F145" i="2"/>
  <c r="F143" i="2"/>
  <c r="A137" i="2"/>
  <c r="F134" i="2"/>
  <c r="F130" i="2"/>
  <c r="F128" i="2"/>
  <c r="F124" i="2"/>
  <c r="F120" i="2"/>
  <c r="F118" i="2"/>
  <c r="F114" i="2"/>
  <c r="F112" i="2"/>
  <c r="F110" i="2"/>
  <c r="F108" i="2"/>
  <c r="F102" i="2"/>
  <c r="F100" i="2"/>
  <c r="F98" i="2"/>
  <c r="F96" i="2"/>
  <c r="F94" i="2"/>
  <c r="F90" i="2"/>
  <c r="F88" i="2"/>
  <c r="F86" i="2"/>
  <c r="F84" i="2"/>
  <c r="F80" i="2"/>
  <c r="F78" i="2"/>
  <c r="F76" i="2"/>
  <c r="F74" i="2"/>
  <c r="F68" i="2"/>
  <c r="F66" i="2"/>
  <c r="F64" i="2"/>
  <c r="F60" i="2"/>
  <c r="F58" i="2"/>
  <c r="F56" i="2"/>
  <c r="A48" i="2"/>
  <c r="F45" i="2"/>
  <c r="F47" i="2" s="1"/>
  <c r="F173" i="2" s="1"/>
  <c r="A39" i="2"/>
  <c r="F36" i="2"/>
  <c r="F32" i="2"/>
  <c r="F30" i="2"/>
  <c r="F28" i="2"/>
  <c r="A20" i="2"/>
  <c r="F13" i="2"/>
  <c r="A5" i="2"/>
  <c r="B2054" i="1"/>
  <c r="A2054" i="1"/>
  <c r="B2053" i="1"/>
  <c r="A2053" i="1"/>
  <c r="B2052" i="1"/>
  <c r="A2052" i="1"/>
  <c r="B2051" i="1"/>
  <c r="A2051" i="1"/>
  <c r="B2050" i="1"/>
  <c r="A2050" i="1"/>
  <c r="B2049" i="1"/>
  <c r="A2049" i="1"/>
  <c r="B2048" i="1"/>
  <c r="A2048" i="1"/>
  <c r="B2047" i="1"/>
  <c r="A2047" i="1"/>
  <c r="B2046" i="1"/>
  <c r="A2046" i="1"/>
  <c r="B2045" i="1"/>
  <c r="A2045" i="1"/>
  <c r="B2044" i="1"/>
  <c r="A2044" i="1"/>
  <c r="B2043" i="1"/>
  <c r="A2043" i="1"/>
  <c r="B2042" i="1"/>
  <c r="A2042" i="1"/>
  <c r="B2041" i="1"/>
  <c r="A2041" i="1"/>
  <c r="B2040" i="1"/>
  <c r="A2040" i="1"/>
  <c r="B2039" i="1"/>
  <c r="A2039" i="1"/>
  <c r="B2038" i="1"/>
  <c r="A2038" i="1"/>
  <c r="B2037" i="1"/>
  <c r="A2037" i="1"/>
  <c r="B2036" i="1"/>
  <c r="A2036" i="1"/>
  <c r="B2035" i="1"/>
  <c r="A2035" i="1"/>
  <c r="B2034" i="1"/>
  <c r="A2034" i="1"/>
  <c r="B2033" i="1"/>
  <c r="A2033" i="1"/>
  <c r="B2032" i="1"/>
  <c r="A2032" i="1"/>
  <c r="B2031" i="1"/>
  <c r="A2031" i="1"/>
  <c r="B2030" i="1"/>
  <c r="A2030" i="1"/>
  <c r="B2029" i="1"/>
  <c r="A2029" i="1"/>
  <c r="B2028" i="1"/>
  <c r="A2028" i="1"/>
  <c r="B2027" i="1"/>
  <c r="A2027" i="1"/>
  <c r="B2026" i="1"/>
  <c r="A2026" i="1"/>
  <c r="B2025" i="1"/>
  <c r="A2025" i="1"/>
  <c r="B2024" i="1"/>
  <c r="A2024" i="1"/>
  <c r="B2023" i="1"/>
  <c r="A2023" i="1"/>
  <c r="A1985" i="1"/>
  <c r="A1976" i="1"/>
  <c r="A1887" i="1"/>
  <c r="A1796" i="1"/>
  <c r="A1715" i="1"/>
  <c r="A1602" i="1"/>
  <c r="A1567" i="1"/>
  <c r="A1526" i="1"/>
  <c r="A1495" i="1"/>
  <c r="A1456" i="1"/>
  <c r="A1399" i="1"/>
  <c r="A1380" i="1"/>
  <c r="A1329" i="1"/>
  <c r="A1302" i="1"/>
  <c r="A1255" i="1"/>
  <c r="A1228" i="1"/>
  <c r="A1185" i="1"/>
  <c r="A1166" i="1"/>
  <c r="A1103" i="1"/>
  <c r="A1060" i="1"/>
  <c r="A973" i="1"/>
  <c r="A884" i="1"/>
  <c r="A735" i="1"/>
  <c r="A624" i="1"/>
  <c r="A591" i="1"/>
  <c r="A542" i="1"/>
  <c r="A517" i="1"/>
  <c r="A486" i="1"/>
  <c r="A299" i="1"/>
  <c r="A145" i="1"/>
  <c r="A116" i="1"/>
  <c r="A5" i="1"/>
  <c r="F1494" i="1" l="1"/>
  <c r="F2045" i="1" s="1"/>
  <c r="F84" i="4"/>
  <c r="F401" i="4" s="1"/>
  <c r="F333" i="4"/>
  <c r="F410" i="4" s="1"/>
  <c r="F169" i="2"/>
  <c r="F175" i="2" s="1"/>
  <c r="D392" i="4"/>
  <c r="F392" i="4" s="1"/>
  <c r="F396" i="4" s="1"/>
  <c r="F413" i="4" s="1"/>
  <c r="F541" i="1"/>
  <c r="F2028" i="1" s="1"/>
  <c r="F1184" i="1"/>
  <c r="F2037" i="1" s="1"/>
  <c r="F144" i="1"/>
  <c r="F2024" i="1" s="1"/>
  <c r="F1455" i="1"/>
  <c r="F2044" i="1" s="1"/>
  <c r="F1102" i="1"/>
  <c r="F2035" i="1" s="1"/>
  <c r="F1301" i="1"/>
  <c r="F2040" i="1" s="1"/>
  <c r="F972" i="1"/>
  <c r="F2033" i="1" s="1"/>
  <c r="F1165" i="1"/>
  <c r="F2036" i="1" s="1"/>
  <c r="F1379" i="1"/>
  <c r="F2042" i="1" s="1"/>
  <c r="F1398" i="1"/>
  <c r="F2043" i="1" s="1"/>
  <c r="F1601" i="1"/>
  <c r="F2048" i="1" s="1"/>
  <c r="F1975" i="1"/>
  <c r="F2052" i="1" s="1"/>
  <c r="F1714" i="1"/>
  <c r="F2049" i="1" s="1"/>
  <c r="F623" i="1"/>
  <c r="F2030" i="1" s="1"/>
  <c r="F1328" i="1"/>
  <c r="F2041" i="1" s="1"/>
  <c r="F1795" i="1"/>
  <c r="F2050" i="1" s="1"/>
  <c r="F1886" i="1"/>
  <c r="F2051" i="1" s="1"/>
  <c r="F516" i="1"/>
  <c r="F2027" i="1" s="1"/>
  <c r="F734" i="1"/>
  <c r="F2031" i="1" s="1"/>
  <c r="F1566" i="1"/>
  <c r="F2047" i="1" s="1"/>
  <c r="F883" i="1"/>
  <c r="F2032" i="1" s="1"/>
  <c r="F1059" i="1"/>
  <c r="F2034" i="1" s="1"/>
  <c r="F1227" i="1"/>
  <c r="F2038" i="1" s="1"/>
  <c r="F1254" i="1"/>
  <c r="F2039" i="1" s="1"/>
  <c r="F485" i="1"/>
  <c r="F2026" i="1" s="1"/>
  <c r="F298" i="1"/>
  <c r="F2025" i="1" s="1"/>
  <c r="F1525" i="1"/>
  <c r="F2046" i="1" s="1"/>
  <c r="F185" i="6"/>
  <c r="D173" i="6"/>
  <c r="F173" i="6" s="1"/>
  <c r="D177" i="6"/>
  <c r="F177" i="6" s="1"/>
  <c r="D181" i="6"/>
  <c r="F181" i="6" s="1"/>
  <c r="F17" i="3"/>
  <c r="D1993" i="1"/>
  <c r="F1993" i="1" s="1"/>
  <c r="D2019" i="1"/>
  <c r="F2019" i="1" s="1"/>
  <c r="D562" i="1"/>
  <c r="F562" i="1" s="1"/>
  <c r="D564" i="1"/>
  <c r="F564" i="1" s="1"/>
  <c r="D101" i="1"/>
  <c r="F101" i="1" s="1"/>
  <c r="D35" i="1"/>
  <c r="F35" i="1" s="1"/>
  <c r="D39" i="1"/>
  <c r="F39" i="1" s="1"/>
  <c r="F72" i="6"/>
  <c r="F190" i="6" s="1"/>
  <c r="F49" i="6"/>
  <c r="F189" i="6" s="1"/>
  <c r="F87" i="6"/>
  <c r="F191" i="6" s="1"/>
  <c r="F139" i="6"/>
  <c r="F193" i="6" s="1"/>
  <c r="F162" i="6"/>
  <c r="F194" i="6" s="1"/>
  <c r="F122" i="6"/>
  <c r="F192" i="6" s="1"/>
  <c r="F29" i="5"/>
  <c r="F293" i="5" s="1"/>
  <c r="F137" i="5"/>
  <c r="F296" i="5" s="1"/>
  <c r="F168" i="5"/>
  <c r="F297" i="5" s="1"/>
  <c r="F51" i="5"/>
  <c r="F294" i="5" s="1"/>
  <c r="F219" i="5"/>
  <c r="F298" i="5" s="1"/>
  <c r="F106" i="5"/>
  <c r="F295" i="5" s="1"/>
  <c r="F240" i="5"/>
  <c r="F299" i="5" s="1"/>
  <c r="F265" i="5"/>
  <c r="F300" i="5" s="1"/>
  <c r="F15" i="4"/>
  <c r="F398" i="4" s="1"/>
  <c r="F209" i="4"/>
  <c r="F408" i="4" s="1"/>
  <c r="F105" i="4"/>
  <c r="F402" i="4" s="1"/>
  <c r="F31" i="4"/>
  <c r="F61" i="4" s="1"/>
  <c r="F400" i="4" s="1"/>
  <c r="F137" i="4"/>
  <c r="F404" i="4" s="1"/>
  <c r="F196" i="4"/>
  <c r="F407" i="4" s="1"/>
  <c r="F124" i="4"/>
  <c r="F403" i="4" s="1"/>
  <c r="F165" i="4"/>
  <c r="F406" i="4" s="1"/>
  <c r="F348" i="4"/>
  <c r="F411" i="4" s="1"/>
  <c r="F19" i="2"/>
  <c r="F171" i="2" s="1"/>
  <c r="F38" i="2"/>
  <c r="F172" i="2" s="1"/>
  <c r="F136" i="2"/>
  <c r="F174" i="2" s="1"/>
  <c r="F230" i="4"/>
  <c r="F409" i="4" s="1"/>
  <c r="F115" i="1" l="1"/>
  <c r="F2023" i="1" s="1"/>
  <c r="F590" i="1"/>
  <c r="F2029" i="1" s="1"/>
  <c r="F2021" i="1"/>
  <c r="F2054" i="1" s="1"/>
  <c r="F187" i="6"/>
  <c r="F195" i="6" s="1"/>
  <c r="F290" i="5"/>
  <c r="F301" i="5" s="1"/>
  <c r="F399" i="4"/>
  <c r="F176" i="2"/>
  <c r="C5" i="7" s="1"/>
  <c r="F11" i="3"/>
  <c r="F2055" i="1" l="1"/>
  <c r="C3" i="7" s="1"/>
  <c r="F73" i="3"/>
  <c r="F76" i="3" s="1"/>
  <c r="F196" i="6"/>
  <c r="C13" i="7" s="1"/>
  <c r="F302" i="5"/>
  <c r="C11" i="7" s="1"/>
  <c r="F414" i="4"/>
  <c r="C9" i="7" s="1"/>
  <c r="F78" i="3" l="1"/>
  <c r="C7" i="7" s="1"/>
  <c r="C14" i="7" l="1"/>
  <c r="C15" i="7" l="1"/>
  <c r="C16" i="7" s="1"/>
  <c r="C17" i="7" l="1"/>
  <c r="C18" i="7" s="1"/>
</calcChain>
</file>

<file path=xl/sharedStrings.xml><?xml version="1.0" encoding="utf-8"?>
<sst xmlns="http://schemas.openxmlformats.org/spreadsheetml/2006/main" count="3984" uniqueCount="2074">
  <si>
    <t>CONTRACT NRA N.011-130-2010/1F</t>
  </si>
  <si>
    <t xml:space="preserve">REHABILITATION OF NATIONAL ROUTE N11 SECTION 13 FROM R518 INTERSECTION (km 8.340) TO </t>
  </si>
  <si>
    <t>GROOTSANDSLOOT RIVER (km 24.280)</t>
  </si>
  <si>
    <t>Schedule A1: Roadworks</t>
  </si>
  <si>
    <t>Item</t>
  </si>
  <si>
    <t>Description</t>
  </si>
  <si>
    <t>Unit</t>
  </si>
  <si>
    <t>Quantity</t>
  </si>
  <si>
    <t>Rate</t>
  </si>
  <si>
    <t>AMOUNT R</t>
  </si>
  <si>
    <t>C1.2</t>
  </si>
  <si>
    <t>GENERAL REQUIREMENTS AND PROVISIONS</t>
  </si>
  <si>
    <t>C1.2.1</t>
  </si>
  <si>
    <t>Environmental Management:</t>
  </si>
  <si>
    <t>C1.2.1.1</t>
  </si>
  <si>
    <t>Monitoring of compliance with and reporting on the EMP</t>
  </si>
  <si>
    <t>month</t>
  </si>
  <si>
    <t>C1.2.2</t>
  </si>
  <si>
    <t>Programming and Reporting:</t>
  </si>
  <si>
    <t>lump sum</t>
  </si>
  <si>
    <t>C1.2.2.3</t>
  </si>
  <si>
    <t>Submission of a Scheme 2 Initial Programme</t>
  </si>
  <si>
    <t>C1.2.2.4</t>
  </si>
  <si>
    <t>Submission of a Scheme 2 Full Programme</t>
  </si>
  <si>
    <t>C1.2.2.5</t>
  </si>
  <si>
    <t>Reviewing and updating a Scheme 2 programme every month</t>
  </si>
  <si>
    <t>C1.2.2.6</t>
  </si>
  <si>
    <t>Preparation and submission of all information and reports specified in the Contract Documentation</t>
  </si>
  <si>
    <t>Grass cutting</t>
  </si>
  <si>
    <t>ha</t>
  </si>
  <si>
    <t>Drain cleaning</t>
  </si>
  <si>
    <t>km</t>
  </si>
  <si>
    <t>Cleaning out culverts</t>
  </si>
  <si>
    <t>m³</t>
  </si>
  <si>
    <t>Collection of rubbish / litter</t>
  </si>
  <si>
    <t>Base patching using crushed stone material stabilised with bitumen emulsion and cement</t>
  </si>
  <si>
    <t>Base and / or surface patching using cold premixed asphalt</t>
  </si>
  <si>
    <t>kg</t>
  </si>
  <si>
    <t>Base and / or surface patching using hot plant mixed asphalt</t>
  </si>
  <si>
    <t>t</t>
  </si>
  <si>
    <t>m</t>
  </si>
  <si>
    <t>kℓ</t>
  </si>
  <si>
    <t>Other road maintenance work ordered by the Engineer</t>
  </si>
  <si>
    <t xml:space="preserve">prov sum </t>
  </si>
  <si>
    <t>%</t>
  </si>
  <si>
    <t>C1.2.4</t>
  </si>
  <si>
    <t>Stakeholder liaison</t>
  </si>
  <si>
    <t>C1.2.5</t>
  </si>
  <si>
    <t>Safety:</t>
  </si>
  <si>
    <t>C1.2.5.1</t>
  </si>
  <si>
    <t>Health and safety plan</t>
  </si>
  <si>
    <t>C1.2.5.2</t>
  </si>
  <si>
    <t>Implementation of health and safety plan</t>
  </si>
  <si>
    <t>No</t>
  </si>
  <si>
    <t>C1.2.7</t>
  </si>
  <si>
    <t>Road safety audits:</t>
  </si>
  <si>
    <t>C1.2.7.1</t>
  </si>
  <si>
    <t>Stage 4 work zone traffic management audit</t>
  </si>
  <si>
    <t>C1.2.7.2</t>
  </si>
  <si>
    <t>Handling cost, profit and all other charges in respect of item C1.2.6.1</t>
  </si>
  <si>
    <t>C1.2.7.3</t>
  </si>
  <si>
    <t>Stage 5 pre-opening stage traffic safety audit</t>
  </si>
  <si>
    <t>C1.2.7.4</t>
  </si>
  <si>
    <t>Handling cost, profit and all other charges in respect of item C1.2.6.3</t>
  </si>
  <si>
    <t>C1.2.8</t>
  </si>
  <si>
    <t>Dayworks:</t>
  </si>
  <si>
    <t>C1.2.8.1</t>
  </si>
  <si>
    <t>Personnel:</t>
  </si>
  <si>
    <t>(a) Unskilled labourer</t>
  </si>
  <si>
    <t>h</t>
  </si>
  <si>
    <t>(b) Semi-skilled labourer</t>
  </si>
  <si>
    <t>(c) Skilled labourer</t>
  </si>
  <si>
    <t>(d) Gang leader</t>
  </si>
  <si>
    <t>(e) Foreman</t>
  </si>
  <si>
    <t>C1.2.8.2</t>
  </si>
  <si>
    <t>Construction equipment (specify size and / or model number):</t>
  </si>
  <si>
    <t>(a) Motor grader</t>
  </si>
  <si>
    <t>(b) Vibratory roller</t>
  </si>
  <si>
    <t>(c) Pneumatic roller</t>
  </si>
  <si>
    <t>(d) Front end loader</t>
  </si>
  <si>
    <t>(e) Tractor loader backhoe</t>
  </si>
  <si>
    <t>(f) Excavator</t>
  </si>
  <si>
    <t>(g) Compressor</t>
  </si>
  <si>
    <r>
      <t>(h) Trucks (6m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</si>
  <si>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>(i) Water truck (9000 litre)</t>
  </si>
  <si>
    <t>C1.2.8.3</t>
  </si>
  <si>
    <t>Vehicles (specify size):</t>
  </si>
  <si>
    <t>(a) Light delivery vehicle</t>
  </si>
  <si>
    <t>(b) Flatbed truck (5 ton)</t>
  </si>
  <si>
    <t>(d) Lowbed truck</t>
  </si>
  <si>
    <t>C1.2.8.4</t>
  </si>
  <si>
    <t>Materials:</t>
  </si>
  <si>
    <t>(a) Procurement of materials</t>
  </si>
  <si>
    <t>(b) Contractor's handling costs, 
      profit and all other charges in 
      respect of item C1.2.8.4(a)</t>
  </si>
  <si>
    <t>C1.2.9</t>
  </si>
  <si>
    <t>Disposal of non-useable assets:</t>
  </si>
  <si>
    <t>C1.2.9.2</t>
  </si>
  <si>
    <t>Disposal of non-useable assets not identified at time of tender</t>
  </si>
  <si>
    <t>PC1.2.10</t>
  </si>
  <si>
    <t>Dispute Adjudication Board (DAB)</t>
  </si>
  <si>
    <t>PC1.2.10.1</t>
  </si>
  <si>
    <t>Employer's contribution to DAB (50%)</t>
  </si>
  <si>
    <t>PC sum</t>
  </si>
  <si>
    <t>PC1.2.11</t>
  </si>
  <si>
    <t>Relocation of land owners affected by new road reserve:</t>
  </si>
  <si>
    <t>PC1.2.11.1</t>
  </si>
  <si>
    <t xml:space="preserve">Construction of new houses, installation of services and providing access roads </t>
  </si>
  <si>
    <t>Prov sum</t>
  </si>
  <si>
    <t>PC1.2.11.2</t>
  </si>
  <si>
    <t>Handling cost and profit in respect of sub-item B12.04(a)</t>
  </si>
  <si>
    <t>PC1.2.12</t>
  </si>
  <si>
    <t>Fire breaks:</t>
  </si>
  <si>
    <t>(a) Provision of fire breaks 
     (4.0m wide)</t>
  </si>
  <si>
    <t>(b) Maintenance of fire breaks 
      including grass cutting 
      (4,0m wide)</t>
  </si>
  <si>
    <t>PC1.2.13</t>
  </si>
  <si>
    <t>Installation of new services:</t>
  </si>
  <si>
    <t>Street lighting</t>
  </si>
  <si>
    <t>Handling cost and profit in respect of subitem B12.03(a)</t>
  </si>
  <si>
    <t>TOTAL CARRIED SUMMARY</t>
  </si>
  <si>
    <t>C1.3</t>
  </si>
  <si>
    <t>CONTRACTOR’S SITE ESTABLISHMENT AND GENERAL OBLIGATIONS</t>
  </si>
  <si>
    <t>C1.3.1</t>
  </si>
  <si>
    <t>The Contractor's general obligations:</t>
  </si>
  <si>
    <t>C1.3.1.1</t>
  </si>
  <si>
    <t>Fixed obligations</t>
  </si>
  <si>
    <t>C1.3.1.2</t>
  </si>
  <si>
    <t>Value-related obligations</t>
  </si>
  <si>
    <t>PC1.3.1.3</t>
  </si>
  <si>
    <t>Time-related obligations:</t>
  </si>
  <si>
    <t>PC1.3.1.4</t>
  </si>
  <si>
    <t>Suspension Cost</t>
  </si>
  <si>
    <t>C1.3.2</t>
  </si>
  <si>
    <t>Contract sign boards</t>
  </si>
  <si>
    <t>m²</t>
  </si>
  <si>
    <t>C1.4</t>
  </si>
  <si>
    <t>FACILITIES FOR THE ENGINEER</t>
  </si>
  <si>
    <t>C1.4.1</t>
  </si>
  <si>
    <t>Site accommodation:</t>
  </si>
  <si>
    <t>C1.4.1.1</t>
  </si>
  <si>
    <t>Offices and conference room</t>
  </si>
  <si>
    <t>C1.4.1.2</t>
  </si>
  <si>
    <t>Laboratories</t>
  </si>
  <si>
    <t>C1.4.1.3</t>
  </si>
  <si>
    <t>Open concrete working floors and verandas</t>
  </si>
  <si>
    <t>C1.4.1.4</t>
  </si>
  <si>
    <t>Roofs over open concrete working floors and verandas</t>
  </si>
  <si>
    <t>C1.4.1.5</t>
  </si>
  <si>
    <t>Store rooms inside the laboratory</t>
  </si>
  <si>
    <t>C1.4.1.6</t>
  </si>
  <si>
    <t>Car ports</t>
  </si>
  <si>
    <t>C1.4.1.7</t>
  </si>
  <si>
    <t>Ablution unit (equipped as specified)</t>
  </si>
  <si>
    <t>C1.4.1.8</t>
  </si>
  <si>
    <t>Change room with a shower</t>
  </si>
  <si>
    <t>C1.4.1.9</t>
  </si>
  <si>
    <t>Kitchen unit (equipped as specified)</t>
  </si>
  <si>
    <t>C1.4.1.13</t>
  </si>
  <si>
    <t>Rented housing paid for by the Contractor</t>
  </si>
  <si>
    <t>C1.4.1.14</t>
  </si>
  <si>
    <t>Contractor's handling costs, profit and all other charges in respect of item C1.4.1.13</t>
  </si>
  <si>
    <t>C1.4.2</t>
  </si>
  <si>
    <t>Items measured by area:</t>
  </si>
  <si>
    <t>C1.4.2.1</t>
  </si>
  <si>
    <t>Shelving as specified, complete with brackets</t>
  </si>
  <si>
    <t>C1.4.2.2</t>
  </si>
  <si>
    <t>Work benches with a concrete slab top</t>
  </si>
  <si>
    <t>C1.4.2.3</t>
  </si>
  <si>
    <t>Work-benches with a wooden top</t>
  </si>
  <si>
    <t>C1.4.2.4</t>
  </si>
  <si>
    <t>Constant-temperature baths of concrete and / or plastered brick</t>
  </si>
  <si>
    <t>C1.4.2.5</t>
  </si>
  <si>
    <t>Concrete footings and pedestals for laboratory equipment</t>
  </si>
  <si>
    <t>C1.4.2.6</t>
  </si>
  <si>
    <t>Roller blinds, opaque type</t>
  </si>
  <si>
    <t>C1.4.2.7</t>
  </si>
  <si>
    <t>Venetian blinds</t>
  </si>
  <si>
    <t>C1.4.2.8</t>
  </si>
  <si>
    <t>Notice boards</t>
  </si>
  <si>
    <t>C1.4.2.9</t>
  </si>
  <si>
    <t>White boards</t>
  </si>
  <si>
    <t>C1.4.3</t>
  </si>
  <si>
    <t>Items measured by number:</t>
  </si>
  <si>
    <t>C1.4.3.2</t>
  </si>
  <si>
    <t>Office chair</t>
  </si>
  <si>
    <t>C1.4.3.3</t>
  </si>
  <si>
    <t>Draughtsman's stool</t>
  </si>
  <si>
    <t>C1.4.3.4</t>
  </si>
  <si>
    <t>Laboratory high chair</t>
  </si>
  <si>
    <t>C1.4.3.5</t>
  </si>
  <si>
    <t>Office desk with 3 drawers (at least one lockable drawer)</t>
  </si>
  <si>
    <t>C1.4.3.7</t>
  </si>
  <si>
    <t>Drawing table</t>
  </si>
  <si>
    <t>C1.4.3.8</t>
  </si>
  <si>
    <t>Conference table</t>
  </si>
  <si>
    <t>C1.4.3.9</t>
  </si>
  <si>
    <t>Bookcase</t>
  </si>
  <si>
    <t>C1.4.3.10</t>
  </si>
  <si>
    <t>Filing cabinet</t>
  </si>
  <si>
    <t>C1.4.3.11</t>
  </si>
  <si>
    <t>General purpose steel cabinet with shelves</t>
  </si>
  <si>
    <t>C1.4.3.12</t>
  </si>
  <si>
    <t>Wall mounted pivot plan filing system</t>
  </si>
  <si>
    <t>C1.4.3.13</t>
  </si>
  <si>
    <t>220 / 250 volt power outlet plug point</t>
  </si>
  <si>
    <t>C1.4.3.14</t>
  </si>
  <si>
    <t>400 / 231 volt 3-phase power outlet plug point</t>
  </si>
  <si>
    <t>C1.4.3.15</t>
  </si>
  <si>
    <t>Single 1 500mm, 58 watt fluorescent tube ceiling light</t>
  </si>
  <si>
    <t>C1.4.3.16</t>
  </si>
  <si>
    <t>Single 1 500mm, 22 watt LED tube ceiling light</t>
  </si>
  <si>
    <t>C1.4.3.19</t>
  </si>
  <si>
    <t>Wash-hand basin</t>
  </si>
  <si>
    <t>C1.4.3.20</t>
  </si>
  <si>
    <t>Laboratory basin</t>
  </si>
  <si>
    <t>C1.4.3.21</t>
  </si>
  <si>
    <t>Extractor fan</t>
  </si>
  <si>
    <t>C1.4.3.22</t>
  </si>
  <si>
    <t>Fume cupboard</t>
  </si>
  <si>
    <t>C1.4.3.23</t>
  </si>
  <si>
    <t>Fire extinguisher 9,0 kg, dry powder type</t>
  </si>
  <si>
    <t>C1.4.3.24</t>
  </si>
  <si>
    <t>Air-conditioning unit</t>
  </si>
  <si>
    <t>C1.4.3.25</t>
  </si>
  <si>
    <t>Heater</t>
  </si>
  <si>
    <t>C1.4.3.27</t>
  </si>
  <si>
    <t>Waste paper basket</t>
  </si>
  <si>
    <t>C1.4.3.28</t>
  </si>
  <si>
    <t>UPS / Voltage stabiliser</t>
  </si>
  <si>
    <t>C1.4.3.29</t>
  </si>
  <si>
    <t>A3 / A4 colour printer, copier, scanner</t>
  </si>
  <si>
    <t>C1.4.3.34</t>
  </si>
  <si>
    <t>Mobile outdoor weather station</t>
  </si>
  <si>
    <t>C1.4.3.35</t>
  </si>
  <si>
    <t>3,0 m aluminium straight edge complete with two measuring wedges</t>
  </si>
  <si>
    <t>C1.4.3.36</t>
  </si>
  <si>
    <t>Measuring wheel</t>
  </si>
  <si>
    <t>C1.4.3.37</t>
  </si>
  <si>
    <t>First aid kit</t>
  </si>
  <si>
    <t>C1.4.4</t>
  </si>
  <si>
    <t>Prime cost items:</t>
  </si>
  <si>
    <t>C1.4.4.1</t>
  </si>
  <si>
    <t>Cell phones costs, including pro-rata rentals, for calls made in connection with contract administration</t>
  </si>
  <si>
    <t>C1.4.4.2</t>
  </si>
  <si>
    <t>Handling costs and profit in respect of item C1.4.4.1</t>
  </si>
  <si>
    <t>C1.4.4.5</t>
  </si>
  <si>
    <t>The provision of internet connectivity and WiFi data for Engineer’s site staff</t>
  </si>
  <si>
    <t>C1.4.4.6</t>
  </si>
  <si>
    <t>Handling costs and profit in respect of item C1.4.4.5</t>
  </si>
  <si>
    <t>C1.4.4.7</t>
  </si>
  <si>
    <t>The provision of paper and ink for a combination colour printer / copier / scanner</t>
  </si>
  <si>
    <t>C1.4.4.8</t>
  </si>
  <si>
    <t>Handling costs and profit in respect of item C1.4.4.7</t>
  </si>
  <si>
    <t>C1.4.4.11</t>
  </si>
  <si>
    <t>The provision of a complete 440 / 231 volt three phase electrical power installation, including all poles, insulators, wiring, switchboards, mains connections, meters, etc.</t>
  </si>
  <si>
    <t>C1.4.4.12</t>
  </si>
  <si>
    <t>Handling costs and profit in respect of item C1.4.4.11</t>
  </si>
  <si>
    <t>C1.4.4.15</t>
  </si>
  <si>
    <t>The provision of all gas installations required at the site offices, laboratories and at the Engineer’s staff accommodation (if required), including gas storage cylinders, tubing, regulators, gas burners and shut-off cocks</t>
  </si>
  <si>
    <t>C1.4.4.16</t>
  </si>
  <si>
    <t>Handling costs and profit in respect of item C1.4.4.15</t>
  </si>
  <si>
    <t>C1.4.5</t>
  </si>
  <si>
    <t>Services at site offices, laboratories and site accommodation:</t>
  </si>
  <si>
    <t>C1.4.5.1</t>
  </si>
  <si>
    <t>Fixed costs</t>
  </si>
  <si>
    <t>C1.4.5.2</t>
  </si>
  <si>
    <t>Running costs (offices and laboratories)</t>
  </si>
  <si>
    <t>C1.4.7</t>
  </si>
  <si>
    <t>Site inspection transport:</t>
  </si>
  <si>
    <t>C1.4.7.1</t>
  </si>
  <si>
    <t>Provision of a bus, mini-bus or combi van for site inspection purposes (16 seater mini-bus)</t>
  </si>
  <si>
    <t>per day</t>
  </si>
  <si>
    <t>C1.4.7.2</t>
  </si>
  <si>
    <t>Travel on site</t>
  </si>
  <si>
    <t>C1.4.8</t>
  </si>
  <si>
    <t>Site security measures for the Engineer’s facilities:</t>
  </si>
  <si>
    <t>C1.4.8.1</t>
  </si>
  <si>
    <t>Supply and installation of all required security measures at the Engineer’s site offices and laboratories</t>
  </si>
  <si>
    <t>C1.4.8.2</t>
  </si>
  <si>
    <t>Provision of security guards / watchmen and an armed response service at the Engineer’s site offices and laboratories</t>
  </si>
  <si>
    <t>C1.4.8.5</t>
  </si>
  <si>
    <t>Supply and installation of an alarm system at the Engineer’s rented accommodation (4 houses)</t>
  </si>
  <si>
    <t>C1.4.8.6</t>
  </si>
  <si>
    <t>Provision of an armed response service at the Engineer’s rented accommodation (4 houses)</t>
  </si>
  <si>
    <t>C1.5</t>
  </si>
  <si>
    <t>ACCOMMODATION OF TRAFFIC</t>
  </si>
  <si>
    <t>C1.5.1</t>
  </si>
  <si>
    <t>Accommodation of pedestrian and non-motorised traffic:</t>
  </si>
  <si>
    <t>C.1.5.1.1</t>
  </si>
  <si>
    <t xml:space="preserve">Accommodation of pedestrian and non-motorised traffic </t>
  </si>
  <si>
    <t>C1.5.2</t>
  </si>
  <si>
    <t>Accommodation of vehicular traffic</t>
  </si>
  <si>
    <t>C1.5.3</t>
  </si>
  <si>
    <t xml:space="preserve">Liaison with traffic authorities </t>
  </si>
  <si>
    <t>C1.5.4</t>
  </si>
  <si>
    <t>Construction of temporary deviations</t>
  </si>
  <si>
    <t>In-situ reconstruction of a pavement layer using a recycler to construct a stabilised subbase layer:</t>
  </si>
  <si>
    <t>Chemically stabilised subbase layer compacted to 97% of MDD:</t>
  </si>
  <si>
    <t>C1.5.4/ C5.5.16</t>
  </si>
  <si>
    <t>In-situ reconstruction of a pavement layer using a recycler to construct a stabilised base layer:</t>
  </si>
  <si>
    <t>C1.5.4/ C5.5.16.1</t>
  </si>
  <si>
    <t>Chemically stabilised base layer compacted to 97% of MDD:</t>
  </si>
  <si>
    <t>(a) Using non-cemented material 
     compacted to 150mm thick</t>
  </si>
  <si>
    <t>C1.5.4/ C5.5.20</t>
  </si>
  <si>
    <t>Material shortfall or make-up material:</t>
  </si>
  <si>
    <t>C1.5.4/ C5.5.20.3</t>
  </si>
  <si>
    <t>For base layer</t>
  </si>
  <si>
    <t>C1.5.4/ C5.4.2</t>
  </si>
  <si>
    <t>Chemical stabilisation:</t>
  </si>
  <si>
    <t>C1.5.4/ C5.4.2.1</t>
  </si>
  <si>
    <t>Chemical stabilisation of pavement layers</t>
  </si>
  <si>
    <t>(1) 150mm of gravel base layers</t>
  </si>
  <si>
    <t>C1.5.4/ C4.4.4</t>
  </si>
  <si>
    <t>Cementitious stabilising agents:</t>
  </si>
  <si>
    <t>Road lime</t>
  </si>
  <si>
    <t>C1.5.4/ C4.4.4.1</t>
  </si>
  <si>
    <t>Cement</t>
  </si>
  <si>
    <t>(1) CEM II (A-L) 32,5N</t>
  </si>
  <si>
    <t>C1.5.4/ C5.4.10</t>
  </si>
  <si>
    <t>Provision and application of water for curing</t>
  </si>
  <si>
    <t>Saw cutting pavement layers for patching:</t>
  </si>
  <si>
    <t>Asphalt or bituminous surfacing to an average depth:</t>
  </si>
  <si>
    <t>(a) Not exceeding 50mm</t>
  </si>
  <si>
    <t>(c) Exceeding 100mm</t>
  </si>
  <si>
    <t>Cemented pavement layers to an average depth:</t>
  </si>
  <si>
    <t>(a) Not exceeding 100mm</t>
  </si>
  <si>
    <t>Excavation in existing pavements for patching (non-milling):</t>
  </si>
  <si>
    <t>Asphalt layers:</t>
  </si>
  <si>
    <t>Cemented layers:</t>
  </si>
  <si>
    <t>Backfilling of excavations for patching with:</t>
  </si>
  <si>
    <t>(b) Exceeding 10m² but not 
      exceeding 50m² including for 
      edge repairs wider than 
      250mm</t>
  </si>
  <si>
    <t>Compacting the floor of excavations for patching (93% MDD)</t>
  </si>
  <si>
    <t>C1.5.4/ C8.1.1</t>
  </si>
  <si>
    <t>Prime coat:</t>
  </si>
  <si>
    <t>C1.5.4/ C8.1.1.1</t>
  </si>
  <si>
    <t>MC -10 cut-back bitumen</t>
  </si>
  <si>
    <t>ℓ</t>
  </si>
  <si>
    <t>C1.5.4/ C8.1.1.3</t>
  </si>
  <si>
    <t>Inverted bitumen emulsion</t>
  </si>
  <si>
    <t>C1.5.4/ C9.1.3</t>
  </si>
  <si>
    <t>Application of bond coat:</t>
  </si>
  <si>
    <t>C1.5.4/ C9.1.3.1</t>
  </si>
  <si>
    <t>Stable – grade 30% net bitumen emulsion as specified. Applied with a calibrated distributer</t>
  </si>
  <si>
    <t>C1.5.4/ C9.1.5.2</t>
  </si>
  <si>
    <t>Rehabilitation:</t>
  </si>
  <si>
    <t>(e) Sand skeletal mix – 
      continuously graded (NMPS 
      10mm PG64-16S (50/70) 
      binder; Design Level IB; 
      nominal 30mm thickness)</t>
  </si>
  <si>
    <t>C10.1.22</t>
  </si>
  <si>
    <t>Bituminous single seal and slurry, including a cover spray if specified:</t>
  </si>
  <si>
    <t>C1.5.4/ C10.1.22.2</t>
  </si>
  <si>
    <t>Bituminous single seal with 14mm aggregate and slurry (Class SC-E2 (70-73)(t), Grade B aggregate, fine slurry/fine grade)</t>
  </si>
  <si>
    <t>Road signboards with painted or coloured semi-matt background. Symbols, lettering  and borders in semi- matt black or in Class I retro-reflective material, where the sign board is constructed from:</t>
  </si>
  <si>
    <t>(b) Area exceeding 0,5 m² but not 
      2,0m²</t>
  </si>
  <si>
    <t>Regulatory signs, permanent:</t>
  </si>
  <si>
    <t>C1.5.4/ C11.6.1.8</t>
  </si>
  <si>
    <t>Regulatory signs, temporary:</t>
  </si>
  <si>
    <t>(b) 900 mm diameter (prepainted 
      galvanized steel, background 
     and symbol retro-reflective 
     class iii)</t>
  </si>
  <si>
    <t>(c) 1200 mm diameter (prepainted 
       galvanized steel, background 
       and symbol retro-reflective 
       class iii)</t>
  </si>
  <si>
    <t>Warning signs, permanent:</t>
  </si>
  <si>
    <t>C1.5.4/ C11.6.1.10</t>
  </si>
  <si>
    <t>Warning signs, temporary:</t>
  </si>
  <si>
    <t>C1.5.4/ C11.6.1.12</t>
  </si>
  <si>
    <t>Supplementary plates to temporary regulatory or warning signs (prepainted galvanized steel, background and symbol retro-reflective class iii)</t>
  </si>
  <si>
    <t>Extra over on item C11.6.1 for using:</t>
  </si>
  <si>
    <t>Background of retro-reflective material:</t>
  </si>
  <si>
    <t>(a) Class I</t>
  </si>
  <si>
    <t>Lettering, symbols, numbers, arrows, emblems and borders of retro-reflective material:</t>
  </si>
  <si>
    <t>(a) Class III</t>
  </si>
  <si>
    <t>C1.5.4/ C11.7.2</t>
  </si>
  <si>
    <t>Retro-reflective road marking:</t>
  </si>
  <si>
    <t>C1.5.4/ C11.7.2.1</t>
  </si>
  <si>
    <t>White lines broken or unbroken (100 wide)</t>
  </si>
  <si>
    <t>C1.5.4/ C11.7.2.2</t>
  </si>
  <si>
    <t>Yellow lines broken or unbroken (150mm)</t>
  </si>
  <si>
    <t>C1.5.4/ C11.7.8</t>
  </si>
  <si>
    <t>Setting out and premarking the lines (excluding traffic island markings, lettering and symbols)</t>
  </si>
  <si>
    <t>C1.5.4/ C11.7.10</t>
  </si>
  <si>
    <t>Removal of existing, temporary or final road markings by:</t>
  </si>
  <si>
    <t>C1.5.4/ C11.7.10.1</t>
  </si>
  <si>
    <t>Sandblasting</t>
  </si>
  <si>
    <t>C1.5.4/ C11.7.10.3</t>
  </si>
  <si>
    <t>Overpainting as temporary measure</t>
  </si>
  <si>
    <t>C1.5.4/ C11.7.11</t>
  </si>
  <si>
    <t>Removal of existing road studs</t>
  </si>
  <si>
    <t>C1.5.4/ C11.7.7.1</t>
  </si>
  <si>
    <t xml:space="preserve">Permanent road studs compliant to SANS 1442 </t>
  </si>
  <si>
    <t>(d) RSA-T</t>
  </si>
  <si>
    <t xml:space="preserve">      (i) Irrespective of colour</t>
  </si>
  <si>
    <t>C1.5.5</t>
  </si>
  <si>
    <t>Maintenance of temporary deviations:</t>
  </si>
  <si>
    <t>C1.5.5.1</t>
  </si>
  <si>
    <t>C1 5.5.2</t>
  </si>
  <si>
    <t>C1.5.5.3</t>
  </si>
  <si>
    <t>C1.5.5.4</t>
  </si>
  <si>
    <t>C1.5.5.5</t>
  </si>
  <si>
    <t>C1.5.5.6</t>
  </si>
  <si>
    <t>C1.5.5.7</t>
  </si>
  <si>
    <t>C1.5.5.8</t>
  </si>
  <si>
    <t>Replacement of damaged guardrails</t>
  </si>
  <si>
    <t>C1.5.5.11</t>
  </si>
  <si>
    <t>C1.5.5.12</t>
  </si>
  <si>
    <t>Handling cost, profit and all other charges in respect of item C1.5.6.11</t>
  </si>
  <si>
    <t>C1.5.7</t>
  </si>
  <si>
    <t>Temporary traffic control facilities:</t>
  </si>
  <si>
    <t>C1.5.7.1</t>
  </si>
  <si>
    <t>Delineators including mounting bases and ballast:</t>
  </si>
  <si>
    <t>(a) Single sided, reversible left or 
      right (600mm x 150mm)</t>
  </si>
  <si>
    <t>(b) Double sided, reversible left or 
      right (600mm x 150mm)</t>
  </si>
  <si>
    <t>C1.5.7.2</t>
  </si>
  <si>
    <t>Traffic cones, minimum height 750mm</t>
  </si>
  <si>
    <t>C1.5.7.3</t>
  </si>
  <si>
    <t>Flagmen</t>
  </si>
  <si>
    <t>man-shift</t>
  </si>
  <si>
    <t>C1.5.7.4</t>
  </si>
  <si>
    <t>Traffic controllers</t>
  </si>
  <si>
    <t>C1.5.7.5</t>
  </si>
  <si>
    <t>Provision of illuminated traffic signs:</t>
  </si>
  <si>
    <t>(a) Sign mounted flashing amber 
      lights (2 lights with the 
      specified power supply) 
      mounted on a backing board 
      which is:</t>
  </si>
  <si>
    <t>(b) Flashing LED illuminated 
      arrow board</t>
  </si>
  <si>
    <t>(e) Mobile variable message sign</t>
  </si>
  <si>
    <t>C1.5.7.6</t>
  </si>
  <si>
    <t>Maintenance of illuminated traffic signs:</t>
  </si>
  <si>
    <t>(a) Sign mounted flashing amber 
      lights (a pair of two lights 
      mounted on a separate 
      backing board)</t>
  </si>
  <si>
    <t>C1.5.7.8</t>
  </si>
  <si>
    <t>Traffic control stations</t>
  </si>
  <si>
    <t>C1.5.7.9</t>
  </si>
  <si>
    <t>Cleaning of traffic control facilities</t>
  </si>
  <si>
    <t>C1.5.8</t>
  </si>
  <si>
    <t>Traffic safety officer</t>
  </si>
  <si>
    <t>man-month</t>
  </si>
  <si>
    <t>C1.5.9</t>
  </si>
  <si>
    <t>Traffic safety vehicle</t>
  </si>
  <si>
    <t>C1.5.10</t>
  </si>
  <si>
    <t>Tow trucks:</t>
  </si>
  <si>
    <t>C1.5.10.1</t>
  </si>
  <si>
    <t>Provision of a tow truck on call for light vehicles weighing less than two tonnes</t>
  </si>
  <si>
    <t>C1.5.10.2</t>
  </si>
  <si>
    <t>Provision of a tow truck on call for heavy vehicles weighing two tonnes or more</t>
  </si>
  <si>
    <t>C1.5.11</t>
  </si>
  <si>
    <t>Provision of safety equipment for visitors</t>
  </si>
  <si>
    <t>C1.5.11.1</t>
  </si>
  <si>
    <t>Provision of reflective safety vests for visitors</t>
  </si>
  <si>
    <t>C1.5.11.2</t>
  </si>
  <si>
    <t>Provision of hard hats for visitors</t>
  </si>
  <si>
    <t>C1.5.12</t>
  </si>
  <si>
    <t>Additional traffic accommodation facilities ordered by the Engineer:</t>
  </si>
  <si>
    <t>C1.5.12.1</t>
  </si>
  <si>
    <t>Provision of additional traffic accommodation facilities</t>
  </si>
  <si>
    <t>C1.5.12.2</t>
  </si>
  <si>
    <t>Handling cost, profit and all other charges in respect of item C1.5.12.1</t>
  </si>
  <si>
    <t>C1.6</t>
  </si>
  <si>
    <t>CLEARING AND GRUBBING</t>
  </si>
  <si>
    <t>C1.6.1</t>
  </si>
  <si>
    <t>Clearing:</t>
  </si>
  <si>
    <t>C1.6.1.1</t>
  </si>
  <si>
    <t>Clearing with machines and some hand labour where necessary</t>
  </si>
  <si>
    <t>C1.6.1.2</t>
  </si>
  <si>
    <t>Clearing with hand labour only when labour enhanced work is specified</t>
  </si>
  <si>
    <t>C1.6.1.3</t>
  </si>
  <si>
    <t>Clearing for new fence lines (over a width of 2,0m)</t>
  </si>
  <si>
    <t>C1.6.2</t>
  </si>
  <si>
    <t>Grubbing:</t>
  </si>
  <si>
    <t>C1.6.2.1</t>
  </si>
  <si>
    <t>Grubbing with machines and some hand labour where necessary</t>
  </si>
  <si>
    <t>C1.6.2.2</t>
  </si>
  <si>
    <t>Grubbing with hand labour when labour enhancement work is specified or it is not practical to use a machine</t>
  </si>
  <si>
    <t>C1.6.3</t>
  </si>
  <si>
    <t>Removal and grubbing of large trees and tree stumps:</t>
  </si>
  <si>
    <t>C1.6.3.1</t>
  </si>
  <si>
    <t>Girth equal to or exceeding 1,0m up to and including 2,0m</t>
  </si>
  <si>
    <t>C1.6.3.2</t>
  </si>
  <si>
    <t>Girth exceeding 2,0m up to and including 3,0m</t>
  </si>
  <si>
    <t>C1.6.3.3</t>
  </si>
  <si>
    <t>Girth exceeding 3,0m</t>
  </si>
  <si>
    <t>C1.6.7</t>
  </si>
  <si>
    <t>Re-clearing of previously cleared areas</t>
  </si>
  <si>
    <t>C1.6.9</t>
  </si>
  <si>
    <t>Conservation of topsoil:</t>
  </si>
  <si>
    <t>C1.6.9.1</t>
  </si>
  <si>
    <t>Stockpiling topsoil</t>
  </si>
  <si>
    <t>C1.6.9.2</t>
  </si>
  <si>
    <t>Windrowing topsoil</t>
  </si>
  <si>
    <t>C1.7</t>
  </si>
  <si>
    <t>LOADING AND HAULING</t>
  </si>
  <si>
    <t>C1.7.2</t>
  </si>
  <si>
    <t>Hauling:</t>
  </si>
  <si>
    <t>C1.7.2.1</t>
  </si>
  <si>
    <t>Hauling material for use in the Works and off-loading it on the site of the Works:</t>
  </si>
  <si>
    <t>(a) Soil, gravel, crushed stone and 
      pavement layer material</t>
  </si>
  <si>
    <t>m³-km</t>
  </si>
  <si>
    <t>(b) Boulders and hard material</t>
  </si>
  <si>
    <t>C1.7.2.2</t>
  </si>
  <si>
    <t>Hauling material to spoil and off-loading it at a designated spoil area:</t>
  </si>
  <si>
    <t>(a) Cleared and grubbed material 
     (organic matter and all other 
      unsuitable or waste material)</t>
  </si>
  <si>
    <t>(b) Soil and gravel material</t>
  </si>
  <si>
    <t>(c) Boulders and hard material</t>
  </si>
  <si>
    <t>C2.1</t>
  </si>
  <si>
    <t>GENERAL REQUIREMENTS AND TRENCHING FOR SERVICES</t>
  </si>
  <si>
    <t>C2.1.1</t>
  </si>
  <si>
    <t>Location, identification, protection and relocation of existing services:</t>
  </si>
  <si>
    <t>C2.1.1.1</t>
  </si>
  <si>
    <t>Contractor’s obligations</t>
  </si>
  <si>
    <t>C2.1.1.2</t>
  </si>
  <si>
    <t>Permanent services relocation or protection work by others</t>
  </si>
  <si>
    <t>(a) Traffic monitoring stations</t>
  </si>
  <si>
    <t xml:space="preserve">      (i) The removal, protection and 
           replacement of CTO, SMD 
           and WIM installations</t>
  </si>
  <si>
    <t>(b) Other services</t>
  </si>
  <si>
    <t xml:space="preserve">      (i) The removal, protection and 
           replacement of utility 
           services</t>
  </si>
  <si>
    <t>C2.1.1.3</t>
  </si>
  <si>
    <t>Handling costs and profit in respect of item C2.1.1.2 above</t>
  </si>
  <si>
    <t>(a) Handling cost and profit in 
     respect of subitem 
     C2.1.1.2(a)(i)</t>
  </si>
  <si>
    <t>(b) Handling cost and profit in 
     respect of subitem 
     C2.1.1.2(b)(i)</t>
  </si>
  <si>
    <t>C2.1.2.5</t>
  </si>
  <si>
    <t>Using hand excavation to locate, expose and verify services</t>
  </si>
  <si>
    <t>C2.1.6</t>
  </si>
  <si>
    <t>Trench excavation (in soft material):</t>
  </si>
  <si>
    <t>C2.1.6.1</t>
  </si>
  <si>
    <t>Trenches up to 1,0m wide:</t>
  </si>
  <si>
    <t>(a) Up to 1,0m deep</t>
  </si>
  <si>
    <t>C2.1.11</t>
  </si>
  <si>
    <t>Backfilling of trenches:</t>
  </si>
  <si>
    <t>C2.1.11.1</t>
  </si>
  <si>
    <t>Backfill compacted to 93% (100% for sand) of MDD (areas subject to traffic loads) using material:</t>
  </si>
  <si>
    <t>(a) From the excavated trench 
     material</t>
  </si>
  <si>
    <t>(c) From approved borrow areas</t>
  </si>
  <si>
    <t>C2.1.13</t>
  </si>
  <si>
    <t>Extra over item C2.1.11 for backfilling with soil cement or stabilised material:</t>
  </si>
  <si>
    <t>C2.1.13.1</t>
  </si>
  <si>
    <t>Backfilling trenches using soil cement using G5 material with 5% cement</t>
  </si>
  <si>
    <t>C2.1.17</t>
  </si>
  <si>
    <t>Removal and disposal of spoil material from trench excavations:</t>
  </si>
  <si>
    <t>C2.1.17.2</t>
  </si>
  <si>
    <t>To spoil sites or dumping areas provided by the Contractor</t>
  </si>
  <si>
    <t>C2.2</t>
  </si>
  <si>
    <t>DRY SERVICES</t>
  </si>
  <si>
    <t>C2.2.1</t>
  </si>
  <si>
    <t>Supply, lay and prove ducts:</t>
  </si>
  <si>
    <t>C2.2.1.1</t>
  </si>
  <si>
    <t>uPVC pipes, Normal Duty, one end plain and chamfered and the other end socketed with integral socket of the rubber ring type</t>
  </si>
  <si>
    <t>(a) 150mm diameter</t>
  </si>
  <si>
    <t>C2.2.1.2</t>
  </si>
  <si>
    <t>Precast concrete pipes, Type SC, Class 100D, Spigot and Socket type joints with rolling rubber rings</t>
  </si>
  <si>
    <t>(a) 300mm diameter</t>
  </si>
  <si>
    <t>C2.2.2</t>
  </si>
  <si>
    <t>Extra over item C2.2.1 for the provision of split ducts:</t>
  </si>
  <si>
    <t>C2.2.2.1</t>
  </si>
  <si>
    <t>C2.2.4</t>
  </si>
  <si>
    <t>Bedding for ducts compacted to 90 % of MDD (100 % for sand) using material:</t>
  </si>
  <si>
    <t>C2.2.4.1</t>
  </si>
  <si>
    <t>Selected from the excavated trench material</t>
  </si>
  <si>
    <t>C2.2.6</t>
  </si>
  <si>
    <t>Duct accessories:</t>
  </si>
  <si>
    <t>C2.2.6.1</t>
  </si>
  <si>
    <t>Duct markers (utility maker as per dwg. TD-R-MS-1100-V1)</t>
  </si>
  <si>
    <t>C2.2.6.3</t>
  </si>
  <si>
    <t>Draw wires (two strands of 2.5mm galvanized steel wire)</t>
  </si>
  <si>
    <t>C2.2.6.4</t>
  </si>
  <si>
    <t>End caps or plugs (cement and sand plug)</t>
  </si>
  <si>
    <t>C3.1</t>
  </si>
  <si>
    <t>DRAINS</t>
  </si>
  <si>
    <t>C3.1.1</t>
  </si>
  <si>
    <t xml:space="preserve">Excavation for open drains: </t>
  </si>
  <si>
    <t>C3.1.1.1</t>
  </si>
  <si>
    <t>Excavating all material situated within the following depth ranges below the surface level using conventional methods:</t>
  </si>
  <si>
    <t>(a) 0m to 1,5 m</t>
  </si>
  <si>
    <t>(b) Exceeding 1,5 m and up to 
      3,0m</t>
  </si>
  <si>
    <t>C3.1.1.2</t>
  </si>
  <si>
    <t>Extra over sub-item C3.1.1.1 for excavation in hard and boulder material irrespective of depth</t>
  </si>
  <si>
    <t>C3.1.2</t>
  </si>
  <si>
    <t xml:space="preserve">Clearing, shaping and disposal of accumulated sediment in existing unlined open drains: </t>
  </si>
  <si>
    <t>C3.1.2.1</t>
  </si>
  <si>
    <t>Using conventional methods</t>
  </si>
  <si>
    <t>C3.1.3</t>
  </si>
  <si>
    <t>Excavation, clearing and disposal of accumulated sediment in existing lined drains and drainage systems:</t>
  </si>
  <si>
    <t>C3.1.3.1</t>
  </si>
  <si>
    <t>Using conventional methods (up to 1,5 m):</t>
  </si>
  <si>
    <t>(b) Culvert barrels</t>
  </si>
  <si>
    <t xml:space="preserve">      (i) Pipes with an internal 
          diameter up to and 
          including 750mm</t>
  </si>
  <si>
    <t xml:space="preserve">      (ii) Pipes with an internal 
           diameter exceeding
           750mm</t>
  </si>
  <si>
    <t xml:space="preserve">      (iii) Box culverts up to and 
            including 1,5m vertical 
            dimension</t>
  </si>
  <si>
    <t>C3.1.3.2</t>
  </si>
  <si>
    <t>Using conventional methods (in excess of 1,5 m):</t>
  </si>
  <si>
    <t xml:space="preserve">       (iv) Box culverts exceeding 
             1,5m vertical dimension</t>
  </si>
  <si>
    <t>C3.1.4</t>
  </si>
  <si>
    <t>Excavation and disposal of material for subsoil drainage systems:</t>
  </si>
  <si>
    <t>C3.1.4.1</t>
  </si>
  <si>
    <t>Excavating in all material situated within the following depth ranges below the surface:</t>
  </si>
  <si>
    <t>C3.1.4.4</t>
  </si>
  <si>
    <t>Extra over sub-item C3.1.4.1 for excavation in hard and boulder material, irrespective of depth</t>
  </si>
  <si>
    <t>C3.1.4.5</t>
  </si>
  <si>
    <t>Extra over sub-item C3.1.4.1 for excavation through stabilised existing road layers</t>
  </si>
  <si>
    <t>C3.1.5</t>
  </si>
  <si>
    <t>Impermeable backfilling to subsoil drainage systems:</t>
  </si>
  <si>
    <t>C3.1.5.1</t>
  </si>
  <si>
    <t>Un-stabilised natural gravel obtained from approved sources on the site</t>
  </si>
  <si>
    <t>C3.1.5.2</t>
  </si>
  <si>
    <t>G5 material obtained from commercial sources</t>
  </si>
  <si>
    <t>C3.1.6</t>
  </si>
  <si>
    <t>Construction of banks and dykes:</t>
  </si>
  <si>
    <t>C3.1.6.1</t>
  </si>
  <si>
    <t>Banks and dykes using conventional methods</t>
  </si>
  <si>
    <t>C3.1.7</t>
  </si>
  <si>
    <t>Natural permeable material in subsoil drainage systems (approved crushed stone):</t>
  </si>
  <si>
    <t>C3.1.7.1</t>
  </si>
  <si>
    <t>Crushed stone obtained from approved sources on the site (Coarse Grade - 20mm nominal size)</t>
  </si>
  <si>
    <t>C3.1.7.2</t>
  </si>
  <si>
    <t>Crushed stone obtained from commercial sources (Coarse grade - 20mm nominal size)</t>
  </si>
  <si>
    <t>C3.1.8</t>
  </si>
  <si>
    <t>Natural permeable material in subsoil drainage systems (approved natural sand):</t>
  </si>
  <si>
    <t>C3.1.8.1</t>
  </si>
  <si>
    <t>Natural sand obtained from approved sources (Medium, Borrow pits)</t>
  </si>
  <si>
    <t>C3.1.9</t>
  </si>
  <si>
    <t>Pipes in subsoil drainage systems:</t>
  </si>
  <si>
    <t>C3.1.9.1</t>
  </si>
  <si>
    <t>U-PVC pipes and fittings, normal duty, complete with couplings (heavy duty or SABS 1601 (stiffness class 350) complete with couplings)</t>
  </si>
  <si>
    <t xml:space="preserve">      (i) 150mm internal dia. 
           perforated or slotted</t>
  </si>
  <si>
    <t xml:space="preserve">      (ii) 150mm internal dia. 
            unperforated</t>
  </si>
  <si>
    <t>C3.1.11</t>
  </si>
  <si>
    <t>C3.1.13</t>
  </si>
  <si>
    <t>Concrete outlet structures, manhole boxes, junction boxes and cleaning eyes for subsoil drainage systems:</t>
  </si>
  <si>
    <t>C3.1.13.1</t>
  </si>
  <si>
    <t>Outlet structures (Outlet Type B, TD-D-SD-1002-V1)</t>
  </si>
  <si>
    <t>C3.1.13.2</t>
  </si>
  <si>
    <t>Inspection boxes (Refer to drawing TD-D-SD-1003-V1)</t>
  </si>
  <si>
    <t>C3.1.13.3</t>
  </si>
  <si>
    <t>Junction boxes (Refer to drawing TD-D-SD-1003-V1)</t>
  </si>
  <si>
    <t>C3.1.13.4</t>
  </si>
  <si>
    <t>Cleaning eyes (Refer to drawing TD-D-SD-1003-V1)</t>
  </si>
  <si>
    <t>C3.1.14</t>
  </si>
  <si>
    <t>Caps for subsoil drain pipes:</t>
  </si>
  <si>
    <t>C3.1.14.3</t>
  </si>
  <si>
    <t>Un-plasticised PVC end caps</t>
  </si>
  <si>
    <t>C3.1.16</t>
  </si>
  <si>
    <t>Loading and hauling of material in excess of 1,0 km</t>
  </si>
  <si>
    <t>C3.1.17</t>
  </si>
  <si>
    <t>Backfilling existing eroded side drains</t>
  </si>
  <si>
    <t>C3.1.18</t>
  </si>
  <si>
    <t>Backfilling of drains with selected material compacted to 93% of MDD prior to construction of concrete lining and  / or stone pitched lining</t>
  </si>
  <si>
    <t>C3.1.19</t>
  </si>
  <si>
    <t>Exposing of existing subsoil drains</t>
  </si>
  <si>
    <t>C3.1.20</t>
  </si>
  <si>
    <t>Breaking into existing drainage structures and install subsoil drain pipe</t>
  </si>
  <si>
    <t>C3.1.21</t>
  </si>
  <si>
    <t>Clearing of existing subsoil drains:</t>
  </si>
  <si>
    <t>C3.1.21.1</t>
  </si>
  <si>
    <t>Cleaning rod, brush and flushing</t>
  </si>
  <si>
    <t>C3.1.22</t>
  </si>
  <si>
    <t>Test flushing of subsoil drain pipe systems</t>
  </si>
  <si>
    <t>C3.1.23</t>
  </si>
  <si>
    <t>Subsoil drain outlet marker ((Refer to drawing TD-D-SD-1002-V1)</t>
  </si>
  <si>
    <t>C3.2</t>
  </si>
  <si>
    <t>CULVERTS</t>
  </si>
  <si>
    <t>C3.2.1</t>
  </si>
  <si>
    <t>Excavation for culvert structures:</t>
  </si>
  <si>
    <t>C3.2.1.1</t>
  </si>
  <si>
    <t>Excavating in all material situated within the following depth ranges below the surface level:</t>
  </si>
  <si>
    <t>(a) (i) 0m to 1,5 m</t>
  </si>
  <si>
    <t xml:space="preserve">    (ii) 0m to 1,5 m (Temporary 
         600mm dia pipe culverts)</t>
  </si>
  <si>
    <t>(b) (i) Exceeding 1,5 m and up to 
          3,0m</t>
  </si>
  <si>
    <t xml:space="preserve">    (ii) Exceeding 1,5 m and up to 
           3,0m (Temporary 600mm 
          dia pipe culverts)</t>
  </si>
  <si>
    <t>C3.2.1.2</t>
  </si>
  <si>
    <t>Excavating soft material 0m to 1,5 m below the surface level using labour enhanced construction methods, or instructed by hand under Clause A3.2.7.2d)</t>
  </si>
  <si>
    <t>C3.2.1.4</t>
  </si>
  <si>
    <t>Extra over sub-item C3.2.1.1 for excavation in hard or boulder material, irrespective of depth</t>
  </si>
  <si>
    <t>C3.2.2</t>
  </si>
  <si>
    <t>Backfilling:</t>
  </si>
  <si>
    <t>C3.2.2.1</t>
  </si>
  <si>
    <t>Using the excavated material</t>
  </si>
  <si>
    <t>C3.2.2.2</t>
  </si>
  <si>
    <t>Using imported selected material:</t>
  </si>
  <si>
    <t>(a) From commercial sources 
      (G5 material)</t>
  </si>
  <si>
    <t>(b) From sources on site 
      (G5 material)</t>
  </si>
  <si>
    <t>C3.2.2.3</t>
  </si>
  <si>
    <t>Extra over sub-items C3.2.2.1 and C3.2.2.2 for soil cement backfilling:</t>
  </si>
  <si>
    <t>(b) With dry mixture (5% cement 
      content)</t>
  </si>
  <si>
    <t>(c) Variation in cement</t>
  </si>
  <si>
    <t>Rate Only</t>
  </si>
  <si>
    <t>C3.2.3</t>
  </si>
  <si>
    <t>Concrete pipe culverts:</t>
  </si>
  <si>
    <t>C3.2.3.2</t>
  </si>
  <si>
    <t>(a) 600mm dia class 75D (spigot 
      and socket)</t>
  </si>
  <si>
    <t>(b) 900mm dia class 75D (spigot 
      and socket)</t>
  </si>
  <si>
    <t>(c) 600mm dia class 75D (spigot 
     and socket) Temporary culvert</t>
  </si>
  <si>
    <t>C3.2.4</t>
  </si>
  <si>
    <t>Metal and U-PVC culverts:</t>
  </si>
  <si>
    <t>C3.2.4.1</t>
  </si>
  <si>
    <t>300mm dia. uPVC pipes</t>
  </si>
  <si>
    <t>C3.2.4.3</t>
  </si>
  <si>
    <t>Anchor bolts (20mm galvanized)</t>
  </si>
  <si>
    <t>C3.2.5</t>
  </si>
  <si>
    <t>Rectangular culverts with prefabricated elements:</t>
  </si>
  <si>
    <t>C3.2.5.1</t>
  </si>
  <si>
    <t>Prefabricated portal culverts; wall and roof combination</t>
  </si>
  <si>
    <t xml:space="preserve">      (i) 900mm x 450mm (CLASS 
          175 S)</t>
  </si>
  <si>
    <t xml:space="preserve">      (ii) 900mm x 600mm (CLASS 
           175 S)</t>
  </si>
  <si>
    <t xml:space="preserve">      (iii) 1200mm x 600mm 
            (CLASS 100 S)</t>
  </si>
  <si>
    <t xml:space="preserve">      (iv) 1500mm x 600mm 
            (CLASS 100 S)</t>
  </si>
  <si>
    <t>C3.2.6</t>
  </si>
  <si>
    <t>Extra over items C3.2.3, C3.2.4 and C3.2.5 for constructing inclined culverts</t>
  </si>
  <si>
    <t>C3.2.7</t>
  </si>
  <si>
    <t>Cast-in-situ concrete and formwork:</t>
  </si>
  <si>
    <t>C3.2.7.1</t>
  </si>
  <si>
    <t>C3.2.7.2</t>
  </si>
  <si>
    <t>C3.2.7.5</t>
  </si>
  <si>
    <t>C3.2.7.6</t>
  </si>
  <si>
    <t>Formwork of concrete under items C3.2.7.3 to 5 above</t>
  </si>
  <si>
    <t xml:space="preserve">      (i) Vertical formwork for F1 
          surface finish</t>
  </si>
  <si>
    <t xml:space="preserve">      (ii) Vertical formwork for F2 
           surface finish</t>
  </si>
  <si>
    <t>C3.2.8</t>
  </si>
  <si>
    <t>C3.2.10</t>
  </si>
  <si>
    <t>Reinforcement:</t>
  </si>
  <si>
    <t>C3.2.10.1</t>
  </si>
  <si>
    <t>Mild steel bars</t>
  </si>
  <si>
    <t>C3.2.10.2</t>
  </si>
  <si>
    <t>High-tensile steel bars</t>
  </si>
  <si>
    <t>C3.2.10.3</t>
  </si>
  <si>
    <t>Welded steel fabric:</t>
  </si>
  <si>
    <t xml:space="preserve">     (i) Mesh Ref. 311</t>
  </si>
  <si>
    <t xml:space="preserve">     (ii) Mesh Ref. 617</t>
  </si>
  <si>
    <t>C3.2.12</t>
  </si>
  <si>
    <t>Demolition of concrete members or elements:</t>
  </si>
  <si>
    <t>C3.2.12.1</t>
  </si>
  <si>
    <t>Full member or element (situated on existing road)</t>
  </si>
  <si>
    <t>(a) Plain concrete</t>
  </si>
  <si>
    <t>(b) Masonry and stone pitching</t>
  </si>
  <si>
    <t>(c) Reinforced concrete</t>
  </si>
  <si>
    <t>C3.2.13</t>
  </si>
  <si>
    <t>Removing and re-laying existing culverts:</t>
  </si>
  <si>
    <t>C3.2.13.1</t>
  </si>
  <si>
    <t>Removing and stacking existing culverts for re-use</t>
  </si>
  <si>
    <t xml:space="preserve">      (i) Culverts up to 900mm dia. 
           or 900mm x 900mm 
           square</t>
  </si>
  <si>
    <t xml:space="preserve">      (ii) Culverts greater than 
           900mm dia. or 900mm x 
           900mm square</t>
  </si>
  <si>
    <t xml:space="preserve">      (iii) Temporary 600mm dia. 
             75D concrete pipe 
             culverts</t>
  </si>
  <si>
    <t>C3.2.16</t>
  </si>
  <si>
    <t>Brickwork (engineering bricks):</t>
  </si>
  <si>
    <t>C3.2.16.1</t>
  </si>
  <si>
    <t>115 mm thick</t>
  </si>
  <si>
    <t>Rate only</t>
  </si>
  <si>
    <t>C3.2.16.2</t>
  </si>
  <si>
    <t>230mm thick</t>
  </si>
  <si>
    <t>C3.2.16.3</t>
  </si>
  <si>
    <t>345 mm thick</t>
  </si>
  <si>
    <t>C3.2.17</t>
  </si>
  <si>
    <t>Plaster</t>
  </si>
  <si>
    <t>C3.2.18</t>
  </si>
  <si>
    <t>Benching</t>
  </si>
  <si>
    <t>C3.2.19</t>
  </si>
  <si>
    <t>Accessories:</t>
  </si>
  <si>
    <t>C3.2.19.1</t>
  </si>
  <si>
    <t>Manhole frames</t>
  </si>
  <si>
    <t>C3.2.19.2</t>
  </si>
  <si>
    <t>Inlet grids or covers</t>
  </si>
  <si>
    <t xml:space="preserve">      (i) Type A single grid and frame 
           (drawing TD-D-SG-001)</t>
  </si>
  <si>
    <t xml:space="preserve">      (ii) Type A double grid and 
            frame 
           (drawing TD-D-SG-001)</t>
  </si>
  <si>
    <t>C3.2.24</t>
  </si>
  <si>
    <t>Compaction of bedding for inlets, outlets, manholes and catchpits:</t>
  </si>
  <si>
    <t>C3.2.24.1</t>
  </si>
  <si>
    <t>Preparation and compaction of in-situ bedding material to 90% of MDD (150mm)</t>
  </si>
  <si>
    <t>C3.2.24.2</t>
  </si>
  <si>
    <t>Extra-over sub-item C3.2.24.1 for compaction to 93% of MDD (150mm)</t>
  </si>
  <si>
    <t>C3.2/ C13.2.3</t>
  </si>
  <si>
    <t>Horizontal formwork to provide class F2 surface finish to cover slab</t>
  </si>
  <si>
    <t>C3.3</t>
  </si>
  <si>
    <t>CONCRETE KERBING AND CHANNELING, ASPHALT BERMS, CHUTES, DOWNPIPES, CONCRETE, STONE PITCHED AND GABION LININGS FOR OPEN DRAINS</t>
  </si>
  <si>
    <t>C3.3.1</t>
  </si>
  <si>
    <t>Concrete kerbing:</t>
  </si>
  <si>
    <t>C3.3.1.1</t>
  </si>
  <si>
    <t>C3.3.1.2</t>
  </si>
  <si>
    <t>Cast-in-situ kerbing:</t>
  </si>
  <si>
    <t>C3.3.2</t>
  </si>
  <si>
    <t>Concrete kerbing-channeling combination:</t>
  </si>
  <si>
    <t>C3.3.2.1</t>
  </si>
  <si>
    <t>Prefabricated kerbing-channeling:</t>
  </si>
  <si>
    <t>C3.3.3</t>
  </si>
  <si>
    <t>Extra over items C3.3.1 and C3.3.2 for concrete kerbing or concrete kerbing and channeling on curves:</t>
  </si>
  <si>
    <t>C3.3.3.1</t>
  </si>
  <si>
    <t>On curves of radii more than or equal to 5,0m but less than 20,0m</t>
  </si>
  <si>
    <t>C3.3.3.2</t>
  </si>
  <si>
    <t>On curves with radii more than or equal to 1,0m but less than 5,0m</t>
  </si>
  <si>
    <t>C3.3.3.3</t>
  </si>
  <si>
    <t>On curves with radii less than 1,0m</t>
  </si>
  <si>
    <t>C3.3.4</t>
  </si>
  <si>
    <t>Extra over item C3.3.2 for drop kerbs at pedestrian crossings and driveways</t>
  </si>
  <si>
    <t>(a) Inlet structures on high fills, 
     complete as shown on 
     drawings (TD-D-IS-1001-V1)</t>
  </si>
  <si>
    <t>(b) Outlet structures for pipe 
      chutes on high fills, complete 
      as shown on drawings
      (TD-D-IS-1002-V1)</t>
  </si>
  <si>
    <t>C3.3.7</t>
  </si>
  <si>
    <t>Cast in situ concrete chutes (measured by components):</t>
  </si>
  <si>
    <t>C3.3.7.1</t>
  </si>
  <si>
    <t>Concrete Class 30/19</t>
  </si>
  <si>
    <t>C3.3.7.2</t>
  </si>
  <si>
    <t>Formwork (surface finish indicated)</t>
  </si>
  <si>
    <t>C3.3.8</t>
  </si>
  <si>
    <t>Linings for open drains:</t>
  </si>
  <si>
    <t>C3.3.8.1</t>
  </si>
  <si>
    <t>C3.3.8.2</t>
  </si>
  <si>
    <t>C3.3.9</t>
  </si>
  <si>
    <t>Formwork to cast-in-situ concrete lining for Type A (1000mm wide) at guardrails (Class F2 surface finish):</t>
  </si>
  <si>
    <t>C3.3.9.3</t>
  </si>
  <si>
    <t>To ends of slabs</t>
  </si>
  <si>
    <t>C3.3.10</t>
  </si>
  <si>
    <t>Sealed joints in concrete and stone pitched linings of open drains</t>
  </si>
  <si>
    <t>(a) Polysulphide sealant</t>
  </si>
  <si>
    <t>(b) Silicone-based sealant</t>
  </si>
  <si>
    <t>C3.3.12</t>
  </si>
  <si>
    <t>C3.3.12.3</t>
  </si>
  <si>
    <t>Welded steel fabric</t>
  </si>
  <si>
    <t>C3.3.13</t>
  </si>
  <si>
    <t>Polymer film sheeting (0,15mm thick) for concrete-lined open drains</t>
  </si>
  <si>
    <t>C3.3.14</t>
  </si>
  <si>
    <t>Cutting bituminous surfacing and pavement layers for concrete kerbing, channeling or concrete-lined drains</t>
  </si>
  <si>
    <t>(a) Asphalt to average depth not 
      exceeding 50mm</t>
  </si>
  <si>
    <t>(b) Asphalt to average depth 
     exceeding 50mm but not 
     100mm</t>
  </si>
  <si>
    <t>(c) Cemented layers to average 
      depth not exceeding 200mm</t>
  </si>
  <si>
    <t>C3.3.15</t>
  </si>
  <si>
    <t>Energy dissipaters in outlet structures:</t>
  </si>
  <si>
    <t>C3.3.15.1</t>
  </si>
  <si>
    <t>Precast concrete blocks in outlet structures</t>
  </si>
  <si>
    <t>C3.3.16/ C8.1.1</t>
  </si>
  <si>
    <t>C3.3.16/ C8.1.1.3</t>
  </si>
  <si>
    <t>Invert bitumen emulsion (as an alternative for polyethylene sheeting for concrete-lined open drains)</t>
  </si>
  <si>
    <t>C3.3/ C13.4.9</t>
  </si>
  <si>
    <t xml:space="preserve">Manufacturing precast concrete members </t>
  </si>
  <si>
    <t>(a) Continuous precast side 
      kerb/channel combination, 
      detail as shown on dwg
      251020-PP0-047-TP</t>
  </si>
  <si>
    <t>C4.1</t>
  </si>
  <si>
    <t>BORROW MATERIALS</t>
  </si>
  <si>
    <t>C4.1.1</t>
  </si>
  <si>
    <t>Compiling and implementing M&amp;U plans:</t>
  </si>
  <si>
    <t>C4.1.1.1</t>
  </si>
  <si>
    <t>For borrow pits</t>
  </si>
  <si>
    <t>Borrow Pit 4</t>
  </si>
  <si>
    <t>Borrow Pit 5</t>
  </si>
  <si>
    <t>C4.1.1.2</t>
  </si>
  <si>
    <t>For quarries</t>
  </si>
  <si>
    <t>Hard rock quarry</t>
  </si>
  <si>
    <t>C4.1.3</t>
  </si>
  <si>
    <t>Construction and maintenance of temporary haul and access roads:</t>
  </si>
  <si>
    <t>C4.1.3.1</t>
  </si>
  <si>
    <t>Temporary unsealed roads</t>
  </si>
  <si>
    <t>C4.1.4</t>
  </si>
  <si>
    <t>Removing of the overburden:</t>
  </si>
  <si>
    <t>C4.1.4.1</t>
  </si>
  <si>
    <t>In borrow pits</t>
  </si>
  <si>
    <t>C4.1.4.2</t>
  </si>
  <si>
    <t>In quarries:</t>
  </si>
  <si>
    <t>(a) Soft material</t>
  </si>
  <si>
    <t>(b) Hard material (by blasting)</t>
  </si>
  <si>
    <t>C4.1.5</t>
  </si>
  <si>
    <t>Excavating of materials in the borrow pits and quarries, material obtained from:</t>
  </si>
  <si>
    <t>C4.1.5.1</t>
  </si>
  <si>
    <t>Soft excavation</t>
  </si>
  <si>
    <t>C4.1.5.2</t>
  </si>
  <si>
    <t>Boulder excavation class A</t>
  </si>
  <si>
    <t>Boulder excavation class B</t>
  </si>
  <si>
    <t>C4.1.5.5</t>
  </si>
  <si>
    <t>Hard excavation (by blasting)</t>
  </si>
  <si>
    <t>C4.1.6</t>
  </si>
  <si>
    <t>Providing crushing, screening and related plants:</t>
  </si>
  <si>
    <t>C4.1.6.3</t>
  </si>
  <si>
    <t>Multiple-stage crushing and screening plant</t>
  </si>
  <si>
    <t>C4.1.7</t>
  </si>
  <si>
    <t>Producing the material by:</t>
  </si>
  <si>
    <t>C4.1.7.3</t>
  </si>
  <si>
    <t>Multiple-stage crushing including screening</t>
  </si>
  <si>
    <t>C4.1.8</t>
  </si>
  <si>
    <t>Moving and re-erecting the crushing, screening and related plants on the site:</t>
  </si>
  <si>
    <t>C4.1.8.3</t>
  </si>
  <si>
    <t>C4.1.9</t>
  </si>
  <si>
    <t>Breaking down oversize material</t>
  </si>
  <si>
    <t>C4.1.10</t>
  </si>
  <si>
    <t>Compacting the floor of the stockpile sites</t>
  </si>
  <si>
    <t>C4.1.12</t>
  </si>
  <si>
    <t>Stockpiling the material:</t>
  </si>
  <si>
    <t>C4.1.12.1</t>
  </si>
  <si>
    <t>Material from a producing plant</t>
  </si>
  <si>
    <t>C4.1.15</t>
  </si>
  <si>
    <t>Shaping and finishing the borrow pit and quarry areas, and the stockpile sites:</t>
  </si>
  <si>
    <t>C4.1.15.1</t>
  </si>
  <si>
    <t>(a) Borrow pits</t>
  </si>
  <si>
    <t>(b) Quarries</t>
  </si>
  <si>
    <t>C4.1.16</t>
  </si>
  <si>
    <t>C4.1.16.1</t>
  </si>
  <si>
    <t>Materials manager</t>
  </si>
  <si>
    <t>C4.1.16.2</t>
  </si>
  <si>
    <t>Excavation controller</t>
  </si>
  <si>
    <t>C4.1.16.3</t>
  </si>
  <si>
    <t>Stockpile controller</t>
  </si>
  <si>
    <t>C4.1.22/ C12.10.1</t>
  </si>
  <si>
    <t>Excavation in hard rock using controlled blasting techniques</t>
  </si>
  <si>
    <t>C4.2</t>
  </si>
  <si>
    <t>CUT MATERIALS</t>
  </si>
  <si>
    <t>C4.2.3</t>
  </si>
  <si>
    <t>Excavating of materials in cuttings, material obtained from:</t>
  </si>
  <si>
    <t>C4.2.3.1</t>
  </si>
  <si>
    <t>C4.2.6</t>
  </si>
  <si>
    <t>Widening of existing cuttings:</t>
  </si>
  <si>
    <t>C4.2.6.1</t>
  </si>
  <si>
    <t>C4.2.6.2</t>
  </si>
  <si>
    <t>C4.2.6.3</t>
  </si>
  <si>
    <t>C4.2.6.5</t>
  </si>
  <si>
    <t>C4.2.8</t>
  </si>
  <si>
    <t>Excavate material to spoil in sites designated by the Employer, material obtained from:</t>
  </si>
  <si>
    <t>C4.2.8.1</t>
  </si>
  <si>
    <t>Soft excavation, overburden and unsuitable material</t>
  </si>
  <si>
    <t>C4.2.8.2</t>
  </si>
  <si>
    <t>C4.2.9</t>
  </si>
  <si>
    <t>Excavate material to spoil in sites designated by the Contractor, material obtained from:</t>
  </si>
  <si>
    <t>C4.2.9.1</t>
  </si>
  <si>
    <t>C4.2.9.2</t>
  </si>
  <si>
    <t>C4.2.10</t>
  </si>
  <si>
    <t>Backfilling of the unavoidable overbreak in hard and boulder excavation:</t>
  </si>
  <si>
    <t>C4.2.10.1</t>
  </si>
  <si>
    <t>Compliant gravel material</t>
  </si>
  <si>
    <t>C4.2.11</t>
  </si>
  <si>
    <t>C4.2.12</t>
  </si>
  <si>
    <t>Finishing the side slopes:</t>
  </si>
  <si>
    <t>C4.2.12.1</t>
  </si>
  <si>
    <t>Cuttings:</t>
  </si>
  <si>
    <t>(a) In soft material</t>
  </si>
  <si>
    <t>C4.3</t>
  </si>
  <si>
    <t>EXISTING ROAD MATERIALS</t>
  </si>
  <si>
    <t>C4.3.3</t>
  </si>
  <si>
    <t>Removal of bituminous seal surfacing (thickness not exceeding 30 mm)</t>
  </si>
  <si>
    <t>C4.3.4</t>
  </si>
  <si>
    <t>Saw-cutting existing materials within the following average depth ranges:</t>
  </si>
  <si>
    <t>C4.3.4.1</t>
  </si>
  <si>
    <t>Asphalt material:</t>
  </si>
  <si>
    <t>(a) Up to 50 mm</t>
  </si>
  <si>
    <t>(b) Exceeding 50 mm and up to 
     100 mm</t>
  </si>
  <si>
    <t>C4.3.5</t>
  </si>
  <si>
    <t>Providing the milling machine on the site:</t>
  </si>
  <si>
    <t>C4.3.5.1</t>
  </si>
  <si>
    <t>Small milling machine with a cutting width of 1,2 m or smaller</t>
  </si>
  <si>
    <t>C4.3.5.2</t>
  </si>
  <si>
    <t>Large milling machine with a cutting width exceeding 1,2 m</t>
  </si>
  <si>
    <t>C4.3.6</t>
  </si>
  <si>
    <t>Milling and removal of existing asphalt layers with an average milling depth (Contractor takes ownership):</t>
  </si>
  <si>
    <t>C4.3.6.1</t>
  </si>
  <si>
    <t>Not exceeding 50mm</t>
  </si>
  <si>
    <t>C4.3.6.2</t>
  </si>
  <si>
    <t>Exceeding 50mm but not exceeding 100mm</t>
  </si>
  <si>
    <t>C4.3.6.3</t>
  </si>
  <si>
    <t>Exceeding 100mm</t>
  </si>
  <si>
    <t>C4.3.8</t>
  </si>
  <si>
    <t>Excavating material by milling:</t>
  </si>
  <si>
    <t>C4.3.8.2</t>
  </si>
  <si>
    <t>Cemented material</t>
  </si>
  <si>
    <t>C4.3.8.3</t>
  </si>
  <si>
    <t>Natural gravel material</t>
  </si>
  <si>
    <t>C4.3.9</t>
  </si>
  <si>
    <t>Excavating material by using conventional road construction equipment:</t>
  </si>
  <si>
    <t>Asphalt material</t>
  </si>
  <si>
    <t>C4.3.9.3</t>
  </si>
  <si>
    <t>C4.3.9.4</t>
  </si>
  <si>
    <t>Natural gravel and sand materials</t>
  </si>
  <si>
    <t>C4.3.9.5</t>
  </si>
  <si>
    <t>Coarse fill and rock fill</t>
  </si>
  <si>
    <t>C4.3.14.1</t>
  </si>
  <si>
    <t>Removing of existing road edging using construction equipment:</t>
  </si>
  <si>
    <t>(a) Kerbing and edge beams:</t>
  </si>
  <si>
    <t>C4.3.15</t>
  </si>
  <si>
    <t>Stockpiling of road layer materials:</t>
  </si>
  <si>
    <t>C4.3.15.3</t>
  </si>
  <si>
    <t>C4.3.15.4</t>
  </si>
  <si>
    <t>C4.3.18</t>
  </si>
  <si>
    <t>Excavate non-compliant or excess pavement layer material to spoil in sites designated by the Contractor, material consisting of:</t>
  </si>
  <si>
    <t>C4.3.18.1</t>
  </si>
  <si>
    <t>Precast and in-situ concrete kerbing, edge beams and channels at precast kerbing</t>
  </si>
  <si>
    <t>C4.3.20</t>
  </si>
  <si>
    <t>Spoiling of paving blocks and road edging in spoil sites designated by the Contractor:</t>
  </si>
  <si>
    <t>C4.3.20.2</t>
  </si>
  <si>
    <t>C4.4</t>
  </si>
  <si>
    <t>COMMERCIAL MATERIALS</t>
  </si>
  <si>
    <t>Pavement layer material:</t>
  </si>
  <si>
    <t>(a) Type G1 material</t>
  </si>
  <si>
    <t>C4.4.2</t>
  </si>
  <si>
    <t>Commercial materials identified by the Contractor from commercial, private or other non-commercial suppliers:</t>
  </si>
  <si>
    <t>C4.4.2.1</t>
  </si>
  <si>
    <t>C4.4.4</t>
  </si>
  <si>
    <t>C4.4.4.1</t>
  </si>
  <si>
    <t>C4.4.4.2</t>
  </si>
  <si>
    <t>C4.4.5</t>
  </si>
  <si>
    <t>Bituminous stabilising agents:</t>
  </si>
  <si>
    <t>C4.4.5.1</t>
  </si>
  <si>
    <t>C4.4.5.2</t>
  </si>
  <si>
    <t>C4.4.6</t>
  </si>
  <si>
    <t>C5.1</t>
  </si>
  <si>
    <t>ROADBED</t>
  </si>
  <si>
    <t>C5.1.1</t>
  </si>
  <si>
    <t>Roadbed construction and compaction:</t>
  </si>
  <si>
    <t>C5.1.1.2</t>
  </si>
  <si>
    <t>Compaction of in-situ material to 93% of MDD</t>
  </si>
  <si>
    <t>C5.1.2.1</t>
  </si>
  <si>
    <t>Excavate material to spoil from roadbed construction, material obtained from:</t>
  </si>
  <si>
    <t>C5.1.4</t>
  </si>
  <si>
    <t>Removal of unsuitable material to spoil:</t>
  </si>
  <si>
    <t>C5.1.4.1</t>
  </si>
  <si>
    <t>In layer thicknesses of 200mm and less:</t>
  </si>
  <si>
    <t>(a) Stable material</t>
  </si>
  <si>
    <t>(b) Unstable material</t>
  </si>
  <si>
    <t>C5.1.4.2</t>
  </si>
  <si>
    <t>In layer thicknesses exceeding 200mm:</t>
  </si>
  <si>
    <t>C5.1.5</t>
  </si>
  <si>
    <t>In-situ treatment of roadbed in hard material:</t>
  </si>
  <si>
    <t>C5.1.5.1</t>
  </si>
  <si>
    <t>In-situ treatment by ripping</t>
  </si>
  <si>
    <t>C5.1.5.2</t>
  </si>
  <si>
    <t>In-situ treatment by drilling and blasting</t>
  </si>
  <si>
    <t>C5.1.6</t>
  </si>
  <si>
    <t>Roller-pass compaction:</t>
  </si>
  <si>
    <t>C5.1.6.1</t>
  </si>
  <si>
    <t>Grid rollers</t>
  </si>
  <si>
    <t>C5.1.6.3</t>
  </si>
  <si>
    <t>Smooth drum vibratory rollers</t>
  </si>
  <si>
    <t>C5.1.6.5</t>
  </si>
  <si>
    <t>Impact rollers</t>
  </si>
  <si>
    <t>C5.1.6.6</t>
  </si>
  <si>
    <t>Pneumatic rollers</t>
  </si>
  <si>
    <t>C5.1.11</t>
  </si>
  <si>
    <t>Construction of roadbed comprising a pioneer layer</t>
  </si>
  <si>
    <t>C5.2</t>
  </si>
  <si>
    <t>FILL</t>
  </si>
  <si>
    <t>C5.2.2</t>
  </si>
  <si>
    <t>Fill construction:</t>
  </si>
  <si>
    <t>C5.2.2.1</t>
  </si>
  <si>
    <t>Normal fill material in compacted layer thicknesses of 200mm and less:</t>
  </si>
  <si>
    <t>(b) Compacted to 93% of MDD</t>
  </si>
  <si>
    <t>C5.2.2.4</t>
  </si>
  <si>
    <t>Rock fill material all as per Clause A5.2.7.6</t>
  </si>
  <si>
    <t>Construction of a trial section:</t>
  </si>
  <si>
    <t>C5.2.8</t>
  </si>
  <si>
    <t>Breaking down oversize fill material on the road:</t>
  </si>
  <si>
    <t>C5.2.8.1</t>
  </si>
  <si>
    <t>By normal grid rolling as per clause A5.3.7.3b) (i) to (vii)</t>
  </si>
  <si>
    <t>m²-pass</t>
  </si>
  <si>
    <t>C5.2.8.2</t>
  </si>
  <si>
    <t>By tamping roller</t>
  </si>
  <si>
    <t>C5.2.8.3</t>
  </si>
  <si>
    <t>By pad foot vibratory roller</t>
  </si>
  <si>
    <t>C5.2.8.4</t>
  </si>
  <si>
    <t>By vibratory roller</t>
  </si>
  <si>
    <t>C5.2.11</t>
  </si>
  <si>
    <t>Finishing-off fill slopes, medians and interchange areas:</t>
  </si>
  <si>
    <t>C5.2.11.1</t>
  </si>
  <si>
    <t>Fill slopes</t>
  </si>
  <si>
    <t>C5.3</t>
  </si>
  <si>
    <t>ROAD PAVEMENT LAYERS</t>
  </si>
  <si>
    <t>C5.3.1</t>
  </si>
  <si>
    <t>Compiling and implementing M&amp;U plans for the construction of all the pavement layers</t>
  </si>
  <si>
    <t>C5.3.2</t>
  </si>
  <si>
    <t>Construction of pavement layers:</t>
  </si>
  <si>
    <t>C5.3.2.1</t>
  </si>
  <si>
    <t>Construction of layers using conventional construction methods:</t>
  </si>
  <si>
    <t>(c) Upper selected subgrade layer 
     compacted to 95% of MDD</t>
  </si>
  <si>
    <t>(h) Gravel shoulder layer (150mm) 
      compacted to 95% of MDD</t>
  </si>
  <si>
    <t>(q) G5A crushed rock / boulder 
      subbase layer  compacted to 
      97 % of MDD</t>
  </si>
  <si>
    <t>(aa) G1 crushed stone base layer 
        (150mm) compacted to 88% 
        of AD (Category B road)</t>
  </si>
  <si>
    <t>C5.3.2.2</t>
  </si>
  <si>
    <t>Construction of layers using labour enhancement:</t>
  </si>
  <si>
    <t>C5.3.9</t>
  </si>
  <si>
    <t>C5.3.9.1</t>
  </si>
  <si>
    <t>Construction of a trial section using conventional methods of construction:</t>
  </si>
  <si>
    <t>(b) Crushed stone subbase layer 
      (300mm) trial section</t>
  </si>
  <si>
    <t>(c) Crushed stone base layer 
      (150mm) trial section</t>
  </si>
  <si>
    <t>C5.3.11</t>
  </si>
  <si>
    <t>Riding quality measurements:</t>
  </si>
  <si>
    <t>C5.3.11.3</t>
  </si>
  <si>
    <t>Using an inertial profilometer</t>
  </si>
  <si>
    <t>C5.3.12</t>
  </si>
  <si>
    <t>Surface regularity payment adjustments</t>
  </si>
  <si>
    <t>C5.4</t>
  </si>
  <si>
    <t>STABILISATION</t>
  </si>
  <si>
    <t>C5.4.2</t>
  </si>
  <si>
    <t>C5.4.2.1</t>
  </si>
  <si>
    <t>(1) 150mm of subbase layers</t>
  </si>
  <si>
    <t>(2) 300mm of subbase layers</t>
  </si>
  <si>
    <t>C5.4.2.2</t>
  </si>
  <si>
    <t>C5.4.5</t>
  </si>
  <si>
    <t>Cementitious stabilisation agents for pavement layers:</t>
  </si>
  <si>
    <t>C5.4.5.1</t>
  </si>
  <si>
    <t>Addition of cementitious stabilisation agents for pavement layers:</t>
  </si>
  <si>
    <t>(a) CEM II (A-L) 32,5N</t>
  </si>
  <si>
    <t>C5.4.5.2</t>
  </si>
  <si>
    <t>Addition of cementitious stabilisation agents for pavement layers and spreading the agent using bags and labour enhancement methods:</t>
  </si>
  <si>
    <t>C5.4.7</t>
  </si>
  <si>
    <t>Bituminous stabilisation of pavement layers:</t>
  </si>
  <si>
    <t>C5.4.7.2</t>
  </si>
  <si>
    <t>C5.4.8</t>
  </si>
  <si>
    <t>C5.4.8.1</t>
  </si>
  <si>
    <t>60 % anionic emulsion</t>
  </si>
  <si>
    <t>C5.4.9</t>
  </si>
  <si>
    <t>Filler for bituminous stabilisation:</t>
  </si>
  <si>
    <t>C5.4.9.1</t>
  </si>
  <si>
    <t>C5.4.10</t>
  </si>
  <si>
    <t>C5.4.11</t>
  </si>
  <si>
    <t>Curing by covering with the subsequent layer</t>
  </si>
  <si>
    <t>C5.4.14</t>
  </si>
  <si>
    <t>Trial section for a chemically stabilised layer</t>
  </si>
  <si>
    <t>C5.4.15</t>
  </si>
  <si>
    <t>C5.5</t>
  </si>
  <si>
    <t>RECONSTRUCTION OF PAVEMENT LAYERS</t>
  </si>
  <si>
    <t>C5.5.1</t>
  </si>
  <si>
    <t>Compiling and implementing M&amp;U plans for the reconstruction of an existing road pavement</t>
  </si>
  <si>
    <t>C5.5.3</t>
  </si>
  <si>
    <t>Construction equipment for sampling of in-situ material for mix design procedure</t>
  </si>
  <si>
    <t>C5.5.4</t>
  </si>
  <si>
    <t>Sampling of in-situ material for mix design procedure</t>
  </si>
  <si>
    <t>C5.5.5</t>
  </si>
  <si>
    <t>Construction of a trial section using a recycler</t>
  </si>
  <si>
    <t>C5.5.7</t>
  </si>
  <si>
    <t>Pre-milling existing wearing course material:</t>
  </si>
  <si>
    <t>C5.5.7.1</t>
  </si>
  <si>
    <t>Pre-milling an asphalt wearing course (depth of pre-milling varies between 10 mm and 40 mm maximum)</t>
  </si>
  <si>
    <t>C5.5.8</t>
  </si>
  <si>
    <t>Pre-pulverising material in the existing pavement:</t>
  </si>
  <si>
    <t>C5.5.8.1</t>
  </si>
  <si>
    <t>Asphalt wearing course (40mm)</t>
  </si>
  <si>
    <t>C5.5.8.2</t>
  </si>
  <si>
    <t>Crushed stone base (150mm)</t>
  </si>
  <si>
    <t>C5.5.8.4</t>
  </si>
  <si>
    <t>Stabilised gravel layer (300mm)</t>
  </si>
  <si>
    <t>C5.5.9</t>
  </si>
  <si>
    <t>Temporarily blading layer material to windrow</t>
  </si>
  <si>
    <t>C5.5.10</t>
  </si>
  <si>
    <t>Roller-pass compaction of an exposed pavement layer:</t>
  </si>
  <si>
    <t>C5.5.10.1</t>
  </si>
  <si>
    <t>C5.5.11</t>
  </si>
  <si>
    <t>Watering the exposed pavement layer</t>
  </si>
  <si>
    <t>C5.5.12</t>
  </si>
  <si>
    <t>Removal of surplus material from site</t>
  </si>
  <si>
    <t>C5.5.13</t>
  </si>
  <si>
    <t>Cross mixing of material (150mm)</t>
  </si>
  <si>
    <t>C5.5.15</t>
  </si>
  <si>
    <t>C5.5.15.1</t>
  </si>
  <si>
    <t>(d) Using pre-pulverised material 
     (as per item C5.5.8) 
     compacted to 97% MDD, to 
     layer thickness:</t>
  </si>
  <si>
    <t>C5.5.20</t>
  </si>
  <si>
    <t>C5.5.20.2</t>
  </si>
  <si>
    <t>For subbase layer</t>
  </si>
  <si>
    <t>C8.1</t>
  </si>
  <si>
    <t>PRIME COAT</t>
  </si>
  <si>
    <t>C8.1.1</t>
  </si>
  <si>
    <t>C8.1.1.2</t>
  </si>
  <si>
    <t>C8.1.1.3</t>
  </si>
  <si>
    <t>C8.1.2</t>
  </si>
  <si>
    <t>Aggregate for blinding:</t>
  </si>
  <si>
    <t>C8.1.2.1</t>
  </si>
  <si>
    <t>Natural sand</t>
  </si>
  <si>
    <t>C8.1.2.2</t>
  </si>
  <si>
    <t>Crusher sand</t>
  </si>
  <si>
    <t>C8.1.3</t>
  </si>
  <si>
    <t>Extra over item C8.1.1 for applying the prime coat accessible only to hand-held or light equipment</t>
  </si>
  <si>
    <t>C9.1</t>
  </si>
  <si>
    <t>ASPHALT LAYERS</t>
  </si>
  <si>
    <t>C9.1.1</t>
  </si>
  <si>
    <t>Asphalt mix designs:</t>
  </si>
  <si>
    <t>C9.1.1.1</t>
  </si>
  <si>
    <t>Stone skeletal mixes:</t>
  </si>
  <si>
    <t>C9.1.1.2</t>
  </si>
  <si>
    <t>Sand skeletal mixes:</t>
  </si>
  <si>
    <t xml:space="preserve">(a) Continuously graded base or 
     surfacing </t>
  </si>
  <si>
    <t>C9.1.2</t>
  </si>
  <si>
    <t>Construction of trial sections:</t>
  </si>
  <si>
    <t>C9.1.2.1</t>
  </si>
  <si>
    <t>C9.1.2.2</t>
  </si>
  <si>
    <t>Removal of trial section where so instructed by the Engineer</t>
  </si>
  <si>
    <t>C9.1.3</t>
  </si>
  <si>
    <t>C9.1.3.1</t>
  </si>
  <si>
    <t>30% Stable-grade net bitumen emulsion as specified. Applied with a calibrated distributer</t>
  </si>
  <si>
    <t>C9.1.3.2</t>
  </si>
  <si>
    <t>Applied in restricted areas using a portable pressure sprayer</t>
  </si>
  <si>
    <t>C9.1.3.3</t>
  </si>
  <si>
    <t>Applied by hand using brushes on all exposed transverse and longitudinal construction joints</t>
  </si>
  <si>
    <t>C9.1.5</t>
  </si>
  <si>
    <t>Asphalt surfacing:</t>
  </si>
  <si>
    <t>C9.1.5.1</t>
  </si>
  <si>
    <t>New construction:</t>
  </si>
  <si>
    <t>C9.1.7</t>
  </si>
  <si>
    <t>Placing and compacting asphalt in restricted areas:</t>
  </si>
  <si>
    <t>C9.1.7.1</t>
  </si>
  <si>
    <t>C9.1.10</t>
  </si>
  <si>
    <t>Variation rates:</t>
  </si>
  <si>
    <t>C9.1.10.1</t>
  </si>
  <si>
    <t>C9.1.10.2</t>
  </si>
  <si>
    <t>Aggregate</t>
  </si>
  <si>
    <t>C9.1.10.3</t>
  </si>
  <si>
    <t>Active filler (lime)</t>
  </si>
  <si>
    <t>C9.1.10.6</t>
  </si>
  <si>
    <t>Bituminous bond coat – net bitumen (Stable grade bituminous emulsion)</t>
  </si>
  <si>
    <t>C9.1.13</t>
  </si>
  <si>
    <t>Coring of asphalt layers:</t>
  </si>
  <si>
    <t>C9.1.13.1</t>
  </si>
  <si>
    <t>100mm diameter</t>
  </si>
  <si>
    <t>C10.1</t>
  </si>
  <si>
    <t>GENERAL REQUIREMENTS FOR SURFACE TREATMENTS</t>
  </si>
  <si>
    <t>C10.1.9</t>
  </si>
  <si>
    <t>Bituminous binder variations:</t>
  </si>
  <si>
    <t>C10.1.9.5</t>
  </si>
  <si>
    <t>Homogeneous modified binder (SC-E2 (70-73)(t)) cold applied</t>
  </si>
  <si>
    <t>C10.1.9.7</t>
  </si>
  <si>
    <t>Homogeneous modified binder (Class S-E1) hot applied</t>
  </si>
  <si>
    <t>C10.1.10</t>
  </si>
  <si>
    <t>Aggregate variation (Grade A):</t>
  </si>
  <si>
    <t>C10.1.10.4</t>
  </si>
  <si>
    <t>14 mm aggregate</t>
  </si>
  <si>
    <t>C10.1.10.5</t>
  </si>
  <si>
    <t>20mm aggregate</t>
  </si>
  <si>
    <t>C10.1.13</t>
  </si>
  <si>
    <t>Precoating of aggregate using a dedicated plant:</t>
  </si>
  <si>
    <t>C10.1.13.1</t>
  </si>
  <si>
    <t>Product containing low flashpoint solvent</t>
  </si>
  <si>
    <t>C10.1.22.1</t>
  </si>
  <si>
    <t>C10.1.22.2</t>
  </si>
  <si>
    <t>C10.1.22.4</t>
  </si>
  <si>
    <t>C10.1.24</t>
  </si>
  <si>
    <t>Variation in the rate of application of the fine slurry:</t>
  </si>
  <si>
    <t>C10.1.24.1</t>
  </si>
  <si>
    <t>Fine grade</t>
  </si>
  <si>
    <t>C10.1.24.2</t>
  </si>
  <si>
    <t>Medium grade</t>
  </si>
  <si>
    <t>C11.1</t>
  </si>
  <si>
    <t>PITCHING, STONEWORK, CAST IN SITU CONCRETE FOR PROTECTION AGAINST EROSION</t>
  </si>
  <si>
    <t>C11.1.2</t>
  </si>
  <si>
    <t>Stone pitching:</t>
  </si>
  <si>
    <t>C11.1.2.1</t>
  </si>
  <si>
    <t>Plain stone pitching:</t>
  </si>
  <si>
    <t>(a) Method 1</t>
  </si>
  <si>
    <t>C11.1.2.2</t>
  </si>
  <si>
    <t>Grouted stone pitching with mortar</t>
  </si>
  <si>
    <t>C11.1.3</t>
  </si>
  <si>
    <t>Riprap:</t>
  </si>
  <si>
    <t>C11.1.3.1</t>
  </si>
  <si>
    <t>Packed riprap (50kg rock)</t>
  </si>
  <si>
    <t>C11.1.3.3</t>
  </si>
  <si>
    <t>Dumped riprap (50kg rock)</t>
  </si>
  <si>
    <t>C11.1.3.4</t>
  </si>
  <si>
    <t>Filter layer consisting of:</t>
  </si>
  <si>
    <t>(b) Filter sand (protective layer on 
      geotextile)</t>
  </si>
  <si>
    <t>C11.1.7</t>
  </si>
  <si>
    <t>Provision of approved herbicide and ant poison:</t>
  </si>
  <si>
    <t>C11.1.7.1</t>
  </si>
  <si>
    <t>Provision of materials</t>
  </si>
  <si>
    <t>C11.1.7.2</t>
  </si>
  <si>
    <t>Contractor’s charges and profit added to the prime cost sum</t>
  </si>
  <si>
    <t>C11.2</t>
  </si>
  <si>
    <t>NON-STRUCTURAL GABIONS</t>
  </si>
  <si>
    <t>C11.2.1</t>
  </si>
  <si>
    <t>Foundation trench excavation:</t>
  </si>
  <si>
    <t>C11.2.1.1</t>
  </si>
  <si>
    <t>Excavating all material situated within the following depth ranges below the surface level:</t>
  </si>
  <si>
    <t>(a) 0m to 1,5m</t>
  </si>
  <si>
    <t>C11.2.1.2</t>
  </si>
  <si>
    <t>Extra over sub-item C11.2.1.1 for excavation in hard material, irrespective of depth</t>
  </si>
  <si>
    <t>C11.2.2</t>
  </si>
  <si>
    <t>Surface preparation for bedding the gabion boxes and mattresses</t>
  </si>
  <si>
    <t>C11.2.3.2</t>
  </si>
  <si>
    <t>PVC coated gabion boxes</t>
  </si>
  <si>
    <t>(b) 3m x 1m x 0,5m gabion box</t>
  </si>
  <si>
    <t>(c) 2m x 1m x 1m gabion box</t>
  </si>
  <si>
    <t>(d) 3m x 1m x 1m gabion box</t>
  </si>
  <si>
    <t>(e) 4m x 1m x 1m gabion box</t>
  </si>
  <si>
    <t>C11.2.3.4</t>
  </si>
  <si>
    <t>PVC-coated gabion mattresses</t>
  </si>
  <si>
    <t>(b) 3m x 1m x 0,3m gabion 
     mattress</t>
  </si>
  <si>
    <t>(c) 6m x 2m x 0,3m gabion 
     mattress</t>
  </si>
  <si>
    <t>C11.2.4</t>
  </si>
  <si>
    <t>PC11.2.5</t>
  </si>
  <si>
    <t>Mortar grouting of gabion mattresses</t>
  </si>
  <si>
    <t>C11.2.6/ C3.2.10.2</t>
  </si>
  <si>
    <t>High-tensile steel bars (Tie-bars, Y20-500 1500mm long)</t>
  </si>
  <si>
    <t>C11.4</t>
  </si>
  <si>
    <t>ROAD RESTRAINT SYSTEMS</t>
  </si>
  <si>
    <t>C11.4.1</t>
  </si>
  <si>
    <t>Erecting of guardrails at 3,81 m spacing:</t>
  </si>
  <si>
    <t>C11.4.1.1</t>
  </si>
  <si>
    <t>Complete galvanized system compliant to SANS 1350:</t>
  </si>
  <si>
    <t>(a) On timber posts 
      (TD-R-GR-1001-V1)</t>
  </si>
  <si>
    <t>(b) On steel posts used at specific 
      locations (TD-R-GR-1002-V1)</t>
  </si>
  <si>
    <t>(d) Extra over C11.4.1.1(a) and 
      C11.4.1.1(b) for excavating 
      holes of posts using labour 
      enhanced methods (soft and 
      intermediate)</t>
  </si>
  <si>
    <t>C11.4.1.2</t>
  </si>
  <si>
    <t>Terminal sections for 3,81 guardrails comprising of:</t>
  </si>
  <si>
    <t>(a) End wings to SANS 1350</t>
  </si>
  <si>
    <t>(b) Bullnoses to SANS 1350</t>
  </si>
  <si>
    <t>(e) End treatments where double 
     guardrail sections are specified 
     (TD-R-GR-1100-V1)</t>
  </si>
  <si>
    <t>(f) Bridge adaptors (including extra 
    rails and posts) 
    (TD-R-GR-1200-V1)</t>
  </si>
  <si>
    <t>Timber</t>
  </si>
  <si>
    <t>C11.4.6</t>
  </si>
  <si>
    <t>Reflective plates:</t>
  </si>
  <si>
    <t>C11.4.6.1</t>
  </si>
  <si>
    <t>Steel plates</t>
  </si>
  <si>
    <t>C11.4.7</t>
  </si>
  <si>
    <t>Removing existing guardrails</t>
  </si>
  <si>
    <t>C11.4.12</t>
  </si>
  <si>
    <t>Extra over items C11.4.1 and C11.4.2 for drilling and blasting holes for guardrail posts</t>
  </si>
  <si>
    <t>C11.4.14</t>
  </si>
  <si>
    <t>Nailing of gang nail plates on top of timber guardrail posts</t>
  </si>
  <si>
    <t>TOTAL TO SUMMARY</t>
  </si>
  <si>
    <t>C11.5</t>
  </si>
  <si>
    <t>FENCING</t>
  </si>
  <si>
    <t>C11.5.1</t>
  </si>
  <si>
    <t>Supply and erect new fencing material for new fences and for supplementing material in existing fences which are being repaired or removed:</t>
  </si>
  <si>
    <t>C11.5.1.1</t>
  </si>
  <si>
    <t>Zinc-coated barbed wire</t>
  </si>
  <si>
    <t xml:space="preserve">      (i) High tensile grade steel, 
          single strand 3,2mm x 
          2,5mm oval-shaped wire 
         (SANS 675)</t>
  </si>
  <si>
    <t>C11.5.1.2</t>
  </si>
  <si>
    <t xml:space="preserve">Zinc-coated smooth wire </t>
  </si>
  <si>
    <t xml:space="preserve">      (i) High tensile grade steel, 
           single strand 3,2mm x 
           2,5mm oval-shaped wire 
          (SANS 675)</t>
  </si>
  <si>
    <t>C11.5.1.3</t>
  </si>
  <si>
    <t>Diamond mesh</t>
  </si>
  <si>
    <t>C11.5.1.4</t>
  </si>
  <si>
    <t>Wire netting (75mm x 1,8mm dia. gavanized mesh)</t>
  </si>
  <si>
    <t>C11.5.1.7</t>
  </si>
  <si>
    <t>Standards (2.5 kg/m "Y" section steel, complete with holes at 50mm centres, protective bitumen coating)</t>
  </si>
  <si>
    <t xml:space="preserve">      (i) 1,85m long</t>
  </si>
  <si>
    <t xml:space="preserve">      (ii) 3,00m long</t>
  </si>
  <si>
    <t>C11.5.1.8</t>
  </si>
  <si>
    <t>Droppers (0,56 kg/m steel, ridgeback pattern, protective bitumen coating):</t>
  </si>
  <si>
    <t xml:space="preserve">      (i) 1,4m long</t>
  </si>
  <si>
    <t xml:space="preserve">      (ii) 2.25m long</t>
  </si>
  <si>
    <t>C11.5.1.9</t>
  </si>
  <si>
    <t>Straining posts, stays and anchors:</t>
  </si>
  <si>
    <t>(a) Vertical:</t>
  </si>
  <si>
    <t xml:space="preserve">(i) Steel straining posts </t>
  </si>
  <si>
    <t xml:space="preserve">        (1) Steel straining posts, 
               100mm dia. x 3mm wall 
               with steel caps and 
               base plate, fully 
               galvanized, 2,13m long</t>
  </si>
  <si>
    <t xml:space="preserve">        (2) Steel straining posts, 
             100mm dia. x 3mm wall 
             with steel caps and 
             base plate, fully 
             galvanized, 3,0m long</t>
  </si>
  <si>
    <t>(b) Inclined:</t>
  </si>
  <si>
    <t xml:space="preserve">(i) Steel stays and anchors </t>
  </si>
  <si>
    <t xml:space="preserve">        (1) Steel stays and anchors, 
             60mm dia. x 3mm wall 
             with base plate, fully 
             galvanized, 2,13m long</t>
  </si>
  <si>
    <t xml:space="preserve">        (2) Steel stays and anchors, 
              60mm dia. x 3mm wall 
              with base plate, fully 
              galvanized, 3,35m long</t>
  </si>
  <si>
    <t>(c) Horizontal:</t>
  </si>
  <si>
    <t xml:space="preserve">        (1) Steel cross brace 
              supports, 60mm dia. x 
              3mm wall bent and 
              flattened as specified, 
              fully galvanized, 2,4m 
              long</t>
  </si>
  <si>
    <t>C11.5.2</t>
  </si>
  <si>
    <t>(a) Single leaf, 4,2m x 1,4m 
      goverment pattern farm gate, 
     complete as specified and fully 
     galvanized</t>
  </si>
  <si>
    <t>(b) Double leaf, 5,0m x 2,25m 
      gate, complete as specified for 
      game proof fencing and fully 
      galvanized</t>
  </si>
  <si>
    <t>C11.5.3</t>
  </si>
  <si>
    <t>Moving existing fences and gates:</t>
  </si>
  <si>
    <t>C11.5.3.1</t>
  </si>
  <si>
    <t>Fences:</t>
  </si>
  <si>
    <t>(a) Stock-proof fences</t>
  </si>
  <si>
    <t>(c) Pedestrian fences</t>
  </si>
  <si>
    <t>(d) Security fences</t>
  </si>
  <si>
    <t>(e) Game fences</t>
  </si>
  <si>
    <t>C11.5.3.2</t>
  </si>
  <si>
    <t>Gates</t>
  </si>
  <si>
    <t>C11.5.4</t>
  </si>
  <si>
    <t>Dismantling existing fences and gates:</t>
  </si>
  <si>
    <t>C11.5.4.1</t>
  </si>
  <si>
    <t>C11.5.4.2</t>
  </si>
  <si>
    <t>Stock-proof fence</t>
  </si>
  <si>
    <t>Pedestrian fence</t>
  </si>
  <si>
    <t>C11.5.6</t>
  </si>
  <si>
    <t>Ringbolts for anchoring fencing to structures</t>
  </si>
  <si>
    <t>C11.5.7</t>
  </si>
  <si>
    <t>Drilling and blasting holes for posts and anchors</t>
  </si>
  <si>
    <t>C11.5.8</t>
  </si>
  <si>
    <t>Posts fixed horizontally to the bottom of wire mesh for the closing of openings under fences:</t>
  </si>
  <si>
    <t>C11.5.8.2</t>
  </si>
  <si>
    <t>Mild steel pipes (75mm diameter and 2,5mm wall thickness)</t>
  </si>
  <si>
    <t>C11.5.9</t>
  </si>
  <si>
    <t>Repairing existing fences</t>
  </si>
  <si>
    <t>C11.6</t>
  </si>
  <si>
    <t>ROAD SIGNS</t>
  </si>
  <si>
    <t>C11.6.1</t>
  </si>
  <si>
    <t>(b) Area exceeding 0,5 m² but not 
      2,0 m²</t>
  </si>
  <si>
    <t>(c) Area exceeding 2,0 m² but not 
     10 m²</t>
  </si>
  <si>
    <t>C11.6.1.7</t>
  </si>
  <si>
    <t>(c) 1200 mm diameter (prepainted 
      galvanized steel, background 
      and symbol retro-reflective 
      class iii)</t>
  </si>
  <si>
    <t>C11.6.1.8</t>
  </si>
  <si>
    <t>C11.6.1.9</t>
  </si>
  <si>
    <t>(c) 1200 mm size (prepainted 
      galvanized steel, background 
      and symbol retro-reflective 
      class iii)</t>
  </si>
  <si>
    <t>C11.6.1.10</t>
  </si>
  <si>
    <t>C11.6.2</t>
  </si>
  <si>
    <t>C11.6.2.1</t>
  </si>
  <si>
    <t>C11.6.2.2</t>
  </si>
  <si>
    <t>C11.6.3.2</t>
  </si>
  <si>
    <t>(a) 125mm diameter</t>
  </si>
  <si>
    <t>(b) 150mm diameter</t>
  </si>
  <si>
    <t>(c) 175mm diameter</t>
  </si>
  <si>
    <t>(d) 200mm diameter</t>
  </si>
  <si>
    <t>C11.6.4</t>
  </si>
  <si>
    <t>Kilometre markers:</t>
  </si>
  <si>
    <t>C11.6.4.1</t>
  </si>
  <si>
    <t>C11.6.4.2</t>
  </si>
  <si>
    <t>Replace marker boards on existing kilometre posts</t>
  </si>
  <si>
    <t>C11.6.5</t>
  </si>
  <si>
    <t>Excavation and backfilling for road sign supports (not applicable to kilometre posts):</t>
  </si>
  <si>
    <t>C11.6.5.1</t>
  </si>
  <si>
    <t>Excavating soft material and backfilling</t>
  </si>
  <si>
    <t>C11.6.5.3</t>
  </si>
  <si>
    <t>Extra over item C11.6.5.1 and 2 for cement-treated soil backfill</t>
  </si>
  <si>
    <t>C11.6.5.4</t>
  </si>
  <si>
    <t>Extra over item C11.6.5.1 for hard material excavation</t>
  </si>
  <si>
    <t>C11.6.6</t>
  </si>
  <si>
    <t>Dismantling, storing and re-erecting road signs with a surface area of:</t>
  </si>
  <si>
    <t>C11.6.6.2</t>
  </si>
  <si>
    <t>Area exceeding 0,5 m² but not 2,0m²</t>
  </si>
  <si>
    <t>C11.6.6.3</t>
  </si>
  <si>
    <t>Exceeding 2,0m² but not 10m²</t>
  </si>
  <si>
    <t>C11.6.6.4</t>
  </si>
  <si>
    <t>Exceeding 10m²</t>
  </si>
  <si>
    <t>C11.6.7</t>
  </si>
  <si>
    <t>Dismantling and storing of road signs and overhead signs:</t>
  </si>
  <si>
    <t>C11.6.7.1</t>
  </si>
  <si>
    <t>Dismantling and storing of road signs with a surface area of:</t>
  </si>
  <si>
    <t>(c) Exceeding 2,0m² but not 10m²</t>
  </si>
  <si>
    <t>(d) Exceeding 10m²</t>
  </si>
  <si>
    <t>PC11.6.8</t>
  </si>
  <si>
    <t>Danger plates at culverts / structures / chevrons at sharp curves:</t>
  </si>
  <si>
    <t>Size 150 x 600mm (steel post and retro-reflective material, Class III) (W401 &amp; W402)</t>
  </si>
  <si>
    <t>Size 200 x 800mm (steel post and retro-reflective material, Class III) (W401 &amp; W402)</t>
  </si>
  <si>
    <t>C11.7</t>
  </si>
  <si>
    <t>ROAD MARKINGS AND ROAD STUDS</t>
  </si>
  <si>
    <t>C11.7.1</t>
  </si>
  <si>
    <t>Road marking:</t>
  </si>
  <si>
    <t>C11.7.2</t>
  </si>
  <si>
    <t>C11.7.2.1</t>
  </si>
  <si>
    <t>(1) 100mm wide</t>
  </si>
  <si>
    <t>(2) 150mm wide</t>
  </si>
  <si>
    <t>(3) 200mm wide</t>
  </si>
  <si>
    <t>(4) 300mm wide</t>
  </si>
  <si>
    <t>(5) 500mm wide</t>
  </si>
  <si>
    <t>C11.7.2.2</t>
  </si>
  <si>
    <t>Yellow lines broken or unbroken (solvent borne road marking paint)</t>
  </si>
  <si>
    <t>(1) 150mm wide</t>
  </si>
  <si>
    <t>(2) 200mm wide</t>
  </si>
  <si>
    <t>C11.7.2.4</t>
  </si>
  <si>
    <t>C11.7.2.5</t>
  </si>
  <si>
    <t>Yellow lettering and symbols (solvent borne road marking paint)</t>
  </si>
  <si>
    <t>C11.7.2.7</t>
  </si>
  <si>
    <t>Transverse lines, painted island and arrestor bed markings, any colour (solvent borne road marking paint)</t>
  </si>
  <si>
    <t>C11.7.3</t>
  </si>
  <si>
    <t>Thermoplastic road marking:</t>
  </si>
  <si>
    <t>C11.7.3.1</t>
  </si>
  <si>
    <t>Thermoplastic road marking, broken or unbroken:</t>
  </si>
  <si>
    <t>(a) White lines</t>
  </si>
  <si>
    <t>(b) Yellow lines</t>
  </si>
  <si>
    <t>(d) White lettering and symbols</t>
  </si>
  <si>
    <t>(e) Yellow lettering and symbols</t>
  </si>
  <si>
    <t>(f) Transverse lines, painted 
      islands and arrestor bed
      markings (any colour)</t>
  </si>
  <si>
    <t>C11.7.5</t>
  </si>
  <si>
    <t>Variations in rate of application:</t>
  </si>
  <si>
    <t>C11.7.5.1</t>
  </si>
  <si>
    <t>White paint</t>
  </si>
  <si>
    <t>C11.7.5.2</t>
  </si>
  <si>
    <t>Yellow paint</t>
  </si>
  <si>
    <t>C11.7.5.4</t>
  </si>
  <si>
    <t>Retro-reflective beads</t>
  </si>
  <si>
    <t>C11.7.7</t>
  </si>
  <si>
    <t>Road studs:</t>
  </si>
  <si>
    <t>C11.7.7.1</t>
  </si>
  <si>
    <t>(b) RSA-2:</t>
  </si>
  <si>
    <t>C11.7.8</t>
  </si>
  <si>
    <t>C11.7.9</t>
  </si>
  <si>
    <t>Re-establishing the painting unit during the defects notification period and at other instances on instruction of the Engineer</t>
  </si>
  <si>
    <t>C11.7.10</t>
  </si>
  <si>
    <t>C11.7.10.1</t>
  </si>
  <si>
    <t>C11.8</t>
  </si>
  <si>
    <t>LANDSCAPING AND PLANTING PLANTS</t>
  </si>
  <si>
    <t>C11.8.1</t>
  </si>
  <si>
    <t>Trimming:</t>
  </si>
  <si>
    <t>C11.8.1.1</t>
  </si>
  <si>
    <t>Machine trimming</t>
  </si>
  <si>
    <t>C11.8.1.2</t>
  </si>
  <si>
    <t>Hand trimming</t>
  </si>
  <si>
    <t>C11.8.2</t>
  </si>
  <si>
    <t>Trimming using machines for trimming or shaping (alternative to subitem C11.8.1.1):</t>
  </si>
  <si>
    <t>C11.8.2.1</t>
  </si>
  <si>
    <t>Bulldozer</t>
  </si>
  <si>
    <t>C11.8.2.2</t>
  </si>
  <si>
    <t>Motor grader</t>
  </si>
  <si>
    <t>C11.8.3</t>
  </si>
  <si>
    <t>Preparing the areas for grassing:</t>
  </si>
  <si>
    <t>C11.8.3.1</t>
  </si>
  <si>
    <t>Ripping</t>
  </si>
  <si>
    <t>C11.8.3.2</t>
  </si>
  <si>
    <t>Scarifying for loosening topsoil</t>
  </si>
  <si>
    <t>C11.8.3.3</t>
  </si>
  <si>
    <t>Topsoiling within the road reserve where the following materials are used:</t>
  </si>
  <si>
    <t>(a) Topsoil obtained from within 
      the road reserve or borrow 
     areas</t>
  </si>
  <si>
    <t>(b) Topsoil obtained from 
      commercial sources by the 
      Contractor</t>
  </si>
  <si>
    <t>C11.8.3.4</t>
  </si>
  <si>
    <t>Topsoiling of borrowpits by using topsoil obtained from borrow areas or from the road reserve</t>
  </si>
  <si>
    <t>C11.8.3.5</t>
  </si>
  <si>
    <t>Providing and applying chemical fertilisers and / or soil-improvement material:</t>
  </si>
  <si>
    <t>(c) Limestone ammonium nitrate</t>
  </si>
  <si>
    <t>(d) 2:3:2 (22)</t>
  </si>
  <si>
    <t>(e) 3:2:1 (25)</t>
  </si>
  <si>
    <t>C11.8.4</t>
  </si>
  <si>
    <t>Grassing:</t>
  </si>
  <si>
    <t>C11.8.4.1</t>
  </si>
  <si>
    <t>The planting of grass cuttings</t>
  </si>
  <si>
    <t>(a) Kweek grass</t>
  </si>
  <si>
    <t>(b) Buffalo grass</t>
  </si>
  <si>
    <t>C11.8.4.2</t>
  </si>
  <si>
    <t>Sodding by using the following types of sods:</t>
  </si>
  <si>
    <t>(a) Nursery sods</t>
  </si>
  <si>
    <t>(1) Cynodon Dactylon</t>
  </si>
  <si>
    <t>(2) Mixture of Kweek and Buffalo 
      grass</t>
  </si>
  <si>
    <t>(b) Veld sods</t>
  </si>
  <si>
    <t>C11.8.4.3</t>
  </si>
  <si>
    <t>Hydroseeding:</t>
  </si>
  <si>
    <t>(a) Providing an approved seed 
      mixture for hydroseeding</t>
  </si>
  <si>
    <t>(b) Providing an approved mulch</t>
  </si>
  <si>
    <t>(c) Hydroseeding</t>
  </si>
  <si>
    <t>C11.8.4.4</t>
  </si>
  <si>
    <t>Planting grass seed with an approved grass-planting machine</t>
  </si>
  <si>
    <t>C11.8.4.5</t>
  </si>
  <si>
    <t>Hand sowing</t>
  </si>
  <si>
    <t>C11.8.5</t>
  </si>
  <si>
    <t>Watering the grass when established by topsoiling only</t>
  </si>
  <si>
    <t>C11.8.6</t>
  </si>
  <si>
    <t>Watering the already planted grass, trees and shrubs during the growing season</t>
  </si>
  <si>
    <t>C11.8.7</t>
  </si>
  <si>
    <t>Mowing the grass</t>
  </si>
  <si>
    <t>C11.8.8</t>
  </si>
  <si>
    <t>Anti-erosion compound or hydraulic mulches</t>
  </si>
  <si>
    <t>(a) Cellulose pulp and Surfasol</t>
  </si>
  <si>
    <t>C11.8.10</t>
  </si>
  <si>
    <t>Unspecified work for landscaping</t>
  </si>
  <si>
    <t>C11.8.11</t>
  </si>
  <si>
    <t>Weeding all grass-seeded areas and the grass when established by topsoiling only</t>
  </si>
  <si>
    <t>C11.8.12</t>
  </si>
  <si>
    <t>Removal of undesirable vegetation</t>
  </si>
  <si>
    <t>C11.9</t>
  </si>
  <si>
    <t>FINISHING THE ROAD AND ROAD RESERVE AND TREATING OLD ROADS</t>
  </si>
  <si>
    <t>C11.9.1</t>
  </si>
  <si>
    <t>Finishing the road and road reserve:</t>
  </si>
  <si>
    <t>C11.9.1.2</t>
  </si>
  <si>
    <t>Single carriageway road</t>
  </si>
  <si>
    <t>C20.1</t>
  </si>
  <si>
    <t>TESTING MATERIALS AND JUDGEMENT OF WORKMANSHIP</t>
  </si>
  <si>
    <t>C20.1.2</t>
  </si>
  <si>
    <t>Special tests requested by the Engineer:</t>
  </si>
  <si>
    <t>C20.1.2.1</t>
  </si>
  <si>
    <t>Employer’s contribution to concrete durability tests:</t>
  </si>
  <si>
    <t>(a) Tests for water sorptivity</t>
  </si>
  <si>
    <t>(i) Handling costs and profit in 
     respect of item C20.1.2.1(a)</t>
  </si>
  <si>
    <t>(b) Tests for oxygen permeability</t>
  </si>
  <si>
    <t>(c) Tests for chloride conductivity</t>
  </si>
  <si>
    <t>(i) Handling costs and profit in 
     respect of item C20.1.2.1(c)</t>
  </si>
  <si>
    <t>(d) Tests for concrete cover</t>
  </si>
  <si>
    <t>(i) Handling costs and profit in 
     respect of item C20.1.2.1(d)</t>
  </si>
  <si>
    <t>C20.1.2.2</t>
  </si>
  <si>
    <t>Employer’s contribution to other special tests:</t>
  </si>
  <si>
    <t>C20.1.3</t>
  </si>
  <si>
    <t>Providing testing equipment:</t>
  </si>
  <si>
    <t>C20.1.3.1</t>
  </si>
  <si>
    <t>Core drill</t>
  </si>
  <si>
    <t>C20.1.4</t>
  </si>
  <si>
    <t>Special tests using Automated Road condition assessment instruments operated by service providers as requested by the Engineer for acceptance control in terms of Clause A20.1.3.6b)(iii):</t>
  </si>
  <si>
    <t>C20.1.4.1</t>
  </si>
  <si>
    <t>Using Highspeed Inertial Non-Contact laser profilers (Clause A20.1.5.5c)(ii))</t>
  </si>
  <si>
    <t xml:space="preserve">(a) Handling cost and profit in
      respect of item C20.1.4.1 </t>
  </si>
  <si>
    <t>C20.1.4.2</t>
  </si>
  <si>
    <t>Using Direct Contact Devices (Clause A20.1.5.5c)(i))</t>
  </si>
  <si>
    <t>C20.1.4.4</t>
  </si>
  <si>
    <t>Surface macro texture (Clause A20.1.5.5 b))</t>
  </si>
  <si>
    <t>PC20.1.5</t>
  </si>
  <si>
    <t>Financial contribution for an independent site laboratory</t>
  </si>
  <si>
    <t>PC20.1.6</t>
  </si>
  <si>
    <t>Payment of independent site laboratory</t>
  </si>
  <si>
    <t>PC20.1.6.1</t>
  </si>
  <si>
    <t>Direct payment by contractor</t>
  </si>
  <si>
    <t>PC20.1.6.2</t>
  </si>
  <si>
    <t>Handling cost and profit in respect of item C20.1.6.1</t>
  </si>
  <si>
    <t>TOTAL CARRIED TO TENDER SUMMARY</t>
  </si>
  <si>
    <t>Schedule A2: Holding action (km 19,171 to km 20,204)</t>
  </si>
  <si>
    <t>C8.5</t>
  </si>
  <si>
    <t>STANDARD CRACK SEALING</t>
  </si>
  <si>
    <t>C8.5.1</t>
  </si>
  <si>
    <t>Standard crack sealing:</t>
  </si>
  <si>
    <t>C8.5.1.1</t>
  </si>
  <si>
    <t>Cleaning cracks:</t>
  </si>
  <si>
    <t>(a) Cleaning crack with cold 
      compressed air</t>
  </si>
  <si>
    <t>C8.5.1.2</t>
  </si>
  <si>
    <t>Applying herbicides for sealing cracks</t>
  </si>
  <si>
    <t>C8.5.1.3</t>
  </si>
  <si>
    <t>C8.5.1.4</t>
  </si>
  <si>
    <t>Sealing the cracks:</t>
  </si>
  <si>
    <t>(a) Sealing using CC-E1 crack 
     sealant</t>
  </si>
  <si>
    <t>C8.6</t>
  </si>
  <si>
    <t>GEOSYNTHETIC CRACK SEALING</t>
  </si>
  <si>
    <t>C8.6.1</t>
  </si>
  <si>
    <t>Geosynthetic crack sealing:</t>
  </si>
  <si>
    <t>C8.6.1.1</t>
  </si>
  <si>
    <t>Sealing cracks with 200mm wide geosynthetic (CC-E1 crack sealant)</t>
  </si>
  <si>
    <t>C8.8</t>
  </si>
  <si>
    <t>PATCHING AND EDGE BREAK REPAIR</t>
  </si>
  <si>
    <t>C8.8.1</t>
  </si>
  <si>
    <t>C8.8.1.1</t>
  </si>
  <si>
    <t>(b) Exceeding 50mm but not 
     exceeding 100mm</t>
  </si>
  <si>
    <t>C8.8.1.2</t>
  </si>
  <si>
    <t>(c) Exceeding  200mm</t>
  </si>
  <si>
    <t>C8.8.2</t>
  </si>
  <si>
    <t>C8.8.2.1</t>
  </si>
  <si>
    <t>(a) Not exceeding 10m² including 
      for edge repairs wider than 
      250mm</t>
  </si>
  <si>
    <t>(c) Exceeding 50m² up to 100m² 
      including for edge repairs 
      wider than 250mm</t>
  </si>
  <si>
    <t>(d) Exceeding 100m²</t>
  </si>
  <si>
    <t>C8.8.2.2</t>
  </si>
  <si>
    <t>C8.8.2.3</t>
  </si>
  <si>
    <t>Other layers (crushed stone):</t>
  </si>
  <si>
    <t>C8.8.3</t>
  </si>
  <si>
    <t>C8.8.4</t>
  </si>
  <si>
    <t>C8.8.4.2</t>
  </si>
  <si>
    <t>Bitumen Stabilised Material (crushed stone with SS60, compacted to 95% MDD) for a patch with a surface area:</t>
  </si>
  <si>
    <t>(b) Exceeding 10m² but not 
      exceeding 50m² including for 
     edge repairs wider than 
     250mm</t>
  </si>
  <si>
    <t>C8.8.4.3</t>
  </si>
  <si>
    <t>C8.8.5</t>
  </si>
  <si>
    <t>Geosynthetic patching:</t>
  </si>
  <si>
    <t>C8.8.5.1</t>
  </si>
  <si>
    <t>Sealing joints with geosynthetic strips (200mm wide with CC-E1 crack sealant)</t>
  </si>
  <si>
    <t>C8.8.6</t>
  </si>
  <si>
    <t>Repairing edge breaks in surfacing:</t>
  </si>
  <si>
    <t>C8.8.6.1</t>
  </si>
  <si>
    <t>Cutting back the edges of the existing surfacing for the repairing of edge breaks</t>
  </si>
  <si>
    <t>C8.8.6.2</t>
  </si>
  <si>
    <r>
      <t>Prime coat (Inverted bitumen emulsion at 0.8ℓ/m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</si>
  <si>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C8.8.6.3</t>
  </si>
  <si>
    <t>Reconstructing edges using:</t>
  </si>
  <si>
    <t>Homogeneous modified binder (Class S-E1 ) hot applied</t>
  </si>
  <si>
    <t>Precoating of aggregate using a dedicated plant</t>
  </si>
  <si>
    <t>Schedule D1: Stakeholder and Community Liaison, and Targeted Labour and Targeted Enterprises Utilisation and Development</t>
  </si>
  <si>
    <t>D10.00</t>
  </si>
  <si>
    <t>STAKEHOLDER AND COMMUNITY LIAISON, AND TARGETED LABOUR AND TARGETED ENTERPRISES UTILISATION AND DEVELOPMENT</t>
  </si>
  <si>
    <t>1/D10.01</t>
  </si>
  <si>
    <t>Target Group Participation:</t>
  </si>
  <si>
    <t>(a)  Contract Participation 
      Performance bonus</t>
  </si>
  <si>
    <t>1/D10.02</t>
  </si>
  <si>
    <t>Stakeholder and Community Liaison and Social Facilitation:</t>
  </si>
  <si>
    <t>(a)  Cost of liaison, social 
      facilitation and PLC 
      support</t>
  </si>
  <si>
    <t>(b)  Handling cost and profit in 
      respect of sub-item D10.02(a)</t>
  </si>
  <si>
    <t>1/D10.03</t>
  </si>
  <si>
    <t>Tender Process for Targeted Enterprises:</t>
  </si>
  <si>
    <t>(a)  Contractor’s charge for the 
      management and execution of 
      the Targeted Enterprise 
      procurement process:</t>
  </si>
  <si>
    <t xml:space="preserve">      (i)  Procurement process for 
            the totality of all tenders 
            concluded for the 
            appointment of Targeted 
            Enterprise subcontractors 
            of CIDB 1 and 2 contractor 
            grading </t>
  </si>
  <si>
    <t xml:space="preserve">     (ii)  Procurement process for 
           the totality of all tenders 
           concluded for the
           appointment of Targeted 
           Enterprise subcontractors 
           of CIDB 3 and 4 contractor 
           grading </t>
  </si>
  <si>
    <t xml:space="preserve">     (iii)  Procurement process for 
            the totality of all tenders 
            concluded for the 
            appointment of Targeted 
            Enterprise subcontractors 
            of CIDB 5 and higher 
            contractor grading </t>
  </si>
  <si>
    <t xml:space="preserve">      (iv) Procurement process for 
           the totality of all tenders 
           concluded for the 
           appointment of Targeted 
           Enterprise suppliers</t>
  </si>
  <si>
    <t>(b) Targeted Enterprise 
     Procurement Coordinator</t>
  </si>
  <si>
    <t>1/D10.04</t>
  </si>
  <si>
    <t>Responsibilities of the Contractor towards Targeted Enterprises:</t>
  </si>
  <si>
    <t xml:space="preserve">(a)  Contractor’s establishment, 
      management, management 
      support assistance, 
      coaching, guidance, 
      mentoring and supervision of 
      Targeted Enterprises </t>
  </si>
  <si>
    <t>(b) Targeted Enterprise 
     Construction Manager</t>
  </si>
  <si>
    <t>pers. month</t>
  </si>
  <si>
    <t>(c) Targeted Enterprise Site 
     Supervisors</t>
  </si>
  <si>
    <t>TOTAL CARRIED FORWARD</t>
  </si>
  <si>
    <t>1/D10.05</t>
  </si>
  <si>
    <t>Construction Works by Targeted Enterprises:</t>
  </si>
  <si>
    <t xml:space="preserve">(a) Payments associated with the 
     construction works carried out 
     by Targeted Enterprise 
     subcontractors of CIDB 1 and 2 
     contractor grading designation 
     appointed in terms of 
     Section D </t>
  </si>
  <si>
    <t xml:space="preserve">(b)  Handling costs and profit in 
      respect of payment 
      associated with sub-item 
      D10.05(a) </t>
  </si>
  <si>
    <t>(c) Fluctuation between the main 
     contractor’s rates and that of 
     the Targeted Enterprise 
     subcontractors</t>
  </si>
  <si>
    <t>L/sum</t>
  </si>
  <si>
    <t>(d) Preliminary and General 
     Obligations of Targeted 
     Enterprise sub-contractors 
     appointed in terms of 
     Section D</t>
  </si>
  <si>
    <t>1/D10.06</t>
  </si>
  <si>
    <t>Training, coaching, guidance, mentoring and assistance:</t>
  </si>
  <si>
    <t>(a)  Training Costs:</t>
  </si>
  <si>
    <t xml:space="preserve">      (i) Accredited NQF training</t>
  </si>
  <si>
    <t xml:space="preserve">      (ii) Accredited generic skills 
           training </t>
  </si>
  <si>
    <t xml:space="preserve">      (iii) Community skills training </t>
  </si>
  <si>
    <t xml:space="preserve">      (iv) Handling cost and profit in 
           respect of Subitems 
           D10.06(a)(i), (ii) and (iii)</t>
  </si>
  <si>
    <t>(b) Student experiential training</t>
  </si>
  <si>
    <t xml:space="preserve">(c)  Other costs during training </t>
  </si>
  <si>
    <t xml:space="preserve">(d)  Training venue </t>
  </si>
  <si>
    <t>1/D10.07</t>
  </si>
  <si>
    <t>Community Development Work:</t>
  </si>
  <si>
    <t>(a) Community Development Work 
     still to be finalized</t>
  </si>
  <si>
    <t>(b) Handling cost and profit in 
     respect of sub-item B10.07(a)</t>
  </si>
  <si>
    <t>Schedule D2: Community Development Project</t>
  </si>
  <si>
    <t>PC1.2.14</t>
  </si>
  <si>
    <t>Relocation of small building structures and boundary walls affected by access roads:</t>
  </si>
  <si>
    <t>PC1.2.14.1</t>
  </si>
  <si>
    <t>PC1.2.14.2</t>
  </si>
  <si>
    <t>(b) Handling cost and profit 
       in respect of subitem 
       B12.07(a)</t>
  </si>
  <si>
    <t>Clearing for new fence lines (over a width of 2,0 m)</t>
  </si>
  <si>
    <t>Girth equal to or exceeding 1,0 m up to and including 2,0 m</t>
  </si>
  <si>
    <t>Girth exceeding 2,0 m up to and including 3,0 m</t>
  </si>
  <si>
    <t>Girth exceeding 3,0 m</t>
  </si>
  <si>
    <t>Prefabricated kerbing:</t>
  </si>
  <si>
    <t xml:space="preserve">(a) Precast rectangular kerb 
     (Figure 11, 150mm x 75mm) as 
     edge restraint to sidewalk </t>
  </si>
  <si>
    <t>Emulsion stable grade (60 % anionic emulsion)</t>
  </si>
  <si>
    <t>Fillers for bituminous stabilisation (CEM II (A-L) 32,5N)</t>
  </si>
  <si>
    <t>(a) Access roads</t>
  </si>
  <si>
    <t>(b) School parking</t>
  </si>
  <si>
    <t>Normal fill material in compacted layer thicknesses of 200 mm and less:</t>
  </si>
  <si>
    <t>(i)  Lower subbase gravel layer 
      (unstabilized) 2x75mm thick,
      compacted to 95% of MDD
      at sidewalks</t>
  </si>
  <si>
    <t>(l) Upper subbase gravel layer 
    (chemically stabilised) 2x75mm
    thick, compacted to 97% of
    MDD - School parking area</t>
  </si>
  <si>
    <t>Chemical stabilisation subase of pavement layers using labour enhanced methods of construction</t>
  </si>
  <si>
    <t>Cementitious stabilisation agents for pavement layers</t>
  </si>
  <si>
    <t>Cement (subbase at School Parking Area), CEM II (A-L) 32,5N</t>
  </si>
  <si>
    <t>Bituminous stabilisation (150mm) of pavement layers (Base) using labour enhanced methods of construction</t>
  </si>
  <si>
    <t>Bituminous stabilisation agent:</t>
  </si>
  <si>
    <t>Trial section for a bituminously stabilised layer (8m)</t>
  </si>
  <si>
    <t>C6.2</t>
  </si>
  <si>
    <t>SEGMENTAL BLOCK PAVING LAYERS</t>
  </si>
  <si>
    <t>C6.2.1</t>
  </si>
  <si>
    <t>Segmental block paving:</t>
  </si>
  <si>
    <t>C6.2.1.1</t>
  </si>
  <si>
    <t>Concrete block paving</t>
  </si>
  <si>
    <t xml:space="preserve">(a) 60mm interlocking paving 
      blocks (Type S-A, 25 MPa) laid 
      on 20mm layer of bedding 
      sand, on sidewalks   </t>
  </si>
  <si>
    <t>(b) 80mm interlocking paving 
      blocks (Type S-A, 25 MPa) laid 
      on 20mm layer of bedding 
      sand, on school parking area</t>
  </si>
  <si>
    <t>Homogeneous modified binder (SC-E2 (70-73)(t))</t>
  </si>
  <si>
    <t>Aggregate variation (Grade B):</t>
  </si>
  <si>
    <t xml:space="preserve">      (i) High tensile grade steel, 
          single strand 3,2mm x 
          2,5mm oval-shaped wire 
          (SANS 675)</t>
  </si>
  <si>
    <t>Standards (2.5 kg/m "Y" section steel, complete with holes at 50mm centres, fully galvanized):</t>
  </si>
  <si>
    <t>Droppers (0,56 kg/m steel, ridgeback pattern, fully galvanized):</t>
  </si>
  <si>
    <t xml:space="preserve">        (1) Steel straining posts, 
             100mm dia. x 3mm wall 
             with steel cap and base 
             plate, fully galvanized, 
             2,13m long</t>
  </si>
  <si>
    <t xml:space="preserve">        (2) Steel straining posts, 
             100mm dia. x 3mm wall 
             with steel cap and base 
             plate, fully galvanized, 
             2,80m long</t>
  </si>
  <si>
    <t xml:space="preserve">        (3) Steel straining posts, 
             100mm dia. x 3mm wall 
             with steel cap and base
             plate, fully galvanized, 
             3,88m long</t>
  </si>
  <si>
    <t xml:space="preserve">        (4) Steel straining posts, 
             100mm dia. x 3mm wall 
             with steel cap and base 
             plate, fully galvanized, 
             4,10m long</t>
  </si>
  <si>
    <t xml:space="preserve">        (1) Steel stays and anchors, 
              60mm dia. x 3mm wall 
              with base plate, fully 
              galvanized, 2,13m long</t>
  </si>
  <si>
    <t xml:space="preserve">        (2) Steel stays and anchors, 
              60mm dia. x 3mm wall 
              with base plate, fully 
              galvanized, 3,05m long</t>
  </si>
  <si>
    <t xml:space="preserve">        (3) Steel stays and anchors, 
             60mm dia. x 3mm wall 
             with base plate, fully 
             galvanized, 3,90m long</t>
  </si>
  <si>
    <t>(i) Steel stays and anchors</t>
  </si>
  <si>
    <t xml:space="preserve">        (1) Steel cross brace 
              supports, 60mm dia. x 
              3mm wall bent and 
              flattened as specified, fully 
              galvanized, 2,4m long</t>
  </si>
  <si>
    <t xml:space="preserve">New gates </t>
  </si>
  <si>
    <t>(a) Single leaf, 4,2m x 1,4m 
      government pattern farm gate, 
      complete as specified and fully 
      galvanized</t>
  </si>
  <si>
    <t>(b) Single leaf, 1,5m x 1,4m 
      pedestrian type, fully 
      galvanized</t>
  </si>
  <si>
    <t>C11.5.9.1</t>
  </si>
  <si>
    <t>C11.5.9.2</t>
  </si>
  <si>
    <t>C11.5.9.3</t>
  </si>
  <si>
    <t>(b) 900 mm size (prepainted 
      galvanized steel, background 
     and symbol retro-reflective 
     class iii)</t>
  </si>
  <si>
    <t>2/D10.03</t>
  </si>
  <si>
    <t>2/D10.04</t>
  </si>
  <si>
    <t>2/D10.05</t>
  </si>
  <si>
    <t>2/D10.06</t>
  </si>
  <si>
    <t>Schedule B3: Dithokeng River</t>
  </si>
  <si>
    <t>(a) Soil, gravel, crushed stone and
      pavement layer material</t>
  </si>
  <si>
    <t>(a) 0 m to 1,5 m</t>
  </si>
  <si>
    <t>(b) Exceeding 1,5 m and up to 
      3,0 m</t>
  </si>
  <si>
    <t xml:space="preserve">Dumped riprap Heavy grade 1000mm thick (D50 = 500mm). Refer to drawing no. 25102KPO/D14 for grading          </t>
  </si>
  <si>
    <t>(b) Filter sand 200mm thick sand 
      protection layer on top of the 
     synthetic fibre filter fabric 
     (geotextile)</t>
  </si>
  <si>
    <t>C13.1</t>
  </si>
  <si>
    <t>FOUNDATIONS</t>
  </si>
  <si>
    <t>C13.1.3</t>
  </si>
  <si>
    <t>Excavation:</t>
  </si>
  <si>
    <t>C13.1.3.1</t>
  </si>
  <si>
    <t>Excavating soft material situated within the following successive depth ranges:</t>
  </si>
  <si>
    <t>(a) 0 m up to 1,5 m</t>
  </si>
  <si>
    <t>(b) &gt; 1,5 m and &lt; 3,0 m</t>
  </si>
  <si>
    <t>C13.1.3.2</t>
  </si>
  <si>
    <t>Extra over subitem C13.1.3.1 for excavation in hard material irrespective of depth</t>
  </si>
  <si>
    <t>C13.1.3.3</t>
  </si>
  <si>
    <t>Extra over subitem C13.1.3.1 for additional excavation  required by the Engineer after excavation is complete</t>
  </si>
  <si>
    <t>C13.1.3.4</t>
  </si>
  <si>
    <t>Extra over subitem C13.1.3.1 for excavation by hand</t>
  </si>
  <si>
    <t>C13.1.3.5</t>
  </si>
  <si>
    <t>Extra over subitem C13.1.3.1 for excavation in restricted areas</t>
  </si>
  <si>
    <t>C13.1.5</t>
  </si>
  <si>
    <t>Mass excavation within a restricted area (extra over item C13.1.3)</t>
  </si>
  <si>
    <t>Abutment A</t>
  </si>
  <si>
    <t>Abutment B</t>
  </si>
  <si>
    <t>Wingwalls</t>
  </si>
  <si>
    <t>C13.1.6</t>
  </si>
  <si>
    <t>Access and drainage:</t>
  </si>
  <si>
    <t>C13.1.6.1</t>
  </si>
  <si>
    <t>Access</t>
  </si>
  <si>
    <t>C13.1.6.2</t>
  </si>
  <si>
    <t>Drainage</t>
  </si>
  <si>
    <t>C13.1.7</t>
  </si>
  <si>
    <t>Backfill to excavations utilising:</t>
  </si>
  <si>
    <t>C13.1.7.1</t>
  </si>
  <si>
    <t>Material from excavation</t>
  </si>
  <si>
    <t>C13.1.7.2</t>
  </si>
  <si>
    <t>Imported material</t>
  </si>
  <si>
    <t>C13.1.9</t>
  </si>
  <si>
    <t>Fill within a restricted area (extra over item C5.2.2)</t>
  </si>
  <si>
    <t>C13.1.10</t>
  </si>
  <si>
    <t>Haul in excess of 1,0 km on excavated material and on material imported for backfill,</t>
  </si>
  <si>
    <t>C13.1.12</t>
  </si>
  <si>
    <t>Overbreak in excavation in hard material:</t>
  </si>
  <si>
    <t>C13.1.14</t>
  </si>
  <si>
    <t>Foundation fill consisting of:</t>
  </si>
  <si>
    <t>Compacted granular material</t>
  </si>
  <si>
    <t>C13.1.14.5</t>
  </si>
  <si>
    <t>Concrete blinding 50mm, class 15/20 concrete</t>
  </si>
  <si>
    <t>C13.1.15</t>
  </si>
  <si>
    <t>Foundation fill placed by labour enhanced methods consisting of:</t>
  </si>
  <si>
    <t>C13.1.15.3</t>
  </si>
  <si>
    <t>C13.1.15.4</t>
  </si>
  <si>
    <t>C13.1.15.5</t>
  </si>
  <si>
    <t>C13.1.21</t>
  </si>
  <si>
    <t>Foundation lining:</t>
  </si>
  <si>
    <t>(a) Plastic (PVC) sheeting 250um 
      thick to jockey slabs</t>
  </si>
  <si>
    <t>(b) 3mm thick tempered
       hardboard to jockey slab 
       support</t>
  </si>
  <si>
    <t>C13.1.23</t>
  </si>
  <si>
    <t>Lateral support for excavations:</t>
  </si>
  <si>
    <t>C13.1.23.1</t>
  </si>
  <si>
    <t>Excavation or fill at:</t>
  </si>
  <si>
    <t>(a) 0 to 2,5 m depth</t>
  </si>
  <si>
    <t>North Abutment</t>
  </si>
  <si>
    <t>South Abutment</t>
  </si>
  <si>
    <t>C13.2</t>
  </si>
  <si>
    <t>FALSEWORK, FORMWORK AND CONCRETE FINISH</t>
  </si>
  <si>
    <t>C13.2.2</t>
  </si>
  <si>
    <t>Vertical formwork to provide surface finish to:</t>
  </si>
  <si>
    <t>(a) F1 surface finish to:</t>
  </si>
  <si>
    <t>Bases</t>
  </si>
  <si>
    <t>Culvert walls</t>
  </si>
  <si>
    <t>Wing walls</t>
  </si>
  <si>
    <t>(b) F2 surface finish to:</t>
  </si>
  <si>
    <t>C13.2.3</t>
  </si>
  <si>
    <t>Horizontal formwork to provide surface finish to:</t>
  </si>
  <si>
    <t>Deck</t>
  </si>
  <si>
    <t>C13.2.4</t>
  </si>
  <si>
    <t>Inclined formwork to provide surface finish to:</t>
  </si>
  <si>
    <t>(a) Fillets</t>
  </si>
  <si>
    <t>C13.3</t>
  </si>
  <si>
    <t>STEEL REINFORCEMENT</t>
  </si>
  <si>
    <t>C13.3.1</t>
  </si>
  <si>
    <t>Reinforcement for:</t>
  </si>
  <si>
    <t>C13.3.1.1</t>
  </si>
  <si>
    <t>Bases:</t>
  </si>
  <si>
    <t>(a) Mild steel bars (type R)</t>
  </si>
  <si>
    <t>(b) High yield stress steel bars 
       (type Y)</t>
  </si>
  <si>
    <t>C13.3.1.2</t>
  </si>
  <si>
    <t>Culvert walls and top slab:</t>
  </si>
  <si>
    <t>Parapets and end bloccks</t>
  </si>
  <si>
    <t>(b) High yield stress steel bars 
      (type Y)</t>
  </si>
  <si>
    <t>C13.3.1.3</t>
  </si>
  <si>
    <t>Wing walls:</t>
  </si>
  <si>
    <t>(a) Mild-steel bars</t>
  </si>
  <si>
    <t>(c) Welded Steel Fabric</t>
  </si>
  <si>
    <t>C13.3.4</t>
  </si>
  <si>
    <t>Extra-over item C13.3.1 (a), (b), etc. for galvanising of reinforcement</t>
  </si>
  <si>
    <t>C13.4</t>
  </si>
  <si>
    <t>CONCRETE</t>
  </si>
  <si>
    <t>C13.4.1</t>
  </si>
  <si>
    <t>Cast-in-situ concrete:</t>
  </si>
  <si>
    <t>C13.4.1.2</t>
  </si>
  <si>
    <t>Durable concrete (Class D):</t>
  </si>
  <si>
    <t>(a) Bases D25/30-XC3(100)-20</t>
  </si>
  <si>
    <t>(b) Wing walls D25/30-XC3(100)
       -20</t>
  </si>
  <si>
    <t>(c) Culvert D25/30-XC3(100)-20</t>
  </si>
  <si>
    <t>C13.4.5</t>
  </si>
  <si>
    <t>Curing and surface protection of cast-in-situ concrete, as and where specifically required:</t>
  </si>
  <si>
    <t>C13.4.5.1</t>
  </si>
  <si>
    <t>(a) Vertical</t>
  </si>
  <si>
    <t>C13.4.5.2</t>
  </si>
  <si>
    <t>Culvert walls:</t>
  </si>
  <si>
    <t>C13.4.5.3</t>
  </si>
  <si>
    <t xml:space="preserve">    (a) Vertical</t>
  </si>
  <si>
    <t>C13.4.5.4</t>
  </si>
  <si>
    <t>Culvert:</t>
  </si>
  <si>
    <t>(a) Horizontal (soffit)</t>
  </si>
  <si>
    <t>(b) Horizontal (top deck)</t>
  </si>
  <si>
    <t>(c) Inlet and outlet slabs</t>
  </si>
  <si>
    <t>C13.4.6</t>
  </si>
  <si>
    <t>Curing and surface protection of labour enhanced cast-in-situ concrete:</t>
  </si>
  <si>
    <t>C13.4.6.1</t>
  </si>
  <si>
    <t>Water ponding deck and base</t>
  </si>
  <si>
    <t>C13.4.13</t>
  </si>
  <si>
    <t>Complete demolition and disposal of existing structural concrete elements or parts of existing structures:</t>
  </si>
  <si>
    <t>C13.4.13.1</t>
  </si>
  <si>
    <t>C13.4.13.2</t>
  </si>
  <si>
    <t>Abutments and piers</t>
  </si>
  <si>
    <t>C13.4.13.3</t>
  </si>
  <si>
    <t>C13.4.13.4</t>
  </si>
  <si>
    <t>C13.7</t>
  </si>
  <si>
    <t>JOINTS</t>
  </si>
  <si>
    <t>C13.7.2</t>
  </si>
  <si>
    <t>Filled joints:</t>
  </si>
  <si>
    <t>C13.7.2.1</t>
  </si>
  <si>
    <t>Joint Type 1A, complete as per drawings</t>
  </si>
  <si>
    <t>C13.7.2.2</t>
  </si>
  <si>
    <t>Joint Type 2A, complete as per drawings</t>
  </si>
  <si>
    <t>C13.7.2.3</t>
  </si>
  <si>
    <t>Joint Type 3A, complete as per drawings</t>
  </si>
  <si>
    <t>C13.7.2.4</t>
  </si>
  <si>
    <t>Joint Type 4A, complete as per drawings</t>
  </si>
  <si>
    <t>C13.7.2.5</t>
  </si>
  <si>
    <t>Joint Type 5A, complete as per drawings</t>
  </si>
  <si>
    <t>C13.7.2.6</t>
  </si>
  <si>
    <t>Joint Type 6A, complete as per drawings</t>
  </si>
  <si>
    <t>C13.7.2.7</t>
  </si>
  <si>
    <t>Concrete slab joionts</t>
  </si>
  <si>
    <t>C13.8</t>
  </si>
  <si>
    <t>ANCILLARY STRUCTURAL ELEMENTS</t>
  </si>
  <si>
    <t>C13.8.1</t>
  </si>
  <si>
    <t>Concrete barriers and parapets:</t>
  </si>
  <si>
    <t>C13.8.1.2</t>
  </si>
  <si>
    <t>Parapets</t>
  </si>
  <si>
    <t>C13.8.2</t>
  </si>
  <si>
    <t>End blocks</t>
  </si>
  <si>
    <t>C13.8.7</t>
  </si>
  <si>
    <t>Numbers for structures:</t>
  </si>
  <si>
    <t>C13.8.7.1</t>
  </si>
  <si>
    <t>Number plates</t>
  </si>
  <si>
    <t>C13.8.7.3</t>
  </si>
  <si>
    <t>Numbers formed in concrete</t>
  </si>
  <si>
    <t>C13.8.10.2</t>
  </si>
  <si>
    <t>Weep holes:</t>
  </si>
  <si>
    <t>(b) 50mm diameter uPVC to
      abutment and wing walls</t>
  </si>
  <si>
    <t>C13.8.12</t>
  </si>
  <si>
    <t>C13.8.15</t>
  </si>
  <si>
    <t>Drainage strips 200 mm wide DN1 Netlon strips or similar approved</t>
  </si>
  <si>
    <t>C13.8.16</t>
  </si>
  <si>
    <t>Perforated drainage pipes:</t>
  </si>
  <si>
    <t>C13.8.16.1</t>
  </si>
  <si>
    <t>M65 Netlon drainage pipe wrapped in Kaymat U34 or similar approved</t>
  </si>
  <si>
    <t>(i) Handling costs and profit in
     respect of item C20.1.2.1(b)</t>
  </si>
  <si>
    <t>Schedule B4: Major Culverts</t>
  </si>
  <si>
    <t>Vertical formwork to providesurface finish to:</t>
  </si>
  <si>
    <t>Footings</t>
  </si>
  <si>
    <t>Culvert walls and wing walls</t>
  </si>
  <si>
    <t>Deck slab and head walls</t>
  </si>
  <si>
    <t>Deck slab</t>
  </si>
  <si>
    <t>The complete structure:</t>
  </si>
  <si>
    <t>(b) High-yield-stress-steel bars 
       (Y10, Y12,Y16, Y20, Y25 &amp; 
        Y32)</t>
  </si>
  <si>
    <t>(a) Footings: C25/30-20</t>
  </si>
  <si>
    <t>(b) Culvert walls and wing walls: 
       C25/30-20</t>
  </si>
  <si>
    <t>(c) Deck slab and head walls:  
      C25/30-20</t>
  </si>
  <si>
    <t>Floors</t>
  </si>
  <si>
    <t>Walls</t>
  </si>
  <si>
    <t>Water ponding:</t>
  </si>
  <si>
    <t>(a) Floor</t>
  </si>
  <si>
    <t>(b) Deck</t>
  </si>
  <si>
    <t>Inlet / outlet structure, plain concrete</t>
  </si>
  <si>
    <t>Inlet / outlet structure, reinforced concrete</t>
  </si>
  <si>
    <t>Movement joint Type 1 - complete as per drawing</t>
  </si>
  <si>
    <t>Movement joint Type 2 - complete as per drawing</t>
  </si>
  <si>
    <t>Movement joint Type 3 - complete as per drawing</t>
  </si>
  <si>
    <t>Movement joint Type 4 - complete as per drawing</t>
  </si>
  <si>
    <t>Movement joint Type 5 - complete as per drawing</t>
  </si>
  <si>
    <t>(a) Number plates fixed to 
      headwalls</t>
  </si>
  <si>
    <t>(b) Number plates fixed to 
      mounting block Type 2 - 
      complete as per drawing</t>
  </si>
  <si>
    <t>Weep holes, 50mm diameter PVC pipe</t>
  </si>
  <si>
    <t>Synthetic-fibre filter fabric grade 2</t>
  </si>
  <si>
    <t>Perforated drainage pipes - M65 Netlon drainage pipe wrapped in Kaymat U34 or similar approved</t>
  </si>
  <si>
    <t>On Class B bedding</t>
  </si>
  <si>
    <t>(b) Without prefabricated floor 
      slabs:</t>
  </si>
  <si>
    <t>MC-30 cut-back bitumen</t>
  </si>
  <si>
    <t>PC11.6.8.1</t>
  </si>
  <si>
    <t>PC11.6.8.2</t>
  </si>
  <si>
    <t>15% VAT</t>
  </si>
  <si>
    <t>TOTAL SCHEDULE A1</t>
  </si>
  <si>
    <t>TOTAL SCHEDULE A2</t>
  </si>
  <si>
    <t>TOTAL SCHEDULE D1</t>
  </si>
  <si>
    <t>TOTAL SCHEDULE D2</t>
  </si>
  <si>
    <t>TOTAL SCHEDULE B3</t>
  </si>
  <si>
    <t>SCHEDULE A1: ROADWORKS</t>
  </si>
  <si>
    <t>SCHEDULE A2: HOLDING ACTION (km 19,171 TO km 20,204)</t>
  </si>
  <si>
    <t>SCHEDULE D1: STAKEHOLDER AND COMMUNITY LIAISON, AND TARGETED LABOUR AND TARGETED ENTERPRISES UTILISATION AND DEVELOPMENT</t>
  </si>
  <si>
    <t>SCHEDULE D2: COMMUNITY DEVELOPMENT PROJECT</t>
  </si>
  <si>
    <t>SCHEDULE B3: DITHOKENG RIVER</t>
  </si>
  <si>
    <t>SCHEDULE B4: MAJOR CULVERTS</t>
  </si>
  <si>
    <t>TOTAL (EXCL. VAT AND CONTINGENCIES)</t>
  </si>
  <si>
    <t>20% CONTINGENCIES</t>
  </si>
  <si>
    <t>TOTAL (INCL. CONTINGENCIES, EXCL. VAT)</t>
  </si>
  <si>
    <t>TOTAL (INCL. CONTINGENCIES AND VAT)</t>
  </si>
  <si>
    <t>TENDER SUMMARY</t>
  </si>
  <si>
    <t>PC1.2.12.1</t>
  </si>
  <si>
    <t>PC1.2.12.2</t>
  </si>
  <si>
    <t>C1.7.1</t>
  </si>
  <si>
    <t>Loading:</t>
  </si>
  <si>
    <t>C1.7.1.1</t>
  </si>
  <si>
    <t>Loading from stockpile using machines and some hand labour where necessary</t>
  </si>
  <si>
    <t>(c) Continuous precast side 
      kerb/channel combination, 
      detail as shown on dwg
      251020-PP0-047-TP</t>
  </si>
  <si>
    <t>Geotextile (Grade 1, non-woven, min. mass 320 g/m²) (grade A6)</t>
  </si>
  <si>
    <t>C11.6.1.4</t>
  </si>
  <si>
    <t>Prepainted galvanized steel profiles (200mm high panels):</t>
  </si>
  <si>
    <t>White lines broken or unbroken (solvent borne road marking paint)</t>
  </si>
  <si>
    <t>C1.5.4/ C5.3.2.1</t>
  </si>
  <si>
    <t>C1.5.4/ C5.3.2</t>
  </si>
  <si>
    <t>(k) Upper subbase gravel layer 
     (unstabilised) (150mm) 
     compacted to 97% of MDD</t>
  </si>
  <si>
    <t>(n) Gravel base layer (chemically 
     stabilised) (150mm) compacted 
     to 97 % of MDD</t>
  </si>
  <si>
    <t>C1.5.4/ C10.1.22</t>
  </si>
  <si>
    <t>(d) 1500 mm size (prepainted 
      galvanized steel, background
      and symbol retro-reflective 
      class iii)</t>
  </si>
  <si>
    <t>In Class A bedding, screeds, concrete backfill and the encasing for pipes, including formwork, Class C16/20-20 Concrete</t>
  </si>
  <si>
    <t>In complete in-situ floor slabs for rectangular culverts, manholes and catchpits including formwork, joints and Class U2 surface finish, Class C25/30-XC4-20 Concrete (installed at a standard depth of 1,0m)</t>
  </si>
  <si>
    <t>In inlet and outlet structures including kerbs, chutes and downpipes, skewed ends, catchpits, manholes, thrust and anchor blocks, excluding formwork but including Class U2 surfacing finish, Class C25/30-XC4-20 Concrete</t>
  </si>
  <si>
    <t>Concrete backfill or encasement for culverts, Class C16/20-20 Concrete</t>
  </si>
  <si>
    <t>(a) Cast in situ concrete 
     edge beam (300mm x 200mm
     with 25mm x 25mm chamfered 
     edge on gravel side), class 
     C25/30-XC4-20 concrete and 
     U2 surface finish</t>
  </si>
  <si>
    <t>(b) Cast in situ concrete 
      mountable kerb (class 
      C25/30-XC4-20 concrete), 
      shown as Type C kerbing on 
      the drawings</t>
  </si>
  <si>
    <t>Cast-in-situ concrete lining, Type A (1000mm wide) at guardrails, class C25/30-XC4-20 concrete</t>
  </si>
  <si>
    <t>Class U2 surface finish to cast-in-situ concrete, Type A (1000mm wide) at guardrails, class C25/30-XC4-20 concrete</t>
  </si>
  <si>
    <t>(c) Geotextile (Grade 1 non-woven) 
      (grade A8 geotextile)</t>
  </si>
  <si>
    <t>Permanent road studs compliant to SANS 1442</t>
  </si>
  <si>
    <t>Asphalt for a patch with a surface area (Sand skeletal mix; continuous grading; NMPS 20mm PG64-16S(50/70) binder; Design Level IB; maximum 80mm thickness):</t>
  </si>
  <si>
    <t>(a) Continuously-graded hot 
      asphalt (Sand skeletal mix; 
      continuous grading; NMPS 
      20mm PG64-16S(50/70) binder; 
      Design Level IB; minimum 
      80mm thickness)</t>
  </si>
  <si>
    <t>(a) Demolish and replace existing 
     structures</t>
  </si>
  <si>
    <t>(b) Upper selected subgrade layer
      (2x75mm layers) compacted to
      95 % of MDD - School parking 
      area</t>
  </si>
  <si>
    <t>(e) Gravel wearing course layer 
      (2x75mm thick) compacted to 
      95% of MDD - Access roads</t>
  </si>
  <si>
    <t>(n) Gravel base layer (chemically 
      stabilised), (2x75mm thick) 
      compacted to 97% of MDD
      Access roads</t>
  </si>
  <si>
    <t>Security fence</t>
  </si>
  <si>
    <t xml:space="preserve">    (ii) 1 200 mm wide x 200 mm high</t>
  </si>
  <si>
    <t>Geotextiles, Synthetic-fibre Filter Fabric (non-woven, grade A4 geotextile)</t>
  </si>
  <si>
    <t>(i) In-situ concrete kerbing and 
    edge beams</t>
  </si>
  <si>
    <t>(a) 1m x 0.5m x 0,5m gabion box</t>
  </si>
  <si>
    <t>(a) 2m x 1m x 0,3m gabion 
     mattress</t>
  </si>
  <si>
    <t>(a) 600 mm diameter (prepainted 
     galvanized steel, background 
     and symbol retro-reflective 
     class iii)</t>
  </si>
  <si>
    <t>(a) Precast barrier kerb (Figure 3), 
      with 300mm wide cast in situ 
      concrete channel 
      (C25/30-XC4-20)
      (TD-D-RD-1001-V1)</t>
  </si>
  <si>
    <t>(b) Precast mountable kerb 
      (Figure 8d), with 200mm wide 
      cast in situ concrete channel 
      (C25/30-XC4-20)
      (C25/30-XC4-20)</t>
  </si>
  <si>
    <t xml:space="preserve">   (1) 150mm layer thickness</t>
  </si>
  <si>
    <t xml:space="preserve">   (2) Correction layer thickness 
         between 150mm and 300mm</t>
  </si>
  <si>
    <t xml:space="preserve">    (1) 97% of maximum dry density 
         (1 x 150mm layer thickness)</t>
  </si>
  <si>
    <t xml:space="preserve">   (2) 97% of maximum dry density 
         (1 x 300mm layer thickness)</t>
  </si>
  <si>
    <t>Kilometre markers on posts (Refer to Dwg. No. TD-R-RS-1400-V1)</t>
  </si>
  <si>
    <t>White lettering and symbols 
(solvent borne road marking paint)</t>
  </si>
  <si>
    <t>(a) Specify test as determined 
      during construction</t>
  </si>
  <si>
    <t>C5.3/ C5.5.20</t>
  </si>
  <si>
    <t>C5.5.20.1</t>
  </si>
  <si>
    <t>For selected layer (Shoulder material)</t>
  </si>
  <si>
    <t>(a) Mobilisation period</t>
  </si>
  <si>
    <t>(b) Execution of the works</t>
  </si>
  <si>
    <t>(a) De-establishment</t>
  </si>
  <si>
    <t>(b) Re-establishment</t>
  </si>
  <si>
    <t>(c) Suspension Period</t>
  </si>
  <si>
    <t>(d) Engineer's cost</t>
  </si>
  <si>
    <t>(c) Exceeding 3,0 m and up to 4,5m</t>
  </si>
  <si>
    <t xml:space="preserve">     (1) Borrowpit No 4</t>
  </si>
  <si>
    <t xml:space="preserve">     (5) Borrowpit No 5</t>
  </si>
  <si>
    <t xml:space="preserve">     (1) Hard Rock Quarry</t>
  </si>
  <si>
    <t xml:space="preserve">     (1) 150mm compacted layer 
           thickness</t>
  </si>
  <si>
    <t xml:space="preserve">     (2) 300mm compacted layer 
           thickness</t>
  </si>
  <si>
    <t xml:space="preserve">      (1) 100mm wide</t>
  </si>
  <si>
    <t xml:space="preserve">      (2) 150mm wide</t>
  </si>
  <si>
    <t xml:space="preserve">      (3) 200mm wide</t>
  </si>
  <si>
    <t xml:space="preserve">      (4) 300mm wide</t>
  </si>
  <si>
    <t xml:space="preserve">      (5) 500mm wide</t>
  </si>
  <si>
    <t xml:space="preserve">      (1) 150mm wide</t>
  </si>
  <si>
    <t xml:space="preserve">      (2) 200mm wide</t>
  </si>
  <si>
    <t xml:space="preserve">      (1) Double sided red/red</t>
  </si>
  <si>
    <t xml:space="preserve">      (2) Double sided yellow/red</t>
  </si>
  <si>
    <t xml:space="preserve">      (3) Double sided white/red</t>
  </si>
  <si>
    <t xml:space="preserve">      (4) Double sided white/white</t>
  </si>
  <si>
    <t xml:space="preserve">      (1) Summer mix</t>
  </si>
  <si>
    <t xml:space="preserve">      (2) Winter mix</t>
  </si>
  <si>
    <t xml:space="preserve">      (i) Handling costs and profit in 
          respect of item C20.1.2.2(a)</t>
  </si>
  <si>
    <t xml:space="preserve">(a) Handling cost and profit in 
     respect of item C20.1.4.2 </t>
  </si>
  <si>
    <t xml:space="preserve">(a) Handling cost and profit in 
      respect of item C20.1.4.4 </t>
  </si>
  <si>
    <t>(a) Cleared and grubbed material 
     (organic matter and all other 
     unsuitable or waste material)</t>
  </si>
  <si>
    <t>(a) Precast barrier kerb (Figure 3), 
      with 150mm wide cast in-situ 
     concrete channel (Class 
     C25/30-XC4-20) at School 
     Parking Area</t>
  </si>
  <si>
    <t>(a) Precast barrier kerb (Figure 3), 
      with 150mm wide cast in-situ 
     concrete channel (Class C25/30-
     XC4-20) at School Parking Area</t>
  </si>
  <si>
    <t xml:space="preserve">(c) Geotextile Synthetic-fibre filter
      fabric (Grade 1 non-woven,
      A10)  </t>
  </si>
  <si>
    <t>Mass concrete (Class C12/15-20)</t>
  </si>
  <si>
    <t>Concrete blinding (Class C12/15-20)</t>
  </si>
  <si>
    <t>C1.4.4.13</t>
  </si>
  <si>
    <t>Provision of a 440 / 231 volt three phase electricity generator if electricity from a power supply authority is not available on site</t>
  </si>
  <si>
    <t>C1.4.4.14</t>
  </si>
  <si>
    <t>Handling costs and profit in respect of item C1.4.4.13</t>
  </si>
  <si>
    <t>C1.5.4/ C10.1.9</t>
  </si>
  <si>
    <t>C1.5.4/ C10.1.9.5</t>
  </si>
  <si>
    <t>C1.5.4/ C10.1.10</t>
  </si>
  <si>
    <t>C1.5.4/ C10.1.10.4</t>
  </si>
  <si>
    <t>14mm aggregate</t>
  </si>
  <si>
    <t>(c) Stockpile sites</t>
  </si>
  <si>
    <t>C5.3.10</t>
  </si>
  <si>
    <t>Removal of a completed trial section:</t>
  </si>
  <si>
    <t>C5.3.10.1</t>
  </si>
  <si>
    <t>Stabilised layer</t>
  </si>
  <si>
    <t>C5.3.10.3</t>
  </si>
  <si>
    <t>Crushed stone layer</t>
  </si>
  <si>
    <t>(a) Continuously graded base or 
     surfacing (PG64-16E (A-E2)
     (70-73)(t), Level II)</t>
  </si>
  <si>
    <t xml:space="preserve">   (1)  Base (PG64-16S (50/70), 
         Level IB)</t>
  </si>
  <si>
    <t xml:space="preserve">   (2) Surfacing (PG64-16S (50/70), 
         Level IB)</t>
  </si>
  <si>
    <t>Asphalt layers stone skeletal coarse continuously graded, PG64-16E (A-E2) (70-73)(t) asphalt, for 45mm minimum thickness by paver</t>
  </si>
  <si>
    <t>(a) Asphalt layers stone skeletal 
     coarse continuously graded 
     asphalt, PG64-16E (A-E2)
    (70-73)(t) binder, 45mm minimum 
     thickness, Level II at 
     intersections with N11-13</t>
  </si>
  <si>
    <t>Extra over payment items C9.1.4.1 and C9.1.5.1 (45mm thick, stone skeletal coarse continuously graded asphalt, PG64-16E (NMPS) (70-73)(t) binder, 14mm, by hand/paver)</t>
  </si>
  <si>
    <t>Bitumen binder PG64-16E (A-E2)</t>
  </si>
  <si>
    <t>Bituminous single seal with 20mm aggregate and first slurry (Class SC-E2 (70-73)(t), ine Grade/Fine Slurry)</t>
  </si>
  <si>
    <t>Bituminous single seal with 20mm aggregate and first slurry (Hot applied polymer modified bitumen binder of Class S-E1, ine Grade/Fine Slurry)</t>
  </si>
  <si>
    <t>Extra over C10.1.22.1 for application of second slurry (Fine Grade/Fine Slurry)</t>
  </si>
  <si>
    <t>C10.1.26</t>
  </si>
  <si>
    <t>Trial sections for all seal types specified (specify seal type)</t>
  </si>
  <si>
    <t>Priming (MSP/1 primer)</t>
  </si>
  <si>
    <t>Bituminous single seal with 20mm aggregate and first slurry (Class SC-E2 (70-73)(t), Fine Grade/Fine Slurry)</t>
  </si>
  <si>
    <t>Bituminous single seal with 20mm aggregate and first slurry (Hot applied polymer modified bitumen binder of Class S-E1, Fine Grade/Fine Slurry)</t>
  </si>
  <si>
    <t>Penetration grade bitumen 
(50:70)</t>
  </si>
  <si>
    <t>Filler for bituminous stabilisation spreading the agent or filler using labour enhanced methods of construction (CEM II (A-L) 32,5N)</t>
  </si>
  <si>
    <t>Bituminous single seal with 14mm aggregate and slurry (Class SC-E2 (70-73)(t), Fine Grade,Fine Slurry)</t>
  </si>
  <si>
    <t xml:space="preserve">      (iii) 2,60m long</t>
  </si>
  <si>
    <t xml:space="preserve">        (3) Steel straining posts, 
             100mm dia. x 3mm wall 
             with steel caps and 
             base plate, fully 
             galvanized, 2,8m long</t>
  </si>
  <si>
    <t xml:space="preserve">        (3) Steel stays and anchors, 
              75mm dia. x 3mm wall 
              with base plate, fully 
              galvanized, 3,05m long</t>
  </si>
  <si>
    <t xml:space="preserve">        (4) Straining wire, 4mm dia. 
             mild steel, fully 
             galvanized (4 strands, 
             doubled and twisted to 
             take strain) </t>
  </si>
  <si>
    <t>Welded steel mesh 100mm x 50mm x 2,5mm dia. (1800mm height), fully galvanized</t>
  </si>
  <si>
    <r>
      <t>m</t>
    </r>
    <r>
      <rPr>
        <vertAlign val="superscript"/>
        <sz val="9"/>
        <rFont val="Arial"/>
        <family val="2"/>
      </rPr>
      <t>2</t>
    </r>
  </si>
  <si>
    <t>PC11.5.1.12</t>
  </si>
  <si>
    <t>New 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</si>
</sst>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color theme="2" tint="-9.9948118533890809E-2"/>
      <name val="Arial"/>
      <family val="2"/>
    </font>
    <font>
      <sz val="9"/>
      <color theme="2" tint="-9.9978637043366805E-2"/>
      <name val="Arial"/>
      <family val="2"/>
    </font>
    <font>
      <sz val="9"/>
      <color theme="2" tint="-0.24994659260841701"/>
      <name val="Arial"/>
      <family val="2"/>
    </font>
    <font>
      <sz val="9"/>
      <color rgb="FFFF0000"/>
      <name val="Arial"/>
      <family val="2"/>
    </font>
    <font>
      <strike/>
      <sz val="11"/>
      <name val="Arial"/>
      <family val="2"/>
    </font>
    <font>
      <vertAlign val="superscript"/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2" tint="-0.249977111117893"/>
      <name val="Arial"/>
      <family val="2"/>
    </font>
    <font>
      <b/>
      <i/>
      <u/>
      <sz val="10"/>
      <name val="Arial"/>
      <family val="2"/>
    </font>
    <font>
      <sz val="10"/>
      <name val="Calibri"/>
      <family val="2"/>
      <scheme val="minor"/>
    </font>
    <font>
      <b/>
      <i/>
      <sz val="9"/>
      <color rgb="FFFF0000"/>
      <name val="Arial"/>
      <family val="2"/>
    </font>
    <font>
      <strike/>
      <sz val="11"/>
      <name val="Calibri"/>
      <family val="2"/>
      <scheme val="minor"/>
    </font>
    <font>
      <strike/>
      <sz val="9"/>
      <name val="Arial"/>
      <family val="2"/>
    </font>
    <font>
      <b/>
      <u/>
      <sz val="9"/>
      <name val="Arial"/>
      <family val="2"/>
    </font>
    <font>
      <b/>
      <strike/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b/>
      <i/>
      <sz val="8"/>
      <color rgb="FF00B050"/>
      <name val="Calibri"/>
      <family val="2"/>
      <scheme val="minor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9" fontId="25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/>
    <xf numFmtId="43" fontId="5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3" fontId="5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43" fontId="8" fillId="0" borderId="5" xfId="0" applyNumberFormat="1" applyFont="1" applyBorder="1" applyAlignment="1">
      <alignment horizontal="righ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3" fontId="9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3" fontId="11" fillId="0" borderId="5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164" fontId="5" fillId="0" borderId="5" xfId="0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43" fontId="5" fillId="0" borderId="5" xfId="1" applyNumberFormat="1" applyFont="1" applyBorder="1" applyAlignment="1">
      <alignment horizontal="right"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3" fontId="15" fillId="0" borderId="3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3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3" fontId="15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43" fontId="16" fillId="0" borderId="5" xfId="0" applyNumberFormat="1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43" fontId="9" fillId="0" borderId="5" xfId="1" applyNumberFormat="1" applyFont="1" applyBorder="1" applyAlignment="1">
      <alignment horizontal="right" vertical="center" wrapText="1"/>
    </xf>
    <xf numFmtId="0" fontId="9" fillId="0" borderId="4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16" fillId="0" borderId="4" xfId="1" applyFont="1" applyBorder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 applyAlignment="1">
      <alignment horizontal="center" vertical="center" wrapText="1"/>
    </xf>
    <xf numFmtId="4" fontId="11" fillId="0" borderId="5" xfId="1" applyNumberFormat="1" applyFont="1" applyBorder="1" applyAlignment="1">
      <alignment horizontal="center" vertical="center" wrapText="1"/>
    </xf>
    <xf numFmtId="43" fontId="11" fillId="0" borderId="5" xfId="1" applyNumberFormat="1" applyFont="1" applyBorder="1" applyAlignment="1">
      <alignment horizontal="right" vertical="center" wrapText="1"/>
    </xf>
    <xf numFmtId="49" fontId="15" fillId="0" borderId="4" xfId="1" applyNumberFormat="1" applyFont="1" applyBorder="1" applyAlignment="1">
      <alignment horizontal="left" vertical="center" wrapText="1"/>
    </xf>
    <xf numFmtId="49" fontId="15" fillId="0" borderId="5" xfId="1" applyNumberFormat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4" fontId="15" fillId="0" borderId="5" xfId="1" applyNumberFormat="1" applyFont="1" applyBorder="1" applyAlignment="1">
      <alignment horizontal="center" vertical="center" wrapText="1"/>
    </xf>
    <xf numFmtId="43" fontId="15" fillId="0" borderId="5" xfId="1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vertical="center" wrapText="1"/>
    </xf>
    <xf numFmtId="43" fontId="5" fillId="0" borderId="10" xfId="0" applyNumberFormat="1" applyFont="1" applyBorder="1" applyAlignment="1">
      <alignment horizontal="right" vertical="center" wrapText="1"/>
    </xf>
    <xf numFmtId="43" fontId="5" fillId="0" borderId="4" xfId="0" applyNumberFormat="1" applyFont="1" applyBorder="1" applyAlignment="1">
      <alignment horizontal="right" vertical="center" wrapText="1"/>
    </xf>
    <xf numFmtId="43" fontId="5" fillId="0" borderId="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43" fontId="15" fillId="0" borderId="7" xfId="0" applyNumberFormat="1" applyFont="1" applyBorder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4" fillId="0" borderId="0" xfId="1" applyAlignment="1">
      <alignment vertical="top"/>
    </xf>
    <xf numFmtId="3" fontId="15" fillId="0" borderId="5" xfId="0" applyNumberFormat="1" applyFont="1" applyBorder="1" applyAlignment="1">
      <alignment horizontal="center" vertical="center" wrapText="1"/>
    </xf>
    <xf numFmtId="43" fontId="15" fillId="0" borderId="5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0" borderId="5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3" fontId="14" fillId="0" borderId="0" xfId="0" applyNumberFormat="1" applyFont="1" applyAlignment="1">
      <alignment vertical="center"/>
    </xf>
    <xf numFmtId="4" fontId="15" fillId="0" borderId="2" xfId="0" applyNumberFormat="1" applyFont="1" applyBorder="1" applyAlignment="1">
      <alignment horizontal="center" vertical="center" wrapText="1"/>
    </xf>
    <xf numFmtId="43" fontId="10" fillId="0" borderId="5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3" fontId="21" fillId="0" borderId="5" xfId="0" applyNumberFormat="1" applyFont="1" applyBorder="1" applyAlignment="1">
      <alignment vertical="center" wrapText="1"/>
    </xf>
    <xf numFmtId="43" fontId="9" fillId="0" borderId="5" xfId="0" applyNumberFormat="1" applyFont="1" applyBorder="1" applyAlignment="1">
      <alignment vertical="center" wrapText="1"/>
    </xf>
    <xf numFmtId="43" fontId="11" fillId="0" borderId="5" xfId="0" applyNumberFormat="1" applyFont="1" applyBorder="1" applyAlignment="1">
      <alignment vertical="center" wrapText="1"/>
    </xf>
    <xf numFmtId="43" fontId="5" fillId="0" borderId="5" xfId="1" applyNumberFormat="1" applyFont="1" applyBorder="1" applyAlignment="1">
      <alignment vertical="center" wrapText="1"/>
    </xf>
    <xf numFmtId="0" fontId="21" fillId="0" borderId="4" xfId="1" applyFont="1" applyBorder="1" applyAlignment="1">
      <alignment vertical="center" wrapText="1"/>
    </xf>
    <xf numFmtId="0" fontId="21" fillId="0" borderId="5" xfId="1" applyFont="1" applyBorder="1" applyAlignment="1">
      <alignment vertical="center" wrapText="1"/>
    </xf>
    <xf numFmtId="0" fontId="21" fillId="0" borderId="5" xfId="1" applyFont="1" applyBorder="1" applyAlignment="1">
      <alignment horizontal="center" vertical="center" wrapText="1"/>
    </xf>
    <xf numFmtId="4" fontId="21" fillId="0" borderId="5" xfId="1" applyNumberFormat="1" applyFont="1" applyBorder="1" applyAlignment="1">
      <alignment horizontal="center" vertical="center" wrapText="1"/>
    </xf>
    <xf numFmtId="43" fontId="21" fillId="0" borderId="5" xfId="1" applyNumberFormat="1" applyFont="1" applyBorder="1" applyAlignment="1">
      <alignment vertical="center" wrapText="1"/>
    </xf>
    <xf numFmtId="43" fontId="11" fillId="0" borderId="5" xfId="1" applyNumberFormat="1" applyFont="1" applyBorder="1" applyAlignment="1">
      <alignment vertical="center" wrapText="1"/>
    </xf>
    <xf numFmtId="43" fontId="16" fillId="0" borderId="5" xfId="1" applyNumberFormat="1" applyFont="1" applyBorder="1" applyAlignment="1">
      <alignment vertical="center" wrapText="1"/>
    </xf>
    <xf numFmtId="4" fontId="10" fillId="0" borderId="5" xfId="1" applyNumberFormat="1" applyFont="1" applyBorder="1" applyAlignment="1">
      <alignment horizontal="center" vertical="center" wrapText="1"/>
    </xf>
    <xf numFmtId="43" fontId="10" fillId="0" borderId="5" xfId="1" applyNumberFormat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43" fontId="15" fillId="0" borderId="5" xfId="1" applyNumberFormat="1" applyFont="1" applyBorder="1" applyAlignment="1">
      <alignment vertical="center" wrapText="1"/>
    </xf>
    <xf numFmtId="43" fontId="19" fillId="0" borderId="5" xfId="1" applyNumberFormat="1" applyFont="1" applyBorder="1" applyAlignment="1">
      <alignment horizontal="right" vertical="center" wrapText="1"/>
    </xf>
    <xf numFmtId="4" fontId="14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vertical="top" wrapText="1"/>
    </xf>
    <xf numFmtId="0" fontId="0" fillId="0" borderId="0" xfId="0" applyFill="1"/>
    <xf numFmtId="43" fontId="1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3" fontId="0" fillId="0" borderId="0" xfId="0" applyNumberFormat="1" applyFill="1" applyAlignment="1">
      <alignment vertical="center"/>
    </xf>
    <xf numFmtId="0" fontId="22" fillId="0" borderId="0" xfId="0" applyFont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right" vertical="center"/>
    </xf>
    <xf numFmtId="43" fontId="0" fillId="0" borderId="23" xfId="0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3" fontId="5" fillId="0" borderId="5" xfId="0" applyNumberFormat="1" applyFont="1" applyBorder="1" applyAlignment="1" applyProtection="1">
      <alignment vertical="center" wrapText="1"/>
      <protection locked="0"/>
    </xf>
    <xf numFmtId="43" fontId="5" fillId="0" borderId="5" xfId="0" applyNumberFormat="1" applyFont="1" applyBorder="1" applyAlignment="1" applyProtection="1">
      <alignment horizontal="right" vertical="center" wrapText="1"/>
      <protection locked="0"/>
    </xf>
    <xf numFmtId="43" fontId="5" fillId="0" borderId="5" xfId="1" applyNumberFormat="1" applyFont="1" applyBorder="1" applyAlignment="1" applyProtection="1">
      <alignment horizontal="right" vertical="center" wrapText="1"/>
      <protection locked="0"/>
    </xf>
    <xf numFmtId="43" fontId="5" fillId="0" borderId="5" xfId="1" applyNumberFormat="1" applyFont="1" applyBorder="1" applyAlignment="1" applyProtection="1">
      <alignment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wrapText="1"/>
    </xf>
    <xf numFmtId="0" fontId="15" fillId="0" borderId="2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wrapText="1"/>
    </xf>
    <xf numFmtId="0" fontId="15" fillId="0" borderId="7" xfId="0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wrapText="1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</cellXfs>
  <cellStyles count="3">
    <cellStyle name="Normal" xfId="0" builtinId="0"/>
    <cellStyle name="Normal 4" xfId="1" xr:uid="{47D112D5-B24D-4E3C-9459-E1B58EE8C79E}"/>
    <cellStyle name="Percent" xfId="2" builtinId="5"/>
  </cellStyles>
  <dxfs count="0"/>
  <tableStyles count="1" defaultTableStyle="TableStyleMedium2" defaultPivotStyle="PivotStyleLight16">
    <tableStyle name="Invisible" pivot="0" table="0" count="0" xr9:uid="{8BDF1638-12DC-4393-9545-774F45CD82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3A50-F6B7-4F27-9680-FDED2E052E88}">
  <sheetPr>
    <tabColor rgb="FF00B050"/>
  </sheetPr>
  <dimension ref="A1:V4728"/>
  <sheetViews>
    <sheetView tabSelected="1" topLeftCell="A1656" zoomScale="120" zoomScaleNormal="120" workbookViewId="0">
      <selection activeCell="E1668" sqref="E1668"/>
    </sheetView>
  </sheetViews>
  <sheetFormatPr defaultColWidth="11" defaultRowHeight="11.4" x14ac:dyDescent="0.3"/>
  <cols>
    <col min="1" max="1" width="10.5546875" style="152" customWidth="1"/>
    <col min="2" max="2" width="27.6640625" style="152" customWidth="1"/>
    <col min="3" max="3" width="7.109375" style="153" customWidth="1"/>
    <col min="4" max="4" width="11" style="155" customWidth="1"/>
    <col min="5" max="5" width="14.5546875" style="156" customWidth="1"/>
    <col min="6" max="6" width="17.88671875" style="156" bestFit="1" customWidth="1"/>
    <col min="7" max="16384" width="11" style="152"/>
  </cols>
  <sheetData>
    <row r="1" spans="1:22" s="146" customFormat="1" ht="12" x14ac:dyDescent="0.25">
      <c r="A1" s="145" t="s">
        <v>0</v>
      </c>
      <c r="C1" s="147"/>
      <c r="D1" s="148"/>
      <c r="E1" s="149"/>
      <c r="F1" s="149"/>
    </row>
    <row r="2" spans="1:22" s="146" customFormat="1" ht="12" x14ac:dyDescent="0.25">
      <c r="A2" s="150" t="s">
        <v>1</v>
      </c>
      <c r="C2" s="147"/>
      <c r="D2" s="148"/>
      <c r="E2" s="149"/>
      <c r="F2" s="149"/>
    </row>
    <row r="3" spans="1:22" s="146" customFormat="1" ht="12" x14ac:dyDescent="0.25">
      <c r="A3" s="150" t="s">
        <v>2</v>
      </c>
      <c r="C3" s="147"/>
      <c r="D3" s="148"/>
      <c r="E3" s="149"/>
      <c r="F3" s="149"/>
    </row>
    <row r="4" spans="1:22" s="146" customFormat="1" ht="12" x14ac:dyDescent="0.25">
      <c r="A4" s="145" t="s">
        <v>3</v>
      </c>
      <c r="C4" s="147"/>
      <c r="D4" s="148"/>
      <c r="E4" s="149"/>
      <c r="F4" s="149"/>
    </row>
    <row r="5" spans="1:22" s="146" customFormat="1" ht="12" x14ac:dyDescent="0.25">
      <c r="A5" s="185" t="str">
        <f>A7&amp;" "&amp;B7</f>
        <v>C1.2 GENERAL REQUIREMENTS AND PROVISIONS</v>
      </c>
      <c r="B5" s="185"/>
      <c r="C5" s="185"/>
      <c r="D5" s="185"/>
      <c r="E5" s="185"/>
      <c r="F5" s="185"/>
    </row>
    <row r="6" spans="1:22" s="147" customFormat="1" ht="12" x14ac:dyDescent="0.3">
      <c r="A6" s="158" t="s">
        <v>4</v>
      </c>
      <c r="B6" s="158" t="s">
        <v>5</v>
      </c>
      <c r="C6" s="158" t="s">
        <v>6</v>
      </c>
      <c r="D6" s="43" t="s">
        <v>7</v>
      </c>
      <c r="E6" s="44" t="s">
        <v>8</v>
      </c>
      <c r="F6" s="44" t="s">
        <v>9</v>
      </c>
    </row>
    <row r="7" spans="1:22" s="147" customFormat="1" ht="24" x14ac:dyDescent="0.3">
      <c r="A7" s="45" t="s">
        <v>10</v>
      </c>
      <c r="B7" s="46" t="s">
        <v>11</v>
      </c>
      <c r="C7" s="47"/>
      <c r="D7" s="48"/>
      <c r="E7" s="49"/>
      <c r="F7" s="49"/>
    </row>
    <row r="8" spans="1:22" x14ac:dyDescent="0.3">
      <c r="A8" s="10"/>
      <c r="B8" s="11"/>
      <c r="C8" s="7"/>
      <c r="D8" s="8"/>
      <c r="E8" s="9"/>
      <c r="F8" s="9"/>
    </row>
    <row r="9" spans="1:22" x14ac:dyDescent="0.3">
      <c r="A9" s="5" t="s">
        <v>12</v>
      </c>
      <c r="B9" s="6" t="s">
        <v>13</v>
      </c>
      <c r="C9" s="7"/>
      <c r="D9" s="8"/>
      <c r="E9" s="9"/>
      <c r="F9" s="9"/>
    </row>
    <row r="10" spans="1:22" x14ac:dyDescent="0.3">
      <c r="A10" s="10"/>
      <c r="B10" s="11"/>
      <c r="C10" s="7"/>
      <c r="D10" s="8"/>
      <c r="E10" s="9"/>
      <c r="F10" s="9"/>
    </row>
    <row r="11" spans="1:22" ht="22.8" x14ac:dyDescent="0.3">
      <c r="A11" s="5" t="s">
        <v>14</v>
      </c>
      <c r="B11" s="6" t="s">
        <v>15</v>
      </c>
      <c r="C11" s="12" t="s">
        <v>16</v>
      </c>
      <c r="D11" s="13">
        <v>36</v>
      </c>
      <c r="E11" s="164"/>
      <c r="F11" s="9">
        <f>IF(C11="%",D11*E11/100,D11*E11)</f>
        <v>0</v>
      </c>
    </row>
    <row r="12" spans="1:22" x14ac:dyDescent="0.3">
      <c r="A12" s="10"/>
      <c r="B12" s="11"/>
      <c r="C12" s="7"/>
      <c r="D12" s="8"/>
      <c r="E12" s="9"/>
      <c r="F12" s="9"/>
    </row>
    <row r="13" spans="1:22" x14ac:dyDescent="0.3">
      <c r="A13" s="5" t="s">
        <v>17</v>
      </c>
      <c r="B13" s="6" t="s">
        <v>18</v>
      </c>
      <c r="C13" s="7"/>
      <c r="D13" s="8"/>
      <c r="E13" s="9"/>
      <c r="F13" s="9"/>
    </row>
    <row r="14" spans="1:22" x14ac:dyDescent="0.3">
      <c r="A14" s="10"/>
      <c r="B14" s="11"/>
      <c r="C14" s="7"/>
      <c r="D14" s="8"/>
      <c r="E14" s="9"/>
      <c r="F14" s="9"/>
    </row>
    <row r="15" spans="1:22" s="153" customFormat="1" ht="22.8" x14ac:dyDescent="0.3">
      <c r="A15" s="5" t="s">
        <v>20</v>
      </c>
      <c r="B15" s="6" t="s">
        <v>21</v>
      </c>
      <c r="C15" s="12" t="s">
        <v>19</v>
      </c>
      <c r="D15" s="13">
        <v>1</v>
      </c>
      <c r="E15" s="164"/>
      <c r="F15" s="9">
        <f>IF(C15="%",D15*E15/100,D15*E15)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</row>
    <row r="16" spans="1:22" s="153" customFormat="1" x14ac:dyDescent="0.3">
      <c r="A16" s="10"/>
      <c r="B16" s="11"/>
      <c r="C16" s="7"/>
      <c r="D16" s="8"/>
      <c r="E16" s="9"/>
      <c r="F16" s="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</row>
    <row r="17" spans="1:22" s="153" customFormat="1" ht="22.8" x14ac:dyDescent="0.3">
      <c r="A17" s="5" t="s">
        <v>22</v>
      </c>
      <c r="B17" s="6" t="s">
        <v>23</v>
      </c>
      <c r="C17" s="12" t="s">
        <v>19</v>
      </c>
      <c r="D17" s="13">
        <v>1</v>
      </c>
      <c r="E17" s="164"/>
      <c r="F17" s="9">
        <f>IF(C17="%",D17*E17/100,D17*E17)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s="153" customFormat="1" x14ac:dyDescent="0.3">
      <c r="A18" s="10"/>
      <c r="B18" s="11"/>
      <c r="C18" s="7"/>
      <c r="D18" s="8"/>
      <c r="E18" s="9"/>
      <c r="F18" s="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</row>
    <row r="19" spans="1:22" s="153" customFormat="1" ht="22.8" x14ac:dyDescent="0.3">
      <c r="A19" s="5" t="s">
        <v>24</v>
      </c>
      <c r="B19" s="6" t="s">
        <v>25</v>
      </c>
      <c r="C19" s="12" t="s">
        <v>16</v>
      </c>
      <c r="D19" s="13">
        <v>33</v>
      </c>
      <c r="E19" s="164"/>
      <c r="F19" s="9">
        <f>IF(C19="%",D19*E19/100,D19*E19)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</row>
    <row r="20" spans="1:22" s="153" customFormat="1" x14ac:dyDescent="0.3">
      <c r="A20" s="10"/>
      <c r="B20" s="11"/>
      <c r="C20" s="7"/>
      <c r="D20" s="8"/>
      <c r="E20" s="9"/>
      <c r="F20" s="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</row>
    <row r="21" spans="1:22" s="153" customFormat="1" ht="34.200000000000003" x14ac:dyDescent="0.3">
      <c r="A21" s="5" t="s">
        <v>26</v>
      </c>
      <c r="B21" s="6" t="s">
        <v>27</v>
      </c>
      <c r="C21" s="12" t="s">
        <v>16</v>
      </c>
      <c r="D21" s="13">
        <v>36</v>
      </c>
      <c r="E21" s="164"/>
      <c r="F21" s="9">
        <f>IF(C21="%",D21*E21/100,D21*E21)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</row>
    <row r="22" spans="1:22" s="153" customFormat="1" x14ac:dyDescent="0.3">
      <c r="A22" s="5"/>
      <c r="B22" s="6"/>
      <c r="C22" s="12"/>
      <c r="D22" s="13"/>
      <c r="E22" s="9"/>
      <c r="F22" s="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  <row r="23" spans="1:22" s="153" customFormat="1" x14ac:dyDescent="0.3">
      <c r="A23" s="5" t="s">
        <v>45</v>
      </c>
      <c r="B23" s="6" t="s">
        <v>46</v>
      </c>
      <c r="C23" s="12" t="s">
        <v>16</v>
      </c>
      <c r="D23" s="13">
        <v>36</v>
      </c>
      <c r="E23" s="164"/>
      <c r="F23" s="9">
        <f>IF(C23="%",D23*E23/100,D23*E23)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 s="153" customFormat="1" x14ac:dyDescent="0.3">
      <c r="A24" s="10"/>
      <c r="B24" s="11"/>
      <c r="C24" s="7"/>
      <c r="D24" s="8"/>
      <c r="E24" s="9"/>
      <c r="F24" s="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1:22" s="153" customFormat="1" x14ac:dyDescent="0.3">
      <c r="A25" s="5" t="s">
        <v>47</v>
      </c>
      <c r="B25" s="6" t="s">
        <v>48</v>
      </c>
      <c r="C25" s="7"/>
      <c r="D25" s="8"/>
      <c r="E25" s="9"/>
      <c r="F25" s="9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</row>
    <row r="26" spans="1:22" s="153" customFormat="1" x14ac:dyDescent="0.3">
      <c r="A26" s="10"/>
      <c r="B26" s="11"/>
      <c r="C26" s="7"/>
      <c r="D26" s="8"/>
      <c r="E26" s="9"/>
      <c r="F26" s="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</row>
    <row r="27" spans="1:22" s="153" customFormat="1" ht="22.8" x14ac:dyDescent="0.3">
      <c r="A27" s="5" t="s">
        <v>49</v>
      </c>
      <c r="B27" s="6" t="s">
        <v>50</v>
      </c>
      <c r="C27" s="12" t="s">
        <v>19</v>
      </c>
      <c r="D27" s="13">
        <v>1</v>
      </c>
      <c r="E27" s="164"/>
      <c r="F27" s="9">
        <f>IF(C27="%",D27*E27/100,D27*E27)</f>
        <v>0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</row>
    <row r="28" spans="1:22" s="153" customFormat="1" x14ac:dyDescent="0.3">
      <c r="A28" s="10"/>
      <c r="B28" s="11"/>
      <c r="C28" s="7"/>
      <c r="D28" s="8"/>
      <c r="E28" s="9"/>
      <c r="F28" s="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</row>
    <row r="29" spans="1:22" s="153" customFormat="1" ht="22.8" x14ac:dyDescent="0.3">
      <c r="A29" s="5" t="s">
        <v>51</v>
      </c>
      <c r="B29" s="6" t="s">
        <v>52</v>
      </c>
      <c r="C29" s="12" t="s">
        <v>16</v>
      </c>
      <c r="D29" s="13">
        <v>36</v>
      </c>
      <c r="E29" s="164"/>
      <c r="F29" s="9">
        <f>IF(C29="%",D29*E29/100,D29*E29)</f>
        <v>0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</row>
    <row r="30" spans="1:22" s="153" customFormat="1" x14ac:dyDescent="0.3">
      <c r="A30" s="10"/>
      <c r="B30" s="11"/>
      <c r="C30" s="7"/>
      <c r="D30" s="8"/>
      <c r="E30" s="9"/>
      <c r="F30" s="9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</row>
    <row r="31" spans="1:22" s="153" customFormat="1" x14ac:dyDescent="0.3">
      <c r="A31" s="6" t="s">
        <v>54</v>
      </c>
      <c r="B31" s="6" t="s">
        <v>55</v>
      </c>
      <c r="C31" s="12"/>
      <c r="D31" s="13"/>
      <c r="E31" s="9"/>
      <c r="F31" s="9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</row>
    <row r="32" spans="1:22" s="153" customFormat="1" x14ac:dyDescent="0.3">
      <c r="A32" s="6"/>
      <c r="B32" s="6"/>
      <c r="C32" s="12"/>
      <c r="D32" s="13"/>
      <c r="E32" s="9"/>
      <c r="F32" s="9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</row>
    <row r="33" spans="1:22" s="153" customFormat="1" ht="22.8" x14ac:dyDescent="0.3">
      <c r="A33" s="6" t="s">
        <v>56</v>
      </c>
      <c r="B33" s="6" t="s">
        <v>57</v>
      </c>
      <c r="C33" s="12" t="s">
        <v>43</v>
      </c>
      <c r="D33" s="13">
        <v>1</v>
      </c>
      <c r="E33" s="9">
        <v>20000</v>
      </c>
      <c r="F33" s="9">
        <f>IF(C33="%",D33*E33/100,D33*E33)</f>
        <v>20000</v>
      </c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</row>
    <row r="34" spans="1:22" s="153" customFormat="1" x14ac:dyDescent="0.3">
      <c r="A34" s="6"/>
      <c r="B34" s="6"/>
      <c r="C34" s="12"/>
      <c r="D34" s="13"/>
      <c r="E34" s="9"/>
      <c r="F34" s="9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</row>
    <row r="35" spans="1:22" s="153" customFormat="1" ht="22.8" x14ac:dyDescent="0.3">
      <c r="A35" s="6" t="s">
        <v>58</v>
      </c>
      <c r="B35" s="6" t="s">
        <v>59</v>
      </c>
      <c r="C35" s="12" t="s">
        <v>44</v>
      </c>
      <c r="D35" s="13">
        <f>F33</f>
        <v>20000</v>
      </c>
      <c r="E35" s="164"/>
      <c r="F35" s="9">
        <f>IF(C35="%",D35*E35/100,D35*E35)</f>
        <v>0</v>
      </c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s="153" customFormat="1" x14ac:dyDescent="0.3">
      <c r="A36" s="6"/>
      <c r="B36" s="6"/>
      <c r="C36" s="12"/>
      <c r="D36" s="13"/>
      <c r="E36" s="9"/>
      <c r="F36" s="9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</row>
    <row r="37" spans="1:22" s="153" customFormat="1" ht="22.8" x14ac:dyDescent="0.3">
      <c r="A37" s="6" t="s">
        <v>60</v>
      </c>
      <c r="B37" s="6" t="s">
        <v>61</v>
      </c>
      <c r="C37" s="12" t="s">
        <v>43</v>
      </c>
      <c r="D37" s="13">
        <v>1</v>
      </c>
      <c r="E37" s="9">
        <v>20000</v>
      </c>
      <c r="F37" s="9">
        <f>IF(C37="%",D37*E37/100,D37*E37)</f>
        <v>20000</v>
      </c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</row>
    <row r="38" spans="1:22" s="153" customFormat="1" x14ac:dyDescent="0.3">
      <c r="A38" s="6"/>
      <c r="B38" s="6"/>
      <c r="C38" s="12"/>
      <c r="D38" s="13"/>
      <c r="E38" s="9"/>
      <c r="F38" s="9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</row>
    <row r="39" spans="1:22" ht="22.8" x14ac:dyDescent="0.3">
      <c r="A39" s="6" t="s">
        <v>62</v>
      </c>
      <c r="B39" s="6" t="s">
        <v>63</v>
      </c>
      <c r="C39" s="12" t="s">
        <v>44</v>
      </c>
      <c r="D39" s="13">
        <f>F37</f>
        <v>20000</v>
      </c>
      <c r="E39" s="164"/>
      <c r="F39" s="9">
        <f>IF(C39="%",D39*E39/100,D39*E39)</f>
        <v>0</v>
      </c>
    </row>
    <row r="40" spans="1:22" x14ac:dyDescent="0.3">
      <c r="A40" s="10"/>
      <c r="B40" s="11"/>
      <c r="C40" s="7"/>
      <c r="D40" s="8"/>
      <c r="E40" s="9"/>
      <c r="F40" s="9"/>
    </row>
    <row r="41" spans="1:22" x14ac:dyDescent="0.3">
      <c r="A41" s="5" t="s">
        <v>64</v>
      </c>
      <c r="B41" s="6" t="s">
        <v>65</v>
      </c>
      <c r="C41" s="7"/>
      <c r="D41" s="8"/>
      <c r="E41" s="9"/>
      <c r="F41" s="9"/>
    </row>
    <row r="42" spans="1:22" x14ac:dyDescent="0.3">
      <c r="A42" s="10"/>
      <c r="B42" s="11"/>
      <c r="C42" s="7"/>
      <c r="D42" s="8"/>
      <c r="E42" s="9"/>
      <c r="F42" s="9"/>
    </row>
    <row r="43" spans="1:22" x14ac:dyDescent="0.3">
      <c r="A43" s="5" t="s">
        <v>66</v>
      </c>
      <c r="B43" s="6" t="s">
        <v>67</v>
      </c>
      <c r="C43" s="7"/>
      <c r="D43" s="8"/>
      <c r="E43" s="9"/>
      <c r="F43" s="9"/>
    </row>
    <row r="44" spans="1:22" x14ac:dyDescent="0.3">
      <c r="A44" s="10"/>
      <c r="B44" s="11"/>
      <c r="C44" s="7"/>
      <c r="D44" s="8"/>
      <c r="E44" s="9"/>
      <c r="F44" s="9"/>
    </row>
    <row r="45" spans="1:22" x14ac:dyDescent="0.3">
      <c r="A45" s="10"/>
      <c r="B45" s="6" t="s">
        <v>68</v>
      </c>
      <c r="C45" s="12" t="s">
        <v>69</v>
      </c>
      <c r="D45" s="13">
        <v>125</v>
      </c>
      <c r="E45" s="164"/>
      <c r="F45" s="9">
        <f>IF(C45="%",D45*E45/100,D45*E45)</f>
        <v>0</v>
      </c>
    </row>
    <row r="46" spans="1:22" x14ac:dyDescent="0.3">
      <c r="A46" s="10"/>
      <c r="B46" s="11"/>
      <c r="C46" s="7"/>
      <c r="D46" s="8"/>
      <c r="E46" s="9"/>
      <c r="F46" s="9"/>
    </row>
    <row r="47" spans="1:22" x14ac:dyDescent="0.3">
      <c r="A47" s="10"/>
      <c r="B47" s="6" t="s">
        <v>70</v>
      </c>
      <c r="C47" s="12" t="s">
        <v>69</v>
      </c>
      <c r="D47" s="13">
        <v>125</v>
      </c>
      <c r="E47" s="164"/>
      <c r="F47" s="9">
        <f>IF(C47="%",D47*E47/100,D47*E47)</f>
        <v>0</v>
      </c>
    </row>
    <row r="48" spans="1:22" x14ac:dyDescent="0.3">
      <c r="A48" s="10"/>
      <c r="B48" s="11"/>
      <c r="C48" s="7"/>
      <c r="D48" s="8"/>
      <c r="E48" s="9"/>
      <c r="F48" s="9"/>
    </row>
    <row r="49" spans="1:6" x14ac:dyDescent="0.3">
      <c r="A49" s="10"/>
      <c r="B49" s="6" t="s">
        <v>71</v>
      </c>
      <c r="C49" s="12" t="s">
        <v>69</v>
      </c>
      <c r="D49" s="13">
        <v>75</v>
      </c>
      <c r="E49" s="164"/>
      <c r="F49" s="9">
        <f>IF(C49="%",D49*E49/100,D49*E49)</f>
        <v>0</v>
      </c>
    </row>
    <row r="50" spans="1:6" x14ac:dyDescent="0.3">
      <c r="A50" s="10"/>
      <c r="B50" s="11"/>
      <c r="C50" s="7"/>
      <c r="D50" s="8"/>
      <c r="E50" s="9"/>
      <c r="F50" s="9"/>
    </row>
    <row r="51" spans="1:6" x14ac:dyDescent="0.3">
      <c r="A51" s="10"/>
      <c r="B51" s="6" t="s">
        <v>72</v>
      </c>
      <c r="C51" s="12" t="s">
        <v>69</v>
      </c>
      <c r="D51" s="13">
        <v>50</v>
      </c>
      <c r="E51" s="164"/>
      <c r="F51" s="9">
        <f>IF(C51="%",D51*E51/100,D51*E51)</f>
        <v>0</v>
      </c>
    </row>
    <row r="52" spans="1:6" s="151" customFormat="1" x14ac:dyDescent="0.2">
      <c r="A52" s="10"/>
      <c r="B52" s="11"/>
      <c r="C52" s="7"/>
      <c r="D52" s="8"/>
      <c r="E52" s="9"/>
      <c r="F52" s="9"/>
    </row>
    <row r="53" spans="1:6" x14ac:dyDescent="0.3">
      <c r="A53" s="10"/>
      <c r="B53" s="6" t="s">
        <v>73</v>
      </c>
      <c r="C53" s="12" t="s">
        <v>69</v>
      </c>
      <c r="D53" s="13">
        <v>90</v>
      </c>
      <c r="E53" s="164"/>
      <c r="F53" s="9">
        <f>IF(C53="%",D53*E53/100,D53*E53)</f>
        <v>0</v>
      </c>
    </row>
    <row r="54" spans="1:6" x14ac:dyDescent="0.3">
      <c r="A54" s="10"/>
      <c r="B54" s="11"/>
      <c r="C54" s="7"/>
      <c r="D54" s="8"/>
      <c r="E54" s="9"/>
      <c r="F54" s="9"/>
    </row>
    <row r="55" spans="1:6" ht="22.8" x14ac:dyDescent="0.3">
      <c r="A55" s="5" t="s">
        <v>74</v>
      </c>
      <c r="B55" s="6" t="s">
        <v>75</v>
      </c>
      <c r="C55" s="7"/>
      <c r="D55" s="8"/>
      <c r="E55" s="9"/>
      <c r="F55" s="9"/>
    </row>
    <row r="56" spans="1:6" x14ac:dyDescent="0.3">
      <c r="A56" s="10"/>
      <c r="B56" s="11"/>
      <c r="C56" s="7"/>
      <c r="D56" s="8"/>
      <c r="E56" s="9"/>
      <c r="F56" s="9"/>
    </row>
    <row r="57" spans="1:6" s="154" customFormat="1" x14ac:dyDescent="0.3">
      <c r="A57" s="10"/>
      <c r="B57" s="6" t="s">
        <v>76</v>
      </c>
      <c r="C57" s="12" t="s">
        <v>69</v>
      </c>
      <c r="D57" s="13">
        <v>25</v>
      </c>
      <c r="E57" s="164"/>
      <c r="F57" s="9">
        <f>IF(C57="%",D57*E57/100,D57*E57)</f>
        <v>0</v>
      </c>
    </row>
    <row r="58" spans="1:6" s="154" customFormat="1" x14ac:dyDescent="0.3">
      <c r="A58" s="10"/>
      <c r="B58" s="11"/>
      <c r="C58" s="7"/>
      <c r="D58" s="8"/>
      <c r="E58" s="9"/>
      <c r="F58" s="9"/>
    </row>
    <row r="59" spans="1:6" x14ac:dyDescent="0.3">
      <c r="A59" s="10"/>
      <c r="B59" s="6" t="s">
        <v>77</v>
      </c>
      <c r="C59" s="12" t="s">
        <v>69</v>
      </c>
      <c r="D59" s="13">
        <v>25</v>
      </c>
      <c r="E59" s="164"/>
      <c r="F59" s="9">
        <f>IF(C59="%",D59*E59/100,D59*E59)</f>
        <v>0</v>
      </c>
    </row>
    <row r="60" spans="1:6" x14ac:dyDescent="0.3">
      <c r="A60" s="10"/>
      <c r="B60" s="11"/>
      <c r="C60" s="7"/>
      <c r="D60" s="8"/>
      <c r="E60" s="9"/>
      <c r="F60" s="9"/>
    </row>
    <row r="61" spans="1:6" x14ac:dyDescent="0.3">
      <c r="A61" s="10"/>
      <c r="B61" s="6" t="s">
        <v>78</v>
      </c>
      <c r="C61" s="12" t="s">
        <v>69</v>
      </c>
      <c r="D61" s="13">
        <v>25</v>
      </c>
      <c r="E61" s="164"/>
      <c r="F61" s="9">
        <f>IF(C61="%",D61*E61/100,D61*E61)</f>
        <v>0</v>
      </c>
    </row>
    <row r="62" spans="1:6" x14ac:dyDescent="0.3">
      <c r="A62" s="10"/>
      <c r="B62" s="11"/>
      <c r="C62" s="7"/>
      <c r="D62" s="8"/>
      <c r="E62" s="9"/>
      <c r="F62" s="9"/>
    </row>
    <row r="63" spans="1:6" x14ac:dyDescent="0.3">
      <c r="A63" s="10"/>
      <c r="B63" s="6" t="s">
        <v>79</v>
      </c>
      <c r="C63" s="12" t="s">
        <v>69</v>
      </c>
      <c r="D63" s="13">
        <v>25</v>
      </c>
      <c r="E63" s="164"/>
      <c r="F63" s="9">
        <f>IF(C63="%",D63*E63/100,D63*E63)</f>
        <v>0</v>
      </c>
    </row>
    <row r="64" spans="1:6" x14ac:dyDescent="0.3">
      <c r="A64" s="10"/>
      <c r="B64" s="11"/>
      <c r="C64" s="7"/>
      <c r="D64" s="8"/>
      <c r="E64" s="9"/>
      <c r="F64" s="9"/>
    </row>
    <row r="65" spans="1:6" x14ac:dyDescent="0.3">
      <c r="A65" s="10"/>
      <c r="B65" s="6" t="s">
        <v>80</v>
      </c>
      <c r="C65" s="12" t="s">
        <v>69</v>
      </c>
      <c r="D65" s="13">
        <v>25</v>
      </c>
      <c r="E65" s="164"/>
      <c r="F65" s="9">
        <f>IF(C65="%",D65*E65/100,D65*E65)</f>
        <v>0</v>
      </c>
    </row>
    <row r="66" spans="1:6" x14ac:dyDescent="0.3">
      <c r="A66" s="10"/>
      <c r="B66" s="11"/>
      <c r="C66" s="7"/>
      <c r="D66" s="8"/>
      <c r="E66" s="9"/>
      <c r="F66" s="9"/>
    </row>
    <row r="67" spans="1:6" x14ac:dyDescent="0.3">
      <c r="A67" s="10"/>
      <c r="B67" s="6" t="s">
        <v>81</v>
      </c>
      <c r="C67" s="12" t="s">
        <v>69</v>
      </c>
      <c r="D67" s="13">
        <v>90</v>
      </c>
      <c r="E67" s="164"/>
      <c r="F67" s="9">
        <f>IF(C67="%",D67*E67/100,D67*E67)</f>
        <v>0</v>
      </c>
    </row>
    <row r="68" spans="1:6" x14ac:dyDescent="0.3">
      <c r="A68" s="10"/>
      <c r="B68" s="11"/>
      <c r="C68" s="7"/>
      <c r="D68" s="8"/>
      <c r="E68" s="9"/>
      <c r="F68" s="9"/>
    </row>
    <row r="69" spans="1:6" x14ac:dyDescent="0.3">
      <c r="A69" s="10"/>
      <c r="B69" s="6" t="s">
        <v>82</v>
      </c>
      <c r="C69" s="12" t="s">
        <v>69</v>
      </c>
      <c r="D69" s="13">
        <v>25</v>
      </c>
      <c r="E69" s="164"/>
      <c r="F69" s="9">
        <f>IF(C69="%",D69*E69/100,D69*E69)</f>
        <v>0</v>
      </c>
    </row>
    <row r="70" spans="1:6" x14ac:dyDescent="0.3">
      <c r="A70" s="10"/>
      <c r="B70" s="11"/>
      <c r="C70" s="7"/>
      <c r="D70" s="8"/>
      <c r="E70" s="9"/>
      <c r="F70" s="9"/>
    </row>
    <row r="71" spans="1:6" ht="13.2" x14ac:dyDescent="0.3">
      <c r="A71" s="10"/>
      <c r="B71" s="6" t="s">
        <v>83</v>
      </c>
      <c r="C71" s="12" t="s">
        <v>69</v>
      </c>
      <c r="D71" s="13">
        <v>25</v>
      </c>
      <c r="E71" s="164"/>
      <c r="F71" s="9">
        <f>IF(C71="%",D71*E71/100,D71*E71)</f>
        <v>0</v>
      </c>
    </row>
    <row r="72" spans="1:6" x14ac:dyDescent="0.3">
      <c r="A72" s="10"/>
      <c r="B72" s="11"/>
      <c r="C72" s="7"/>
      <c r="D72" s="8"/>
      <c r="E72" s="9"/>
      <c r="F72" s="9"/>
    </row>
    <row r="73" spans="1:6" x14ac:dyDescent="0.3">
      <c r="A73" s="10"/>
      <c r="B73" s="6" t="s">
        <v>84</v>
      </c>
      <c r="C73" s="12" t="s">
        <v>69</v>
      </c>
      <c r="D73" s="13">
        <v>25</v>
      </c>
      <c r="E73" s="164"/>
      <c r="F73" s="9">
        <f>IF(C73="%",D73*E73/100,D73*E73)</f>
        <v>0</v>
      </c>
    </row>
    <row r="74" spans="1:6" x14ac:dyDescent="0.3">
      <c r="A74" s="10"/>
      <c r="B74" s="11"/>
      <c r="C74" s="7"/>
      <c r="D74" s="8"/>
      <c r="E74" s="9"/>
      <c r="F74" s="9"/>
    </row>
    <row r="75" spans="1:6" x14ac:dyDescent="0.3">
      <c r="A75" s="5" t="s">
        <v>85</v>
      </c>
      <c r="B75" s="6" t="s">
        <v>86</v>
      </c>
      <c r="C75" s="7"/>
      <c r="D75" s="8"/>
      <c r="E75" s="9"/>
      <c r="F75" s="9"/>
    </row>
    <row r="76" spans="1:6" x14ac:dyDescent="0.3">
      <c r="A76" s="10"/>
      <c r="B76" s="11"/>
      <c r="C76" s="7"/>
      <c r="D76" s="8"/>
      <c r="E76" s="9"/>
      <c r="F76" s="9"/>
    </row>
    <row r="77" spans="1:6" x14ac:dyDescent="0.3">
      <c r="A77" s="10"/>
      <c r="B77" s="6" t="s">
        <v>87</v>
      </c>
      <c r="C77" s="12" t="s">
        <v>31</v>
      </c>
      <c r="D77" s="29">
        <v>3500</v>
      </c>
      <c r="E77" s="164"/>
      <c r="F77" s="9">
        <f>IF(C77="%",D77*E77/100,D77*E77)</f>
        <v>0</v>
      </c>
    </row>
    <row r="78" spans="1:6" x14ac:dyDescent="0.3">
      <c r="A78" s="10"/>
      <c r="B78" s="11"/>
      <c r="C78" s="7"/>
      <c r="D78" s="8"/>
      <c r="E78" s="9"/>
      <c r="F78" s="9"/>
    </row>
    <row r="79" spans="1:6" x14ac:dyDescent="0.3">
      <c r="A79" s="10"/>
      <c r="B79" s="6" t="s">
        <v>88</v>
      </c>
      <c r="C79" s="12" t="s">
        <v>31</v>
      </c>
      <c r="D79" s="29">
        <v>1500</v>
      </c>
      <c r="E79" s="164"/>
      <c r="F79" s="9">
        <f>IF(C79="%",D79*E79/100,D79*E79)</f>
        <v>0</v>
      </c>
    </row>
    <row r="80" spans="1:6" x14ac:dyDescent="0.3">
      <c r="A80" s="10"/>
      <c r="B80" s="11"/>
      <c r="C80" s="7"/>
      <c r="D80" s="8"/>
      <c r="E80" s="9"/>
      <c r="F80" s="9"/>
    </row>
    <row r="81" spans="1:6" x14ac:dyDescent="0.3">
      <c r="A81" s="10"/>
      <c r="B81" s="6" t="s">
        <v>89</v>
      </c>
      <c r="C81" s="12" t="s">
        <v>31</v>
      </c>
      <c r="D81" s="29">
        <v>1000</v>
      </c>
      <c r="E81" s="164"/>
      <c r="F81" s="9">
        <f>IF(C81="%",D81*E81/100,D81*E81)</f>
        <v>0</v>
      </c>
    </row>
    <row r="82" spans="1:6" x14ac:dyDescent="0.3">
      <c r="A82" s="10"/>
      <c r="B82" s="11"/>
      <c r="C82" s="7"/>
      <c r="D82" s="8"/>
      <c r="E82" s="9"/>
      <c r="F82" s="9"/>
    </row>
    <row r="83" spans="1:6" s="154" customFormat="1" x14ac:dyDescent="0.3">
      <c r="A83" s="5" t="s">
        <v>90</v>
      </c>
      <c r="B83" s="6" t="s">
        <v>91</v>
      </c>
      <c r="C83" s="7"/>
      <c r="D83" s="8"/>
      <c r="E83" s="9"/>
      <c r="F83" s="9"/>
    </row>
    <row r="84" spans="1:6" s="154" customFormat="1" x14ac:dyDescent="0.3">
      <c r="A84" s="10"/>
      <c r="B84" s="11"/>
      <c r="C84" s="7"/>
      <c r="D84" s="8"/>
      <c r="E84" s="9"/>
      <c r="F84" s="9"/>
    </row>
    <row r="85" spans="1:6" ht="22.8" x14ac:dyDescent="0.3">
      <c r="A85" s="10"/>
      <c r="B85" s="6" t="s">
        <v>92</v>
      </c>
      <c r="C85" s="12" t="s">
        <v>43</v>
      </c>
      <c r="D85" s="13">
        <v>1</v>
      </c>
      <c r="E85" s="9">
        <v>180000</v>
      </c>
      <c r="F85" s="9">
        <f>IF(C85="%",D85*E85/100,D85*E85)</f>
        <v>180000</v>
      </c>
    </row>
    <row r="86" spans="1:6" x14ac:dyDescent="0.3">
      <c r="A86" s="10"/>
      <c r="B86" s="11"/>
      <c r="C86" s="7"/>
      <c r="D86" s="8"/>
      <c r="E86" s="9"/>
      <c r="F86" s="9"/>
    </row>
    <row r="87" spans="1:6" ht="34.200000000000003" x14ac:dyDescent="0.3">
      <c r="A87" s="10"/>
      <c r="B87" s="6" t="s">
        <v>93</v>
      </c>
      <c r="C87" s="12" t="s">
        <v>44</v>
      </c>
      <c r="D87" s="8">
        <f>F85</f>
        <v>180000</v>
      </c>
      <c r="E87" s="164"/>
      <c r="F87" s="9">
        <f>IF(C87="%",D87*E87/100,D87*E87)</f>
        <v>0</v>
      </c>
    </row>
    <row r="88" spans="1:6" x14ac:dyDescent="0.3">
      <c r="A88" s="10"/>
      <c r="B88" s="6"/>
      <c r="C88" s="12"/>
      <c r="D88" s="8"/>
      <c r="E88" s="9"/>
      <c r="F88" s="9"/>
    </row>
    <row r="89" spans="1:6" x14ac:dyDescent="0.3">
      <c r="A89" s="5" t="s">
        <v>94</v>
      </c>
      <c r="B89" s="6" t="s">
        <v>95</v>
      </c>
      <c r="C89" s="7"/>
      <c r="D89" s="8"/>
      <c r="E89" s="9"/>
      <c r="F89" s="9"/>
    </row>
    <row r="90" spans="1:6" x14ac:dyDescent="0.3">
      <c r="A90" s="10"/>
      <c r="B90" s="11"/>
      <c r="C90" s="7"/>
      <c r="D90" s="8"/>
      <c r="E90" s="9"/>
      <c r="F90" s="9"/>
    </row>
    <row r="91" spans="1:6" ht="22.8" x14ac:dyDescent="0.3">
      <c r="A91" s="5" t="s">
        <v>96</v>
      </c>
      <c r="B91" s="6" t="s">
        <v>97</v>
      </c>
      <c r="C91" s="12" t="s">
        <v>43</v>
      </c>
      <c r="D91" s="13">
        <v>1</v>
      </c>
      <c r="E91" s="9">
        <v>-50000</v>
      </c>
      <c r="F91" s="9">
        <f>IF(C91="%",D91*E91/100,D91*E91)</f>
        <v>-50000</v>
      </c>
    </row>
    <row r="92" spans="1:6" x14ac:dyDescent="0.3">
      <c r="A92" s="10"/>
      <c r="B92" s="11"/>
      <c r="C92" s="7"/>
      <c r="D92" s="8"/>
      <c r="E92" s="9"/>
      <c r="F92" s="9"/>
    </row>
    <row r="93" spans="1:6" x14ac:dyDescent="0.3">
      <c r="A93" s="5" t="s">
        <v>98</v>
      </c>
      <c r="B93" s="6" t="s">
        <v>99</v>
      </c>
      <c r="C93" s="12"/>
      <c r="D93" s="8"/>
      <c r="E93" s="9"/>
      <c r="F93" s="9"/>
    </row>
    <row r="94" spans="1:6" s="151" customFormat="1" x14ac:dyDescent="0.2">
      <c r="A94" s="10"/>
      <c r="B94" s="11"/>
      <c r="C94" s="7"/>
      <c r="D94" s="8"/>
      <c r="E94" s="9"/>
      <c r="F94" s="9"/>
    </row>
    <row r="95" spans="1:6" ht="22.8" x14ac:dyDescent="0.3">
      <c r="A95" s="5" t="s">
        <v>100</v>
      </c>
      <c r="B95" s="6" t="s">
        <v>101</v>
      </c>
      <c r="C95" s="12" t="s">
        <v>102</v>
      </c>
      <c r="D95" s="13">
        <v>1</v>
      </c>
      <c r="E95" s="9">
        <v>720000</v>
      </c>
      <c r="F95" s="9">
        <f>IF(C95="%",D95*E95/100,D95*E95)</f>
        <v>720000</v>
      </c>
    </row>
    <row r="96" spans="1:6" x14ac:dyDescent="0.3">
      <c r="A96" s="10"/>
      <c r="B96" s="11"/>
      <c r="C96" s="7"/>
      <c r="D96" s="8"/>
      <c r="E96" s="9"/>
      <c r="F96" s="9"/>
    </row>
    <row r="97" spans="1:6" ht="22.8" x14ac:dyDescent="0.3">
      <c r="A97" s="5" t="s">
        <v>103</v>
      </c>
      <c r="B97" s="6" t="s">
        <v>104</v>
      </c>
      <c r="C97" s="12"/>
      <c r="D97" s="8"/>
      <c r="E97" s="9"/>
      <c r="F97" s="9"/>
    </row>
    <row r="98" spans="1:6" x14ac:dyDescent="0.3">
      <c r="A98" s="10"/>
      <c r="B98" s="11"/>
      <c r="C98" s="7"/>
      <c r="D98" s="8"/>
      <c r="E98" s="9"/>
      <c r="F98" s="9"/>
    </row>
    <row r="99" spans="1:6" s="154" customFormat="1" ht="34.200000000000003" x14ac:dyDescent="0.3">
      <c r="A99" s="5" t="s">
        <v>105</v>
      </c>
      <c r="B99" s="6" t="s">
        <v>106</v>
      </c>
      <c r="C99" s="12" t="s">
        <v>107</v>
      </c>
      <c r="D99" s="13">
        <v>1</v>
      </c>
      <c r="E99" s="9">
        <v>7000000</v>
      </c>
      <c r="F99" s="9">
        <f>IF(C99="%",D99*E99/100,D99*E99)</f>
        <v>7000000</v>
      </c>
    </row>
    <row r="100" spans="1:6" s="154" customFormat="1" x14ac:dyDescent="0.3">
      <c r="A100" s="10"/>
      <c r="B100" s="11"/>
      <c r="C100" s="7"/>
      <c r="D100" s="8"/>
      <c r="E100" s="9"/>
      <c r="F100" s="9"/>
    </row>
    <row r="101" spans="1:6" ht="22.8" x14ac:dyDescent="0.3">
      <c r="A101" s="5" t="s">
        <v>108</v>
      </c>
      <c r="B101" s="6" t="s">
        <v>109</v>
      </c>
      <c r="C101" s="12" t="s">
        <v>44</v>
      </c>
      <c r="D101" s="40">
        <f>F99</f>
        <v>7000000</v>
      </c>
      <c r="E101" s="164"/>
      <c r="F101" s="9">
        <f>IF(C101="%",D101*E101/100,D101*E101)</f>
        <v>0</v>
      </c>
    </row>
    <row r="102" spans="1:6" x14ac:dyDescent="0.3">
      <c r="A102" s="10"/>
      <c r="B102" s="11"/>
      <c r="C102" s="7"/>
      <c r="D102" s="8"/>
      <c r="E102" s="9"/>
      <c r="F102" s="9"/>
    </row>
    <row r="103" spans="1:6" x14ac:dyDescent="0.3">
      <c r="A103" s="10" t="s">
        <v>110</v>
      </c>
      <c r="B103" s="6" t="s">
        <v>115</v>
      </c>
      <c r="C103" s="12"/>
      <c r="D103" s="8"/>
      <c r="E103" s="9"/>
      <c r="F103" s="9"/>
    </row>
    <row r="104" spans="1:6" x14ac:dyDescent="0.3">
      <c r="A104" s="10"/>
      <c r="B104" s="11"/>
      <c r="C104" s="7"/>
      <c r="D104" s="8"/>
      <c r="E104" s="9"/>
      <c r="F104" s="9"/>
    </row>
    <row r="105" spans="1:6" ht="22.8" x14ac:dyDescent="0.3">
      <c r="A105" s="10" t="s">
        <v>1946</v>
      </c>
      <c r="B105" s="6" t="s">
        <v>116</v>
      </c>
      <c r="C105" s="12" t="s">
        <v>107</v>
      </c>
      <c r="D105" s="13">
        <v>1</v>
      </c>
      <c r="E105" s="9">
        <v>16000000</v>
      </c>
      <c r="F105" s="9">
        <f>IF(C105="%",D105*E105/100,D105*E105)</f>
        <v>16000000</v>
      </c>
    </row>
    <row r="106" spans="1:6" x14ac:dyDescent="0.3">
      <c r="A106" s="10"/>
      <c r="B106" s="11"/>
      <c r="C106" s="7"/>
      <c r="D106" s="8"/>
      <c r="E106" s="9"/>
      <c r="F106" s="9"/>
    </row>
    <row r="107" spans="1:6" ht="22.8" x14ac:dyDescent="0.3">
      <c r="A107" s="10" t="s">
        <v>1947</v>
      </c>
      <c r="B107" s="6" t="s">
        <v>117</v>
      </c>
      <c r="C107" s="12" t="s">
        <v>44</v>
      </c>
      <c r="D107" s="40">
        <f>F105</f>
        <v>16000000</v>
      </c>
      <c r="E107" s="164"/>
      <c r="F107" s="9">
        <f>IF(C107="%",D107*E107/100,D107*E107)</f>
        <v>0</v>
      </c>
    </row>
    <row r="108" spans="1:6" x14ac:dyDescent="0.3">
      <c r="A108" s="10"/>
      <c r="B108" s="11"/>
      <c r="C108" s="7"/>
      <c r="D108" s="8"/>
      <c r="E108" s="9"/>
      <c r="F108" s="9"/>
    </row>
    <row r="109" spans="1:6" x14ac:dyDescent="0.3">
      <c r="A109" s="30" t="s">
        <v>114</v>
      </c>
      <c r="B109" s="31" t="s">
        <v>111</v>
      </c>
      <c r="C109" s="32"/>
      <c r="D109" s="33"/>
      <c r="E109" s="34"/>
      <c r="F109" s="34"/>
    </row>
    <row r="110" spans="1:6" x14ac:dyDescent="0.3">
      <c r="A110" s="35"/>
      <c r="B110" s="36"/>
      <c r="C110" s="37"/>
      <c r="D110" s="33"/>
      <c r="E110" s="34"/>
      <c r="F110" s="34"/>
    </row>
    <row r="111" spans="1:6" ht="22.8" x14ac:dyDescent="0.3">
      <c r="A111" s="30"/>
      <c r="B111" s="31" t="s">
        <v>112</v>
      </c>
      <c r="C111" s="32" t="s">
        <v>31</v>
      </c>
      <c r="D111" s="38">
        <v>14</v>
      </c>
      <c r="E111" s="165"/>
      <c r="F111" s="9">
        <f>IF(C111="%",D111*E111/100,D111*E111)</f>
        <v>0</v>
      </c>
    </row>
    <row r="112" spans="1:6" x14ac:dyDescent="0.3">
      <c r="A112" s="35"/>
      <c r="B112" s="36"/>
      <c r="C112" s="37"/>
      <c r="D112" s="33"/>
      <c r="E112" s="34"/>
      <c r="F112" s="34"/>
    </row>
    <row r="113" spans="1:6" ht="34.200000000000003" x14ac:dyDescent="0.3">
      <c r="A113" s="30"/>
      <c r="B113" s="31" t="s">
        <v>113</v>
      </c>
      <c r="C113" s="32" t="s">
        <v>16</v>
      </c>
      <c r="D113" s="39">
        <v>33</v>
      </c>
      <c r="E113" s="165"/>
      <c r="F113" s="9">
        <f>IF(C113="%",D113*E113/100,D113*E113)</f>
        <v>0</v>
      </c>
    </row>
    <row r="114" spans="1:6" x14ac:dyDescent="0.3">
      <c r="A114" s="10"/>
      <c r="B114" s="11"/>
      <c r="C114" s="7"/>
      <c r="D114" s="8"/>
      <c r="E114" s="9"/>
      <c r="F114" s="9"/>
    </row>
    <row r="115" spans="1:6" ht="12" x14ac:dyDescent="0.3">
      <c r="A115" s="177" t="s">
        <v>118</v>
      </c>
      <c r="B115" s="178"/>
      <c r="C115" s="178"/>
      <c r="D115" s="178"/>
      <c r="E115" s="179"/>
      <c r="F115" s="41">
        <f>SUM(F7:F114)</f>
        <v>23890000</v>
      </c>
    </row>
    <row r="116" spans="1:6" ht="12" x14ac:dyDescent="0.25">
      <c r="A116" s="185" t="str">
        <f>A118&amp;" "&amp;B118</f>
        <v>C1.3 CONTRACTOR’S SITE ESTABLISHMENT AND GENERAL OBLIGATIONS</v>
      </c>
      <c r="B116" s="185"/>
      <c r="C116" s="185"/>
      <c r="D116" s="185"/>
      <c r="E116" s="185"/>
      <c r="F116" s="185"/>
    </row>
    <row r="117" spans="1:6" ht="12" x14ac:dyDescent="0.3">
      <c r="A117" s="158" t="s">
        <v>4</v>
      </c>
      <c r="B117" s="158" t="s">
        <v>5</v>
      </c>
      <c r="C117" s="158" t="s">
        <v>6</v>
      </c>
      <c r="D117" s="43" t="s">
        <v>7</v>
      </c>
      <c r="E117" s="44" t="s">
        <v>8</v>
      </c>
      <c r="F117" s="44" t="s">
        <v>9</v>
      </c>
    </row>
    <row r="118" spans="1:6" ht="36" x14ac:dyDescent="0.3">
      <c r="A118" s="45" t="s">
        <v>119</v>
      </c>
      <c r="B118" s="46" t="s">
        <v>120</v>
      </c>
      <c r="C118" s="47"/>
      <c r="D118" s="48"/>
      <c r="E118" s="49"/>
      <c r="F118" s="49"/>
    </row>
    <row r="119" spans="1:6" x14ac:dyDescent="0.3">
      <c r="A119" s="10"/>
      <c r="B119" s="11"/>
      <c r="C119" s="7"/>
      <c r="D119" s="8"/>
      <c r="E119" s="9"/>
      <c r="F119" s="9"/>
    </row>
    <row r="120" spans="1:6" x14ac:dyDescent="0.3">
      <c r="A120" s="5" t="s">
        <v>121</v>
      </c>
      <c r="B120" s="6" t="s">
        <v>122</v>
      </c>
      <c r="C120" s="7"/>
      <c r="D120" s="8"/>
      <c r="E120" s="9"/>
      <c r="F120" s="9"/>
    </row>
    <row r="121" spans="1:6" x14ac:dyDescent="0.3">
      <c r="A121" s="10"/>
      <c r="B121" s="11"/>
      <c r="C121" s="7"/>
      <c r="D121" s="8"/>
      <c r="E121" s="9"/>
      <c r="F121" s="9"/>
    </row>
    <row r="122" spans="1:6" ht="22.8" x14ac:dyDescent="0.3">
      <c r="A122" s="5" t="s">
        <v>123</v>
      </c>
      <c r="B122" s="6" t="s">
        <v>124</v>
      </c>
      <c r="C122" s="12" t="s">
        <v>19</v>
      </c>
      <c r="D122" s="13">
        <v>1</v>
      </c>
      <c r="E122" s="164"/>
      <c r="F122" s="9">
        <f>IF(C122="%",D122*E122/100,D122*E122)</f>
        <v>0</v>
      </c>
    </row>
    <row r="123" spans="1:6" x14ac:dyDescent="0.3">
      <c r="A123" s="10"/>
      <c r="B123" s="11"/>
      <c r="C123" s="7"/>
      <c r="D123" s="8"/>
      <c r="E123" s="9"/>
      <c r="F123" s="9"/>
    </row>
    <row r="124" spans="1:6" ht="22.8" x14ac:dyDescent="0.3">
      <c r="A124" s="5" t="s">
        <v>125</v>
      </c>
      <c r="B124" s="6" t="s">
        <v>126</v>
      </c>
      <c r="C124" s="12" t="s">
        <v>19</v>
      </c>
      <c r="D124" s="13">
        <v>1</v>
      </c>
      <c r="E124" s="164"/>
      <c r="F124" s="9">
        <f>IF(C124="%",D124*E124/100,D124*E124)</f>
        <v>0</v>
      </c>
    </row>
    <row r="125" spans="1:6" x14ac:dyDescent="0.3">
      <c r="A125" s="10"/>
      <c r="B125" s="11"/>
      <c r="C125" s="7"/>
      <c r="D125" s="8"/>
      <c r="E125" s="9"/>
      <c r="F125" s="9"/>
    </row>
    <row r="126" spans="1:6" x14ac:dyDescent="0.3">
      <c r="A126" s="5" t="s">
        <v>127</v>
      </c>
      <c r="B126" s="6" t="s">
        <v>128</v>
      </c>
      <c r="C126" s="12"/>
      <c r="D126" s="8"/>
      <c r="E126" s="9"/>
      <c r="F126" s="9"/>
    </row>
    <row r="127" spans="1:6" x14ac:dyDescent="0.3">
      <c r="A127" s="10"/>
      <c r="B127" s="11"/>
      <c r="C127" s="7"/>
      <c r="D127" s="8"/>
      <c r="E127" s="9"/>
      <c r="F127" s="9"/>
    </row>
    <row r="128" spans="1:6" x14ac:dyDescent="0.3">
      <c r="A128" s="5"/>
      <c r="B128" s="6" t="s">
        <v>1998</v>
      </c>
      <c r="C128" s="12" t="s">
        <v>16</v>
      </c>
      <c r="D128" s="13">
        <v>3</v>
      </c>
      <c r="E128" s="164"/>
      <c r="F128" s="9">
        <f>IF(C128="%",D128*E128/100,D128*E128)</f>
        <v>0</v>
      </c>
    </row>
    <row r="129" spans="1:22" x14ac:dyDescent="0.3">
      <c r="A129" s="10"/>
      <c r="B129" s="11"/>
      <c r="C129" s="7"/>
      <c r="D129" s="8"/>
      <c r="E129" s="9"/>
      <c r="F129" s="9"/>
    </row>
    <row r="130" spans="1:22" x14ac:dyDescent="0.3">
      <c r="A130" s="5"/>
      <c r="B130" s="6" t="s">
        <v>1999</v>
      </c>
      <c r="C130" s="12" t="s">
        <v>16</v>
      </c>
      <c r="D130" s="13">
        <v>33</v>
      </c>
      <c r="E130" s="164"/>
      <c r="F130" s="9">
        <f>IF(C130="%",D130*E130/100,D130*E130)</f>
        <v>0</v>
      </c>
    </row>
    <row r="131" spans="1:22" x14ac:dyDescent="0.3">
      <c r="A131" s="10"/>
      <c r="B131" s="11"/>
      <c r="C131" s="7"/>
      <c r="D131" s="8"/>
      <c r="E131" s="9"/>
      <c r="F131" s="9"/>
    </row>
    <row r="132" spans="1:22" x14ac:dyDescent="0.3">
      <c r="A132" s="5" t="s">
        <v>129</v>
      </c>
      <c r="B132" s="6" t="s">
        <v>130</v>
      </c>
      <c r="C132" s="12"/>
      <c r="D132" s="8"/>
      <c r="E132" s="9"/>
      <c r="F132" s="9"/>
    </row>
    <row r="133" spans="1:22" x14ac:dyDescent="0.3">
      <c r="A133" s="10"/>
      <c r="B133" s="11"/>
      <c r="C133" s="7"/>
      <c r="D133" s="8"/>
      <c r="E133" s="9"/>
      <c r="F133" s="9"/>
    </row>
    <row r="134" spans="1:22" x14ac:dyDescent="0.3">
      <c r="A134" s="5"/>
      <c r="B134" s="6" t="s">
        <v>2000</v>
      </c>
      <c r="C134" s="12" t="s">
        <v>53</v>
      </c>
      <c r="D134" s="13">
        <v>1</v>
      </c>
      <c r="E134" s="164"/>
      <c r="F134" s="9">
        <f>IF(C134="%",D134*E134/100,D134*E134)</f>
        <v>0</v>
      </c>
    </row>
    <row r="135" spans="1:22" x14ac:dyDescent="0.3">
      <c r="A135" s="10"/>
      <c r="B135" s="11"/>
      <c r="C135" s="7"/>
      <c r="D135" s="8"/>
      <c r="E135" s="9"/>
      <c r="F135" s="9"/>
    </row>
    <row r="136" spans="1:22" x14ac:dyDescent="0.3">
      <c r="A136" s="5"/>
      <c r="B136" s="6" t="s">
        <v>2001</v>
      </c>
      <c r="C136" s="12" t="s">
        <v>53</v>
      </c>
      <c r="D136" s="13">
        <v>1</v>
      </c>
      <c r="E136" s="164"/>
      <c r="F136" s="9">
        <f>IF(C136="%",D136*E136/100,D136*E136)</f>
        <v>0</v>
      </c>
    </row>
    <row r="137" spans="1:22" x14ac:dyDescent="0.3">
      <c r="A137" s="10"/>
      <c r="B137" s="11"/>
      <c r="C137" s="7"/>
      <c r="D137" s="8"/>
      <c r="E137" s="9"/>
      <c r="F137" s="9"/>
    </row>
    <row r="138" spans="1:22" x14ac:dyDescent="0.3">
      <c r="A138" s="5"/>
      <c r="B138" s="6" t="s">
        <v>2002</v>
      </c>
      <c r="C138" s="12" t="s">
        <v>16</v>
      </c>
      <c r="D138" s="13">
        <v>3</v>
      </c>
      <c r="E138" s="164"/>
      <c r="F138" s="9">
        <f>IF(C138="%",D138*E138/100,D138*E138)</f>
        <v>0</v>
      </c>
    </row>
    <row r="139" spans="1:22" x14ac:dyDescent="0.3">
      <c r="A139" s="10"/>
      <c r="B139" s="11"/>
      <c r="C139" s="7"/>
      <c r="D139" s="8"/>
      <c r="E139" s="9"/>
      <c r="F139" s="9"/>
    </row>
    <row r="140" spans="1:22" x14ac:dyDescent="0.3">
      <c r="A140" s="5"/>
      <c r="B140" s="6" t="s">
        <v>2003</v>
      </c>
      <c r="C140" s="12" t="s">
        <v>102</v>
      </c>
      <c r="D140" s="13">
        <v>1</v>
      </c>
      <c r="E140" s="9">
        <v>200000</v>
      </c>
      <c r="F140" s="9">
        <f>IF(C140="%",D140*E140/100,D140*E140)</f>
        <v>200000</v>
      </c>
    </row>
    <row r="141" spans="1:22" x14ac:dyDescent="0.3">
      <c r="A141" s="10"/>
      <c r="B141" s="11"/>
      <c r="C141" s="7"/>
      <c r="D141" s="8"/>
      <c r="E141" s="9"/>
      <c r="F141" s="9"/>
    </row>
    <row r="142" spans="1:22" x14ac:dyDescent="0.3">
      <c r="A142" s="5" t="s">
        <v>131</v>
      </c>
      <c r="B142" s="6" t="s">
        <v>132</v>
      </c>
      <c r="C142" s="12" t="s">
        <v>133</v>
      </c>
      <c r="D142" s="29">
        <v>27</v>
      </c>
      <c r="E142" s="164"/>
      <c r="F142" s="9">
        <f>IF(C142="%",D142*E142/100,D142*E142)</f>
        <v>0</v>
      </c>
    </row>
    <row r="143" spans="1:22" s="153" customFormat="1" x14ac:dyDescent="0.3">
      <c r="A143" s="10"/>
      <c r="B143" s="11"/>
      <c r="C143" s="7"/>
      <c r="D143" s="8"/>
      <c r="E143" s="9"/>
      <c r="F143" s="9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</row>
    <row r="144" spans="1:22" s="153" customFormat="1" ht="12" x14ac:dyDescent="0.3">
      <c r="A144" s="177" t="s">
        <v>118</v>
      </c>
      <c r="B144" s="178"/>
      <c r="C144" s="178"/>
      <c r="D144" s="178"/>
      <c r="E144" s="179"/>
      <c r="F144" s="41">
        <f>SUM(F118:F143)</f>
        <v>200000</v>
      </c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</row>
    <row r="145" spans="1:22" s="153" customFormat="1" ht="12" x14ac:dyDescent="0.25">
      <c r="A145" s="185" t="str">
        <f>A147&amp;" "&amp;B147</f>
        <v>C1.4 FACILITIES FOR THE ENGINEER</v>
      </c>
      <c r="B145" s="185"/>
      <c r="C145" s="185"/>
      <c r="D145" s="185"/>
      <c r="E145" s="185"/>
      <c r="F145" s="185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</row>
    <row r="146" spans="1:22" s="153" customFormat="1" ht="12" x14ac:dyDescent="0.3">
      <c r="A146" s="158" t="s">
        <v>4</v>
      </c>
      <c r="B146" s="158" t="s">
        <v>5</v>
      </c>
      <c r="C146" s="158" t="s">
        <v>6</v>
      </c>
      <c r="D146" s="43" t="s">
        <v>7</v>
      </c>
      <c r="E146" s="44" t="s">
        <v>8</v>
      </c>
      <c r="F146" s="44" t="s">
        <v>9</v>
      </c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</row>
    <row r="147" spans="1:22" s="153" customFormat="1" ht="12" x14ac:dyDescent="0.3">
      <c r="A147" s="45" t="s">
        <v>134</v>
      </c>
      <c r="B147" s="46" t="s">
        <v>135</v>
      </c>
      <c r="C147" s="47"/>
      <c r="D147" s="48"/>
      <c r="E147" s="49"/>
      <c r="F147" s="49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</row>
    <row r="148" spans="1:22" s="153" customFormat="1" x14ac:dyDescent="0.3">
      <c r="A148" s="10"/>
      <c r="B148" s="11"/>
      <c r="C148" s="7"/>
      <c r="D148" s="8"/>
      <c r="E148" s="9"/>
      <c r="F148" s="9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</row>
    <row r="149" spans="1:22" s="153" customFormat="1" x14ac:dyDescent="0.3">
      <c r="A149" s="5" t="s">
        <v>136</v>
      </c>
      <c r="B149" s="6" t="s">
        <v>137</v>
      </c>
      <c r="C149" s="7"/>
      <c r="D149" s="8"/>
      <c r="E149" s="9"/>
      <c r="F149" s="9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</row>
    <row r="150" spans="1:22" s="153" customFormat="1" x14ac:dyDescent="0.3">
      <c r="A150" s="10"/>
      <c r="B150" s="11"/>
      <c r="C150" s="7"/>
      <c r="D150" s="8"/>
      <c r="E150" s="9"/>
      <c r="F150" s="9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</row>
    <row r="151" spans="1:22" s="153" customFormat="1" x14ac:dyDescent="0.3">
      <c r="A151" s="5" t="s">
        <v>138</v>
      </c>
      <c r="B151" s="6" t="s">
        <v>139</v>
      </c>
      <c r="C151" s="12" t="s">
        <v>133</v>
      </c>
      <c r="D151" s="13">
        <v>155</v>
      </c>
      <c r="E151" s="164"/>
      <c r="F151" s="9">
        <f>IF(C151="%",D151*E151/100,D151*E151)</f>
        <v>0</v>
      </c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</row>
    <row r="152" spans="1:22" s="153" customFormat="1" x14ac:dyDescent="0.3">
      <c r="A152" s="10"/>
      <c r="B152" s="11"/>
      <c r="C152" s="7"/>
      <c r="D152" s="8"/>
      <c r="E152" s="9"/>
      <c r="F152" s="9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</row>
    <row r="153" spans="1:22" s="153" customFormat="1" x14ac:dyDescent="0.3">
      <c r="A153" s="5" t="s">
        <v>140</v>
      </c>
      <c r="B153" s="6" t="s">
        <v>141</v>
      </c>
      <c r="C153" s="12" t="s">
        <v>133</v>
      </c>
      <c r="D153" s="13">
        <v>240</v>
      </c>
      <c r="E153" s="164"/>
      <c r="F153" s="9">
        <f>IF(C153="%",D153*E153/100,D153*E153)</f>
        <v>0</v>
      </c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</row>
    <row r="154" spans="1:22" s="153" customFormat="1" x14ac:dyDescent="0.3">
      <c r="A154" s="10"/>
      <c r="B154" s="11"/>
      <c r="C154" s="7"/>
      <c r="D154" s="8"/>
      <c r="E154" s="9"/>
      <c r="F154" s="9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</row>
    <row r="155" spans="1:22" s="153" customFormat="1" ht="22.8" x14ac:dyDescent="0.3">
      <c r="A155" s="5" t="s">
        <v>142</v>
      </c>
      <c r="B155" s="6" t="s">
        <v>143</v>
      </c>
      <c r="C155" s="12" t="s">
        <v>133</v>
      </c>
      <c r="D155" s="13">
        <v>245</v>
      </c>
      <c r="E155" s="164"/>
      <c r="F155" s="9">
        <f>IF(C155="%",D155*E155/100,D155*E155)</f>
        <v>0</v>
      </c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</row>
    <row r="156" spans="1:22" s="153" customFormat="1" x14ac:dyDescent="0.3">
      <c r="A156" s="10"/>
      <c r="B156" s="11"/>
      <c r="C156" s="7"/>
      <c r="D156" s="8"/>
      <c r="E156" s="9"/>
      <c r="F156" s="9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</row>
    <row r="157" spans="1:22" s="153" customFormat="1" ht="22.8" x14ac:dyDescent="0.3">
      <c r="A157" s="5" t="s">
        <v>144</v>
      </c>
      <c r="B157" s="6" t="s">
        <v>145</v>
      </c>
      <c r="C157" s="12" t="s">
        <v>133</v>
      </c>
      <c r="D157" s="13">
        <v>120</v>
      </c>
      <c r="E157" s="164"/>
      <c r="F157" s="9">
        <f>IF(C157="%",D157*E157/100,D157*E157)</f>
        <v>0</v>
      </c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</row>
    <row r="158" spans="1:22" s="153" customFormat="1" x14ac:dyDescent="0.3">
      <c r="A158" s="10"/>
      <c r="B158" s="11"/>
      <c r="C158" s="7"/>
      <c r="D158" s="8"/>
      <c r="E158" s="9"/>
      <c r="F158" s="9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</row>
    <row r="159" spans="1:22" s="153" customFormat="1" x14ac:dyDescent="0.3">
      <c r="A159" s="5" t="s">
        <v>146</v>
      </c>
      <c r="B159" s="6" t="s">
        <v>147</v>
      </c>
      <c r="C159" s="12" t="s">
        <v>133</v>
      </c>
      <c r="D159" s="13">
        <v>30</v>
      </c>
      <c r="E159" s="164"/>
      <c r="F159" s="9">
        <f>IF(C159="%",D159*E159/100,D159*E159)</f>
        <v>0</v>
      </c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</row>
    <row r="160" spans="1:22" s="153" customFormat="1" x14ac:dyDescent="0.3">
      <c r="A160" s="10"/>
      <c r="B160" s="11"/>
      <c r="C160" s="7"/>
      <c r="D160" s="8"/>
      <c r="E160" s="9"/>
      <c r="F160" s="9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</row>
    <row r="161" spans="1:22" s="153" customFormat="1" x14ac:dyDescent="0.3">
      <c r="A161" s="5" t="s">
        <v>148</v>
      </c>
      <c r="B161" s="6" t="s">
        <v>149</v>
      </c>
      <c r="C161" s="12" t="s">
        <v>53</v>
      </c>
      <c r="D161" s="13">
        <v>10</v>
      </c>
      <c r="E161" s="164"/>
      <c r="F161" s="9">
        <f>IF(C161="%",D161*E161/100,D161*E161)</f>
        <v>0</v>
      </c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</row>
    <row r="162" spans="1:22" s="153" customFormat="1" x14ac:dyDescent="0.3">
      <c r="A162" s="10"/>
      <c r="B162" s="11"/>
      <c r="C162" s="7"/>
      <c r="D162" s="8"/>
      <c r="E162" s="9"/>
      <c r="F162" s="9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</row>
    <row r="163" spans="1:22" s="153" customFormat="1" x14ac:dyDescent="0.3">
      <c r="A163" s="5" t="s">
        <v>150</v>
      </c>
      <c r="B163" s="6" t="s">
        <v>151</v>
      </c>
      <c r="C163" s="12" t="s">
        <v>53</v>
      </c>
      <c r="D163" s="13">
        <v>1</v>
      </c>
      <c r="E163" s="164"/>
      <c r="F163" s="9">
        <f>IF(C163="%",D163*E163/100,D163*E163)</f>
        <v>0</v>
      </c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</row>
    <row r="164" spans="1:22" s="153" customFormat="1" x14ac:dyDescent="0.3">
      <c r="A164" s="5"/>
      <c r="B164" s="6"/>
      <c r="C164" s="12"/>
      <c r="D164" s="13"/>
      <c r="E164" s="9"/>
      <c r="F164" s="9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</row>
    <row r="165" spans="1:22" s="153" customFormat="1" x14ac:dyDescent="0.3">
      <c r="A165" s="5" t="s">
        <v>152</v>
      </c>
      <c r="B165" s="6" t="s">
        <v>153</v>
      </c>
      <c r="C165" s="12" t="s">
        <v>53</v>
      </c>
      <c r="D165" s="13">
        <v>1</v>
      </c>
      <c r="E165" s="164"/>
      <c r="F165" s="9">
        <f>IF(C165="%",D165*E165/100,D165*E165)</f>
        <v>0</v>
      </c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</row>
    <row r="166" spans="1:22" s="153" customFormat="1" x14ac:dyDescent="0.3">
      <c r="A166" s="5"/>
      <c r="B166" s="6"/>
      <c r="C166" s="12"/>
      <c r="D166" s="13"/>
      <c r="E166" s="9"/>
      <c r="F166" s="9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</row>
    <row r="167" spans="1:22" s="153" customFormat="1" x14ac:dyDescent="0.3">
      <c r="A167" s="5" t="s">
        <v>154</v>
      </c>
      <c r="B167" s="6" t="s">
        <v>155</v>
      </c>
      <c r="C167" s="12" t="s">
        <v>53</v>
      </c>
      <c r="D167" s="13">
        <v>1</v>
      </c>
      <c r="E167" s="164"/>
      <c r="F167" s="9">
        <f>IF(C167="%",D167*E167/100,D167*E167)</f>
        <v>0</v>
      </c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</row>
    <row r="168" spans="1:22" s="153" customFormat="1" x14ac:dyDescent="0.3">
      <c r="A168" s="5"/>
      <c r="B168" s="6"/>
      <c r="C168" s="12"/>
      <c r="D168" s="13"/>
      <c r="E168" s="9"/>
      <c r="F168" s="9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</row>
    <row r="169" spans="1:22" s="153" customFormat="1" ht="22.8" x14ac:dyDescent="0.3">
      <c r="A169" s="5" t="s">
        <v>156</v>
      </c>
      <c r="B169" s="6" t="s">
        <v>157</v>
      </c>
      <c r="C169" s="12" t="s">
        <v>43</v>
      </c>
      <c r="D169" s="13">
        <v>1</v>
      </c>
      <c r="E169" s="9">
        <v>5400000</v>
      </c>
      <c r="F169" s="9">
        <f>IF(C169="%",D169*E169/100,D169*E169)</f>
        <v>5400000</v>
      </c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</row>
    <row r="170" spans="1:22" s="153" customFormat="1" x14ac:dyDescent="0.3">
      <c r="A170" s="10"/>
      <c r="B170" s="11"/>
      <c r="C170" s="7"/>
      <c r="D170" s="8"/>
      <c r="E170" s="9"/>
      <c r="F170" s="9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</row>
    <row r="171" spans="1:22" s="153" customFormat="1" ht="34.200000000000003" x14ac:dyDescent="0.3">
      <c r="A171" s="5" t="s">
        <v>158</v>
      </c>
      <c r="B171" s="6" t="s">
        <v>159</v>
      </c>
      <c r="C171" s="12" t="s">
        <v>44</v>
      </c>
      <c r="D171" s="40">
        <f>F169</f>
        <v>5400000</v>
      </c>
      <c r="E171" s="164"/>
      <c r="F171" s="9">
        <f>IF(C171="%",D171*E171/100,D171*E171)</f>
        <v>0</v>
      </c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</row>
    <row r="172" spans="1:22" s="153" customFormat="1" x14ac:dyDescent="0.3">
      <c r="A172" s="10"/>
      <c r="B172" s="11"/>
      <c r="C172" s="7"/>
      <c r="D172" s="8"/>
      <c r="E172" s="9"/>
      <c r="F172" s="9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</row>
    <row r="173" spans="1:22" s="153" customFormat="1" x14ac:dyDescent="0.3">
      <c r="A173" s="5" t="s">
        <v>160</v>
      </c>
      <c r="B173" s="6" t="s">
        <v>161</v>
      </c>
      <c r="C173" s="7"/>
      <c r="D173" s="8"/>
      <c r="E173" s="9"/>
      <c r="F173" s="9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</row>
    <row r="174" spans="1:22" s="153" customFormat="1" x14ac:dyDescent="0.3">
      <c r="A174" s="10"/>
      <c r="B174" s="11"/>
      <c r="C174" s="7"/>
      <c r="D174" s="8"/>
      <c r="E174" s="9"/>
      <c r="F174" s="9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</row>
    <row r="175" spans="1:22" s="153" customFormat="1" ht="22.8" x14ac:dyDescent="0.3">
      <c r="A175" s="5" t="s">
        <v>162</v>
      </c>
      <c r="B175" s="6" t="s">
        <v>163</v>
      </c>
      <c r="C175" s="12" t="s">
        <v>133</v>
      </c>
      <c r="D175" s="13">
        <v>60</v>
      </c>
      <c r="E175" s="164"/>
      <c r="F175" s="9">
        <f>IF(C175="%",D175*E175/100,D175*E175)</f>
        <v>0</v>
      </c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</row>
    <row r="176" spans="1:22" s="153" customFormat="1" x14ac:dyDescent="0.3">
      <c r="A176" s="10"/>
      <c r="B176" s="11"/>
      <c r="C176" s="7"/>
      <c r="D176" s="8"/>
      <c r="E176" s="9"/>
      <c r="F176" s="9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</row>
    <row r="177" spans="1:22" s="153" customFormat="1" ht="22.8" x14ac:dyDescent="0.3">
      <c r="A177" s="5" t="s">
        <v>164</v>
      </c>
      <c r="B177" s="6" t="s">
        <v>165</v>
      </c>
      <c r="C177" s="12" t="s">
        <v>133</v>
      </c>
      <c r="D177" s="13">
        <v>40</v>
      </c>
      <c r="E177" s="164"/>
      <c r="F177" s="9">
        <f>IF(C177="%",D177*E177/100,D177*E177)</f>
        <v>0</v>
      </c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</row>
    <row r="178" spans="1:22" s="153" customFormat="1" x14ac:dyDescent="0.3">
      <c r="A178" s="10"/>
      <c r="B178" s="11"/>
      <c r="C178" s="7"/>
      <c r="D178" s="8"/>
      <c r="E178" s="9"/>
      <c r="F178" s="9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</row>
    <row r="179" spans="1:22" s="153" customFormat="1" x14ac:dyDescent="0.3">
      <c r="A179" s="5" t="s">
        <v>166</v>
      </c>
      <c r="B179" s="6" t="s">
        <v>167</v>
      </c>
      <c r="C179" s="12" t="s">
        <v>133</v>
      </c>
      <c r="D179" s="13">
        <v>40</v>
      </c>
      <c r="E179" s="164"/>
      <c r="F179" s="9">
        <f>IF(C179="%",D179*E179/100,D179*E179)</f>
        <v>0</v>
      </c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</row>
    <row r="180" spans="1:22" s="153" customFormat="1" x14ac:dyDescent="0.3">
      <c r="A180" s="10"/>
      <c r="B180" s="11"/>
      <c r="C180" s="7"/>
      <c r="D180" s="8"/>
      <c r="E180" s="9"/>
      <c r="F180" s="9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</row>
    <row r="181" spans="1:22" s="153" customFormat="1" ht="22.8" x14ac:dyDescent="0.3">
      <c r="A181" s="5" t="s">
        <v>168</v>
      </c>
      <c r="B181" s="6" t="s">
        <v>169</v>
      </c>
      <c r="C181" s="12" t="s">
        <v>133</v>
      </c>
      <c r="D181" s="13">
        <v>20</v>
      </c>
      <c r="E181" s="164"/>
      <c r="F181" s="9">
        <f>IF(C181="%",D181*E181/100,D181*E181)</f>
        <v>0</v>
      </c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</row>
    <row r="182" spans="1:22" s="153" customFormat="1" x14ac:dyDescent="0.3">
      <c r="A182" s="10"/>
      <c r="B182" s="11"/>
      <c r="C182" s="7"/>
      <c r="D182" s="8"/>
      <c r="E182" s="9"/>
      <c r="F182" s="9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</row>
    <row r="183" spans="1:22" s="153" customFormat="1" ht="22.8" x14ac:dyDescent="0.3">
      <c r="A183" s="5" t="s">
        <v>170</v>
      </c>
      <c r="B183" s="6" t="s">
        <v>171</v>
      </c>
      <c r="C183" s="12" t="s">
        <v>133</v>
      </c>
      <c r="D183" s="13">
        <v>20</v>
      </c>
      <c r="E183" s="164"/>
      <c r="F183" s="9">
        <f>IF(C183="%",D183*E183/100,D183*E183)</f>
        <v>0</v>
      </c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</row>
    <row r="184" spans="1:22" s="153" customFormat="1" x14ac:dyDescent="0.3">
      <c r="A184" s="10"/>
      <c r="B184" s="11"/>
      <c r="C184" s="7"/>
      <c r="D184" s="8"/>
      <c r="E184" s="9"/>
      <c r="F184" s="9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</row>
    <row r="185" spans="1:22" s="153" customFormat="1" x14ac:dyDescent="0.3">
      <c r="A185" s="5" t="s">
        <v>172</v>
      </c>
      <c r="B185" s="6" t="s">
        <v>173</v>
      </c>
      <c r="C185" s="12" t="s">
        <v>133</v>
      </c>
      <c r="D185" s="13">
        <v>25</v>
      </c>
      <c r="E185" s="164"/>
      <c r="F185" s="9">
        <f>IF(C185="%",D185*E185/100,D185*E185)</f>
        <v>0</v>
      </c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</row>
    <row r="186" spans="1:22" s="153" customFormat="1" x14ac:dyDescent="0.3">
      <c r="A186" s="10"/>
      <c r="B186" s="11"/>
      <c r="C186" s="7"/>
      <c r="D186" s="8"/>
      <c r="E186" s="9"/>
      <c r="F186" s="9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</row>
    <row r="187" spans="1:22" s="153" customFormat="1" x14ac:dyDescent="0.3">
      <c r="A187" s="5" t="s">
        <v>174</v>
      </c>
      <c r="B187" s="6" t="s">
        <v>175</v>
      </c>
      <c r="C187" s="12" t="s">
        <v>133</v>
      </c>
      <c r="D187" s="13">
        <v>25</v>
      </c>
      <c r="E187" s="164"/>
      <c r="F187" s="9">
        <f>IF(C187="%",D187*E187/100,D187*E187)</f>
        <v>0</v>
      </c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</row>
    <row r="188" spans="1:22" s="153" customFormat="1" x14ac:dyDescent="0.3">
      <c r="A188" s="10"/>
      <c r="B188" s="11"/>
      <c r="C188" s="7"/>
      <c r="D188" s="8"/>
      <c r="E188" s="9"/>
      <c r="F188" s="9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</row>
    <row r="189" spans="1:22" s="153" customFormat="1" x14ac:dyDescent="0.3">
      <c r="A189" s="5" t="s">
        <v>176</v>
      </c>
      <c r="B189" s="6" t="s">
        <v>177</v>
      </c>
      <c r="C189" s="12" t="s">
        <v>133</v>
      </c>
      <c r="D189" s="13">
        <v>10</v>
      </c>
      <c r="E189" s="164"/>
      <c r="F189" s="9">
        <f>IF(C189="%",D189*E189/100,D189*E189)</f>
        <v>0</v>
      </c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</row>
    <row r="190" spans="1:22" s="153" customFormat="1" x14ac:dyDescent="0.3">
      <c r="A190" s="5"/>
      <c r="B190" s="6"/>
      <c r="C190" s="12"/>
      <c r="D190" s="13"/>
      <c r="E190" s="9"/>
      <c r="F190" s="9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</row>
    <row r="191" spans="1:22" s="153" customFormat="1" x14ac:dyDescent="0.3">
      <c r="A191" s="5" t="s">
        <v>178</v>
      </c>
      <c r="B191" s="6" t="s">
        <v>179</v>
      </c>
      <c r="C191" s="12" t="s">
        <v>133</v>
      </c>
      <c r="D191" s="13">
        <v>10</v>
      </c>
      <c r="E191" s="164"/>
      <c r="F191" s="9">
        <f>IF(C191="%",D191*E191/100,D191*E191)</f>
        <v>0</v>
      </c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</row>
    <row r="192" spans="1:22" s="161" customFormat="1" x14ac:dyDescent="0.3">
      <c r="A192" s="10"/>
      <c r="B192" s="11"/>
      <c r="C192" s="7"/>
      <c r="D192" s="8"/>
      <c r="E192" s="9"/>
      <c r="F192" s="9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</row>
    <row r="193" spans="1:22" s="161" customFormat="1" x14ac:dyDescent="0.3">
      <c r="A193" s="5" t="s">
        <v>180</v>
      </c>
      <c r="B193" s="6" t="s">
        <v>181</v>
      </c>
      <c r="C193" s="7"/>
      <c r="D193" s="8"/>
      <c r="E193" s="9"/>
      <c r="F193" s="9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</row>
    <row r="194" spans="1:22" s="161" customFormat="1" x14ac:dyDescent="0.3">
      <c r="A194" s="10"/>
      <c r="B194" s="11"/>
      <c r="C194" s="7"/>
      <c r="D194" s="8"/>
      <c r="E194" s="9"/>
      <c r="F194" s="9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</row>
    <row r="195" spans="1:22" s="161" customFormat="1" x14ac:dyDescent="0.3">
      <c r="A195" s="5" t="s">
        <v>182</v>
      </c>
      <c r="B195" s="6" t="s">
        <v>183</v>
      </c>
      <c r="C195" s="12" t="s">
        <v>53</v>
      </c>
      <c r="D195" s="13">
        <v>25</v>
      </c>
      <c r="E195" s="164"/>
      <c r="F195" s="9">
        <f>IF(C195="%",D195*E195/100,D195*E195)</f>
        <v>0</v>
      </c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</row>
    <row r="196" spans="1:22" s="161" customFormat="1" x14ac:dyDescent="0.3">
      <c r="A196" s="10"/>
      <c r="B196" s="11"/>
      <c r="C196" s="7"/>
      <c r="D196" s="8"/>
      <c r="E196" s="9"/>
      <c r="F196" s="9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</row>
    <row r="197" spans="1:22" s="161" customFormat="1" x14ac:dyDescent="0.3">
      <c r="A197" s="5" t="s">
        <v>184</v>
      </c>
      <c r="B197" s="6" t="s">
        <v>185</v>
      </c>
      <c r="C197" s="12" t="s">
        <v>53</v>
      </c>
      <c r="D197" s="13">
        <v>10</v>
      </c>
      <c r="E197" s="164"/>
      <c r="F197" s="9">
        <f>IF(C197="%",D197*E197/100,D197*E197)</f>
        <v>0</v>
      </c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</row>
    <row r="198" spans="1:22" s="161" customFormat="1" x14ac:dyDescent="0.3">
      <c r="A198" s="10"/>
      <c r="B198" s="11"/>
      <c r="C198" s="7"/>
      <c r="D198" s="8"/>
      <c r="E198" s="9"/>
      <c r="F198" s="9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</row>
    <row r="199" spans="1:22" s="161" customFormat="1" x14ac:dyDescent="0.3">
      <c r="A199" s="5" t="s">
        <v>186</v>
      </c>
      <c r="B199" s="6" t="s">
        <v>187</v>
      </c>
      <c r="C199" s="12" t="s">
        <v>53</v>
      </c>
      <c r="D199" s="13">
        <v>12</v>
      </c>
      <c r="E199" s="164"/>
      <c r="F199" s="9">
        <f>IF(C199="%",D199*E199/100,D199*E199)</f>
        <v>0</v>
      </c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</row>
    <row r="200" spans="1:22" s="161" customFormat="1" x14ac:dyDescent="0.3">
      <c r="A200" s="10"/>
      <c r="B200" s="11"/>
      <c r="C200" s="7"/>
      <c r="D200" s="8"/>
      <c r="E200" s="9"/>
      <c r="F200" s="9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</row>
    <row r="201" spans="1:22" s="161" customFormat="1" ht="22.8" x14ac:dyDescent="0.3">
      <c r="A201" s="5" t="s">
        <v>188</v>
      </c>
      <c r="B201" s="6" t="s">
        <v>189</v>
      </c>
      <c r="C201" s="12" t="s">
        <v>53</v>
      </c>
      <c r="D201" s="13">
        <v>8</v>
      </c>
      <c r="E201" s="164"/>
      <c r="F201" s="9">
        <f>IF(C201="%",D201*E201/100,D201*E201)</f>
        <v>0</v>
      </c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</row>
    <row r="202" spans="1:22" x14ac:dyDescent="0.3">
      <c r="A202" s="10"/>
      <c r="B202" s="11"/>
      <c r="C202" s="7"/>
      <c r="D202" s="8"/>
      <c r="E202" s="9"/>
      <c r="F202" s="9"/>
    </row>
    <row r="203" spans="1:22" x14ac:dyDescent="0.3">
      <c r="A203" s="5" t="s">
        <v>190</v>
      </c>
      <c r="B203" s="6" t="s">
        <v>191</v>
      </c>
      <c r="C203" s="12" t="s">
        <v>53</v>
      </c>
      <c r="D203" s="13">
        <v>4</v>
      </c>
      <c r="E203" s="164"/>
      <c r="F203" s="9">
        <f>IF(C203="%",D203*E203/100,D203*E203)</f>
        <v>0</v>
      </c>
    </row>
    <row r="204" spans="1:22" x14ac:dyDescent="0.3">
      <c r="A204" s="10"/>
      <c r="B204" s="11"/>
      <c r="C204" s="7"/>
      <c r="D204" s="8"/>
      <c r="E204" s="9"/>
      <c r="F204" s="9"/>
    </row>
    <row r="205" spans="1:22" x14ac:dyDescent="0.3">
      <c r="A205" s="5" t="s">
        <v>192</v>
      </c>
      <c r="B205" s="6" t="s">
        <v>193</v>
      </c>
      <c r="C205" s="12" t="s">
        <v>53</v>
      </c>
      <c r="D205" s="13">
        <v>1</v>
      </c>
      <c r="E205" s="164"/>
      <c r="F205" s="9">
        <f>IF(C205="%",D205*E205/100,D205*E205)</f>
        <v>0</v>
      </c>
    </row>
    <row r="206" spans="1:22" x14ac:dyDescent="0.3">
      <c r="A206" s="10"/>
      <c r="B206" s="11"/>
      <c r="C206" s="7"/>
      <c r="D206" s="8"/>
      <c r="E206" s="9"/>
      <c r="F206" s="9"/>
    </row>
    <row r="207" spans="1:22" x14ac:dyDescent="0.3">
      <c r="A207" s="5" t="s">
        <v>194</v>
      </c>
      <c r="B207" s="6" t="s">
        <v>195</v>
      </c>
      <c r="C207" s="12" t="s">
        <v>53</v>
      </c>
      <c r="D207" s="13">
        <v>5</v>
      </c>
      <c r="E207" s="164"/>
      <c r="F207" s="9">
        <f>IF(C207="%",D207*E207/100,D207*E207)</f>
        <v>0</v>
      </c>
    </row>
    <row r="208" spans="1:22" x14ac:dyDescent="0.3">
      <c r="A208" s="10"/>
      <c r="B208" s="11"/>
      <c r="C208" s="7"/>
      <c r="D208" s="8"/>
      <c r="E208" s="9"/>
      <c r="F208" s="9"/>
    </row>
    <row r="209" spans="1:22" x14ac:dyDescent="0.3">
      <c r="A209" s="5" t="s">
        <v>196</v>
      </c>
      <c r="B209" s="6" t="s">
        <v>197</v>
      </c>
      <c r="C209" s="12" t="s">
        <v>53</v>
      </c>
      <c r="D209" s="13">
        <v>5</v>
      </c>
      <c r="E209" s="164"/>
      <c r="F209" s="9">
        <f>IF(C209="%",D209*E209/100,D209*E209)</f>
        <v>0</v>
      </c>
    </row>
    <row r="210" spans="1:22" s="151" customFormat="1" x14ac:dyDescent="0.2">
      <c r="A210" s="10"/>
      <c r="B210" s="11"/>
      <c r="C210" s="7"/>
      <c r="D210" s="8"/>
      <c r="E210" s="9"/>
      <c r="F210" s="9"/>
    </row>
    <row r="211" spans="1:22" ht="22.8" x14ac:dyDescent="0.3">
      <c r="A211" s="5" t="s">
        <v>198</v>
      </c>
      <c r="B211" s="6" t="s">
        <v>199</v>
      </c>
      <c r="C211" s="12" t="s">
        <v>53</v>
      </c>
      <c r="D211" s="13">
        <v>10</v>
      </c>
      <c r="E211" s="164"/>
      <c r="F211" s="9">
        <f>IF(C211="%",D211*E211/100,D211*E211)</f>
        <v>0</v>
      </c>
    </row>
    <row r="212" spans="1:22" x14ac:dyDescent="0.3">
      <c r="A212" s="10"/>
      <c r="B212" s="11"/>
      <c r="C212" s="7"/>
      <c r="D212" s="8"/>
      <c r="E212" s="9"/>
      <c r="F212" s="9"/>
    </row>
    <row r="213" spans="1:22" ht="22.8" x14ac:dyDescent="0.3">
      <c r="A213" s="5" t="s">
        <v>200</v>
      </c>
      <c r="B213" s="6" t="s">
        <v>201</v>
      </c>
      <c r="C213" s="12" t="s">
        <v>53</v>
      </c>
      <c r="D213" s="13">
        <v>2</v>
      </c>
      <c r="E213" s="164"/>
      <c r="F213" s="9">
        <f>IF(C213="%",D213*E213/100,D213*E213)</f>
        <v>0</v>
      </c>
    </row>
    <row r="214" spans="1:22" x14ac:dyDescent="0.3">
      <c r="A214" s="10"/>
      <c r="B214" s="11"/>
      <c r="C214" s="7"/>
      <c r="D214" s="8"/>
      <c r="E214" s="9"/>
      <c r="F214" s="9"/>
    </row>
    <row r="215" spans="1:22" x14ac:dyDescent="0.3">
      <c r="A215" s="5" t="s">
        <v>202</v>
      </c>
      <c r="B215" s="6" t="s">
        <v>203</v>
      </c>
      <c r="C215" s="12" t="s">
        <v>53</v>
      </c>
      <c r="D215" s="13">
        <v>40</v>
      </c>
      <c r="E215" s="164"/>
      <c r="F215" s="9">
        <f>IF(C215="%",D215*E215/100,D215*E215)</f>
        <v>0</v>
      </c>
    </row>
    <row r="216" spans="1:22" s="161" customFormat="1" x14ac:dyDescent="0.3">
      <c r="A216" s="10"/>
      <c r="B216" s="11"/>
      <c r="C216" s="7"/>
      <c r="D216" s="8"/>
      <c r="E216" s="9"/>
      <c r="F216" s="9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</row>
    <row r="217" spans="1:22" s="161" customFormat="1" ht="22.8" x14ac:dyDescent="0.3">
      <c r="A217" s="5" t="s">
        <v>204</v>
      </c>
      <c r="B217" s="6" t="s">
        <v>205</v>
      </c>
      <c r="C217" s="12" t="s">
        <v>53</v>
      </c>
      <c r="D217" s="13">
        <v>5</v>
      </c>
      <c r="E217" s="164"/>
      <c r="F217" s="9">
        <f>IF(C217="%",D217*E217/100,D217*E217)</f>
        <v>0</v>
      </c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</row>
    <row r="218" spans="1:22" s="161" customFormat="1" x14ac:dyDescent="0.3">
      <c r="A218" s="10"/>
      <c r="B218" s="11"/>
      <c r="C218" s="7"/>
      <c r="D218" s="8"/>
      <c r="E218" s="9"/>
      <c r="F218" s="9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</row>
    <row r="219" spans="1:22" s="161" customFormat="1" ht="22.8" x14ac:dyDescent="0.3">
      <c r="A219" s="5" t="s">
        <v>206</v>
      </c>
      <c r="B219" s="11" t="s">
        <v>207</v>
      </c>
      <c r="C219" s="7" t="s">
        <v>53</v>
      </c>
      <c r="D219" s="13">
        <v>10</v>
      </c>
      <c r="E219" s="164"/>
      <c r="F219" s="9">
        <f>IF(C219="%",D219*E219/100,D219*E219)</f>
        <v>0</v>
      </c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</row>
    <row r="220" spans="1:22" s="161" customFormat="1" x14ac:dyDescent="0.3">
      <c r="A220" s="10"/>
      <c r="B220" s="6"/>
      <c r="C220" s="12"/>
      <c r="D220" s="8"/>
      <c r="E220" s="9"/>
      <c r="F220" s="9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</row>
    <row r="221" spans="1:22" s="161" customFormat="1" ht="22.8" x14ac:dyDescent="0.3">
      <c r="A221" s="5" t="s">
        <v>208</v>
      </c>
      <c r="B221" s="11" t="s">
        <v>209</v>
      </c>
      <c r="C221" s="7" t="s">
        <v>53</v>
      </c>
      <c r="D221" s="13">
        <v>20</v>
      </c>
      <c r="E221" s="164"/>
      <c r="F221" s="9">
        <f>IF(C221="%",D221*E221/100,D221*E221)</f>
        <v>0</v>
      </c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</row>
    <row r="222" spans="1:22" s="161" customFormat="1" x14ac:dyDescent="0.3">
      <c r="A222" s="10"/>
      <c r="B222" s="6"/>
      <c r="C222" s="12"/>
      <c r="D222" s="8"/>
      <c r="E222" s="9"/>
      <c r="F222" s="9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</row>
    <row r="223" spans="1:22" s="161" customFormat="1" x14ac:dyDescent="0.3">
      <c r="A223" s="5" t="s">
        <v>210</v>
      </c>
      <c r="B223" s="6" t="s">
        <v>211</v>
      </c>
      <c r="C223" s="12" t="s">
        <v>53</v>
      </c>
      <c r="D223" s="13">
        <v>5</v>
      </c>
      <c r="E223" s="164"/>
      <c r="F223" s="9">
        <f>IF(C223="%",D223*E223/100,D223*E223)</f>
        <v>0</v>
      </c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</row>
    <row r="224" spans="1:22" s="161" customFormat="1" x14ac:dyDescent="0.3">
      <c r="A224" s="10"/>
      <c r="B224" s="11"/>
      <c r="C224" s="7"/>
      <c r="D224" s="8"/>
      <c r="E224" s="9"/>
      <c r="F224" s="9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</row>
    <row r="225" spans="1:22" s="161" customFormat="1" x14ac:dyDescent="0.3">
      <c r="A225" s="5" t="s">
        <v>212</v>
      </c>
      <c r="B225" s="6" t="s">
        <v>213</v>
      </c>
      <c r="C225" s="12" t="s">
        <v>53</v>
      </c>
      <c r="D225" s="13">
        <v>8</v>
      </c>
      <c r="E225" s="164"/>
      <c r="F225" s="9">
        <f>IF(C225="%",D225*E225/100,D225*E225)</f>
        <v>0</v>
      </c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</row>
    <row r="226" spans="1:22" s="161" customFormat="1" x14ac:dyDescent="0.3">
      <c r="A226" s="10"/>
      <c r="B226" s="11"/>
      <c r="C226" s="7"/>
      <c r="D226" s="8"/>
      <c r="E226" s="9"/>
      <c r="F226" s="9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</row>
    <row r="227" spans="1:22" s="161" customFormat="1" x14ac:dyDescent="0.3">
      <c r="A227" s="5" t="s">
        <v>214</v>
      </c>
      <c r="B227" s="6" t="s">
        <v>215</v>
      </c>
      <c r="C227" s="12" t="s">
        <v>53</v>
      </c>
      <c r="D227" s="13">
        <v>3</v>
      </c>
      <c r="E227" s="164"/>
      <c r="F227" s="9">
        <f>IF(C227="%",D227*E227/100,D227*E227)</f>
        <v>0</v>
      </c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</row>
    <row r="228" spans="1:22" x14ac:dyDescent="0.3">
      <c r="A228" s="10"/>
      <c r="B228" s="11"/>
      <c r="C228" s="7"/>
      <c r="D228" s="8"/>
      <c r="E228" s="9"/>
      <c r="F228" s="9"/>
    </row>
    <row r="229" spans="1:22" x14ac:dyDescent="0.3">
      <c r="A229" s="5" t="s">
        <v>216</v>
      </c>
      <c r="B229" s="6" t="s">
        <v>217</v>
      </c>
      <c r="C229" s="12" t="s">
        <v>53</v>
      </c>
      <c r="D229" s="13">
        <v>1</v>
      </c>
      <c r="E229" s="164"/>
      <c r="F229" s="9">
        <f>IF(C229="%",D229*E229/100,D229*E229)</f>
        <v>0</v>
      </c>
    </row>
    <row r="230" spans="1:22" x14ac:dyDescent="0.3">
      <c r="A230" s="5"/>
      <c r="B230" s="6"/>
      <c r="C230" s="12"/>
      <c r="D230" s="13"/>
      <c r="E230" s="9"/>
      <c r="F230" s="9"/>
    </row>
    <row r="231" spans="1:22" ht="22.8" x14ac:dyDescent="0.3">
      <c r="A231" s="5" t="s">
        <v>218</v>
      </c>
      <c r="B231" s="6" t="s">
        <v>219</v>
      </c>
      <c r="C231" s="12" t="s">
        <v>53</v>
      </c>
      <c r="D231" s="13">
        <v>6</v>
      </c>
      <c r="E231" s="164"/>
      <c r="F231" s="9">
        <f>IF(C231="%",D231*E231/100,D231*E231)</f>
        <v>0</v>
      </c>
    </row>
    <row r="232" spans="1:22" x14ac:dyDescent="0.3">
      <c r="A232" s="10"/>
      <c r="B232" s="11"/>
      <c r="C232" s="7"/>
      <c r="D232" s="8"/>
      <c r="E232" s="9"/>
      <c r="F232" s="9"/>
    </row>
    <row r="233" spans="1:22" x14ac:dyDescent="0.3">
      <c r="A233" s="5" t="s">
        <v>220</v>
      </c>
      <c r="B233" s="6" t="s">
        <v>221</v>
      </c>
      <c r="C233" s="12" t="s">
        <v>53</v>
      </c>
      <c r="D233" s="13">
        <v>10</v>
      </c>
      <c r="E233" s="164"/>
      <c r="F233" s="9">
        <f>IF(C233="%",D233*E233/100,D233*E233)</f>
        <v>0</v>
      </c>
    </row>
    <row r="234" spans="1:22" x14ac:dyDescent="0.3">
      <c r="A234" s="10"/>
      <c r="B234" s="11"/>
      <c r="C234" s="7"/>
      <c r="D234" s="8"/>
      <c r="E234" s="9"/>
      <c r="F234" s="9"/>
    </row>
    <row r="235" spans="1:22" x14ac:dyDescent="0.3">
      <c r="A235" s="5" t="s">
        <v>222</v>
      </c>
      <c r="B235" s="6" t="s">
        <v>223</v>
      </c>
      <c r="C235" s="12" t="s">
        <v>53</v>
      </c>
      <c r="D235" s="13">
        <v>15</v>
      </c>
      <c r="E235" s="164"/>
      <c r="F235" s="9">
        <f>IF(C235="%",D235*E235/100,D235*E235)</f>
        <v>0</v>
      </c>
    </row>
    <row r="236" spans="1:22" x14ac:dyDescent="0.3">
      <c r="A236" s="10"/>
      <c r="B236" s="11"/>
      <c r="C236" s="7"/>
      <c r="D236" s="8"/>
      <c r="E236" s="9"/>
      <c r="F236" s="9"/>
    </row>
    <row r="237" spans="1:22" x14ac:dyDescent="0.3">
      <c r="A237" s="5" t="s">
        <v>224</v>
      </c>
      <c r="B237" s="6" t="s">
        <v>225</v>
      </c>
      <c r="C237" s="12" t="s">
        <v>53</v>
      </c>
      <c r="D237" s="13">
        <v>6</v>
      </c>
      <c r="E237" s="164"/>
      <c r="F237" s="9">
        <f>IF(C237="%",D237*E237/100,D237*E237)</f>
        <v>0</v>
      </c>
    </row>
    <row r="238" spans="1:22" x14ac:dyDescent="0.3">
      <c r="A238" s="10"/>
      <c r="B238" s="11"/>
      <c r="C238" s="7"/>
      <c r="D238" s="8"/>
      <c r="E238" s="9"/>
      <c r="F238" s="9"/>
    </row>
    <row r="239" spans="1:22" x14ac:dyDescent="0.3">
      <c r="A239" s="5" t="s">
        <v>226</v>
      </c>
      <c r="B239" s="6" t="s">
        <v>227</v>
      </c>
      <c r="C239" s="12" t="s">
        <v>53</v>
      </c>
      <c r="D239" s="13">
        <v>15</v>
      </c>
      <c r="E239" s="164"/>
      <c r="F239" s="9">
        <f>IF(C239="%",D239*E239/100,D239*E239)</f>
        <v>0</v>
      </c>
    </row>
    <row r="240" spans="1:22" x14ac:dyDescent="0.3">
      <c r="A240" s="10"/>
      <c r="B240" s="11"/>
      <c r="C240" s="7"/>
      <c r="D240" s="8"/>
      <c r="E240" s="9"/>
      <c r="F240" s="9"/>
    </row>
    <row r="241" spans="1:6" ht="22.8" x14ac:dyDescent="0.3">
      <c r="A241" s="5" t="s">
        <v>228</v>
      </c>
      <c r="B241" s="6" t="s">
        <v>229</v>
      </c>
      <c r="C241" s="12" t="s">
        <v>53</v>
      </c>
      <c r="D241" s="13">
        <v>1</v>
      </c>
      <c r="E241" s="164"/>
      <c r="F241" s="9">
        <f>IF(C241="%",D241*E241/100,D241*E241)</f>
        <v>0</v>
      </c>
    </row>
    <row r="242" spans="1:6" x14ac:dyDescent="0.3">
      <c r="A242" s="10"/>
      <c r="B242" s="11"/>
      <c r="C242" s="7"/>
      <c r="D242" s="8"/>
      <c r="E242" s="9"/>
      <c r="F242" s="9"/>
    </row>
    <row r="243" spans="1:6" x14ac:dyDescent="0.3">
      <c r="A243" s="5" t="s">
        <v>230</v>
      </c>
      <c r="B243" s="6" t="s">
        <v>231</v>
      </c>
      <c r="C243" s="12" t="s">
        <v>53</v>
      </c>
      <c r="D243" s="13">
        <v>2</v>
      </c>
      <c r="E243" s="164"/>
      <c r="F243" s="9">
        <f>IF(C243="%",D243*E243/100,D243*E243)</f>
        <v>0</v>
      </c>
    </row>
    <row r="244" spans="1:6" x14ac:dyDescent="0.3">
      <c r="A244" s="10"/>
      <c r="B244" s="11"/>
      <c r="C244" s="7"/>
      <c r="D244" s="8"/>
      <c r="E244" s="9"/>
      <c r="F244" s="9"/>
    </row>
    <row r="245" spans="1:6" s="151" customFormat="1" ht="34.200000000000003" x14ac:dyDescent="0.2">
      <c r="A245" s="6" t="s">
        <v>232</v>
      </c>
      <c r="B245" s="6" t="s">
        <v>233</v>
      </c>
      <c r="C245" s="12" t="s">
        <v>53</v>
      </c>
      <c r="D245" s="13">
        <v>1</v>
      </c>
      <c r="E245" s="164"/>
      <c r="F245" s="9">
        <f>IF(C245="%",D245*E245/100,D245*E245)</f>
        <v>0</v>
      </c>
    </row>
    <row r="246" spans="1:6" x14ac:dyDescent="0.3">
      <c r="A246" s="6"/>
      <c r="B246" s="6"/>
      <c r="C246" s="12"/>
      <c r="D246" s="13"/>
      <c r="E246" s="9"/>
      <c r="F246" s="9"/>
    </row>
    <row r="247" spans="1:6" x14ac:dyDescent="0.3">
      <c r="A247" s="6" t="s">
        <v>234</v>
      </c>
      <c r="B247" s="6" t="s">
        <v>235</v>
      </c>
      <c r="C247" s="12" t="s">
        <v>53</v>
      </c>
      <c r="D247" s="13">
        <v>1</v>
      </c>
      <c r="E247" s="164"/>
      <c r="F247" s="9">
        <f>IF(C247="%",D247*E247/100,D247*E247)</f>
        <v>0</v>
      </c>
    </row>
    <row r="248" spans="1:6" x14ac:dyDescent="0.3">
      <c r="A248" s="6"/>
      <c r="B248" s="6"/>
      <c r="C248" s="12"/>
      <c r="D248" s="13"/>
      <c r="E248" s="9"/>
      <c r="F248" s="9"/>
    </row>
    <row r="249" spans="1:6" x14ac:dyDescent="0.3">
      <c r="A249" s="6" t="s">
        <v>236</v>
      </c>
      <c r="B249" s="6" t="s">
        <v>237</v>
      </c>
      <c r="C249" s="12" t="s">
        <v>53</v>
      </c>
      <c r="D249" s="13">
        <v>2</v>
      </c>
      <c r="E249" s="164"/>
      <c r="F249" s="9">
        <f>IF(C249="%",D249*E249/100,D249*E249)</f>
        <v>0</v>
      </c>
    </row>
    <row r="250" spans="1:6" x14ac:dyDescent="0.3">
      <c r="A250" s="6"/>
      <c r="B250" s="6"/>
      <c r="C250" s="12"/>
      <c r="D250" s="13"/>
      <c r="E250" s="9"/>
      <c r="F250" s="9"/>
    </row>
    <row r="251" spans="1:6" x14ac:dyDescent="0.3">
      <c r="A251" s="5" t="s">
        <v>238</v>
      </c>
      <c r="B251" s="6" t="s">
        <v>239</v>
      </c>
      <c r="C251" s="7"/>
      <c r="D251" s="8"/>
      <c r="E251" s="9"/>
      <c r="F251" s="9"/>
    </row>
    <row r="252" spans="1:6" x14ac:dyDescent="0.3">
      <c r="A252" s="10"/>
      <c r="B252" s="11"/>
      <c r="C252" s="7"/>
      <c r="D252" s="8"/>
      <c r="E252" s="9"/>
      <c r="F252" s="9"/>
    </row>
    <row r="253" spans="1:6" ht="34.200000000000003" x14ac:dyDescent="0.3">
      <c r="A253" s="5" t="s">
        <v>240</v>
      </c>
      <c r="B253" s="6" t="s">
        <v>241</v>
      </c>
      <c r="C253" s="12" t="s">
        <v>102</v>
      </c>
      <c r="D253" s="13">
        <v>1</v>
      </c>
      <c r="E253" s="9">
        <v>240000</v>
      </c>
      <c r="F253" s="9">
        <f>IF(C253="%",D253*E253/100,D253*E253)</f>
        <v>240000</v>
      </c>
    </row>
    <row r="254" spans="1:6" x14ac:dyDescent="0.3">
      <c r="A254" s="10"/>
      <c r="B254" s="11"/>
      <c r="C254" s="7"/>
      <c r="D254" s="8"/>
      <c r="E254" s="9"/>
      <c r="F254" s="9"/>
    </row>
    <row r="255" spans="1:6" ht="22.8" x14ac:dyDescent="0.3">
      <c r="A255" s="5" t="s">
        <v>242</v>
      </c>
      <c r="B255" s="6" t="s">
        <v>243</v>
      </c>
      <c r="C255" s="12" t="s">
        <v>44</v>
      </c>
      <c r="D255" s="8">
        <f>F253</f>
        <v>240000</v>
      </c>
      <c r="E255" s="164"/>
      <c r="F255" s="9">
        <f>IF(C255="%",D255*E255/100,D255*E255)</f>
        <v>0</v>
      </c>
    </row>
    <row r="256" spans="1:6" s="154" customFormat="1" x14ac:dyDescent="0.3">
      <c r="A256" s="10"/>
      <c r="B256" s="11"/>
      <c r="C256" s="7"/>
      <c r="D256" s="8"/>
      <c r="E256" s="9"/>
      <c r="F256" s="9"/>
    </row>
    <row r="257" spans="1:6" s="154" customFormat="1" ht="34.200000000000003" x14ac:dyDescent="0.3">
      <c r="A257" s="5" t="s">
        <v>244</v>
      </c>
      <c r="B257" s="6" t="s">
        <v>245</v>
      </c>
      <c r="C257" s="12" t="s">
        <v>102</v>
      </c>
      <c r="D257" s="13">
        <v>1</v>
      </c>
      <c r="E257" s="9">
        <v>36000</v>
      </c>
      <c r="F257" s="9">
        <f>IF(C257="%",D257*E257/100,D257*E257)</f>
        <v>36000</v>
      </c>
    </row>
    <row r="258" spans="1:6" s="154" customFormat="1" x14ac:dyDescent="0.3">
      <c r="A258" s="10"/>
      <c r="B258" s="11"/>
      <c r="C258" s="7"/>
      <c r="D258" s="8"/>
      <c r="E258" s="9"/>
      <c r="F258" s="9"/>
    </row>
    <row r="259" spans="1:6" s="154" customFormat="1" ht="22.8" x14ac:dyDescent="0.3">
      <c r="A259" s="5" t="s">
        <v>246</v>
      </c>
      <c r="B259" s="6" t="s">
        <v>247</v>
      </c>
      <c r="C259" s="12" t="s">
        <v>44</v>
      </c>
      <c r="D259" s="8">
        <f>F257</f>
        <v>36000</v>
      </c>
      <c r="E259" s="164"/>
      <c r="F259" s="9">
        <f>IF(C259="%",D259*E259/100,D259*E259)</f>
        <v>0</v>
      </c>
    </row>
    <row r="260" spans="1:6" x14ac:dyDescent="0.3">
      <c r="A260" s="10"/>
      <c r="B260" s="11"/>
      <c r="C260" s="7"/>
      <c r="D260" s="8"/>
      <c r="E260" s="9"/>
      <c r="F260" s="9"/>
    </row>
    <row r="261" spans="1:6" ht="34.200000000000003" x14ac:dyDescent="0.3">
      <c r="A261" s="5" t="s">
        <v>248</v>
      </c>
      <c r="B261" s="6" t="s">
        <v>249</v>
      </c>
      <c r="C261" s="12" t="s">
        <v>102</v>
      </c>
      <c r="D261" s="13">
        <v>1</v>
      </c>
      <c r="E261" s="9">
        <v>200000</v>
      </c>
      <c r="F261" s="9">
        <f>IF(C261="%",D261*E261/100,D261*E261)</f>
        <v>200000</v>
      </c>
    </row>
    <row r="262" spans="1:6" x14ac:dyDescent="0.3">
      <c r="A262" s="10"/>
      <c r="B262" s="11"/>
      <c r="C262" s="7"/>
      <c r="D262" s="8"/>
      <c r="E262" s="9"/>
      <c r="F262" s="9"/>
    </row>
    <row r="263" spans="1:6" ht="22.8" x14ac:dyDescent="0.3">
      <c r="A263" s="5" t="s">
        <v>250</v>
      </c>
      <c r="B263" s="6" t="s">
        <v>251</v>
      </c>
      <c r="C263" s="12" t="s">
        <v>44</v>
      </c>
      <c r="D263" s="8">
        <f>F261</f>
        <v>200000</v>
      </c>
      <c r="E263" s="164"/>
      <c r="F263" s="9">
        <f>IF(C263="%",D263*E263/100,D263*E263)</f>
        <v>0</v>
      </c>
    </row>
    <row r="264" spans="1:6" x14ac:dyDescent="0.3">
      <c r="A264" s="5"/>
      <c r="B264" s="6"/>
      <c r="C264" s="12"/>
      <c r="D264" s="8"/>
      <c r="E264" s="9"/>
      <c r="F264" s="9"/>
    </row>
    <row r="265" spans="1:6" ht="57" x14ac:dyDescent="0.3">
      <c r="A265" s="5" t="s">
        <v>252</v>
      </c>
      <c r="B265" s="6" t="s">
        <v>253</v>
      </c>
      <c r="C265" s="12" t="s">
        <v>102</v>
      </c>
      <c r="D265" s="13">
        <v>1</v>
      </c>
      <c r="E265" s="9">
        <v>12000</v>
      </c>
      <c r="F265" s="9">
        <f>IF(C265="%",D265*E265/100,D265*E265)</f>
        <v>12000</v>
      </c>
    </row>
    <row r="266" spans="1:6" x14ac:dyDescent="0.3">
      <c r="A266" s="10"/>
      <c r="B266" s="11"/>
      <c r="C266" s="7"/>
      <c r="D266" s="8"/>
      <c r="E266" s="9"/>
      <c r="F266" s="9"/>
    </row>
    <row r="267" spans="1:6" ht="22.8" x14ac:dyDescent="0.3">
      <c r="A267" s="5" t="s">
        <v>254</v>
      </c>
      <c r="B267" s="6" t="s">
        <v>255</v>
      </c>
      <c r="C267" s="12" t="s">
        <v>44</v>
      </c>
      <c r="D267" s="8">
        <f>F265</f>
        <v>12000</v>
      </c>
      <c r="E267" s="164"/>
      <c r="F267" s="9">
        <f>IF(C267="%",D267*E267/100,D267*E267)</f>
        <v>0</v>
      </c>
    </row>
    <row r="268" spans="1:6" x14ac:dyDescent="0.3">
      <c r="A268" s="10"/>
      <c r="B268" s="11"/>
      <c r="C268" s="7"/>
      <c r="D268" s="8"/>
      <c r="E268" s="9"/>
      <c r="F268" s="9"/>
    </row>
    <row r="269" spans="1:6" ht="45.6" x14ac:dyDescent="0.3">
      <c r="A269" s="10" t="s">
        <v>2032</v>
      </c>
      <c r="B269" s="11" t="s">
        <v>2033</v>
      </c>
      <c r="C269" s="7" t="s">
        <v>102</v>
      </c>
      <c r="D269" s="13">
        <v>1</v>
      </c>
      <c r="E269" s="9">
        <v>20000</v>
      </c>
      <c r="F269" s="9">
        <f>IF(C269="%",D269*E269/100,D269*E269)</f>
        <v>20000</v>
      </c>
    </row>
    <row r="270" spans="1:6" s="154" customFormat="1" x14ac:dyDescent="0.3">
      <c r="A270" s="10"/>
      <c r="B270" s="11"/>
      <c r="C270" s="7"/>
      <c r="D270" s="8"/>
      <c r="E270" s="9"/>
      <c r="F270" s="9"/>
    </row>
    <row r="271" spans="1:6" s="154" customFormat="1" ht="22.8" x14ac:dyDescent="0.3">
      <c r="A271" s="10" t="s">
        <v>2034</v>
      </c>
      <c r="B271" s="11" t="s">
        <v>2035</v>
      </c>
      <c r="C271" s="7" t="s">
        <v>44</v>
      </c>
      <c r="D271" s="8">
        <f>F269</f>
        <v>20000</v>
      </c>
      <c r="E271" s="164"/>
      <c r="F271" s="9">
        <f>IF(C271="%",D271*E271/100,D271*E271)</f>
        <v>0</v>
      </c>
    </row>
    <row r="272" spans="1:6" s="154" customFormat="1" x14ac:dyDescent="0.3">
      <c r="A272" s="10"/>
      <c r="B272" s="11"/>
      <c r="C272" s="7"/>
      <c r="D272" s="8"/>
      <c r="E272" s="9"/>
      <c r="F272" s="9"/>
    </row>
    <row r="273" spans="1:6" s="154" customFormat="1" ht="79.8" x14ac:dyDescent="0.3">
      <c r="A273" s="5" t="s">
        <v>256</v>
      </c>
      <c r="B273" s="6" t="s">
        <v>257</v>
      </c>
      <c r="C273" s="12" t="s">
        <v>102</v>
      </c>
      <c r="D273" s="13">
        <v>1</v>
      </c>
      <c r="E273" s="9">
        <v>12000</v>
      </c>
      <c r="F273" s="9">
        <f>IF(C273="%",D273*E273/100,D273*E273)</f>
        <v>12000</v>
      </c>
    </row>
    <row r="274" spans="1:6" x14ac:dyDescent="0.3">
      <c r="A274" s="10"/>
      <c r="B274" s="11"/>
      <c r="C274" s="7"/>
      <c r="D274" s="8"/>
      <c r="E274" s="9"/>
      <c r="F274" s="9"/>
    </row>
    <row r="275" spans="1:6" ht="22.8" x14ac:dyDescent="0.3">
      <c r="A275" s="5" t="s">
        <v>258</v>
      </c>
      <c r="B275" s="6" t="s">
        <v>259</v>
      </c>
      <c r="C275" s="12" t="s">
        <v>44</v>
      </c>
      <c r="D275" s="8">
        <f>F273</f>
        <v>12000</v>
      </c>
      <c r="E275" s="164"/>
      <c r="F275" s="9">
        <f>IF(C275="%",D275*E275/100,D275*E275)</f>
        <v>0</v>
      </c>
    </row>
    <row r="276" spans="1:6" x14ac:dyDescent="0.3">
      <c r="A276" s="10"/>
      <c r="B276" s="11"/>
      <c r="C276" s="7"/>
      <c r="D276" s="8"/>
      <c r="E276" s="9"/>
      <c r="F276" s="9"/>
    </row>
    <row r="277" spans="1:6" ht="22.8" x14ac:dyDescent="0.3">
      <c r="A277" s="5" t="s">
        <v>260</v>
      </c>
      <c r="B277" s="6" t="s">
        <v>261</v>
      </c>
      <c r="C277" s="7"/>
      <c r="D277" s="8"/>
      <c r="E277" s="9"/>
      <c r="F277" s="9"/>
    </row>
    <row r="278" spans="1:6" x14ac:dyDescent="0.3">
      <c r="A278" s="10"/>
      <c r="B278" s="11"/>
      <c r="C278" s="7"/>
      <c r="D278" s="8"/>
      <c r="E278" s="9"/>
      <c r="F278" s="9"/>
    </row>
    <row r="279" spans="1:6" s="154" customFormat="1" ht="22.8" x14ac:dyDescent="0.3">
      <c r="A279" s="5" t="s">
        <v>262</v>
      </c>
      <c r="B279" s="6" t="s">
        <v>263</v>
      </c>
      <c r="C279" s="12" t="s">
        <v>19</v>
      </c>
      <c r="D279" s="13">
        <v>1</v>
      </c>
      <c r="E279" s="164"/>
      <c r="F279" s="9">
        <f>IF(C279="%",D279*E279/100,D279*E279)</f>
        <v>0</v>
      </c>
    </row>
    <row r="280" spans="1:6" s="154" customFormat="1" x14ac:dyDescent="0.3">
      <c r="A280" s="10"/>
      <c r="B280" s="11"/>
      <c r="C280" s="7"/>
      <c r="D280" s="8"/>
      <c r="E280" s="9"/>
      <c r="F280" s="9"/>
    </row>
    <row r="281" spans="1:6" ht="22.8" x14ac:dyDescent="0.3">
      <c r="A281" s="5" t="s">
        <v>264</v>
      </c>
      <c r="B281" s="6" t="s">
        <v>265</v>
      </c>
      <c r="C281" s="12" t="s">
        <v>16</v>
      </c>
      <c r="D281" s="13">
        <v>36</v>
      </c>
      <c r="E281" s="164"/>
      <c r="F281" s="9">
        <f>IF(C281="%",D281*E281/100,D281*E281)</f>
        <v>0</v>
      </c>
    </row>
    <row r="282" spans="1:6" s="151" customFormat="1" x14ac:dyDescent="0.2">
      <c r="A282" s="10"/>
      <c r="B282" s="11"/>
      <c r="C282" s="7"/>
      <c r="D282" s="8"/>
      <c r="E282" s="9"/>
      <c r="F282" s="9"/>
    </row>
    <row r="283" spans="1:6" x14ac:dyDescent="0.3">
      <c r="A283" s="5" t="s">
        <v>266</v>
      </c>
      <c r="B283" s="6" t="s">
        <v>267</v>
      </c>
      <c r="C283" s="7"/>
      <c r="D283" s="8"/>
      <c r="E283" s="9"/>
      <c r="F283" s="9"/>
    </row>
    <row r="284" spans="1:6" x14ac:dyDescent="0.3">
      <c r="A284" s="10"/>
      <c r="B284" s="11"/>
      <c r="C284" s="7"/>
      <c r="D284" s="8"/>
      <c r="E284" s="9"/>
      <c r="F284" s="9"/>
    </row>
    <row r="285" spans="1:6" ht="34.200000000000003" x14ac:dyDescent="0.3">
      <c r="A285" s="5" t="s">
        <v>268</v>
      </c>
      <c r="B285" s="6" t="s">
        <v>269</v>
      </c>
      <c r="C285" s="12" t="s">
        <v>270</v>
      </c>
      <c r="D285" s="13">
        <v>60</v>
      </c>
      <c r="E285" s="164"/>
      <c r="F285" s="9">
        <f>IF(C285="%",D285*E285/100,D285*E285)</f>
        <v>0</v>
      </c>
    </row>
    <row r="286" spans="1:6" x14ac:dyDescent="0.3">
      <c r="A286" s="10"/>
      <c r="B286" s="11"/>
      <c r="C286" s="7"/>
      <c r="D286" s="8"/>
      <c r="E286" s="9"/>
      <c r="F286" s="9"/>
    </row>
    <row r="287" spans="1:6" x14ac:dyDescent="0.3">
      <c r="A287" s="5" t="s">
        <v>271</v>
      </c>
      <c r="B287" s="6" t="s">
        <v>272</v>
      </c>
      <c r="C287" s="12" t="s">
        <v>31</v>
      </c>
      <c r="D287" s="13">
        <v>4000</v>
      </c>
      <c r="E287" s="164"/>
      <c r="F287" s="9">
        <f>IF(C287="%",D287*E287/100,D287*E287)</f>
        <v>0</v>
      </c>
    </row>
    <row r="288" spans="1:6" x14ac:dyDescent="0.3">
      <c r="A288" s="10"/>
      <c r="B288" s="11"/>
      <c r="C288" s="7"/>
      <c r="D288" s="8"/>
      <c r="E288" s="9"/>
      <c r="F288" s="9"/>
    </row>
    <row r="289" spans="1:6" s="154" customFormat="1" ht="22.8" x14ac:dyDescent="0.3">
      <c r="A289" s="5" t="s">
        <v>273</v>
      </c>
      <c r="B289" s="6" t="s">
        <v>274</v>
      </c>
      <c r="C289" s="7"/>
      <c r="D289" s="8"/>
      <c r="E289" s="9"/>
      <c r="F289" s="9"/>
    </row>
    <row r="290" spans="1:6" x14ac:dyDescent="0.3">
      <c r="A290" s="10"/>
      <c r="B290" s="11"/>
      <c r="C290" s="7"/>
      <c r="D290" s="8"/>
      <c r="E290" s="9"/>
      <c r="F290" s="9"/>
    </row>
    <row r="291" spans="1:6" ht="34.200000000000003" x14ac:dyDescent="0.3">
      <c r="A291" s="5" t="s">
        <v>275</v>
      </c>
      <c r="B291" s="6" t="s">
        <v>276</v>
      </c>
      <c r="C291" s="12" t="s">
        <v>19</v>
      </c>
      <c r="D291" s="13">
        <v>1</v>
      </c>
      <c r="E291" s="164"/>
      <c r="F291" s="9">
        <f>IF(C291="%",D291*E291/100,D291*E291)</f>
        <v>0</v>
      </c>
    </row>
    <row r="292" spans="1:6" x14ac:dyDescent="0.3">
      <c r="A292" s="10"/>
      <c r="B292" s="11"/>
      <c r="C292" s="7"/>
      <c r="D292" s="8"/>
      <c r="E292" s="9"/>
      <c r="F292" s="9"/>
    </row>
    <row r="293" spans="1:6" ht="45.6" x14ac:dyDescent="0.3">
      <c r="A293" s="5" t="s">
        <v>277</v>
      </c>
      <c r="B293" s="6" t="s">
        <v>278</v>
      </c>
      <c r="C293" s="12" t="s">
        <v>16</v>
      </c>
      <c r="D293" s="13">
        <v>36</v>
      </c>
      <c r="E293" s="164"/>
      <c r="F293" s="9">
        <f>IF(C293="%",D293*E293/100,D293*E293)</f>
        <v>0</v>
      </c>
    </row>
    <row r="294" spans="1:6" ht="34.200000000000003" x14ac:dyDescent="0.3">
      <c r="A294" s="5" t="s">
        <v>279</v>
      </c>
      <c r="B294" s="6" t="s">
        <v>280</v>
      </c>
      <c r="C294" s="12" t="s">
        <v>19</v>
      </c>
      <c r="D294" s="13">
        <v>1</v>
      </c>
      <c r="E294" s="164"/>
      <c r="F294" s="9">
        <f>IF(C294="%",D294*E294/100,D294*E294)</f>
        <v>0</v>
      </c>
    </row>
    <row r="295" spans="1:6" x14ac:dyDescent="0.3">
      <c r="A295" s="10"/>
      <c r="B295" s="11"/>
      <c r="C295" s="7"/>
      <c r="D295" s="8"/>
      <c r="E295" s="9"/>
      <c r="F295" s="9"/>
    </row>
    <row r="296" spans="1:6" ht="34.200000000000003" x14ac:dyDescent="0.3">
      <c r="A296" s="5" t="s">
        <v>281</v>
      </c>
      <c r="B296" s="6" t="s">
        <v>282</v>
      </c>
      <c r="C296" s="12" t="s">
        <v>16</v>
      </c>
      <c r="D296" s="13">
        <v>36</v>
      </c>
      <c r="E296" s="164"/>
      <c r="F296" s="9">
        <f>IF(C296="%",D296*E296/100,D296*E296)</f>
        <v>0</v>
      </c>
    </row>
    <row r="297" spans="1:6" x14ac:dyDescent="0.3">
      <c r="A297" s="5"/>
      <c r="B297" s="6"/>
      <c r="C297" s="12"/>
      <c r="D297" s="13"/>
      <c r="E297" s="9"/>
      <c r="F297" s="9"/>
    </row>
    <row r="298" spans="1:6" s="154" customFormat="1" ht="12" x14ac:dyDescent="0.3">
      <c r="A298" s="177" t="s">
        <v>118</v>
      </c>
      <c r="B298" s="178"/>
      <c r="C298" s="178"/>
      <c r="D298" s="178"/>
      <c r="E298" s="179"/>
      <c r="F298" s="41">
        <f>SUM(F147:F297)</f>
        <v>5920000</v>
      </c>
    </row>
    <row r="299" spans="1:6" s="154" customFormat="1" ht="12" x14ac:dyDescent="0.25">
      <c r="A299" s="185" t="str">
        <f>A301&amp;" "&amp;B301</f>
        <v>C1.5 ACCOMMODATION OF TRAFFIC</v>
      </c>
      <c r="B299" s="185"/>
      <c r="C299" s="185"/>
      <c r="D299" s="185"/>
      <c r="E299" s="185"/>
      <c r="F299" s="185"/>
    </row>
    <row r="300" spans="1:6" s="154" customFormat="1" ht="12" x14ac:dyDescent="0.3">
      <c r="A300" s="158" t="s">
        <v>4</v>
      </c>
      <c r="B300" s="158" t="s">
        <v>5</v>
      </c>
      <c r="C300" s="158" t="s">
        <v>6</v>
      </c>
      <c r="D300" s="43" t="s">
        <v>7</v>
      </c>
      <c r="E300" s="44" t="s">
        <v>8</v>
      </c>
      <c r="F300" s="44" t="s">
        <v>9</v>
      </c>
    </row>
    <row r="301" spans="1:6" s="154" customFormat="1" ht="12" x14ac:dyDescent="0.3">
      <c r="A301" s="45" t="s">
        <v>283</v>
      </c>
      <c r="B301" s="46" t="s">
        <v>284</v>
      </c>
      <c r="C301" s="47"/>
      <c r="D301" s="48"/>
      <c r="E301" s="49"/>
      <c r="F301" s="49"/>
    </row>
    <row r="302" spans="1:6" s="154" customFormat="1" x14ac:dyDescent="0.3">
      <c r="A302" s="10"/>
      <c r="B302" s="11"/>
      <c r="C302" s="7"/>
      <c r="D302" s="8"/>
      <c r="E302" s="9"/>
      <c r="F302" s="9"/>
    </row>
    <row r="303" spans="1:6" ht="22.8" x14ac:dyDescent="0.3">
      <c r="A303" s="5" t="s">
        <v>285</v>
      </c>
      <c r="B303" s="6" t="s">
        <v>286</v>
      </c>
      <c r="C303" s="7"/>
      <c r="D303" s="8"/>
      <c r="E303" s="9"/>
      <c r="F303" s="9"/>
    </row>
    <row r="304" spans="1:6" x14ac:dyDescent="0.3">
      <c r="A304" s="10"/>
      <c r="B304" s="11"/>
      <c r="C304" s="7"/>
      <c r="D304" s="8"/>
      <c r="E304" s="9"/>
      <c r="F304" s="9"/>
    </row>
    <row r="305" spans="1:6" ht="22.8" x14ac:dyDescent="0.3">
      <c r="A305" s="5" t="s">
        <v>287</v>
      </c>
      <c r="B305" s="6" t="s">
        <v>288</v>
      </c>
      <c r="C305" s="7" t="s">
        <v>16</v>
      </c>
      <c r="D305" s="13">
        <v>36</v>
      </c>
      <c r="E305" s="164"/>
      <c r="F305" s="9">
        <f>IF(C305="%",D305*E305/100,D305*E305)</f>
        <v>0</v>
      </c>
    </row>
    <row r="306" spans="1:6" x14ac:dyDescent="0.3">
      <c r="A306" s="10"/>
      <c r="B306" s="11"/>
      <c r="C306" s="7"/>
      <c r="D306" s="8"/>
      <c r="E306" s="9"/>
      <c r="F306" s="9"/>
    </row>
    <row r="307" spans="1:6" x14ac:dyDescent="0.3">
      <c r="A307" s="5" t="s">
        <v>289</v>
      </c>
      <c r="B307" s="6" t="s">
        <v>290</v>
      </c>
      <c r="C307" s="12" t="s">
        <v>16</v>
      </c>
      <c r="D307" s="13">
        <v>36</v>
      </c>
      <c r="E307" s="164"/>
      <c r="F307" s="9">
        <f>IF(C307="%",D307*E307/100,D307*E307)</f>
        <v>0</v>
      </c>
    </row>
    <row r="308" spans="1:6" x14ac:dyDescent="0.3">
      <c r="A308" s="10"/>
      <c r="B308" s="11"/>
      <c r="C308" s="7"/>
      <c r="D308" s="13"/>
      <c r="E308" s="9"/>
      <c r="F308" s="9"/>
    </row>
    <row r="309" spans="1:6" x14ac:dyDescent="0.3">
      <c r="A309" s="5" t="s">
        <v>291</v>
      </c>
      <c r="B309" s="6" t="s">
        <v>292</v>
      </c>
      <c r="C309" s="12" t="s">
        <v>16</v>
      </c>
      <c r="D309" s="13">
        <v>36</v>
      </c>
      <c r="E309" s="164"/>
      <c r="F309" s="9">
        <f>IF(C309="%",D309*E309/100,D309*E309)</f>
        <v>0</v>
      </c>
    </row>
    <row r="310" spans="1:6" x14ac:dyDescent="0.3">
      <c r="A310" s="10"/>
      <c r="B310" s="11"/>
      <c r="C310" s="7"/>
      <c r="D310" s="8"/>
      <c r="E310" s="9"/>
      <c r="F310" s="9"/>
    </row>
    <row r="311" spans="1:6" x14ac:dyDescent="0.3">
      <c r="A311" s="5" t="s">
        <v>293</v>
      </c>
      <c r="B311" s="6" t="s">
        <v>294</v>
      </c>
      <c r="C311" s="7"/>
      <c r="D311" s="8"/>
      <c r="E311" s="9"/>
      <c r="F311" s="9"/>
    </row>
    <row r="312" spans="1:6" s="151" customFormat="1" x14ac:dyDescent="0.2">
      <c r="A312" s="10"/>
      <c r="B312" s="11"/>
      <c r="C312" s="7"/>
      <c r="D312" s="8"/>
      <c r="E312" s="9"/>
      <c r="F312" s="9"/>
    </row>
    <row r="313" spans="1:6" ht="22.8" x14ac:dyDescent="0.3">
      <c r="A313" s="30" t="s">
        <v>1958</v>
      </c>
      <c r="B313" s="31" t="s">
        <v>1047</v>
      </c>
      <c r="C313" s="12"/>
      <c r="D313" s="8"/>
      <c r="E313" s="9"/>
      <c r="F313" s="9"/>
    </row>
    <row r="314" spans="1:6" x14ac:dyDescent="0.3">
      <c r="A314" s="10"/>
      <c r="B314" s="11"/>
      <c r="C314" s="7"/>
      <c r="D314" s="8"/>
      <c r="E314" s="9"/>
      <c r="F314" s="9"/>
    </row>
    <row r="315" spans="1:6" ht="22.8" x14ac:dyDescent="0.3">
      <c r="A315" s="5" t="s">
        <v>1957</v>
      </c>
      <c r="B315" s="31" t="s">
        <v>1049</v>
      </c>
      <c r="C315" s="7"/>
      <c r="D315" s="8"/>
      <c r="E315" s="9"/>
      <c r="F315" s="9"/>
    </row>
    <row r="316" spans="1:6" x14ac:dyDescent="0.3">
      <c r="A316" s="10"/>
      <c r="B316" s="11"/>
      <c r="C316" s="7"/>
      <c r="D316" s="8"/>
      <c r="E316" s="9"/>
      <c r="F316" s="9"/>
    </row>
    <row r="317" spans="1:6" ht="34.200000000000003" x14ac:dyDescent="0.3">
      <c r="A317" s="5"/>
      <c r="B317" s="31" t="s">
        <v>1959</v>
      </c>
      <c r="C317" s="12" t="s">
        <v>33</v>
      </c>
      <c r="D317" s="13">
        <v>1500</v>
      </c>
      <c r="E317" s="164"/>
      <c r="F317" s="9">
        <f>IF(C317="%",D317*E317/100,D317*E317)</f>
        <v>0</v>
      </c>
    </row>
    <row r="318" spans="1:6" x14ac:dyDescent="0.3">
      <c r="A318" s="10"/>
      <c r="B318" s="11"/>
      <c r="C318" s="7"/>
      <c r="D318" s="8"/>
      <c r="E318" s="9"/>
      <c r="F318" s="9"/>
    </row>
    <row r="319" spans="1:6" s="154" customFormat="1" ht="34.200000000000003" x14ac:dyDescent="0.3">
      <c r="A319" s="10"/>
      <c r="B319" s="31" t="s">
        <v>1960</v>
      </c>
      <c r="C319" s="12" t="s">
        <v>33</v>
      </c>
      <c r="D319" s="13">
        <v>3750</v>
      </c>
      <c r="E319" s="164"/>
      <c r="F319" s="9">
        <f>IF(C319="%",D319*E319/100,D319*E319)</f>
        <v>0</v>
      </c>
    </row>
    <row r="320" spans="1:6" s="154" customFormat="1" x14ac:dyDescent="0.3">
      <c r="A320" s="10"/>
      <c r="B320" s="11"/>
      <c r="C320" s="7"/>
      <c r="D320" s="8"/>
      <c r="E320" s="9"/>
      <c r="F320" s="9"/>
    </row>
    <row r="321" spans="1:6" s="154" customFormat="1" ht="34.200000000000003" x14ac:dyDescent="0.3">
      <c r="A321" s="5" t="s">
        <v>297</v>
      </c>
      <c r="B321" s="6" t="s">
        <v>298</v>
      </c>
      <c r="C321" s="12"/>
      <c r="D321" s="8"/>
      <c r="E321" s="9"/>
      <c r="F321" s="9"/>
    </row>
    <row r="322" spans="1:6" s="154" customFormat="1" x14ac:dyDescent="0.3">
      <c r="A322" s="10"/>
      <c r="B322" s="11"/>
      <c r="C322" s="7"/>
      <c r="D322" s="8"/>
      <c r="E322" s="9"/>
      <c r="F322" s="9"/>
    </row>
    <row r="323" spans="1:6" ht="22.8" x14ac:dyDescent="0.3">
      <c r="A323" s="5" t="s">
        <v>299</v>
      </c>
      <c r="B323" s="6" t="s">
        <v>300</v>
      </c>
      <c r="C323" s="12"/>
      <c r="D323" s="8"/>
      <c r="E323" s="9"/>
      <c r="F323" s="9"/>
    </row>
    <row r="324" spans="1:6" x14ac:dyDescent="0.3">
      <c r="A324" s="10"/>
      <c r="B324" s="11"/>
      <c r="C324" s="7"/>
      <c r="D324" s="8"/>
      <c r="E324" s="9"/>
      <c r="F324" s="9"/>
    </row>
    <row r="325" spans="1:6" ht="22.8" x14ac:dyDescent="0.3">
      <c r="A325" s="5"/>
      <c r="B325" s="6" t="s">
        <v>301</v>
      </c>
      <c r="C325" s="12" t="s">
        <v>33</v>
      </c>
      <c r="D325" s="13">
        <v>3750</v>
      </c>
      <c r="E325" s="164"/>
      <c r="F325" s="9">
        <f>IF(C325="%",D325*E325/100,D325*E325)</f>
        <v>0</v>
      </c>
    </row>
    <row r="326" spans="1:6" x14ac:dyDescent="0.3">
      <c r="A326" s="10"/>
      <c r="B326" s="11"/>
      <c r="C326" s="7"/>
      <c r="D326" s="8"/>
      <c r="E326" s="9"/>
      <c r="F326" s="9"/>
    </row>
    <row r="327" spans="1:6" ht="22.8" x14ac:dyDescent="0.3">
      <c r="A327" s="5" t="s">
        <v>302</v>
      </c>
      <c r="B327" s="6" t="s">
        <v>303</v>
      </c>
      <c r="C327" s="12"/>
      <c r="D327" s="8"/>
      <c r="E327" s="9"/>
      <c r="F327" s="9"/>
    </row>
    <row r="328" spans="1:6" x14ac:dyDescent="0.3">
      <c r="A328" s="10"/>
      <c r="B328" s="11"/>
      <c r="C328" s="7"/>
      <c r="D328" s="8"/>
      <c r="E328" s="9"/>
      <c r="F328" s="9"/>
    </row>
    <row r="329" spans="1:6" ht="22.8" x14ac:dyDescent="0.3">
      <c r="A329" s="5" t="s">
        <v>304</v>
      </c>
      <c r="B329" s="6" t="s">
        <v>305</v>
      </c>
      <c r="C329" s="12" t="s">
        <v>33</v>
      </c>
      <c r="D329" s="13">
        <v>1200</v>
      </c>
      <c r="E329" s="164"/>
      <c r="F329" s="9">
        <f>IF(C329="%",D329*E329/100,D329*E329)</f>
        <v>0</v>
      </c>
    </row>
    <row r="330" spans="1:6" x14ac:dyDescent="0.3">
      <c r="A330" s="10"/>
      <c r="B330" s="11"/>
      <c r="C330" s="7"/>
      <c r="D330" s="8"/>
      <c r="E330" s="9"/>
      <c r="F330" s="9"/>
    </row>
    <row r="331" spans="1:6" ht="22.8" x14ac:dyDescent="0.3">
      <c r="A331" s="5" t="s">
        <v>306</v>
      </c>
      <c r="B331" s="6" t="s">
        <v>307</v>
      </c>
      <c r="C331" s="12"/>
      <c r="D331" s="8"/>
      <c r="E331" s="9"/>
      <c r="F331" s="9"/>
    </row>
    <row r="332" spans="1:6" x14ac:dyDescent="0.3">
      <c r="A332" s="5"/>
      <c r="B332" s="6"/>
      <c r="C332" s="12"/>
      <c r="D332" s="8"/>
      <c r="E332" s="9"/>
      <c r="F332" s="9"/>
    </row>
    <row r="333" spans="1:6" ht="22.8" x14ac:dyDescent="0.3">
      <c r="A333" s="5" t="s">
        <v>308</v>
      </c>
      <c r="B333" s="6" t="s">
        <v>309</v>
      </c>
      <c r="C333" s="12"/>
      <c r="D333" s="8"/>
      <c r="E333" s="9"/>
      <c r="F333" s="9"/>
    </row>
    <row r="334" spans="1:6" x14ac:dyDescent="0.3">
      <c r="A334" s="10"/>
      <c r="B334" s="11"/>
      <c r="C334" s="7"/>
      <c r="D334" s="8"/>
      <c r="E334" s="9"/>
      <c r="F334" s="9"/>
    </row>
    <row r="335" spans="1:6" x14ac:dyDescent="0.3">
      <c r="A335" s="5"/>
      <c r="B335" s="6" t="s">
        <v>310</v>
      </c>
      <c r="C335" s="12" t="s">
        <v>33</v>
      </c>
      <c r="D335" s="13">
        <v>7500</v>
      </c>
      <c r="E335" s="164"/>
      <c r="F335" s="9">
        <f>IF(C335="%",D335*E335/100,D335*E335)</f>
        <v>0</v>
      </c>
    </row>
    <row r="336" spans="1:6" x14ac:dyDescent="0.3">
      <c r="A336" s="10"/>
      <c r="B336" s="11"/>
      <c r="C336" s="7"/>
      <c r="D336" s="8"/>
      <c r="E336" s="9"/>
      <c r="F336" s="9"/>
    </row>
    <row r="337" spans="1:22" ht="22.8" x14ac:dyDescent="0.3">
      <c r="A337" s="5" t="s">
        <v>311</v>
      </c>
      <c r="B337" s="6" t="s">
        <v>312</v>
      </c>
      <c r="C337" s="12"/>
      <c r="D337" s="8"/>
      <c r="E337" s="9"/>
      <c r="F337" s="9"/>
    </row>
    <row r="338" spans="1:22" x14ac:dyDescent="0.3">
      <c r="A338" s="10"/>
      <c r="B338" s="11"/>
      <c r="C338" s="7"/>
      <c r="D338" s="8"/>
      <c r="E338" s="9"/>
      <c r="F338" s="9"/>
    </row>
    <row r="339" spans="1:22" s="153" customFormat="1" ht="22.8" x14ac:dyDescent="0.3">
      <c r="A339" s="5" t="s">
        <v>314</v>
      </c>
      <c r="B339" s="6" t="s">
        <v>315</v>
      </c>
      <c r="C339" s="12"/>
      <c r="D339" s="8"/>
      <c r="E339" s="9"/>
      <c r="F339" s="9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</row>
    <row r="340" spans="1:22" s="153" customFormat="1" x14ac:dyDescent="0.3">
      <c r="A340" s="10"/>
      <c r="B340" s="11"/>
      <c r="C340" s="7"/>
      <c r="D340" s="8"/>
      <c r="E340" s="9"/>
      <c r="F340" s="9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</row>
    <row r="341" spans="1:22" x14ac:dyDescent="0.3">
      <c r="A341" s="5"/>
      <c r="B341" s="6" t="s">
        <v>316</v>
      </c>
      <c r="C341" s="12" t="s">
        <v>39</v>
      </c>
      <c r="D341" s="29">
        <v>600</v>
      </c>
      <c r="E341" s="164"/>
      <c r="F341" s="9">
        <f>IF(C341="%",D341*E341/100,D341*E341)</f>
        <v>0</v>
      </c>
    </row>
    <row r="342" spans="1:22" x14ac:dyDescent="0.3">
      <c r="A342" s="10"/>
      <c r="B342" s="11"/>
      <c r="C342" s="7"/>
      <c r="D342" s="8"/>
      <c r="E342" s="9"/>
      <c r="F342" s="9"/>
    </row>
    <row r="343" spans="1:22" ht="22.8" x14ac:dyDescent="0.3">
      <c r="A343" s="5" t="s">
        <v>317</v>
      </c>
      <c r="B343" s="6" t="s">
        <v>318</v>
      </c>
      <c r="C343" s="12" t="s">
        <v>41</v>
      </c>
      <c r="D343" s="13">
        <v>1400</v>
      </c>
      <c r="E343" s="164"/>
      <c r="F343" s="9">
        <f>IF(C343="%",D343*E343/100,D343*E343)</f>
        <v>0</v>
      </c>
    </row>
    <row r="344" spans="1:22" x14ac:dyDescent="0.3">
      <c r="A344" s="10"/>
      <c r="B344" s="11"/>
      <c r="C344" s="7"/>
      <c r="D344" s="8"/>
      <c r="E344" s="9"/>
      <c r="F344" s="9"/>
    </row>
    <row r="345" spans="1:22" ht="22.8" x14ac:dyDescent="0.3">
      <c r="A345" s="5" t="s">
        <v>331</v>
      </c>
      <c r="B345" s="6" t="s">
        <v>332</v>
      </c>
      <c r="C345" s="12"/>
      <c r="D345" s="8"/>
      <c r="E345" s="9"/>
      <c r="F345" s="9"/>
    </row>
    <row r="346" spans="1:22" x14ac:dyDescent="0.3">
      <c r="A346" s="10"/>
      <c r="B346" s="11"/>
      <c r="C346" s="7"/>
      <c r="D346" s="8"/>
      <c r="E346" s="9"/>
      <c r="F346" s="9"/>
    </row>
    <row r="347" spans="1:22" ht="22.8" x14ac:dyDescent="0.3">
      <c r="A347" s="5" t="s">
        <v>333</v>
      </c>
      <c r="B347" s="6" t="s">
        <v>334</v>
      </c>
      <c r="C347" s="12" t="s">
        <v>335</v>
      </c>
      <c r="D347" s="13">
        <v>17000</v>
      </c>
      <c r="E347" s="164"/>
      <c r="F347" s="9">
        <f>IF(C347="%",D347*E347/100,D347*E347)</f>
        <v>0</v>
      </c>
    </row>
    <row r="348" spans="1:22" x14ac:dyDescent="0.3">
      <c r="A348" s="10"/>
      <c r="B348" s="11"/>
      <c r="C348" s="7"/>
      <c r="D348" s="8"/>
      <c r="E348" s="9"/>
      <c r="F348" s="9"/>
    </row>
    <row r="349" spans="1:22" ht="22.8" x14ac:dyDescent="0.3">
      <c r="A349" s="5" t="s">
        <v>336</v>
      </c>
      <c r="B349" s="6" t="s">
        <v>337</v>
      </c>
      <c r="C349" s="12" t="s">
        <v>335</v>
      </c>
      <c r="D349" s="13">
        <v>17000</v>
      </c>
      <c r="E349" s="164"/>
      <c r="F349" s="9">
        <f>IF(C349="%",D349*E349/100,D349*E349)</f>
        <v>0</v>
      </c>
    </row>
    <row r="350" spans="1:22" x14ac:dyDescent="0.3">
      <c r="A350" s="10"/>
      <c r="B350" s="11"/>
      <c r="C350" s="7"/>
      <c r="D350" s="8"/>
      <c r="E350" s="9"/>
      <c r="F350" s="9"/>
    </row>
    <row r="351" spans="1:22" ht="22.8" x14ac:dyDescent="0.3">
      <c r="A351" s="5" t="s">
        <v>338</v>
      </c>
      <c r="B351" s="6" t="s">
        <v>339</v>
      </c>
      <c r="C351" s="12"/>
      <c r="D351" s="8"/>
      <c r="E351" s="9"/>
      <c r="F351" s="9"/>
    </row>
    <row r="352" spans="1:22" x14ac:dyDescent="0.3">
      <c r="A352" s="10"/>
      <c r="B352" s="11"/>
      <c r="C352" s="7"/>
      <c r="D352" s="8"/>
      <c r="E352" s="9"/>
      <c r="F352" s="9"/>
    </row>
    <row r="353" spans="1:6" ht="34.200000000000003" x14ac:dyDescent="0.3">
      <c r="A353" s="5" t="s">
        <v>340</v>
      </c>
      <c r="B353" s="6" t="s">
        <v>341</v>
      </c>
      <c r="C353" s="12" t="s">
        <v>335</v>
      </c>
      <c r="D353" s="13">
        <v>2000</v>
      </c>
      <c r="E353" s="164"/>
      <c r="F353" s="9">
        <f>IF(C353="%",D353*E353/100,D353*E353)</f>
        <v>0</v>
      </c>
    </row>
    <row r="354" spans="1:6" x14ac:dyDescent="0.3">
      <c r="A354" s="10"/>
      <c r="B354" s="11"/>
      <c r="C354" s="7"/>
      <c r="D354" s="8"/>
      <c r="E354" s="9"/>
      <c r="F354" s="9"/>
    </row>
    <row r="355" spans="1:6" ht="22.8" x14ac:dyDescent="0.3">
      <c r="A355" s="5" t="s">
        <v>342</v>
      </c>
      <c r="B355" s="6" t="s">
        <v>343</v>
      </c>
      <c r="C355" s="12"/>
      <c r="D355" s="8"/>
      <c r="E355" s="9"/>
      <c r="F355" s="9"/>
    </row>
    <row r="356" spans="1:6" x14ac:dyDescent="0.3">
      <c r="A356" s="10"/>
      <c r="B356" s="11"/>
      <c r="C356" s="7"/>
      <c r="D356" s="8"/>
      <c r="E356" s="9"/>
      <c r="F356" s="9"/>
    </row>
    <row r="357" spans="1:6" ht="57" x14ac:dyDescent="0.3">
      <c r="A357" s="5"/>
      <c r="B357" s="6" t="s">
        <v>344</v>
      </c>
      <c r="C357" s="12" t="s">
        <v>39</v>
      </c>
      <c r="D357" s="29">
        <v>200</v>
      </c>
      <c r="E357" s="164"/>
      <c r="F357" s="9">
        <f>IF(C357="%",D357*E357/100,D357*E357)</f>
        <v>0</v>
      </c>
    </row>
    <row r="358" spans="1:6" s="154" customFormat="1" x14ac:dyDescent="0.3">
      <c r="A358" s="5"/>
      <c r="B358" s="6"/>
      <c r="C358" s="12"/>
      <c r="D358" s="29"/>
      <c r="E358" s="9"/>
      <c r="F358" s="9"/>
    </row>
    <row r="359" spans="1:6" ht="22.8" x14ac:dyDescent="0.3">
      <c r="A359" s="30" t="s">
        <v>2036</v>
      </c>
      <c r="B359" s="31" t="s">
        <v>1192</v>
      </c>
      <c r="C359" s="82"/>
      <c r="D359" s="83"/>
      <c r="E359" s="84"/>
      <c r="F359" s="84"/>
    </row>
    <row r="360" spans="1:6" x14ac:dyDescent="0.3">
      <c r="A360" s="35"/>
      <c r="B360" s="36"/>
      <c r="C360" s="37"/>
      <c r="D360" s="33"/>
      <c r="E360" s="34"/>
      <c r="F360" s="34"/>
    </row>
    <row r="361" spans="1:6" ht="22.8" x14ac:dyDescent="0.3">
      <c r="A361" s="30" t="s">
        <v>2037</v>
      </c>
      <c r="B361" s="31" t="s">
        <v>1194</v>
      </c>
      <c r="C361" s="32" t="s">
        <v>335</v>
      </c>
      <c r="D361" s="39"/>
      <c r="E361" s="165"/>
      <c r="F361" s="9">
        <f>IF(C361="%",D361*E361/100,D361*E361)</f>
        <v>0</v>
      </c>
    </row>
    <row r="362" spans="1:6" x14ac:dyDescent="0.3">
      <c r="A362" s="35"/>
      <c r="B362" s="36"/>
      <c r="C362" s="37"/>
      <c r="D362" s="33"/>
      <c r="E362" s="34"/>
      <c r="F362" s="34"/>
    </row>
    <row r="363" spans="1:6" ht="22.8" x14ac:dyDescent="0.3">
      <c r="A363" s="30" t="s">
        <v>2038</v>
      </c>
      <c r="B363" s="31" t="s">
        <v>1198</v>
      </c>
      <c r="C363" s="32"/>
      <c r="D363" s="33"/>
      <c r="E363" s="34"/>
      <c r="F363" s="34"/>
    </row>
    <row r="364" spans="1:6" x14ac:dyDescent="0.3">
      <c r="A364" s="35"/>
      <c r="B364" s="36"/>
      <c r="C364" s="37"/>
      <c r="D364" s="33"/>
      <c r="E364" s="34"/>
      <c r="F364" s="34"/>
    </row>
    <row r="365" spans="1:6" s="154" customFormat="1" ht="22.8" x14ac:dyDescent="0.3">
      <c r="A365" s="30" t="s">
        <v>2039</v>
      </c>
      <c r="B365" s="31" t="s">
        <v>2040</v>
      </c>
      <c r="C365" s="32" t="s">
        <v>33</v>
      </c>
      <c r="D365" s="39"/>
      <c r="E365" s="165"/>
      <c r="F365" s="9">
        <f>IF(C365="%",D365*E365/100,D365*E365)</f>
        <v>0</v>
      </c>
    </row>
    <row r="366" spans="1:6" s="154" customFormat="1" x14ac:dyDescent="0.3">
      <c r="A366" s="10"/>
      <c r="B366" s="11"/>
      <c r="C366" s="7"/>
      <c r="D366" s="8"/>
      <c r="E366" s="9"/>
      <c r="F366" s="9"/>
    </row>
    <row r="367" spans="1:6" s="154" customFormat="1" ht="22.8" x14ac:dyDescent="0.3">
      <c r="A367" s="5" t="s">
        <v>1961</v>
      </c>
      <c r="B367" s="6" t="s">
        <v>346</v>
      </c>
      <c r="C367" s="12"/>
      <c r="D367" s="29"/>
      <c r="E367" s="9"/>
      <c r="F367" s="9"/>
    </row>
    <row r="368" spans="1:6" s="154" customFormat="1" x14ac:dyDescent="0.3">
      <c r="A368" s="10"/>
      <c r="B368" s="11"/>
      <c r="C368" s="7"/>
      <c r="D368" s="8"/>
      <c r="E368" s="9"/>
      <c r="F368" s="9"/>
    </row>
    <row r="369" spans="1:6" s="154" customFormat="1" ht="45.6" x14ac:dyDescent="0.3">
      <c r="A369" s="5" t="s">
        <v>347</v>
      </c>
      <c r="B369" s="6" t="s">
        <v>348</v>
      </c>
      <c r="C369" s="12" t="s">
        <v>133</v>
      </c>
      <c r="D369" s="13">
        <v>48000</v>
      </c>
      <c r="E369" s="164"/>
      <c r="F369" s="9">
        <f>IF(C369="%",D369*E369/100,D369*E369)</f>
        <v>0</v>
      </c>
    </row>
    <row r="370" spans="1:6" s="154" customFormat="1" x14ac:dyDescent="0.3">
      <c r="A370" s="10"/>
      <c r="B370" s="11"/>
      <c r="C370" s="7"/>
      <c r="D370" s="8"/>
      <c r="E370" s="9"/>
      <c r="F370" s="9"/>
    </row>
    <row r="371" spans="1:6" s="154" customFormat="1" ht="22.8" x14ac:dyDescent="0.3">
      <c r="A371" s="6" t="s">
        <v>352</v>
      </c>
      <c r="B371" s="6" t="s">
        <v>353</v>
      </c>
      <c r="C371" s="12"/>
      <c r="D371" s="13"/>
      <c r="E371" s="9"/>
      <c r="F371" s="9"/>
    </row>
    <row r="372" spans="1:6" x14ac:dyDescent="0.3">
      <c r="A372" s="6"/>
      <c r="B372" s="6"/>
      <c r="C372" s="12"/>
      <c r="D372" s="13"/>
      <c r="E372" s="9"/>
      <c r="F372" s="9"/>
    </row>
    <row r="373" spans="1:6" ht="45.6" x14ac:dyDescent="0.3">
      <c r="A373" s="6"/>
      <c r="B373" s="6" t="s">
        <v>354</v>
      </c>
      <c r="C373" s="12" t="s">
        <v>53</v>
      </c>
      <c r="D373" s="13">
        <v>35</v>
      </c>
      <c r="E373" s="164"/>
      <c r="F373" s="9">
        <f>IF(C373="%",D373*E373/100,D373*E373)</f>
        <v>0</v>
      </c>
    </row>
    <row r="374" spans="1:6" s="154" customFormat="1" x14ac:dyDescent="0.3">
      <c r="A374" s="6"/>
      <c r="B374" s="6"/>
      <c r="C374" s="12"/>
      <c r="D374" s="13"/>
      <c r="E374" s="9"/>
      <c r="F374" s="9"/>
    </row>
    <row r="375" spans="1:6" s="154" customFormat="1" ht="45.6" x14ac:dyDescent="0.3">
      <c r="A375" s="6"/>
      <c r="B375" s="6" t="s">
        <v>355</v>
      </c>
      <c r="C375" s="12" t="s">
        <v>53</v>
      </c>
      <c r="D375" s="13">
        <v>45</v>
      </c>
      <c r="E375" s="164"/>
      <c r="F375" s="9">
        <f>IF(C375="%",D375*E375/100,D375*E375)</f>
        <v>0</v>
      </c>
    </row>
    <row r="376" spans="1:6" x14ac:dyDescent="0.3">
      <c r="A376" s="6"/>
      <c r="B376" s="6"/>
      <c r="C376" s="12"/>
      <c r="D376" s="13"/>
      <c r="E376" s="9"/>
      <c r="F376" s="9"/>
    </row>
    <row r="377" spans="1:6" ht="22.8" x14ac:dyDescent="0.3">
      <c r="A377" s="6" t="s">
        <v>357</v>
      </c>
      <c r="B377" s="6" t="s">
        <v>358</v>
      </c>
      <c r="C377" s="12"/>
      <c r="D377" s="13"/>
      <c r="E377" s="9"/>
      <c r="F377" s="9"/>
    </row>
    <row r="378" spans="1:6" x14ac:dyDescent="0.3">
      <c r="A378" s="6"/>
      <c r="B378" s="6"/>
      <c r="C378" s="12"/>
      <c r="D378" s="13"/>
      <c r="E378" s="9"/>
      <c r="F378" s="9"/>
    </row>
    <row r="379" spans="1:6" ht="45.6" x14ac:dyDescent="0.3">
      <c r="A379" s="6"/>
      <c r="B379" s="6" t="s">
        <v>1962</v>
      </c>
      <c r="C379" s="12" t="s">
        <v>53</v>
      </c>
      <c r="D379" s="13">
        <v>55</v>
      </c>
      <c r="E379" s="164"/>
      <c r="F379" s="9">
        <f>IF(C379="%",D379*E379/100,D379*E379)</f>
        <v>0</v>
      </c>
    </row>
    <row r="380" spans="1:6" s="154" customFormat="1" x14ac:dyDescent="0.3">
      <c r="A380" s="6"/>
      <c r="B380" s="6"/>
      <c r="C380" s="12"/>
      <c r="D380" s="13"/>
      <c r="E380" s="9"/>
      <c r="F380" s="9"/>
    </row>
    <row r="381" spans="1:6" s="154" customFormat="1" ht="57" x14ac:dyDescent="0.3">
      <c r="A381" s="6" t="s">
        <v>359</v>
      </c>
      <c r="B381" s="6" t="s">
        <v>360</v>
      </c>
      <c r="C381" s="12" t="s">
        <v>133</v>
      </c>
      <c r="D381" s="13">
        <v>400</v>
      </c>
      <c r="E381" s="164"/>
      <c r="F381" s="9">
        <f>IF(C381="%",D381*E381/100,D381*E381)</f>
        <v>0</v>
      </c>
    </row>
    <row r="382" spans="1:6" s="154" customFormat="1" x14ac:dyDescent="0.3">
      <c r="A382" s="10"/>
      <c r="B382" s="11"/>
      <c r="C382" s="7"/>
      <c r="D382" s="8"/>
      <c r="E382" s="9"/>
      <c r="F382" s="9"/>
    </row>
    <row r="383" spans="1:6" s="154" customFormat="1" ht="22.8" x14ac:dyDescent="0.3">
      <c r="A383" s="5" t="s">
        <v>366</v>
      </c>
      <c r="B383" s="6" t="s">
        <v>367</v>
      </c>
      <c r="C383" s="12"/>
      <c r="D383" s="8"/>
      <c r="E383" s="9"/>
      <c r="F383" s="9"/>
    </row>
    <row r="384" spans="1:6" s="154" customFormat="1" x14ac:dyDescent="0.3">
      <c r="A384" s="5"/>
      <c r="B384" s="6"/>
      <c r="C384" s="12"/>
      <c r="D384" s="8"/>
      <c r="E384" s="9"/>
      <c r="F384" s="9"/>
    </row>
    <row r="385" spans="1:6" s="154" customFormat="1" ht="22.8" x14ac:dyDescent="0.3">
      <c r="A385" s="5" t="s">
        <v>368</v>
      </c>
      <c r="B385" s="6" t="s">
        <v>369</v>
      </c>
      <c r="C385" s="12" t="s">
        <v>31</v>
      </c>
      <c r="D385" s="29">
        <v>34</v>
      </c>
      <c r="E385" s="164"/>
      <c r="F385" s="9">
        <f>IF(C385="%",D385*E385/100,D385*E385)</f>
        <v>0</v>
      </c>
    </row>
    <row r="386" spans="1:6" s="154" customFormat="1" x14ac:dyDescent="0.3">
      <c r="A386" s="10"/>
      <c r="B386" s="11"/>
      <c r="C386" s="7"/>
      <c r="D386" s="8"/>
      <c r="E386" s="9"/>
      <c r="F386" s="9"/>
    </row>
    <row r="387" spans="1:6" s="154" customFormat="1" ht="22.8" x14ac:dyDescent="0.3">
      <c r="A387" s="5" t="s">
        <v>370</v>
      </c>
      <c r="B387" s="6" t="s">
        <v>371</v>
      </c>
      <c r="C387" s="12" t="s">
        <v>31</v>
      </c>
      <c r="D387" s="29">
        <v>17</v>
      </c>
      <c r="E387" s="164"/>
      <c r="F387" s="9">
        <f>IF(C387="%",D387*E387/100,D387*E387)</f>
        <v>0</v>
      </c>
    </row>
    <row r="388" spans="1:6" s="154" customFormat="1" x14ac:dyDescent="0.3">
      <c r="A388" s="10"/>
      <c r="B388" s="11"/>
      <c r="C388" s="7"/>
      <c r="D388" s="8"/>
      <c r="E388" s="9"/>
      <c r="F388" s="9"/>
    </row>
    <row r="389" spans="1:6" s="154" customFormat="1" ht="34.200000000000003" x14ac:dyDescent="0.3">
      <c r="A389" s="5" t="s">
        <v>372</v>
      </c>
      <c r="B389" s="6" t="s">
        <v>373</v>
      </c>
      <c r="C389" s="12" t="s">
        <v>31</v>
      </c>
      <c r="D389" s="29">
        <v>50</v>
      </c>
      <c r="E389" s="164"/>
      <c r="F389" s="9">
        <f>IF(C389="%",D389*E389/100,D389*E389)</f>
        <v>0</v>
      </c>
    </row>
    <row r="390" spans="1:6" s="154" customFormat="1" x14ac:dyDescent="0.3">
      <c r="A390" s="10"/>
      <c r="B390" s="11"/>
      <c r="C390" s="7"/>
      <c r="D390" s="8"/>
      <c r="E390" s="9"/>
      <c r="F390" s="9"/>
    </row>
    <row r="391" spans="1:6" s="154" customFormat="1" ht="22.8" x14ac:dyDescent="0.3">
      <c r="A391" s="5" t="s">
        <v>374</v>
      </c>
      <c r="B391" s="6" t="s">
        <v>375</v>
      </c>
      <c r="C391" s="12"/>
      <c r="D391" s="8"/>
      <c r="E391" s="9"/>
      <c r="F391" s="9"/>
    </row>
    <row r="392" spans="1:6" s="154" customFormat="1" x14ac:dyDescent="0.3">
      <c r="A392" s="10"/>
      <c r="B392" s="11"/>
      <c r="C392" s="7"/>
      <c r="D392" s="8"/>
      <c r="E392" s="9"/>
      <c r="F392" s="9"/>
    </row>
    <row r="393" spans="1:6" s="154" customFormat="1" ht="22.8" x14ac:dyDescent="0.3">
      <c r="A393" s="5" t="s">
        <v>376</v>
      </c>
      <c r="B393" s="6" t="s">
        <v>377</v>
      </c>
      <c r="C393" s="12" t="s">
        <v>133</v>
      </c>
      <c r="D393" s="13">
        <v>1000</v>
      </c>
      <c r="E393" s="164"/>
      <c r="F393" s="9">
        <f>IF(C393="%",D393*E393/100,D393*E393)</f>
        <v>0</v>
      </c>
    </row>
    <row r="394" spans="1:6" s="154" customFormat="1" x14ac:dyDescent="0.3">
      <c r="A394" s="10"/>
      <c r="B394" s="11"/>
      <c r="C394" s="7"/>
      <c r="D394" s="8"/>
      <c r="E394" s="9"/>
      <c r="F394" s="9"/>
    </row>
    <row r="395" spans="1:6" s="154" customFormat="1" ht="22.8" x14ac:dyDescent="0.3">
      <c r="A395" s="5" t="s">
        <v>378</v>
      </c>
      <c r="B395" s="6" t="s">
        <v>379</v>
      </c>
      <c r="C395" s="12" t="s">
        <v>133</v>
      </c>
      <c r="D395" s="13">
        <v>1000</v>
      </c>
      <c r="E395" s="164"/>
      <c r="F395" s="9">
        <f>IF(C395="%",D395*E395/100,D395*E395)</f>
        <v>0</v>
      </c>
    </row>
    <row r="396" spans="1:6" s="154" customFormat="1" x14ac:dyDescent="0.3">
      <c r="A396" s="10"/>
      <c r="B396" s="11"/>
      <c r="C396" s="7"/>
      <c r="D396" s="8"/>
      <c r="E396" s="9"/>
      <c r="F396" s="9"/>
    </row>
    <row r="397" spans="1:6" s="154" customFormat="1" ht="22.8" x14ac:dyDescent="0.3">
      <c r="A397" s="5" t="s">
        <v>380</v>
      </c>
      <c r="B397" s="6" t="s">
        <v>381</v>
      </c>
      <c r="C397" s="12" t="s">
        <v>53</v>
      </c>
      <c r="D397" s="13">
        <v>1000</v>
      </c>
      <c r="E397" s="164"/>
      <c r="F397" s="9">
        <f>IF(C397="%",D397*E397/100,D397*E397)</f>
        <v>0</v>
      </c>
    </row>
    <row r="398" spans="1:6" s="154" customFormat="1" x14ac:dyDescent="0.3">
      <c r="A398" s="10"/>
      <c r="B398" s="11"/>
      <c r="C398" s="7"/>
      <c r="D398" s="8"/>
      <c r="E398" s="9"/>
      <c r="F398" s="9"/>
    </row>
    <row r="399" spans="1:6" s="154" customFormat="1" ht="22.8" x14ac:dyDescent="0.3">
      <c r="A399" s="5" t="s">
        <v>382</v>
      </c>
      <c r="B399" s="6" t="s">
        <v>383</v>
      </c>
      <c r="C399" s="12"/>
      <c r="D399" s="8"/>
      <c r="E399" s="9"/>
      <c r="F399" s="9"/>
    </row>
    <row r="400" spans="1:6" s="154" customFormat="1" x14ac:dyDescent="0.3">
      <c r="A400" s="10"/>
      <c r="B400" s="11"/>
      <c r="C400" s="7"/>
      <c r="D400" s="8"/>
      <c r="E400" s="9"/>
      <c r="F400" s="9"/>
    </row>
    <row r="401" spans="1:6" s="154" customFormat="1" x14ac:dyDescent="0.3">
      <c r="A401" s="5"/>
      <c r="B401" s="6" t="s">
        <v>384</v>
      </c>
      <c r="C401" s="12"/>
      <c r="D401" s="8"/>
      <c r="E401" s="9"/>
      <c r="F401" s="9"/>
    </row>
    <row r="402" spans="1:6" s="154" customFormat="1" x14ac:dyDescent="0.3">
      <c r="A402" s="10"/>
      <c r="B402" s="11"/>
      <c r="C402" s="7"/>
      <c r="D402" s="8"/>
      <c r="E402" s="9"/>
      <c r="F402" s="9"/>
    </row>
    <row r="403" spans="1:6" s="154" customFormat="1" x14ac:dyDescent="0.3">
      <c r="A403" s="5"/>
      <c r="B403" s="6" t="s">
        <v>385</v>
      </c>
      <c r="C403" s="12" t="s">
        <v>53</v>
      </c>
      <c r="D403" s="13">
        <v>11718</v>
      </c>
      <c r="E403" s="164"/>
      <c r="F403" s="9">
        <f>IF(C403="%",D403*E403/100,D403*E403)</f>
        <v>0</v>
      </c>
    </row>
    <row r="404" spans="1:6" s="154" customFormat="1" x14ac:dyDescent="0.3">
      <c r="A404" s="10"/>
      <c r="B404" s="11"/>
      <c r="C404" s="7"/>
      <c r="D404" s="8"/>
      <c r="E404" s="9"/>
      <c r="F404" s="9"/>
    </row>
    <row r="405" spans="1:6" s="154" customFormat="1" ht="22.8" x14ac:dyDescent="0.3">
      <c r="A405" s="6" t="s">
        <v>386</v>
      </c>
      <c r="B405" s="6" t="s">
        <v>387</v>
      </c>
      <c r="C405" s="12"/>
      <c r="D405" s="13"/>
      <c r="E405" s="9"/>
      <c r="F405" s="9"/>
    </row>
    <row r="406" spans="1:6" s="154" customFormat="1" x14ac:dyDescent="0.3">
      <c r="A406" s="6"/>
      <c r="B406" s="6"/>
      <c r="C406" s="12"/>
      <c r="D406" s="13"/>
      <c r="E406" s="9"/>
      <c r="F406" s="9"/>
    </row>
    <row r="407" spans="1:6" s="154" customFormat="1" x14ac:dyDescent="0.3">
      <c r="A407" s="6" t="s">
        <v>388</v>
      </c>
      <c r="B407" s="6" t="s">
        <v>28</v>
      </c>
      <c r="C407" s="12" t="s">
        <v>29</v>
      </c>
      <c r="D407" s="13">
        <v>306</v>
      </c>
      <c r="E407" s="164"/>
      <c r="F407" s="9">
        <f>IF(C407="%",D407*E407/100,D407*E407)</f>
        <v>0</v>
      </c>
    </row>
    <row r="408" spans="1:6" s="154" customFormat="1" x14ac:dyDescent="0.3">
      <c r="A408" s="6"/>
      <c r="B408" s="6"/>
      <c r="C408" s="12"/>
      <c r="D408" s="13"/>
      <c r="E408" s="9"/>
      <c r="F408" s="9"/>
    </row>
    <row r="409" spans="1:6" s="154" customFormat="1" x14ac:dyDescent="0.3">
      <c r="A409" s="6" t="s">
        <v>389</v>
      </c>
      <c r="B409" s="6" t="s">
        <v>30</v>
      </c>
      <c r="C409" s="12" t="s">
        <v>31</v>
      </c>
      <c r="D409" s="13">
        <v>2</v>
      </c>
      <c r="E409" s="164"/>
      <c r="F409" s="9">
        <f>IF(C409="%",D409*E409/100,D409*E409)</f>
        <v>0</v>
      </c>
    </row>
    <row r="410" spans="1:6" s="154" customFormat="1" x14ac:dyDescent="0.3">
      <c r="A410" s="6"/>
      <c r="B410" s="6"/>
      <c r="C410" s="12"/>
      <c r="D410" s="13"/>
      <c r="E410" s="9"/>
      <c r="F410" s="9"/>
    </row>
    <row r="411" spans="1:6" s="154" customFormat="1" x14ac:dyDescent="0.3">
      <c r="A411" s="6" t="s">
        <v>390</v>
      </c>
      <c r="B411" s="6" t="s">
        <v>32</v>
      </c>
      <c r="C411" s="12" t="s">
        <v>33</v>
      </c>
      <c r="D411" s="13">
        <v>70</v>
      </c>
      <c r="E411" s="164"/>
      <c r="F411" s="9">
        <f>IF(C411="%",D411*E411/100,D411*E411)</f>
        <v>0</v>
      </c>
    </row>
    <row r="412" spans="1:6" s="154" customFormat="1" x14ac:dyDescent="0.3">
      <c r="A412" s="6"/>
      <c r="B412" s="6"/>
      <c r="C412" s="12"/>
      <c r="D412" s="13"/>
      <c r="E412" s="9"/>
      <c r="F412" s="9"/>
    </row>
    <row r="413" spans="1:6" s="154" customFormat="1" x14ac:dyDescent="0.3">
      <c r="A413" s="6" t="s">
        <v>391</v>
      </c>
      <c r="B413" s="6" t="s">
        <v>34</v>
      </c>
      <c r="C413" s="12" t="s">
        <v>31</v>
      </c>
      <c r="D413" s="13">
        <v>10</v>
      </c>
      <c r="E413" s="164"/>
      <c r="F413" s="9">
        <f>IF(C413="%",D413*E413/100,D413*E413)</f>
        <v>0</v>
      </c>
    </row>
    <row r="414" spans="1:6" s="154" customFormat="1" x14ac:dyDescent="0.3">
      <c r="A414" s="6"/>
      <c r="B414" s="6"/>
      <c r="C414" s="12"/>
      <c r="D414" s="13"/>
      <c r="E414" s="9"/>
      <c r="F414" s="9"/>
    </row>
    <row r="415" spans="1:6" s="154" customFormat="1" ht="34.200000000000003" x14ac:dyDescent="0.3">
      <c r="A415" s="6" t="s">
        <v>392</v>
      </c>
      <c r="B415" s="6" t="s">
        <v>35</v>
      </c>
      <c r="C415" s="12" t="s">
        <v>33</v>
      </c>
      <c r="D415" s="13">
        <v>60</v>
      </c>
      <c r="E415" s="164"/>
      <c r="F415" s="9">
        <f>IF(C415="%",D415*E415/100,D415*E415)</f>
        <v>0</v>
      </c>
    </row>
    <row r="416" spans="1:6" s="154" customFormat="1" x14ac:dyDescent="0.3">
      <c r="A416" s="6"/>
      <c r="B416" s="6"/>
      <c r="C416" s="12"/>
      <c r="D416" s="13"/>
      <c r="E416" s="9"/>
      <c r="F416" s="9"/>
    </row>
    <row r="417" spans="1:6" s="154" customFormat="1" ht="22.8" x14ac:dyDescent="0.3">
      <c r="A417" s="6" t="s">
        <v>393</v>
      </c>
      <c r="B417" s="6" t="s">
        <v>36</v>
      </c>
      <c r="C417" s="12" t="s">
        <v>37</v>
      </c>
      <c r="D417" s="13">
        <v>84000</v>
      </c>
      <c r="E417" s="164"/>
      <c r="F417" s="9">
        <f>IF(C417="%",D417*E417/100,D417*E417)</f>
        <v>0</v>
      </c>
    </row>
    <row r="418" spans="1:6" s="154" customFormat="1" x14ac:dyDescent="0.3">
      <c r="A418" s="6"/>
      <c r="B418" s="6"/>
      <c r="C418" s="12"/>
      <c r="D418" s="13"/>
      <c r="E418" s="9"/>
      <c r="F418" s="9"/>
    </row>
    <row r="419" spans="1:6" s="154" customFormat="1" ht="22.8" x14ac:dyDescent="0.3">
      <c r="A419" s="6" t="s">
        <v>394</v>
      </c>
      <c r="B419" s="6" t="s">
        <v>38</v>
      </c>
      <c r="C419" s="12" t="s">
        <v>39</v>
      </c>
      <c r="D419" s="13">
        <v>36</v>
      </c>
      <c r="E419" s="164"/>
      <c r="F419" s="9">
        <f>IF(C419="%",D419*E419/100,D419*E419)</f>
        <v>0</v>
      </c>
    </row>
    <row r="420" spans="1:6" s="154" customFormat="1" x14ac:dyDescent="0.3">
      <c r="A420" s="6"/>
      <c r="B420" s="6"/>
      <c r="C420" s="12"/>
      <c r="D420" s="13"/>
      <c r="E420" s="9"/>
      <c r="F420" s="9"/>
    </row>
    <row r="421" spans="1:6" s="154" customFormat="1" x14ac:dyDescent="0.3">
      <c r="A421" s="6" t="s">
        <v>395</v>
      </c>
      <c r="B421" s="6" t="s">
        <v>396</v>
      </c>
      <c r="C421" s="12" t="s">
        <v>40</v>
      </c>
      <c r="D421" s="13">
        <v>200</v>
      </c>
      <c r="E421" s="164"/>
      <c r="F421" s="9">
        <f>IF(C421="%",D421*E421/100,D421*E421)</f>
        <v>0</v>
      </c>
    </row>
    <row r="422" spans="1:6" s="154" customFormat="1" x14ac:dyDescent="0.3">
      <c r="A422" s="6"/>
      <c r="B422" s="6"/>
      <c r="C422" s="12"/>
      <c r="D422" s="13"/>
      <c r="E422" s="9"/>
      <c r="F422" s="9"/>
    </row>
    <row r="423" spans="1:6" s="154" customFormat="1" ht="22.8" x14ac:dyDescent="0.3">
      <c r="A423" s="5" t="s">
        <v>397</v>
      </c>
      <c r="B423" s="6" t="s">
        <v>42</v>
      </c>
      <c r="C423" s="12" t="s">
        <v>43</v>
      </c>
      <c r="D423" s="13">
        <v>1</v>
      </c>
      <c r="E423" s="9">
        <v>90000</v>
      </c>
      <c r="F423" s="9">
        <f>IF(C423="%",D423*E423/100,D423*E423)</f>
        <v>90000</v>
      </c>
    </row>
    <row r="424" spans="1:6" s="154" customFormat="1" x14ac:dyDescent="0.3">
      <c r="A424" s="10"/>
      <c r="B424" s="11"/>
      <c r="C424" s="7"/>
      <c r="D424" s="8"/>
      <c r="E424" s="9"/>
      <c r="F424" s="9"/>
    </row>
    <row r="425" spans="1:6" s="154" customFormat="1" ht="22.8" x14ac:dyDescent="0.3">
      <c r="A425" s="5" t="s">
        <v>398</v>
      </c>
      <c r="B425" s="6" t="s">
        <v>399</v>
      </c>
      <c r="C425" s="12" t="s">
        <v>44</v>
      </c>
      <c r="D425" s="8">
        <f>F423</f>
        <v>90000</v>
      </c>
      <c r="E425" s="164"/>
      <c r="F425" s="9">
        <f>IF(C425="%",D425*E425/100,D425*E425)</f>
        <v>0</v>
      </c>
    </row>
    <row r="426" spans="1:6" x14ac:dyDescent="0.3">
      <c r="A426" s="10"/>
      <c r="B426" s="11"/>
      <c r="C426" s="7"/>
      <c r="D426" s="8"/>
      <c r="E426" s="9"/>
      <c r="F426" s="9"/>
    </row>
    <row r="427" spans="1:6" x14ac:dyDescent="0.3">
      <c r="A427" s="5" t="s">
        <v>400</v>
      </c>
      <c r="B427" s="6" t="s">
        <v>401</v>
      </c>
      <c r="C427" s="7"/>
      <c r="D427" s="8"/>
      <c r="E427" s="9"/>
      <c r="F427" s="9"/>
    </row>
    <row r="428" spans="1:6" x14ac:dyDescent="0.3">
      <c r="A428" s="10"/>
      <c r="B428" s="11"/>
      <c r="C428" s="7"/>
      <c r="D428" s="8"/>
      <c r="E428" s="9"/>
      <c r="F428" s="9"/>
    </row>
    <row r="429" spans="1:6" ht="22.8" x14ac:dyDescent="0.3">
      <c r="A429" s="5" t="s">
        <v>402</v>
      </c>
      <c r="B429" s="6" t="s">
        <v>403</v>
      </c>
      <c r="C429" s="7"/>
      <c r="D429" s="8"/>
      <c r="E429" s="9"/>
      <c r="F429" s="9"/>
    </row>
    <row r="430" spans="1:6" x14ac:dyDescent="0.3">
      <c r="A430" s="10"/>
      <c r="B430" s="11"/>
      <c r="C430" s="7"/>
      <c r="D430" s="8"/>
      <c r="E430" s="9"/>
      <c r="F430" s="9"/>
    </row>
    <row r="431" spans="1:6" ht="22.8" x14ac:dyDescent="0.3">
      <c r="A431" s="10"/>
      <c r="B431" s="6" t="s">
        <v>404</v>
      </c>
      <c r="C431" s="12" t="s">
        <v>53</v>
      </c>
      <c r="D431" s="13">
        <v>1500</v>
      </c>
      <c r="E431" s="164"/>
      <c r="F431" s="9">
        <f>IF(C431="%",D431*E431/100,D431*E431)</f>
        <v>0</v>
      </c>
    </row>
    <row r="432" spans="1:6" x14ac:dyDescent="0.3">
      <c r="A432" s="10"/>
      <c r="B432" s="6"/>
      <c r="C432" s="12"/>
      <c r="D432" s="13"/>
      <c r="E432" s="9"/>
      <c r="F432" s="9"/>
    </row>
    <row r="433" spans="1:22" s="4" customFormat="1" ht="22.8" x14ac:dyDescent="0.3">
      <c r="A433" s="10"/>
      <c r="B433" s="6" t="s">
        <v>405</v>
      </c>
      <c r="C433" s="12" t="s">
        <v>53</v>
      </c>
      <c r="D433" s="13">
        <v>1400</v>
      </c>
      <c r="E433" s="164"/>
      <c r="F433" s="9">
        <f>IF(C433="%",D433*E433/100,D433*E433)</f>
        <v>0</v>
      </c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</row>
    <row r="434" spans="1:22" s="4" customFormat="1" ht="13.8" x14ac:dyDescent="0.3">
      <c r="A434" s="10"/>
      <c r="B434" s="11"/>
      <c r="C434" s="7"/>
      <c r="D434" s="8"/>
      <c r="E434" s="9"/>
      <c r="F434" s="9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</row>
    <row r="435" spans="1:22" ht="22.8" x14ac:dyDescent="0.3">
      <c r="A435" s="5" t="s">
        <v>406</v>
      </c>
      <c r="B435" s="6" t="s">
        <v>407</v>
      </c>
      <c r="C435" s="12" t="s">
        <v>53</v>
      </c>
      <c r="D435" s="13">
        <v>100</v>
      </c>
      <c r="E435" s="164"/>
      <c r="F435" s="9">
        <f>IF(C435="%",D435*E435/100,D435*E435)</f>
        <v>0</v>
      </c>
    </row>
    <row r="436" spans="1:22" x14ac:dyDescent="0.3">
      <c r="A436" s="10"/>
      <c r="B436" s="11"/>
      <c r="C436" s="7"/>
      <c r="D436" s="8"/>
      <c r="E436" s="9"/>
      <c r="F436" s="9"/>
    </row>
    <row r="437" spans="1:22" ht="22.8" x14ac:dyDescent="0.3">
      <c r="A437" s="5" t="s">
        <v>408</v>
      </c>
      <c r="B437" s="6" t="s">
        <v>409</v>
      </c>
      <c r="C437" s="12" t="s">
        <v>410</v>
      </c>
      <c r="D437" s="13">
        <v>12500</v>
      </c>
      <c r="E437" s="164"/>
      <c r="F437" s="9">
        <f>IF(C437="%",D437*E437/100,D437*E437)</f>
        <v>0</v>
      </c>
    </row>
    <row r="438" spans="1:22" x14ac:dyDescent="0.3">
      <c r="A438" s="10"/>
      <c r="B438" s="11"/>
      <c r="C438" s="7"/>
      <c r="D438" s="8"/>
      <c r="E438" s="9"/>
      <c r="F438" s="9"/>
    </row>
    <row r="439" spans="1:22" ht="22.8" x14ac:dyDescent="0.3">
      <c r="A439" s="5" t="s">
        <v>411</v>
      </c>
      <c r="B439" s="6" t="s">
        <v>412</v>
      </c>
      <c r="C439" s="12" t="s">
        <v>410</v>
      </c>
      <c r="D439" s="13">
        <v>4300</v>
      </c>
      <c r="E439" s="164"/>
      <c r="F439" s="9">
        <f>IF(C439="%",D439*E439/100,D439*E439)</f>
        <v>0</v>
      </c>
    </row>
    <row r="440" spans="1:22" x14ac:dyDescent="0.3">
      <c r="A440" s="10"/>
      <c r="B440" s="11"/>
      <c r="C440" s="7"/>
      <c r="D440" s="8"/>
      <c r="E440" s="9"/>
      <c r="F440" s="9"/>
    </row>
    <row r="441" spans="1:22" x14ac:dyDescent="0.3">
      <c r="A441" s="5" t="s">
        <v>413</v>
      </c>
      <c r="B441" s="6" t="s">
        <v>414</v>
      </c>
      <c r="C441" s="7"/>
      <c r="D441" s="8"/>
      <c r="E441" s="9"/>
      <c r="F441" s="9"/>
    </row>
    <row r="442" spans="1:22" x14ac:dyDescent="0.3">
      <c r="A442" s="10"/>
      <c r="B442" s="11"/>
      <c r="C442" s="7"/>
      <c r="D442" s="8"/>
      <c r="E442" s="9"/>
      <c r="F442" s="9"/>
    </row>
    <row r="443" spans="1:22" ht="57" x14ac:dyDescent="0.3">
      <c r="A443" s="10"/>
      <c r="B443" s="6" t="s">
        <v>415</v>
      </c>
      <c r="C443" s="12"/>
      <c r="D443" s="13"/>
      <c r="E443" s="9"/>
      <c r="F443" s="9"/>
    </row>
    <row r="444" spans="1:22" x14ac:dyDescent="0.3">
      <c r="A444" s="10"/>
      <c r="B444" s="11"/>
      <c r="C444" s="7"/>
      <c r="D444" s="8"/>
      <c r="E444" s="9"/>
      <c r="F444" s="9"/>
    </row>
    <row r="445" spans="1:22" s="154" customFormat="1" x14ac:dyDescent="0.3">
      <c r="A445" s="6"/>
      <c r="B445" s="6" t="s">
        <v>1980</v>
      </c>
      <c r="C445" s="12" t="s">
        <v>53</v>
      </c>
      <c r="D445" s="13">
        <v>12</v>
      </c>
      <c r="E445" s="164"/>
      <c r="F445" s="9">
        <f>IF(C445="%",D445*E445/100,D445*E445)</f>
        <v>0</v>
      </c>
    </row>
    <row r="446" spans="1:22" s="154" customFormat="1" x14ac:dyDescent="0.3">
      <c r="A446" s="10"/>
      <c r="B446" s="11"/>
      <c r="C446" s="7"/>
      <c r="D446" s="8"/>
      <c r="E446" s="9"/>
      <c r="F446" s="9"/>
    </row>
    <row r="447" spans="1:22" s="154" customFormat="1" ht="22.8" x14ac:dyDescent="0.3">
      <c r="A447" s="10"/>
      <c r="B447" s="6" t="s">
        <v>416</v>
      </c>
      <c r="C447" s="12" t="s">
        <v>53</v>
      </c>
      <c r="D447" s="13">
        <v>4</v>
      </c>
      <c r="E447" s="164"/>
      <c r="F447" s="9">
        <f>IF(C447="%",D447*E447/100,D447*E447)</f>
        <v>0</v>
      </c>
    </row>
    <row r="448" spans="1:22" s="154" customFormat="1" x14ac:dyDescent="0.3">
      <c r="A448" s="10"/>
      <c r="B448" s="11"/>
      <c r="C448" s="7"/>
      <c r="D448" s="8"/>
      <c r="E448" s="9"/>
      <c r="F448" s="9"/>
    </row>
    <row r="449" spans="1:6" s="154" customFormat="1" x14ac:dyDescent="0.3">
      <c r="A449" s="10"/>
      <c r="B449" s="6" t="s">
        <v>417</v>
      </c>
      <c r="C449" s="12" t="s">
        <v>53</v>
      </c>
      <c r="D449" s="13">
        <v>2</v>
      </c>
      <c r="E449" s="164"/>
      <c r="F449" s="9">
        <f>IF(C449="%",D449*E449/100,D449*E449)</f>
        <v>0</v>
      </c>
    </row>
    <row r="450" spans="1:6" s="154" customFormat="1" x14ac:dyDescent="0.3">
      <c r="A450" s="10"/>
      <c r="B450" s="11"/>
      <c r="C450" s="7"/>
      <c r="D450" s="8"/>
      <c r="E450" s="9"/>
      <c r="F450" s="9"/>
    </row>
    <row r="451" spans="1:6" s="154" customFormat="1" ht="22.8" x14ac:dyDescent="0.3">
      <c r="A451" s="5" t="s">
        <v>418</v>
      </c>
      <c r="B451" s="6" t="s">
        <v>419</v>
      </c>
      <c r="C451" s="7"/>
      <c r="D451" s="8"/>
      <c r="E451" s="9"/>
      <c r="F451" s="9"/>
    </row>
    <row r="452" spans="1:6" s="154" customFormat="1" x14ac:dyDescent="0.3">
      <c r="A452" s="10"/>
      <c r="B452" s="11"/>
      <c r="C452" s="7"/>
      <c r="D452" s="8"/>
      <c r="E452" s="9"/>
      <c r="F452" s="9"/>
    </row>
    <row r="453" spans="1:6" s="154" customFormat="1" ht="45.6" x14ac:dyDescent="0.3">
      <c r="A453" s="10"/>
      <c r="B453" s="6" t="s">
        <v>420</v>
      </c>
      <c r="C453" s="12" t="s">
        <v>16</v>
      </c>
      <c r="D453" s="13">
        <v>33</v>
      </c>
      <c r="E453" s="164"/>
      <c r="F453" s="9">
        <f>IF(C453="%",D453*E453/100,D453*E453)</f>
        <v>0</v>
      </c>
    </row>
    <row r="454" spans="1:6" s="154" customFormat="1" x14ac:dyDescent="0.3">
      <c r="A454" s="10"/>
      <c r="B454" s="11"/>
      <c r="C454" s="7"/>
      <c r="D454" s="8"/>
      <c r="E454" s="9"/>
      <c r="F454" s="9"/>
    </row>
    <row r="455" spans="1:6" ht="22.8" x14ac:dyDescent="0.3">
      <c r="A455" s="10"/>
      <c r="B455" s="6" t="s">
        <v>416</v>
      </c>
      <c r="C455" s="12" t="s">
        <v>16</v>
      </c>
      <c r="D455" s="13">
        <v>33</v>
      </c>
      <c r="E455" s="164"/>
      <c r="F455" s="9">
        <f>IF(C455="%",D455*E455/100,D455*E455)</f>
        <v>0</v>
      </c>
    </row>
    <row r="456" spans="1:6" x14ac:dyDescent="0.3">
      <c r="A456" s="10"/>
      <c r="B456" s="11"/>
      <c r="C456" s="7"/>
      <c r="D456" s="8"/>
      <c r="E456" s="9"/>
      <c r="F456" s="9"/>
    </row>
    <row r="457" spans="1:6" x14ac:dyDescent="0.3">
      <c r="A457" s="10"/>
      <c r="B457" s="6" t="s">
        <v>417</v>
      </c>
      <c r="C457" s="12" t="s">
        <v>16</v>
      </c>
      <c r="D457" s="13">
        <v>33</v>
      </c>
      <c r="E457" s="164"/>
      <c r="F457" s="9">
        <f>IF(C457="%",D457*E457/100,D457*E457)</f>
        <v>0</v>
      </c>
    </row>
    <row r="458" spans="1:6" x14ac:dyDescent="0.3">
      <c r="A458" s="10"/>
      <c r="B458" s="11"/>
      <c r="C458" s="7"/>
      <c r="D458" s="8"/>
      <c r="E458" s="9"/>
      <c r="F458" s="9"/>
    </row>
    <row r="459" spans="1:6" s="154" customFormat="1" x14ac:dyDescent="0.3">
      <c r="A459" s="5" t="s">
        <v>421</v>
      </c>
      <c r="B459" s="6" t="s">
        <v>422</v>
      </c>
      <c r="C459" s="12" t="s">
        <v>16</v>
      </c>
      <c r="D459" s="13">
        <v>6</v>
      </c>
      <c r="E459" s="164"/>
      <c r="F459" s="9">
        <f>IF(C459="%",D459*E459/100,D459*E459)</f>
        <v>0</v>
      </c>
    </row>
    <row r="460" spans="1:6" x14ac:dyDescent="0.3">
      <c r="A460" s="10"/>
      <c r="B460" s="11"/>
      <c r="C460" s="7"/>
      <c r="D460" s="8"/>
      <c r="E460" s="9"/>
      <c r="F460" s="9"/>
    </row>
    <row r="461" spans="1:6" x14ac:dyDescent="0.3">
      <c r="A461" s="5" t="s">
        <v>423</v>
      </c>
      <c r="B461" s="6" t="s">
        <v>424</v>
      </c>
      <c r="C461" s="12" t="s">
        <v>16</v>
      </c>
      <c r="D461" s="13">
        <v>6</v>
      </c>
      <c r="E461" s="164"/>
      <c r="F461" s="9">
        <f>IF(C461="%",D461*E461/100,D461*E461)</f>
        <v>0</v>
      </c>
    </row>
    <row r="462" spans="1:6" x14ac:dyDescent="0.3">
      <c r="A462" s="10"/>
      <c r="B462" s="11"/>
      <c r="C462" s="7"/>
      <c r="D462" s="8"/>
      <c r="E462" s="9"/>
      <c r="F462" s="9"/>
    </row>
    <row r="463" spans="1:6" ht="22.8" x14ac:dyDescent="0.3">
      <c r="A463" s="5" t="s">
        <v>425</v>
      </c>
      <c r="B463" s="6" t="s">
        <v>426</v>
      </c>
      <c r="C463" s="12" t="s">
        <v>427</v>
      </c>
      <c r="D463" s="13">
        <v>36</v>
      </c>
      <c r="E463" s="164"/>
      <c r="F463" s="9">
        <f>IF(C463="%",D463*E463/100,D463*E463)</f>
        <v>0</v>
      </c>
    </row>
    <row r="464" spans="1:6" x14ac:dyDescent="0.3">
      <c r="A464" s="10"/>
      <c r="B464" s="11"/>
      <c r="C464" s="7"/>
      <c r="D464" s="8"/>
      <c r="E464" s="9"/>
      <c r="F464" s="9"/>
    </row>
    <row r="465" spans="1:6" x14ac:dyDescent="0.3">
      <c r="A465" s="5" t="s">
        <v>428</v>
      </c>
      <c r="B465" s="6" t="s">
        <v>429</v>
      </c>
      <c r="C465" s="12" t="s">
        <v>16</v>
      </c>
      <c r="D465" s="13">
        <v>36</v>
      </c>
      <c r="E465" s="164"/>
      <c r="F465" s="9">
        <f>IF(C465="%",D465*E465/100,D465*E465)</f>
        <v>0</v>
      </c>
    </row>
    <row r="466" spans="1:6" s="151" customFormat="1" x14ac:dyDescent="0.2">
      <c r="A466" s="10"/>
      <c r="B466" s="11"/>
      <c r="C466" s="7"/>
      <c r="D466" s="8"/>
      <c r="E466" s="9"/>
      <c r="F466" s="9"/>
    </row>
    <row r="467" spans="1:6" x14ac:dyDescent="0.3">
      <c r="A467" s="5" t="s">
        <v>430</v>
      </c>
      <c r="B467" s="6" t="s">
        <v>431</v>
      </c>
      <c r="C467" s="7"/>
      <c r="D467" s="8"/>
      <c r="E467" s="9"/>
      <c r="F467" s="9"/>
    </row>
    <row r="468" spans="1:6" x14ac:dyDescent="0.3">
      <c r="A468" s="10"/>
      <c r="B468" s="11"/>
      <c r="C468" s="7"/>
      <c r="D468" s="8"/>
      <c r="E468" s="9"/>
      <c r="F468" s="9"/>
    </row>
    <row r="469" spans="1:6" ht="34.200000000000003" x14ac:dyDescent="0.3">
      <c r="A469" s="5" t="s">
        <v>432</v>
      </c>
      <c r="B469" s="6" t="s">
        <v>433</v>
      </c>
      <c r="C469" s="12" t="s">
        <v>16</v>
      </c>
      <c r="D469" s="13">
        <v>33</v>
      </c>
      <c r="E469" s="164"/>
      <c r="F469" s="9">
        <f>IF(C469="%",D469*E469/100,D469*E469)</f>
        <v>0</v>
      </c>
    </row>
    <row r="470" spans="1:6" x14ac:dyDescent="0.3">
      <c r="A470" s="10"/>
      <c r="B470" s="11"/>
      <c r="C470" s="7"/>
      <c r="D470" s="8"/>
      <c r="E470" s="9"/>
      <c r="F470" s="9"/>
    </row>
    <row r="471" spans="1:6" ht="34.200000000000003" x14ac:dyDescent="0.3">
      <c r="A471" s="5" t="s">
        <v>434</v>
      </c>
      <c r="B471" s="6" t="s">
        <v>435</v>
      </c>
      <c r="C471" s="12" t="s">
        <v>16</v>
      </c>
      <c r="D471" s="13">
        <v>33</v>
      </c>
      <c r="E471" s="164"/>
      <c r="F471" s="9">
        <f>IF(C471="%",D471*E471/100,D471*E471)</f>
        <v>0</v>
      </c>
    </row>
    <row r="472" spans="1:6" x14ac:dyDescent="0.3">
      <c r="A472" s="10"/>
      <c r="B472" s="11"/>
      <c r="C472" s="7"/>
      <c r="D472" s="8"/>
      <c r="E472" s="9"/>
      <c r="F472" s="9"/>
    </row>
    <row r="473" spans="1:6" s="154" customFormat="1" ht="22.8" x14ac:dyDescent="0.3">
      <c r="A473" s="5" t="s">
        <v>436</v>
      </c>
      <c r="B473" s="6" t="s">
        <v>437</v>
      </c>
      <c r="C473" s="7"/>
      <c r="D473" s="8"/>
      <c r="E473" s="9"/>
      <c r="F473" s="9"/>
    </row>
    <row r="474" spans="1:6" s="154" customFormat="1" x14ac:dyDescent="0.3">
      <c r="A474" s="10"/>
      <c r="B474" s="11"/>
      <c r="C474" s="7"/>
      <c r="D474" s="8"/>
      <c r="E474" s="9"/>
      <c r="F474" s="9"/>
    </row>
    <row r="475" spans="1:6" ht="22.8" x14ac:dyDescent="0.3">
      <c r="A475" s="5" t="s">
        <v>438</v>
      </c>
      <c r="B475" s="6" t="s">
        <v>439</v>
      </c>
      <c r="C475" s="12" t="s">
        <v>53</v>
      </c>
      <c r="D475" s="13">
        <v>10</v>
      </c>
      <c r="E475" s="164"/>
      <c r="F475" s="9">
        <f>IF(C475="%",D475*E475/100,D475*E475)</f>
        <v>0</v>
      </c>
    </row>
    <row r="476" spans="1:6" x14ac:dyDescent="0.3">
      <c r="A476" s="10"/>
      <c r="B476" s="11"/>
      <c r="C476" s="7"/>
      <c r="D476" s="8"/>
      <c r="E476" s="9"/>
      <c r="F476" s="9"/>
    </row>
    <row r="477" spans="1:6" x14ac:dyDescent="0.3">
      <c r="A477" s="5" t="s">
        <v>440</v>
      </c>
      <c r="B477" s="6" t="s">
        <v>441</v>
      </c>
      <c r="C477" s="12" t="s">
        <v>53</v>
      </c>
      <c r="D477" s="13">
        <v>10</v>
      </c>
      <c r="E477" s="164"/>
      <c r="F477" s="9">
        <f>IF(C477="%",D477*E477/100,D477*E477)</f>
        <v>0</v>
      </c>
    </row>
    <row r="478" spans="1:6" x14ac:dyDescent="0.3">
      <c r="A478" s="10"/>
      <c r="B478" s="11"/>
      <c r="C478" s="7"/>
      <c r="D478" s="8"/>
      <c r="E478" s="9"/>
      <c r="F478" s="9"/>
    </row>
    <row r="479" spans="1:6" ht="22.8" x14ac:dyDescent="0.3">
      <c r="A479" s="5" t="s">
        <v>442</v>
      </c>
      <c r="B479" s="6" t="s">
        <v>443</v>
      </c>
      <c r="C479" s="7"/>
      <c r="D479" s="8"/>
      <c r="E479" s="9"/>
      <c r="F479" s="9"/>
    </row>
    <row r="480" spans="1:6" s="151" customFormat="1" x14ac:dyDescent="0.2">
      <c r="A480" s="10"/>
      <c r="B480" s="11"/>
      <c r="C480" s="7"/>
      <c r="D480" s="8"/>
      <c r="E480" s="9"/>
      <c r="F480" s="9"/>
    </row>
    <row r="481" spans="1:6" ht="22.8" x14ac:dyDescent="0.3">
      <c r="A481" s="5" t="s">
        <v>444</v>
      </c>
      <c r="B481" s="6" t="s">
        <v>445</v>
      </c>
      <c r="C481" s="12" t="s">
        <v>43</v>
      </c>
      <c r="D481" s="13">
        <v>1</v>
      </c>
      <c r="E481" s="9">
        <v>90000</v>
      </c>
      <c r="F481" s="9">
        <f>IF(C481="%",D481*E481/100,D481*E481)</f>
        <v>90000</v>
      </c>
    </row>
    <row r="482" spans="1:6" x14ac:dyDescent="0.3">
      <c r="A482" s="10"/>
      <c r="B482" s="11"/>
      <c r="C482" s="7"/>
      <c r="D482" s="8"/>
      <c r="E482" s="9"/>
      <c r="F482" s="9"/>
    </row>
    <row r="483" spans="1:6" ht="22.8" x14ac:dyDescent="0.3">
      <c r="A483" s="5" t="s">
        <v>446</v>
      </c>
      <c r="B483" s="6" t="s">
        <v>447</v>
      </c>
      <c r="C483" s="12" t="s">
        <v>44</v>
      </c>
      <c r="D483" s="8">
        <f>F481</f>
        <v>90000</v>
      </c>
      <c r="E483" s="164"/>
      <c r="F483" s="9">
        <f>IF(C483="%",D483*E483/100,D483*E483)</f>
        <v>0</v>
      </c>
    </row>
    <row r="484" spans="1:6" x14ac:dyDescent="0.3">
      <c r="A484" s="10"/>
      <c r="B484" s="11"/>
      <c r="C484" s="7"/>
      <c r="D484" s="8"/>
      <c r="E484" s="9"/>
      <c r="F484" s="9"/>
    </row>
    <row r="485" spans="1:6" s="154" customFormat="1" ht="12" x14ac:dyDescent="0.3">
      <c r="A485" s="177" t="s">
        <v>118</v>
      </c>
      <c r="B485" s="178"/>
      <c r="C485" s="178"/>
      <c r="D485" s="178"/>
      <c r="E485" s="179"/>
      <c r="F485" s="41">
        <f>SUM(F301:F484)</f>
        <v>180000</v>
      </c>
    </row>
    <row r="486" spans="1:6" s="154" customFormat="1" ht="12" x14ac:dyDescent="0.25">
      <c r="A486" s="185" t="str">
        <f>A488&amp;" "&amp;B488</f>
        <v>C1.6 CLEARING AND GRUBBING</v>
      </c>
      <c r="B486" s="185"/>
      <c r="C486" s="185"/>
      <c r="D486" s="185"/>
      <c r="E486" s="185"/>
      <c r="F486" s="185"/>
    </row>
    <row r="487" spans="1:6" s="154" customFormat="1" ht="12" x14ac:dyDescent="0.3">
      <c r="A487" s="158" t="s">
        <v>4</v>
      </c>
      <c r="B487" s="158" t="s">
        <v>5</v>
      </c>
      <c r="C487" s="158" t="s">
        <v>6</v>
      </c>
      <c r="D487" s="43" t="s">
        <v>7</v>
      </c>
      <c r="E487" s="44" t="s">
        <v>8</v>
      </c>
      <c r="F487" s="44" t="s">
        <v>9</v>
      </c>
    </row>
    <row r="488" spans="1:6" s="154" customFormat="1" ht="12" x14ac:dyDescent="0.3">
      <c r="A488" s="45" t="s">
        <v>448</v>
      </c>
      <c r="B488" s="46" t="s">
        <v>449</v>
      </c>
      <c r="C488" s="47"/>
      <c r="D488" s="48"/>
      <c r="E488" s="49"/>
      <c r="F488" s="49"/>
    </row>
    <row r="489" spans="1:6" x14ac:dyDescent="0.3">
      <c r="A489" s="10"/>
      <c r="B489" s="11"/>
      <c r="C489" s="7"/>
      <c r="D489" s="8"/>
      <c r="E489" s="9"/>
      <c r="F489" s="9"/>
    </row>
    <row r="490" spans="1:6" x14ac:dyDescent="0.3">
      <c r="A490" s="5" t="s">
        <v>450</v>
      </c>
      <c r="B490" s="6" t="s">
        <v>451</v>
      </c>
      <c r="C490" s="7"/>
      <c r="D490" s="8"/>
      <c r="E490" s="9"/>
      <c r="F490" s="9"/>
    </row>
    <row r="491" spans="1:6" s="154" customFormat="1" x14ac:dyDescent="0.3">
      <c r="A491" s="10"/>
      <c r="B491" s="11"/>
      <c r="C491" s="7"/>
      <c r="D491" s="8"/>
      <c r="E491" s="9"/>
      <c r="F491" s="9"/>
    </row>
    <row r="492" spans="1:6" s="154" customFormat="1" ht="22.8" x14ac:dyDescent="0.3">
      <c r="A492" s="5" t="s">
        <v>452</v>
      </c>
      <c r="B492" s="6" t="s">
        <v>453</v>
      </c>
      <c r="C492" s="12" t="s">
        <v>29</v>
      </c>
      <c r="D492" s="13">
        <v>33</v>
      </c>
      <c r="E492" s="164"/>
      <c r="F492" s="9">
        <f>IF(C492="%",D492*E492/100,D492*E492)</f>
        <v>0</v>
      </c>
    </row>
    <row r="493" spans="1:6" s="154" customFormat="1" x14ac:dyDescent="0.3">
      <c r="A493" s="10"/>
      <c r="B493" s="11"/>
      <c r="C493" s="7"/>
      <c r="D493" s="8"/>
      <c r="E493" s="9"/>
      <c r="F493" s="9"/>
    </row>
    <row r="494" spans="1:6" s="154" customFormat="1" ht="22.8" x14ac:dyDescent="0.3">
      <c r="A494" s="5" t="s">
        <v>456</v>
      </c>
      <c r="B494" s="6" t="s">
        <v>457</v>
      </c>
      <c r="C494" s="12" t="s">
        <v>31</v>
      </c>
      <c r="D494" s="13">
        <v>31</v>
      </c>
      <c r="E494" s="164"/>
      <c r="F494" s="9">
        <f>IF(C494="%",D494*E494/100,D494*E494)</f>
        <v>0</v>
      </c>
    </row>
    <row r="495" spans="1:6" s="154" customFormat="1" x14ac:dyDescent="0.3">
      <c r="A495" s="10"/>
      <c r="B495" s="11"/>
      <c r="C495" s="7"/>
      <c r="D495" s="8"/>
      <c r="E495" s="9"/>
      <c r="F495" s="9"/>
    </row>
    <row r="496" spans="1:6" x14ac:dyDescent="0.3">
      <c r="A496" s="5" t="s">
        <v>458</v>
      </c>
      <c r="B496" s="6" t="s">
        <v>459</v>
      </c>
      <c r="C496" s="7"/>
      <c r="D496" s="8"/>
      <c r="E496" s="9"/>
      <c r="F496" s="9"/>
    </row>
    <row r="497" spans="1:6" x14ac:dyDescent="0.3">
      <c r="A497" s="10"/>
      <c r="B497" s="11"/>
      <c r="C497" s="7"/>
      <c r="D497" s="8"/>
      <c r="E497" s="9"/>
      <c r="F497" s="9"/>
    </row>
    <row r="498" spans="1:6" ht="22.8" x14ac:dyDescent="0.3">
      <c r="A498" s="5" t="s">
        <v>460</v>
      </c>
      <c r="B498" s="6" t="s">
        <v>461</v>
      </c>
      <c r="C498" s="12" t="s">
        <v>29</v>
      </c>
      <c r="D498" s="13">
        <v>33</v>
      </c>
      <c r="E498" s="164"/>
      <c r="F498" s="9">
        <f>IF(C498="%",D498*E498/100,D498*E498)</f>
        <v>0</v>
      </c>
    </row>
    <row r="499" spans="1:6" x14ac:dyDescent="0.3">
      <c r="A499" s="10"/>
      <c r="B499" s="11"/>
      <c r="C499" s="7"/>
      <c r="D499" s="8"/>
      <c r="E499" s="9"/>
      <c r="F499" s="9"/>
    </row>
    <row r="500" spans="1:6" ht="22.8" x14ac:dyDescent="0.3">
      <c r="A500" s="5" t="s">
        <v>464</v>
      </c>
      <c r="B500" s="6" t="s">
        <v>465</v>
      </c>
      <c r="C500" s="7"/>
      <c r="D500" s="8"/>
      <c r="E500" s="9"/>
      <c r="F500" s="9"/>
    </row>
    <row r="501" spans="1:6" x14ac:dyDescent="0.3">
      <c r="A501" s="10"/>
      <c r="B501" s="11"/>
      <c r="C501" s="7"/>
      <c r="D501" s="8"/>
      <c r="E501" s="9"/>
      <c r="F501" s="9"/>
    </row>
    <row r="502" spans="1:6" ht="22.8" x14ac:dyDescent="0.3">
      <c r="A502" s="5" t="s">
        <v>466</v>
      </c>
      <c r="B502" s="6" t="s">
        <v>467</v>
      </c>
      <c r="C502" s="12" t="s">
        <v>53</v>
      </c>
      <c r="D502" s="13">
        <v>10</v>
      </c>
      <c r="E502" s="164"/>
      <c r="F502" s="9">
        <f>IF(C502="%",D502*E502/100,D502*E502)</f>
        <v>0</v>
      </c>
    </row>
    <row r="503" spans="1:6" x14ac:dyDescent="0.3">
      <c r="A503" s="10"/>
      <c r="B503" s="11"/>
      <c r="C503" s="7"/>
      <c r="D503" s="8"/>
      <c r="E503" s="9"/>
      <c r="F503" s="9"/>
    </row>
    <row r="504" spans="1:6" ht="22.8" x14ac:dyDescent="0.3">
      <c r="A504" s="5" t="s">
        <v>468</v>
      </c>
      <c r="B504" s="6" t="s">
        <v>469</v>
      </c>
      <c r="C504" s="12" t="s">
        <v>53</v>
      </c>
      <c r="D504" s="13">
        <v>5</v>
      </c>
      <c r="E504" s="164"/>
      <c r="F504" s="9">
        <f>IF(C504="%",D504*E504/100,D504*E504)</f>
        <v>0</v>
      </c>
    </row>
    <row r="505" spans="1:6" x14ac:dyDescent="0.3">
      <c r="A505" s="10"/>
      <c r="B505" s="11"/>
      <c r="C505" s="7"/>
      <c r="D505" s="8"/>
      <c r="E505" s="9"/>
      <c r="F505" s="9"/>
    </row>
    <row r="506" spans="1:6" x14ac:dyDescent="0.3">
      <c r="A506" s="5" t="s">
        <v>470</v>
      </c>
      <c r="B506" s="6" t="s">
        <v>471</v>
      </c>
      <c r="C506" s="12" t="s">
        <v>53</v>
      </c>
      <c r="D506" s="13">
        <v>2</v>
      </c>
      <c r="E506" s="164"/>
      <c r="F506" s="9">
        <f>IF(C506="%",D506*E506/100,D506*E506)</f>
        <v>0</v>
      </c>
    </row>
    <row r="507" spans="1:6" x14ac:dyDescent="0.3">
      <c r="A507" s="10"/>
      <c r="B507" s="11"/>
      <c r="C507" s="7"/>
      <c r="D507" s="8"/>
      <c r="E507" s="9"/>
      <c r="F507" s="9"/>
    </row>
    <row r="508" spans="1:6" ht="22.8" x14ac:dyDescent="0.3">
      <c r="A508" s="6" t="s">
        <v>472</v>
      </c>
      <c r="B508" s="6" t="s">
        <v>473</v>
      </c>
      <c r="C508" s="12" t="s">
        <v>29</v>
      </c>
      <c r="D508" s="13">
        <v>1</v>
      </c>
      <c r="E508" s="164"/>
      <c r="F508" s="9">
        <f>IF(C508="%",D508*E508/100,D508*E508)</f>
        <v>0</v>
      </c>
    </row>
    <row r="509" spans="1:6" s="4" customFormat="1" ht="13.8" x14ac:dyDescent="0.3">
      <c r="A509" s="6"/>
      <c r="B509" s="6"/>
      <c r="C509" s="12"/>
      <c r="D509" s="13"/>
      <c r="E509" s="9"/>
      <c r="F509" s="9"/>
    </row>
    <row r="510" spans="1:6" s="4" customFormat="1" ht="13.8" x14ac:dyDescent="0.3">
      <c r="A510" s="5" t="s">
        <v>474</v>
      </c>
      <c r="B510" s="6" t="s">
        <v>475</v>
      </c>
      <c r="C510" s="7"/>
      <c r="D510" s="8"/>
      <c r="E510" s="9"/>
      <c r="F510" s="9"/>
    </row>
    <row r="511" spans="1:6" s="4" customFormat="1" ht="13.8" x14ac:dyDescent="0.3">
      <c r="A511" s="10"/>
      <c r="B511" s="11"/>
      <c r="C511" s="7"/>
      <c r="D511" s="8"/>
      <c r="E511" s="9"/>
      <c r="F511" s="9"/>
    </row>
    <row r="512" spans="1:6" s="4" customFormat="1" ht="13.8" x14ac:dyDescent="0.3">
      <c r="A512" s="5" t="s">
        <v>476</v>
      </c>
      <c r="B512" s="6" t="s">
        <v>477</v>
      </c>
      <c r="C512" s="12" t="s">
        <v>33</v>
      </c>
      <c r="D512" s="13">
        <v>5000</v>
      </c>
      <c r="E512" s="164"/>
      <c r="F512" s="9">
        <f>IF(C512="%",D512*E512/100,D512*E512)</f>
        <v>0</v>
      </c>
    </row>
    <row r="513" spans="1:6" x14ac:dyDescent="0.3">
      <c r="A513" s="10"/>
      <c r="B513" s="11"/>
      <c r="C513" s="7"/>
      <c r="D513" s="8"/>
      <c r="E513" s="9"/>
      <c r="F513" s="9"/>
    </row>
    <row r="514" spans="1:6" x14ac:dyDescent="0.3">
      <c r="A514" s="5" t="s">
        <v>478</v>
      </c>
      <c r="B514" s="6" t="s">
        <v>479</v>
      </c>
      <c r="C514" s="12" t="s">
        <v>33</v>
      </c>
      <c r="D514" s="13">
        <v>45000</v>
      </c>
      <c r="E514" s="164"/>
      <c r="F514" s="9">
        <f>IF(C514="%",D514*E514/100,D514*E514)</f>
        <v>0</v>
      </c>
    </row>
    <row r="515" spans="1:6" x14ac:dyDescent="0.3">
      <c r="A515" s="5"/>
      <c r="B515" s="6"/>
      <c r="C515" s="12"/>
      <c r="D515" s="13"/>
      <c r="E515" s="9"/>
      <c r="F515" s="9"/>
    </row>
    <row r="516" spans="1:6" ht="12" x14ac:dyDescent="0.3">
      <c r="A516" s="177" t="s">
        <v>118</v>
      </c>
      <c r="B516" s="178"/>
      <c r="C516" s="178"/>
      <c r="D516" s="178"/>
      <c r="E516" s="179"/>
      <c r="F516" s="41">
        <f>SUM(F488:F515)</f>
        <v>0</v>
      </c>
    </row>
    <row r="517" spans="1:6" ht="12" x14ac:dyDescent="0.25">
      <c r="A517" s="185" t="str">
        <f>A519&amp;" "&amp;B519</f>
        <v>C1.7 LOADING AND HAULING</v>
      </c>
      <c r="B517" s="185"/>
      <c r="C517" s="185"/>
      <c r="D517" s="185"/>
      <c r="E517" s="185"/>
      <c r="F517" s="185"/>
    </row>
    <row r="518" spans="1:6" ht="12" x14ac:dyDescent="0.3">
      <c r="A518" s="158" t="s">
        <v>4</v>
      </c>
      <c r="B518" s="158" t="s">
        <v>5</v>
      </c>
      <c r="C518" s="158" t="s">
        <v>6</v>
      </c>
      <c r="D518" s="43" t="s">
        <v>7</v>
      </c>
      <c r="E518" s="44" t="s">
        <v>8</v>
      </c>
      <c r="F518" s="44" t="s">
        <v>9</v>
      </c>
    </row>
    <row r="519" spans="1:6" ht="12" x14ac:dyDescent="0.3">
      <c r="A519" s="45" t="s">
        <v>480</v>
      </c>
      <c r="B519" s="46" t="s">
        <v>481</v>
      </c>
      <c r="C519" s="47"/>
      <c r="D519" s="48"/>
      <c r="E519" s="49"/>
      <c r="F519" s="49"/>
    </row>
    <row r="520" spans="1:6" x14ac:dyDescent="0.3">
      <c r="A520" s="35"/>
      <c r="B520" s="36"/>
      <c r="C520" s="37"/>
      <c r="D520" s="33"/>
      <c r="E520" s="34"/>
      <c r="F520" s="34"/>
    </row>
    <row r="521" spans="1:6" x14ac:dyDescent="0.3">
      <c r="A521" s="30" t="s">
        <v>1948</v>
      </c>
      <c r="B521" s="31" t="s">
        <v>1949</v>
      </c>
      <c r="C521" s="37"/>
      <c r="D521" s="33"/>
      <c r="E521" s="34"/>
      <c r="F521" s="34"/>
    </row>
    <row r="522" spans="1:6" x14ac:dyDescent="0.3">
      <c r="A522" s="35"/>
      <c r="B522" s="36"/>
      <c r="C522" s="37"/>
      <c r="D522" s="33"/>
      <c r="E522" s="34"/>
      <c r="F522" s="34"/>
    </row>
    <row r="523" spans="1:6" ht="34.200000000000003" x14ac:dyDescent="0.3">
      <c r="A523" s="30" t="s">
        <v>1950</v>
      </c>
      <c r="B523" s="31" t="s">
        <v>1951</v>
      </c>
      <c r="C523" s="32" t="s">
        <v>33</v>
      </c>
      <c r="D523" s="39">
        <v>125800</v>
      </c>
      <c r="E523" s="165"/>
      <c r="F523" s="9">
        <f>IF(C523="%",D523*E523/100,D523*E523)</f>
        <v>0</v>
      </c>
    </row>
    <row r="524" spans="1:6" x14ac:dyDescent="0.3">
      <c r="A524" s="35"/>
      <c r="B524" s="36"/>
      <c r="C524" s="37"/>
      <c r="D524" s="33"/>
      <c r="E524" s="34"/>
      <c r="F524" s="34"/>
    </row>
    <row r="525" spans="1:6" x14ac:dyDescent="0.3">
      <c r="A525" s="30" t="s">
        <v>482</v>
      </c>
      <c r="B525" s="31" t="s">
        <v>483</v>
      </c>
      <c r="C525" s="37"/>
      <c r="D525" s="33"/>
      <c r="E525" s="34"/>
      <c r="F525" s="34"/>
    </row>
    <row r="526" spans="1:6" x14ac:dyDescent="0.3">
      <c r="A526" s="35"/>
      <c r="B526" s="36"/>
      <c r="C526" s="37"/>
      <c r="D526" s="33"/>
      <c r="E526" s="34"/>
      <c r="F526" s="34"/>
    </row>
    <row r="527" spans="1:6" ht="34.200000000000003" x14ac:dyDescent="0.3">
      <c r="A527" s="30" t="s">
        <v>484</v>
      </c>
      <c r="B527" s="31" t="s">
        <v>485</v>
      </c>
      <c r="C527" s="37"/>
      <c r="D527" s="33"/>
      <c r="E527" s="34"/>
      <c r="F527" s="34"/>
    </row>
    <row r="528" spans="1:6" x14ac:dyDescent="0.3">
      <c r="A528" s="35"/>
      <c r="B528" s="36"/>
      <c r="C528" s="37"/>
      <c r="D528" s="33"/>
      <c r="E528" s="34"/>
      <c r="F528" s="34"/>
    </row>
    <row r="529" spans="1:6" ht="22.8" x14ac:dyDescent="0.3">
      <c r="A529" s="35"/>
      <c r="B529" s="31" t="s">
        <v>486</v>
      </c>
      <c r="C529" s="32" t="s">
        <v>487</v>
      </c>
      <c r="D529" s="39">
        <v>1450000</v>
      </c>
      <c r="E529" s="165"/>
      <c r="F529" s="9">
        <f>IF(C529="%",D529*E529/100,D529*E529)</f>
        <v>0</v>
      </c>
    </row>
    <row r="530" spans="1:6" x14ac:dyDescent="0.3">
      <c r="A530" s="35"/>
      <c r="B530" s="36"/>
      <c r="C530" s="37"/>
      <c r="D530" s="33"/>
      <c r="E530" s="34"/>
      <c r="F530" s="34"/>
    </row>
    <row r="531" spans="1:6" x14ac:dyDescent="0.3">
      <c r="A531" s="35"/>
      <c r="B531" s="31" t="s">
        <v>488</v>
      </c>
      <c r="C531" s="32" t="s">
        <v>487</v>
      </c>
      <c r="D531" s="39">
        <v>50000</v>
      </c>
      <c r="E531" s="165"/>
      <c r="F531" s="9">
        <f>IF(C531="%",D531*E531/100,D531*E531)</f>
        <v>0</v>
      </c>
    </row>
    <row r="532" spans="1:6" x14ac:dyDescent="0.3">
      <c r="A532" s="35"/>
      <c r="B532" s="36"/>
      <c r="C532" s="37"/>
      <c r="D532" s="33"/>
      <c r="E532" s="34"/>
      <c r="F532" s="34"/>
    </row>
    <row r="533" spans="1:6" ht="22.8" x14ac:dyDescent="0.3">
      <c r="A533" s="30" t="s">
        <v>489</v>
      </c>
      <c r="B533" s="31" t="s">
        <v>490</v>
      </c>
      <c r="C533" s="37"/>
      <c r="D533" s="33"/>
      <c r="E533" s="34"/>
      <c r="F533" s="34"/>
    </row>
    <row r="534" spans="1:6" s="154" customFormat="1" x14ac:dyDescent="0.3">
      <c r="A534" s="35"/>
      <c r="B534" s="36"/>
      <c r="C534" s="37"/>
      <c r="D534" s="33"/>
      <c r="E534" s="34"/>
      <c r="F534" s="34"/>
    </row>
    <row r="535" spans="1:6" s="154" customFormat="1" ht="34.200000000000003" x14ac:dyDescent="0.3">
      <c r="A535" s="6"/>
      <c r="B535" s="6" t="s">
        <v>491</v>
      </c>
      <c r="C535" s="12" t="s">
        <v>487</v>
      </c>
      <c r="D535" s="13">
        <v>10000</v>
      </c>
      <c r="E535" s="164"/>
      <c r="F535" s="9">
        <f>IF(C535="%",D535*E535/100,D535*E535)</f>
        <v>0</v>
      </c>
    </row>
    <row r="536" spans="1:6" s="154" customFormat="1" x14ac:dyDescent="0.3">
      <c r="A536" s="35"/>
      <c r="B536" s="36"/>
      <c r="C536" s="37"/>
      <c r="D536" s="33"/>
      <c r="E536" s="34"/>
      <c r="F536" s="34"/>
    </row>
    <row r="537" spans="1:6" s="154" customFormat="1" x14ac:dyDescent="0.3">
      <c r="A537" s="35"/>
      <c r="B537" s="31" t="s">
        <v>492</v>
      </c>
      <c r="C537" s="32" t="s">
        <v>487</v>
      </c>
      <c r="D537" s="39">
        <v>4000</v>
      </c>
      <c r="E537" s="165"/>
      <c r="F537" s="9">
        <f>IF(C537="%",D537*E537/100,D537*E537)</f>
        <v>0</v>
      </c>
    </row>
    <row r="538" spans="1:6" s="154" customFormat="1" x14ac:dyDescent="0.3">
      <c r="A538" s="35"/>
      <c r="B538" s="36"/>
      <c r="C538" s="37"/>
      <c r="D538" s="33"/>
      <c r="E538" s="34"/>
      <c r="F538" s="34"/>
    </row>
    <row r="539" spans="1:6" s="154" customFormat="1" x14ac:dyDescent="0.3">
      <c r="A539" s="6"/>
      <c r="B539" s="6" t="s">
        <v>493</v>
      </c>
      <c r="C539" s="12" t="s">
        <v>487</v>
      </c>
      <c r="D539" s="13">
        <v>600</v>
      </c>
      <c r="E539" s="164"/>
      <c r="F539" s="9">
        <f>IF(C539="%",D539*E539/100,D539*E539)</f>
        <v>0</v>
      </c>
    </row>
    <row r="540" spans="1:6" s="154" customFormat="1" x14ac:dyDescent="0.3">
      <c r="A540" s="35"/>
      <c r="B540" s="36"/>
      <c r="C540" s="37"/>
      <c r="D540" s="33"/>
      <c r="E540" s="34"/>
      <c r="F540" s="34"/>
    </row>
    <row r="541" spans="1:6" s="154" customFormat="1" ht="12" x14ac:dyDescent="0.3">
      <c r="A541" s="177" t="s">
        <v>118</v>
      </c>
      <c r="B541" s="178"/>
      <c r="C541" s="178"/>
      <c r="D541" s="178"/>
      <c r="E541" s="179"/>
      <c r="F541" s="41">
        <f>SUM(F519:F540)</f>
        <v>0</v>
      </c>
    </row>
    <row r="542" spans="1:6" s="154" customFormat="1" ht="12" x14ac:dyDescent="0.25">
      <c r="A542" s="185" t="str">
        <f>A544&amp;" "&amp;B544</f>
        <v>C2.1 GENERAL REQUIREMENTS AND TRENCHING FOR SERVICES</v>
      </c>
      <c r="B542" s="185"/>
      <c r="C542" s="185"/>
      <c r="D542" s="185"/>
      <c r="E542" s="185"/>
      <c r="F542" s="185"/>
    </row>
    <row r="543" spans="1:6" s="154" customFormat="1" ht="12" x14ac:dyDescent="0.3">
      <c r="A543" s="158" t="s">
        <v>4</v>
      </c>
      <c r="B543" s="158" t="s">
        <v>5</v>
      </c>
      <c r="C543" s="158" t="s">
        <v>6</v>
      </c>
      <c r="D543" s="43" t="s">
        <v>7</v>
      </c>
      <c r="E543" s="44" t="s">
        <v>8</v>
      </c>
      <c r="F543" s="44" t="s">
        <v>9</v>
      </c>
    </row>
    <row r="544" spans="1:6" s="154" customFormat="1" ht="24" x14ac:dyDescent="0.3">
      <c r="A544" s="45" t="s">
        <v>494</v>
      </c>
      <c r="B544" s="46" t="s">
        <v>495</v>
      </c>
      <c r="C544" s="47"/>
      <c r="D544" s="48"/>
      <c r="E544" s="49"/>
      <c r="F544" s="49"/>
    </row>
    <row r="545" spans="1:6" s="154" customFormat="1" x14ac:dyDescent="0.3">
      <c r="A545" s="10"/>
      <c r="B545" s="11"/>
      <c r="C545" s="7"/>
      <c r="D545" s="8"/>
      <c r="E545" s="9"/>
      <c r="F545" s="9"/>
    </row>
    <row r="546" spans="1:6" s="154" customFormat="1" ht="22.8" x14ac:dyDescent="0.3">
      <c r="A546" s="5" t="s">
        <v>496</v>
      </c>
      <c r="B546" s="6" t="s">
        <v>497</v>
      </c>
      <c r="C546" s="7"/>
      <c r="D546" s="8"/>
      <c r="E546" s="9"/>
      <c r="F546" s="9"/>
    </row>
    <row r="547" spans="1:6" s="154" customFormat="1" x14ac:dyDescent="0.3">
      <c r="A547" s="10"/>
      <c r="B547" s="11"/>
      <c r="C547" s="7"/>
      <c r="D547" s="8"/>
      <c r="E547" s="9"/>
      <c r="F547" s="9"/>
    </row>
    <row r="548" spans="1:6" s="154" customFormat="1" ht="22.8" x14ac:dyDescent="0.3">
      <c r="A548" s="5" t="s">
        <v>498</v>
      </c>
      <c r="B548" s="6" t="s">
        <v>499</v>
      </c>
      <c r="C548" s="12" t="s">
        <v>19</v>
      </c>
      <c r="D548" s="13">
        <v>1</v>
      </c>
      <c r="E548" s="164"/>
      <c r="F548" s="9">
        <f>IF(C548="%",D548*E548/100,D548*E548)</f>
        <v>0</v>
      </c>
    </row>
    <row r="549" spans="1:6" s="154" customFormat="1" x14ac:dyDescent="0.3">
      <c r="A549" s="10"/>
      <c r="B549" s="11"/>
      <c r="C549" s="7"/>
      <c r="D549" s="8"/>
      <c r="E549" s="9"/>
      <c r="F549" s="9"/>
    </row>
    <row r="550" spans="1:6" s="154" customFormat="1" ht="22.8" x14ac:dyDescent="0.3">
      <c r="A550" s="5" t="s">
        <v>500</v>
      </c>
      <c r="B550" s="6" t="s">
        <v>501</v>
      </c>
      <c r="C550" s="12"/>
      <c r="D550" s="8"/>
      <c r="E550" s="9"/>
      <c r="F550" s="9"/>
    </row>
    <row r="551" spans="1:6" s="154" customFormat="1" x14ac:dyDescent="0.3">
      <c r="A551" s="10"/>
      <c r="B551" s="11"/>
      <c r="C551" s="7"/>
      <c r="D551" s="8"/>
      <c r="E551" s="9"/>
      <c r="F551" s="9"/>
    </row>
    <row r="552" spans="1:6" s="154" customFormat="1" x14ac:dyDescent="0.3">
      <c r="A552" s="5"/>
      <c r="B552" s="6" t="s">
        <v>502</v>
      </c>
      <c r="C552" s="12"/>
      <c r="D552" s="8"/>
      <c r="E552" s="9"/>
      <c r="F552" s="9"/>
    </row>
    <row r="553" spans="1:6" s="154" customFormat="1" x14ac:dyDescent="0.3">
      <c r="A553" s="10"/>
      <c r="B553" s="11"/>
      <c r="C553" s="7"/>
      <c r="D553" s="8"/>
      <c r="E553" s="9"/>
      <c r="F553" s="9"/>
    </row>
    <row r="554" spans="1:6" ht="34.200000000000003" x14ac:dyDescent="0.3">
      <c r="A554" s="5"/>
      <c r="B554" s="6" t="s">
        <v>503</v>
      </c>
      <c r="C554" s="12" t="s">
        <v>102</v>
      </c>
      <c r="D554" s="13">
        <v>1</v>
      </c>
      <c r="E554" s="9">
        <v>120000</v>
      </c>
      <c r="F554" s="9">
        <f>IF(C554="%",D554*E554/100,D554*E554)</f>
        <v>120000</v>
      </c>
    </row>
    <row r="555" spans="1:6" x14ac:dyDescent="0.3">
      <c r="A555" s="10"/>
      <c r="B555" s="11"/>
      <c r="C555" s="7"/>
      <c r="D555" s="8"/>
      <c r="E555" s="9"/>
      <c r="F555" s="9"/>
    </row>
    <row r="556" spans="1:6" x14ac:dyDescent="0.3">
      <c r="A556" s="5"/>
      <c r="B556" s="6" t="s">
        <v>504</v>
      </c>
      <c r="C556" s="12"/>
      <c r="D556" s="8"/>
      <c r="E556" s="9"/>
      <c r="F556" s="9"/>
    </row>
    <row r="557" spans="1:6" x14ac:dyDescent="0.3">
      <c r="A557" s="10"/>
      <c r="B557" s="11"/>
      <c r="C557" s="7"/>
      <c r="D557" s="8"/>
      <c r="E557" s="9"/>
      <c r="F557" s="9"/>
    </row>
    <row r="558" spans="1:6" ht="34.200000000000003" x14ac:dyDescent="0.3">
      <c r="A558" s="5"/>
      <c r="B558" s="6" t="s">
        <v>505</v>
      </c>
      <c r="C558" s="12" t="s">
        <v>102</v>
      </c>
      <c r="D558" s="13">
        <v>1</v>
      </c>
      <c r="E558" s="9">
        <v>2000000</v>
      </c>
      <c r="F558" s="9">
        <f>IF(C558="%",D558*E558/100,D558*E558)</f>
        <v>2000000</v>
      </c>
    </row>
    <row r="559" spans="1:6" x14ac:dyDescent="0.3">
      <c r="A559" s="10"/>
      <c r="B559" s="11"/>
      <c r="C559" s="7"/>
      <c r="D559" s="8"/>
      <c r="E559" s="9"/>
      <c r="F559" s="9"/>
    </row>
    <row r="560" spans="1:6" ht="22.8" x14ac:dyDescent="0.3">
      <c r="A560" s="5" t="s">
        <v>506</v>
      </c>
      <c r="B560" s="6" t="s">
        <v>507</v>
      </c>
      <c r="C560" s="12"/>
      <c r="D560" s="8"/>
      <c r="E560" s="9"/>
      <c r="F560" s="9"/>
    </row>
    <row r="561" spans="1:6" s="154" customFormat="1" x14ac:dyDescent="0.3">
      <c r="A561" s="10"/>
      <c r="B561" s="11"/>
      <c r="C561" s="7"/>
      <c r="D561" s="8"/>
      <c r="E561" s="9"/>
      <c r="F561" s="9"/>
    </row>
    <row r="562" spans="1:6" ht="34.200000000000003" x14ac:dyDescent="0.3">
      <c r="A562" s="5"/>
      <c r="B562" s="6" t="s">
        <v>508</v>
      </c>
      <c r="C562" s="12" t="s">
        <v>44</v>
      </c>
      <c r="D562" s="8">
        <f>F554</f>
        <v>120000</v>
      </c>
      <c r="E562" s="164"/>
      <c r="F562" s="9">
        <f>IF(C562="%",D562*E562/100,D562*E562)</f>
        <v>0</v>
      </c>
    </row>
    <row r="563" spans="1:6" x14ac:dyDescent="0.3">
      <c r="A563" s="10"/>
      <c r="B563" s="11"/>
      <c r="C563" s="7"/>
      <c r="D563" s="8"/>
      <c r="E563" s="9"/>
      <c r="F563" s="9"/>
    </row>
    <row r="564" spans="1:6" ht="34.200000000000003" x14ac:dyDescent="0.3">
      <c r="A564" s="5"/>
      <c r="B564" s="6" t="s">
        <v>509</v>
      </c>
      <c r="C564" s="12" t="s">
        <v>44</v>
      </c>
      <c r="D564" s="40">
        <f>F558</f>
        <v>2000000</v>
      </c>
      <c r="E564" s="164"/>
      <c r="F564" s="9">
        <f>IF(C564="%",D564*E564/100,D564*E564)</f>
        <v>0</v>
      </c>
    </row>
    <row r="565" spans="1:6" x14ac:dyDescent="0.3">
      <c r="A565" s="10"/>
      <c r="B565" s="11"/>
      <c r="C565" s="7"/>
      <c r="D565" s="8"/>
      <c r="E565" s="9"/>
      <c r="F565" s="9"/>
    </row>
    <row r="566" spans="1:6" ht="22.8" x14ac:dyDescent="0.3">
      <c r="A566" s="5" t="s">
        <v>510</v>
      </c>
      <c r="B566" s="6" t="s">
        <v>511</v>
      </c>
      <c r="C566" s="12" t="s">
        <v>33</v>
      </c>
      <c r="D566" s="13">
        <v>350</v>
      </c>
      <c r="E566" s="164"/>
      <c r="F566" s="9">
        <f>IF(C566="%",D566*E566/100,D566*E566)</f>
        <v>0</v>
      </c>
    </row>
    <row r="567" spans="1:6" x14ac:dyDescent="0.3">
      <c r="A567" s="10"/>
      <c r="B567" s="11"/>
      <c r="C567" s="7"/>
      <c r="D567" s="8"/>
      <c r="E567" s="9"/>
      <c r="F567" s="9"/>
    </row>
    <row r="568" spans="1:6" s="154" customFormat="1" x14ac:dyDescent="0.3">
      <c r="A568" s="5" t="s">
        <v>512</v>
      </c>
      <c r="B568" s="6" t="s">
        <v>513</v>
      </c>
      <c r="C568" s="7"/>
      <c r="D568" s="8"/>
      <c r="E568" s="9"/>
      <c r="F568" s="9"/>
    </row>
    <row r="569" spans="1:6" s="154" customFormat="1" x14ac:dyDescent="0.3">
      <c r="A569" s="10"/>
      <c r="B569" s="11"/>
      <c r="C569" s="7"/>
      <c r="D569" s="8"/>
      <c r="E569" s="9"/>
      <c r="F569" s="9"/>
    </row>
    <row r="570" spans="1:6" x14ac:dyDescent="0.3">
      <c r="A570" s="5" t="s">
        <v>514</v>
      </c>
      <c r="B570" s="6" t="s">
        <v>515</v>
      </c>
      <c r="C570" s="7"/>
      <c r="D570" s="8"/>
      <c r="E570" s="9"/>
      <c r="F570" s="9"/>
    </row>
    <row r="571" spans="1:6" x14ac:dyDescent="0.3">
      <c r="A571" s="10"/>
      <c r="B571" s="11"/>
      <c r="C571" s="7"/>
      <c r="D571" s="8"/>
      <c r="E571" s="9"/>
      <c r="F571" s="9"/>
    </row>
    <row r="572" spans="1:6" x14ac:dyDescent="0.3">
      <c r="A572" s="10"/>
      <c r="B572" s="6" t="s">
        <v>516</v>
      </c>
      <c r="C572" s="12" t="s">
        <v>33</v>
      </c>
      <c r="D572" s="13">
        <v>10700</v>
      </c>
      <c r="E572" s="164"/>
      <c r="F572" s="9">
        <f>IF(C572="%",D572*E572/100,D572*E572)</f>
        <v>0</v>
      </c>
    </row>
    <row r="573" spans="1:6" x14ac:dyDescent="0.3">
      <c r="A573" s="10"/>
      <c r="B573" s="11"/>
      <c r="C573" s="7"/>
      <c r="D573" s="8"/>
      <c r="E573" s="9"/>
      <c r="F573" s="9"/>
    </row>
    <row r="574" spans="1:6" x14ac:dyDescent="0.3">
      <c r="A574" s="5" t="s">
        <v>517</v>
      </c>
      <c r="B574" s="6" t="s">
        <v>518</v>
      </c>
      <c r="C574" s="7"/>
      <c r="D574" s="8"/>
      <c r="E574" s="9"/>
      <c r="F574" s="9"/>
    </row>
    <row r="575" spans="1:6" x14ac:dyDescent="0.3">
      <c r="A575" s="10"/>
      <c r="B575" s="11"/>
      <c r="C575" s="7"/>
      <c r="D575" s="8"/>
      <c r="E575" s="9"/>
      <c r="F575" s="9"/>
    </row>
    <row r="576" spans="1:6" ht="34.200000000000003" x14ac:dyDescent="0.3">
      <c r="A576" s="5" t="s">
        <v>519</v>
      </c>
      <c r="B576" s="6" t="s">
        <v>520</v>
      </c>
      <c r="C576" s="7"/>
      <c r="D576" s="8"/>
      <c r="E576" s="9"/>
      <c r="F576" s="9"/>
    </row>
    <row r="577" spans="1:6" s="154" customFormat="1" x14ac:dyDescent="0.3">
      <c r="A577" s="10"/>
      <c r="B577" s="11"/>
      <c r="C577" s="7"/>
      <c r="D577" s="8"/>
      <c r="E577" s="9"/>
      <c r="F577" s="9"/>
    </row>
    <row r="578" spans="1:6" ht="22.8" x14ac:dyDescent="0.3">
      <c r="A578" s="10"/>
      <c r="B578" s="6" t="s">
        <v>521</v>
      </c>
      <c r="C578" s="12" t="s">
        <v>33</v>
      </c>
      <c r="D578" s="13">
        <v>9300</v>
      </c>
      <c r="E578" s="164"/>
      <c r="F578" s="9">
        <f>IF(C578="%",D578*E578/100,D578*E578)</f>
        <v>0</v>
      </c>
    </row>
    <row r="579" spans="1:6" x14ac:dyDescent="0.3">
      <c r="A579" s="10"/>
      <c r="B579" s="11"/>
      <c r="C579" s="7"/>
      <c r="D579" s="8"/>
      <c r="E579" s="9"/>
      <c r="F579" s="9"/>
    </row>
    <row r="580" spans="1:6" x14ac:dyDescent="0.3">
      <c r="A580" s="10"/>
      <c r="B580" s="6" t="s">
        <v>522</v>
      </c>
      <c r="C580" s="12" t="s">
        <v>33</v>
      </c>
      <c r="D580" s="13">
        <v>370</v>
      </c>
      <c r="E580" s="164"/>
      <c r="F580" s="9">
        <f>IF(C580="%",D580*E580/100,D580*E580)</f>
        <v>0</v>
      </c>
    </row>
    <row r="581" spans="1:6" x14ac:dyDescent="0.3">
      <c r="A581" s="10"/>
      <c r="B581" s="6"/>
      <c r="C581" s="12"/>
      <c r="D581" s="13"/>
      <c r="E581" s="9"/>
      <c r="F581" s="9"/>
    </row>
    <row r="582" spans="1:6" ht="34.200000000000003" x14ac:dyDescent="0.3">
      <c r="A582" s="6" t="s">
        <v>523</v>
      </c>
      <c r="B582" s="6" t="s">
        <v>524</v>
      </c>
      <c r="C582" s="12"/>
      <c r="D582" s="13"/>
      <c r="E582" s="9"/>
      <c r="F582" s="9"/>
    </row>
    <row r="583" spans="1:6" x14ac:dyDescent="0.3">
      <c r="A583" s="6"/>
      <c r="B583" s="6"/>
      <c r="C583" s="12"/>
      <c r="D583" s="13"/>
      <c r="E583" s="9"/>
      <c r="F583" s="9"/>
    </row>
    <row r="584" spans="1:6" ht="34.200000000000003" x14ac:dyDescent="0.3">
      <c r="A584" s="6" t="s">
        <v>525</v>
      </c>
      <c r="B584" s="6" t="s">
        <v>526</v>
      </c>
      <c r="C584" s="12" t="s">
        <v>33</v>
      </c>
      <c r="D584" s="13">
        <v>500</v>
      </c>
      <c r="E584" s="164"/>
      <c r="F584" s="9">
        <f>IF(C584="%",D584*E584/100,D584*E584)</f>
        <v>0</v>
      </c>
    </row>
    <row r="585" spans="1:6" x14ac:dyDescent="0.3">
      <c r="A585" s="6"/>
      <c r="B585" s="6"/>
      <c r="C585" s="12"/>
      <c r="D585" s="13"/>
      <c r="E585" s="9"/>
      <c r="F585" s="9"/>
    </row>
    <row r="586" spans="1:6" ht="22.8" x14ac:dyDescent="0.3">
      <c r="A586" s="6" t="s">
        <v>527</v>
      </c>
      <c r="B586" s="6" t="s">
        <v>528</v>
      </c>
      <c r="C586" s="12"/>
      <c r="D586" s="13"/>
      <c r="E586" s="9"/>
      <c r="F586" s="9"/>
    </row>
    <row r="587" spans="1:6" x14ac:dyDescent="0.3">
      <c r="A587" s="6"/>
      <c r="B587" s="6"/>
      <c r="C587" s="12"/>
      <c r="D587" s="13"/>
      <c r="E587" s="9"/>
      <c r="F587" s="9"/>
    </row>
    <row r="588" spans="1:6" ht="22.8" x14ac:dyDescent="0.3">
      <c r="A588" s="6" t="s">
        <v>529</v>
      </c>
      <c r="B588" s="6" t="s">
        <v>530</v>
      </c>
      <c r="C588" s="12" t="s">
        <v>33</v>
      </c>
      <c r="D588" s="13">
        <v>850</v>
      </c>
      <c r="E588" s="164"/>
      <c r="F588" s="9">
        <f>IF(C588="%",D588*E588/100,D588*E588)</f>
        <v>0</v>
      </c>
    </row>
    <row r="589" spans="1:6" x14ac:dyDescent="0.3">
      <c r="A589" s="6"/>
      <c r="B589" s="6"/>
      <c r="C589" s="12"/>
      <c r="D589" s="13"/>
      <c r="E589" s="9"/>
      <c r="F589" s="9"/>
    </row>
    <row r="590" spans="1:6" ht="12" x14ac:dyDescent="0.3">
      <c r="A590" s="177" t="s">
        <v>118</v>
      </c>
      <c r="B590" s="178"/>
      <c r="C590" s="178"/>
      <c r="D590" s="178"/>
      <c r="E590" s="179"/>
      <c r="F590" s="41">
        <f>SUM(F544:F589)</f>
        <v>2120000</v>
      </c>
    </row>
    <row r="591" spans="1:6" ht="12" x14ac:dyDescent="0.25">
      <c r="A591" s="185" t="str">
        <f>A593&amp;" "&amp;B593</f>
        <v>C2.2 DRY SERVICES</v>
      </c>
      <c r="B591" s="185"/>
      <c r="C591" s="185"/>
      <c r="D591" s="185"/>
      <c r="E591" s="185"/>
      <c r="F591" s="185"/>
    </row>
    <row r="592" spans="1:6" ht="12" x14ac:dyDescent="0.3">
      <c r="A592" s="158" t="s">
        <v>4</v>
      </c>
      <c r="B592" s="158" t="s">
        <v>5</v>
      </c>
      <c r="C592" s="158" t="s">
        <v>6</v>
      </c>
      <c r="D592" s="43" t="s">
        <v>7</v>
      </c>
      <c r="E592" s="44" t="s">
        <v>8</v>
      </c>
      <c r="F592" s="44" t="s">
        <v>9</v>
      </c>
    </row>
    <row r="593" spans="1:6" ht="12" x14ac:dyDescent="0.3">
      <c r="A593" s="45" t="s">
        <v>531</v>
      </c>
      <c r="B593" s="46" t="s">
        <v>532</v>
      </c>
      <c r="C593" s="47"/>
      <c r="D593" s="48"/>
      <c r="E593" s="49"/>
      <c r="F593" s="49"/>
    </row>
    <row r="594" spans="1:6" x14ac:dyDescent="0.3">
      <c r="A594" s="10"/>
      <c r="B594" s="11"/>
      <c r="C594" s="7"/>
      <c r="D594" s="8"/>
      <c r="E594" s="9"/>
      <c r="F594" s="9"/>
    </row>
    <row r="595" spans="1:6" x14ac:dyDescent="0.3">
      <c r="A595" s="5" t="s">
        <v>533</v>
      </c>
      <c r="B595" s="6" t="s">
        <v>534</v>
      </c>
      <c r="C595" s="7"/>
      <c r="D595" s="8"/>
      <c r="E595" s="9"/>
      <c r="F595" s="9"/>
    </row>
    <row r="596" spans="1:6" x14ac:dyDescent="0.3">
      <c r="A596" s="10"/>
      <c r="B596" s="11"/>
      <c r="C596" s="7"/>
      <c r="D596" s="8"/>
      <c r="E596" s="9"/>
      <c r="F596" s="9"/>
    </row>
    <row r="597" spans="1:6" ht="45.6" x14ac:dyDescent="0.3">
      <c r="A597" s="5" t="s">
        <v>535</v>
      </c>
      <c r="B597" s="6" t="s">
        <v>536</v>
      </c>
      <c r="C597" s="7"/>
      <c r="D597" s="8"/>
      <c r="E597" s="9"/>
      <c r="F597" s="9"/>
    </row>
    <row r="598" spans="1:6" x14ac:dyDescent="0.3">
      <c r="A598" s="10"/>
      <c r="B598" s="11"/>
      <c r="C598" s="7"/>
      <c r="D598" s="8"/>
      <c r="E598" s="9"/>
      <c r="F598" s="9"/>
    </row>
    <row r="599" spans="1:6" x14ac:dyDescent="0.3">
      <c r="A599" s="10"/>
      <c r="B599" s="6" t="s">
        <v>537</v>
      </c>
      <c r="C599" s="12" t="s">
        <v>40</v>
      </c>
      <c r="D599" s="13">
        <v>3500</v>
      </c>
      <c r="E599" s="164"/>
      <c r="F599" s="9">
        <f>IF(C599="%",D599*E599/100,D599*E599)</f>
        <v>0</v>
      </c>
    </row>
    <row r="600" spans="1:6" x14ac:dyDescent="0.3">
      <c r="A600" s="10"/>
      <c r="B600" s="11"/>
      <c r="C600" s="7"/>
      <c r="D600" s="8"/>
      <c r="E600" s="9"/>
      <c r="F600" s="9"/>
    </row>
    <row r="601" spans="1:6" ht="34.200000000000003" x14ac:dyDescent="0.3">
      <c r="A601" s="5" t="s">
        <v>538</v>
      </c>
      <c r="B601" s="6" t="s">
        <v>539</v>
      </c>
      <c r="C601" s="7"/>
      <c r="D601" s="8"/>
      <c r="E601" s="9"/>
      <c r="F601" s="9"/>
    </row>
    <row r="602" spans="1:6" x14ac:dyDescent="0.3">
      <c r="A602" s="10"/>
      <c r="B602" s="11"/>
      <c r="C602" s="7"/>
      <c r="D602" s="8"/>
      <c r="E602" s="9"/>
      <c r="F602" s="9"/>
    </row>
    <row r="603" spans="1:6" x14ac:dyDescent="0.3">
      <c r="A603" s="10"/>
      <c r="B603" s="6" t="s">
        <v>540</v>
      </c>
      <c r="C603" s="12" t="s">
        <v>40</v>
      </c>
      <c r="D603" s="13">
        <v>40</v>
      </c>
      <c r="E603" s="164"/>
      <c r="F603" s="9">
        <f>IF(C603="%",D603*E603/100,D603*E603)</f>
        <v>0</v>
      </c>
    </row>
    <row r="604" spans="1:6" x14ac:dyDescent="0.3">
      <c r="A604" s="10"/>
      <c r="B604" s="11"/>
      <c r="C604" s="7"/>
      <c r="D604" s="8"/>
      <c r="E604" s="9"/>
      <c r="F604" s="9"/>
    </row>
    <row r="605" spans="1:6" ht="22.8" x14ac:dyDescent="0.3">
      <c r="A605" s="5" t="s">
        <v>541</v>
      </c>
      <c r="B605" s="6" t="s">
        <v>542</v>
      </c>
      <c r="C605" s="7"/>
      <c r="D605" s="8"/>
      <c r="E605" s="9"/>
      <c r="F605" s="9"/>
    </row>
    <row r="606" spans="1:6" x14ac:dyDescent="0.3">
      <c r="A606" s="10"/>
      <c r="B606" s="11"/>
      <c r="C606" s="7"/>
      <c r="D606" s="8"/>
      <c r="E606" s="9"/>
      <c r="F606" s="9"/>
    </row>
    <row r="607" spans="1:6" ht="45.6" x14ac:dyDescent="0.3">
      <c r="A607" s="5" t="s">
        <v>543</v>
      </c>
      <c r="B607" s="6" t="s">
        <v>536</v>
      </c>
      <c r="C607" s="7"/>
      <c r="D607" s="8"/>
      <c r="E607" s="9"/>
      <c r="F607" s="9"/>
    </row>
    <row r="608" spans="1:6" x14ac:dyDescent="0.3">
      <c r="A608" s="10"/>
      <c r="B608" s="11"/>
      <c r="C608" s="7"/>
      <c r="D608" s="8"/>
      <c r="E608" s="9"/>
      <c r="F608" s="9"/>
    </row>
    <row r="609" spans="1:6" x14ac:dyDescent="0.3">
      <c r="A609" s="10"/>
      <c r="B609" s="6" t="s">
        <v>537</v>
      </c>
      <c r="C609" s="12" t="s">
        <v>40</v>
      </c>
      <c r="D609" s="13">
        <v>1600</v>
      </c>
      <c r="E609" s="164"/>
      <c r="F609" s="9">
        <f>IF(C609="%",D609*E609/100,D609*E609)</f>
        <v>0</v>
      </c>
    </row>
    <row r="610" spans="1:6" x14ac:dyDescent="0.3">
      <c r="A610" s="10"/>
      <c r="B610" s="11"/>
      <c r="C610" s="7"/>
      <c r="D610" s="8"/>
      <c r="E610" s="9"/>
      <c r="F610" s="9"/>
    </row>
    <row r="611" spans="1:6" s="154" customFormat="1" ht="34.200000000000003" x14ac:dyDescent="0.3">
      <c r="A611" s="6" t="s">
        <v>544</v>
      </c>
      <c r="B611" s="6" t="s">
        <v>545</v>
      </c>
      <c r="C611" s="12"/>
      <c r="D611" s="13"/>
      <c r="E611" s="9"/>
      <c r="F611" s="9"/>
    </row>
    <row r="612" spans="1:6" s="154" customFormat="1" x14ac:dyDescent="0.3">
      <c r="A612" s="6"/>
      <c r="B612" s="6"/>
      <c r="C612" s="12"/>
      <c r="D612" s="13"/>
      <c r="E612" s="9"/>
      <c r="F612" s="9"/>
    </row>
    <row r="613" spans="1:6" s="154" customFormat="1" ht="22.8" x14ac:dyDescent="0.3">
      <c r="A613" s="6" t="s">
        <v>546</v>
      </c>
      <c r="B613" s="6" t="s">
        <v>547</v>
      </c>
      <c r="C613" s="12" t="s">
        <v>33</v>
      </c>
      <c r="D613" s="13">
        <v>1300</v>
      </c>
      <c r="E613" s="164"/>
      <c r="F613" s="9">
        <f>IF(C613="%",D613*E613/100,D613*E613)</f>
        <v>0</v>
      </c>
    </row>
    <row r="614" spans="1:6" s="154" customFormat="1" x14ac:dyDescent="0.3">
      <c r="A614" s="6"/>
      <c r="B614" s="6"/>
      <c r="C614" s="12"/>
      <c r="D614" s="13"/>
      <c r="E614" s="9"/>
      <c r="F614" s="9"/>
    </row>
    <row r="615" spans="1:6" s="154" customFormat="1" x14ac:dyDescent="0.3">
      <c r="A615" s="6" t="s">
        <v>548</v>
      </c>
      <c r="B615" s="6" t="s">
        <v>549</v>
      </c>
      <c r="C615" s="12"/>
      <c r="D615" s="13"/>
      <c r="E615" s="9"/>
      <c r="F615" s="9"/>
    </row>
    <row r="616" spans="1:6" s="154" customFormat="1" x14ac:dyDescent="0.3">
      <c r="A616" s="6"/>
      <c r="B616" s="6"/>
      <c r="C616" s="12"/>
      <c r="D616" s="13"/>
      <c r="E616" s="9"/>
      <c r="F616" s="9"/>
    </row>
    <row r="617" spans="1:6" s="154" customFormat="1" ht="22.8" x14ac:dyDescent="0.3">
      <c r="A617" s="6" t="s">
        <v>550</v>
      </c>
      <c r="B617" s="6" t="s">
        <v>551</v>
      </c>
      <c r="C617" s="12" t="s">
        <v>53</v>
      </c>
      <c r="D617" s="13">
        <v>192</v>
      </c>
      <c r="E617" s="164"/>
      <c r="F617" s="9">
        <f>IF(C617="%",D617*E617/100,D617*E617)</f>
        <v>0</v>
      </c>
    </row>
    <row r="618" spans="1:6" s="154" customFormat="1" x14ac:dyDescent="0.3">
      <c r="A618" s="6"/>
      <c r="B618" s="6"/>
      <c r="C618" s="12"/>
      <c r="D618" s="13"/>
      <c r="E618" s="9"/>
      <c r="F618" s="9"/>
    </row>
    <row r="619" spans="1:6" s="154" customFormat="1" ht="22.8" x14ac:dyDescent="0.3">
      <c r="A619" s="6" t="s">
        <v>552</v>
      </c>
      <c r="B619" s="6" t="s">
        <v>553</v>
      </c>
      <c r="C619" s="12" t="s">
        <v>40</v>
      </c>
      <c r="D619" s="13">
        <v>5140</v>
      </c>
      <c r="E619" s="164"/>
      <c r="F619" s="9">
        <f>IF(C619="%",D619*E619/100,D619*E619)</f>
        <v>0</v>
      </c>
    </row>
    <row r="620" spans="1:6" s="154" customFormat="1" x14ac:dyDescent="0.3">
      <c r="A620" s="6"/>
      <c r="B620" s="6"/>
      <c r="C620" s="12"/>
      <c r="D620" s="13"/>
      <c r="E620" s="9"/>
      <c r="F620" s="9"/>
    </row>
    <row r="621" spans="1:6" s="154" customFormat="1" ht="22.8" x14ac:dyDescent="0.3">
      <c r="A621" s="6" t="s">
        <v>554</v>
      </c>
      <c r="B621" s="6" t="s">
        <v>555</v>
      </c>
      <c r="C621" s="12" t="s">
        <v>53</v>
      </c>
      <c r="D621" s="13">
        <v>192</v>
      </c>
      <c r="E621" s="164"/>
      <c r="F621" s="9">
        <f>IF(C621="%",D621*E621/100,D621*E621)</f>
        <v>0</v>
      </c>
    </row>
    <row r="622" spans="1:6" s="154" customFormat="1" x14ac:dyDescent="0.3">
      <c r="A622" s="6"/>
      <c r="B622" s="6"/>
      <c r="C622" s="12"/>
      <c r="D622" s="13"/>
      <c r="E622" s="9"/>
      <c r="F622" s="9"/>
    </row>
    <row r="623" spans="1:6" s="154" customFormat="1" ht="12" x14ac:dyDescent="0.3">
      <c r="A623" s="177" t="s">
        <v>118</v>
      </c>
      <c r="B623" s="178"/>
      <c r="C623" s="178"/>
      <c r="D623" s="178"/>
      <c r="E623" s="179"/>
      <c r="F623" s="41">
        <f>SUM(F593:F622)</f>
        <v>0</v>
      </c>
    </row>
    <row r="624" spans="1:6" s="154" customFormat="1" ht="12" x14ac:dyDescent="0.25">
      <c r="A624" s="185" t="str">
        <f>A626&amp;" "&amp;B626</f>
        <v>C3.1 DRAINS</v>
      </c>
      <c r="B624" s="185"/>
      <c r="C624" s="185"/>
      <c r="D624" s="185"/>
      <c r="E624" s="185"/>
      <c r="F624" s="185"/>
    </row>
    <row r="625" spans="1:6" s="154" customFormat="1" ht="12" x14ac:dyDescent="0.3">
      <c r="A625" s="158" t="s">
        <v>4</v>
      </c>
      <c r="B625" s="158" t="s">
        <v>5</v>
      </c>
      <c r="C625" s="158" t="s">
        <v>6</v>
      </c>
      <c r="D625" s="43" t="s">
        <v>7</v>
      </c>
      <c r="E625" s="44" t="s">
        <v>8</v>
      </c>
      <c r="F625" s="44" t="s">
        <v>9</v>
      </c>
    </row>
    <row r="626" spans="1:6" s="154" customFormat="1" ht="12" x14ac:dyDescent="0.3">
      <c r="A626" s="45" t="s">
        <v>556</v>
      </c>
      <c r="B626" s="46" t="s">
        <v>557</v>
      </c>
      <c r="C626" s="47"/>
      <c r="D626" s="48"/>
      <c r="E626" s="49"/>
      <c r="F626" s="49"/>
    </row>
    <row r="627" spans="1:6" s="154" customFormat="1" x14ac:dyDescent="0.3">
      <c r="A627" s="10"/>
      <c r="B627" s="11"/>
      <c r="C627" s="7"/>
      <c r="D627" s="8"/>
      <c r="E627" s="9"/>
      <c r="F627" s="9"/>
    </row>
    <row r="628" spans="1:6" s="154" customFormat="1" x14ac:dyDescent="0.3">
      <c r="A628" s="5" t="s">
        <v>558</v>
      </c>
      <c r="B628" s="6" t="s">
        <v>559</v>
      </c>
      <c r="C628" s="7"/>
      <c r="D628" s="8"/>
      <c r="E628" s="9"/>
      <c r="F628" s="9"/>
    </row>
    <row r="629" spans="1:6" s="154" customFormat="1" x14ac:dyDescent="0.3">
      <c r="A629" s="10"/>
      <c r="B629" s="11"/>
      <c r="C629" s="7"/>
      <c r="D629" s="8"/>
      <c r="E629" s="9"/>
      <c r="F629" s="9"/>
    </row>
    <row r="630" spans="1:6" s="154" customFormat="1" ht="45.6" x14ac:dyDescent="0.3">
      <c r="A630" s="5" t="s">
        <v>560</v>
      </c>
      <c r="B630" s="6" t="s">
        <v>561</v>
      </c>
      <c r="C630" s="7"/>
      <c r="D630" s="8"/>
      <c r="E630" s="9"/>
      <c r="F630" s="9"/>
    </row>
    <row r="631" spans="1:6" s="154" customFormat="1" x14ac:dyDescent="0.3">
      <c r="A631" s="10"/>
      <c r="B631" s="11"/>
      <c r="C631" s="7"/>
      <c r="D631" s="8"/>
      <c r="E631" s="9"/>
      <c r="F631" s="9"/>
    </row>
    <row r="632" spans="1:6" s="154" customFormat="1" x14ac:dyDescent="0.3">
      <c r="A632" s="10"/>
      <c r="B632" s="6" t="s">
        <v>562</v>
      </c>
      <c r="C632" s="12" t="s">
        <v>33</v>
      </c>
      <c r="D632" s="13">
        <v>2500</v>
      </c>
      <c r="E632" s="164"/>
      <c r="F632" s="9">
        <f>IF(C632="%",D632*E632/100,D632*E632)</f>
        <v>0</v>
      </c>
    </row>
    <row r="633" spans="1:6" s="154" customFormat="1" x14ac:dyDescent="0.3">
      <c r="A633" s="10"/>
      <c r="B633" s="11"/>
      <c r="C633" s="7"/>
      <c r="D633" s="8"/>
      <c r="E633" s="9"/>
      <c r="F633" s="9"/>
    </row>
    <row r="634" spans="1:6" s="154" customFormat="1" ht="22.8" x14ac:dyDescent="0.3">
      <c r="A634" s="10"/>
      <c r="B634" s="6" t="s">
        <v>563</v>
      </c>
      <c r="C634" s="12" t="s">
        <v>33</v>
      </c>
      <c r="D634" s="13">
        <v>500</v>
      </c>
      <c r="E634" s="164"/>
      <c r="F634" s="9">
        <f>IF(C634="%",D634*E634/100,D634*E634)</f>
        <v>0</v>
      </c>
    </row>
    <row r="635" spans="1:6" s="154" customFormat="1" x14ac:dyDescent="0.3">
      <c r="A635" s="10"/>
      <c r="B635" s="11"/>
      <c r="C635" s="7"/>
      <c r="D635" s="8"/>
      <c r="E635" s="9"/>
      <c r="F635" s="9"/>
    </row>
    <row r="636" spans="1:6" s="154" customFormat="1" ht="34.200000000000003" x14ac:dyDescent="0.3">
      <c r="A636" s="5" t="s">
        <v>564</v>
      </c>
      <c r="B636" s="6" t="s">
        <v>565</v>
      </c>
      <c r="C636" s="12" t="s">
        <v>33</v>
      </c>
      <c r="D636" s="13">
        <v>500</v>
      </c>
      <c r="E636" s="164"/>
      <c r="F636" s="9">
        <f>IF(C636="%",D636*E636/100,D636*E636)</f>
        <v>0</v>
      </c>
    </row>
    <row r="637" spans="1:6" s="154" customFormat="1" x14ac:dyDescent="0.3">
      <c r="A637" s="10"/>
      <c r="B637" s="11"/>
      <c r="C637" s="7"/>
      <c r="D637" s="8"/>
      <c r="E637" s="9"/>
      <c r="F637" s="9"/>
    </row>
    <row r="638" spans="1:6" s="154" customFormat="1" ht="34.200000000000003" x14ac:dyDescent="0.3">
      <c r="A638" s="5" t="s">
        <v>566</v>
      </c>
      <c r="B638" s="6" t="s">
        <v>567</v>
      </c>
      <c r="C638" s="7"/>
      <c r="D638" s="8"/>
      <c r="E638" s="9"/>
      <c r="F638" s="9"/>
    </row>
    <row r="639" spans="1:6" s="154" customFormat="1" x14ac:dyDescent="0.3">
      <c r="A639" s="10"/>
      <c r="B639" s="11"/>
      <c r="C639" s="7"/>
      <c r="D639" s="8"/>
      <c r="E639" s="9"/>
      <c r="F639" s="9"/>
    </row>
    <row r="640" spans="1:6" s="154" customFormat="1" x14ac:dyDescent="0.3">
      <c r="A640" s="5" t="s">
        <v>568</v>
      </c>
      <c r="B640" s="6" t="s">
        <v>569</v>
      </c>
      <c r="C640" s="12" t="s">
        <v>33</v>
      </c>
      <c r="D640" s="13">
        <v>600</v>
      </c>
      <c r="E640" s="164"/>
      <c r="F640" s="9">
        <f>IF(C640="%",D640*E640/100,D640*E640)</f>
        <v>0</v>
      </c>
    </row>
    <row r="641" spans="1:6" s="154" customFormat="1" x14ac:dyDescent="0.3">
      <c r="A641" s="10"/>
      <c r="B641" s="11"/>
      <c r="C641" s="7"/>
      <c r="D641" s="8"/>
      <c r="E641" s="9"/>
      <c r="F641" s="9"/>
    </row>
    <row r="642" spans="1:6" s="154" customFormat="1" ht="34.200000000000003" x14ac:dyDescent="0.3">
      <c r="A642" s="5" t="s">
        <v>570</v>
      </c>
      <c r="B642" s="6" t="s">
        <v>571</v>
      </c>
      <c r="C642" s="7"/>
      <c r="D642" s="8"/>
      <c r="E642" s="9"/>
      <c r="F642" s="9"/>
    </row>
    <row r="643" spans="1:6" s="154" customFormat="1" x14ac:dyDescent="0.3">
      <c r="A643" s="10"/>
      <c r="B643" s="11"/>
      <c r="C643" s="7"/>
      <c r="D643" s="8"/>
      <c r="E643" s="9"/>
      <c r="F643" s="9"/>
    </row>
    <row r="644" spans="1:6" s="154" customFormat="1" ht="22.8" x14ac:dyDescent="0.3">
      <c r="A644" s="5" t="s">
        <v>572</v>
      </c>
      <c r="B644" s="6" t="s">
        <v>573</v>
      </c>
      <c r="C644" s="7"/>
      <c r="D644" s="8"/>
      <c r="E644" s="9"/>
      <c r="F644" s="9"/>
    </row>
    <row r="645" spans="1:6" s="154" customFormat="1" x14ac:dyDescent="0.3">
      <c r="A645" s="10"/>
      <c r="B645" s="11"/>
      <c r="C645" s="7"/>
      <c r="D645" s="8"/>
      <c r="E645" s="9"/>
      <c r="F645" s="9"/>
    </row>
    <row r="646" spans="1:6" s="154" customFormat="1" x14ac:dyDescent="0.3">
      <c r="A646" s="10"/>
      <c r="B646" s="6" t="s">
        <v>574</v>
      </c>
      <c r="C646" s="12"/>
      <c r="D646" s="8"/>
      <c r="E646" s="9"/>
      <c r="F646" s="9"/>
    </row>
    <row r="647" spans="1:6" s="154" customFormat="1" x14ac:dyDescent="0.3">
      <c r="A647" s="10"/>
      <c r="B647" s="11"/>
      <c r="C647" s="7"/>
      <c r="D647" s="8"/>
      <c r="E647" s="9"/>
      <c r="F647" s="9"/>
    </row>
    <row r="648" spans="1:6" s="154" customFormat="1" ht="34.200000000000003" x14ac:dyDescent="0.3">
      <c r="A648" s="10"/>
      <c r="B648" s="6" t="s">
        <v>575</v>
      </c>
      <c r="C648" s="12" t="s">
        <v>33</v>
      </c>
      <c r="D648" s="13">
        <v>25</v>
      </c>
      <c r="E648" s="164"/>
      <c r="F648" s="9">
        <f>IF(C648="%",D648*E648/100,D648*E648)</f>
        <v>0</v>
      </c>
    </row>
    <row r="649" spans="1:6" s="154" customFormat="1" x14ac:dyDescent="0.3">
      <c r="A649" s="10"/>
      <c r="B649" s="11"/>
      <c r="C649" s="7"/>
      <c r="D649" s="8"/>
      <c r="E649" s="9"/>
      <c r="F649" s="9"/>
    </row>
    <row r="650" spans="1:6" s="154" customFormat="1" ht="34.200000000000003" x14ac:dyDescent="0.3">
      <c r="A650" s="10"/>
      <c r="B650" s="6" t="s">
        <v>576</v>
      </c>
      <c r="C650" s="12" t="s">
        <v>33</v>
      </c>
      <c r="D650" s="13">
        <v>10</v>
      </c>
      <c r="E650" s="164"/>
      <c r="F650" s="9">
        <f>IF(C650="%",D650*E650/100,D650*E650)</f>
        <v>0</v>
      </c>
    </row>
    <row r="651" spans="1:6" s="154" customFormat="1" x14ac:dyDescent="0.3">
      <c r="A651" s="10"/>
      <c r="B651" s="11"/>
      <c r="C651" s="7"/>
      <c r="D651" s="8"/>
      <c r="E651" s="9"/>
      <c r="F651" s="9"/>
    </row>
    <row r="652" spans="1:6" s="154" customFormat="1" ht="34.200000000000003" x14ac:dyDescent="0.3">
      <c r="A652" s="10"/>
      <c r="B652" s="6" t="s">
        <v>577</v>
      </c>
      <c r="C652" s="12" t="s">
        <v>33</v>
      </c>
      <c r="D652" s="13">
        <v>25</v>
      </c>
      <c r="E652" s="164"/>
      <c r="F652" s="9">
        <f>IF(C652="%",D652*E652/100,D652*E652)</f>
        <v>0</v>
      </c>
    </row>
    <row r="653" spans="1:6" s="154" customFormat="1" x14ac:dyDescent="0.3">
      <c r="A653" s="10"/>
      <c r="B653" s="11"/>
      <c r="C653" s="7"/>
      <c r="D653" s="8"/>
      <c r="E653" s="9"/>
      <c r="F653" s="9"/>
    </row>
    <row r="654" spans="1:6" s="154" customFormat="1" ht="22.8" x14ac:dyDescent="0.3">
      <c r="A654" s="5" t="s">
        <v>578</v>
      </c>
      <c r="B654" s="6" t="s">
        <v>579</v>
      </c>
      <c r="C654" s="7"/>
      <c r="D654" s="8"/>
      <c r="E654" s="9"/>
      <c r="F654" s="9"/>
    </row>
    <row r="655" spans="1:6" s="154" customFormat="1" x14ac:dyDescent="0.3">
      <c r="A655" s="10"/>
      <c r="B655" s="11"/>
      <c r="C655" s="7"/>
      <c r="D655" s="8"/>
      <c r="E655" s="9"/>
      <c r="F655" s="9"/>
    </row>
    <row r="656" spans="1:6" s="154" customFormat="1" x14ac:dyDescent="0.3">
      <c r="A656" s="10"/>
      <c r="B656" s="6" t="s">
        <v>574</v>
      </c>
      <c r="C656" s="12"/>
      <c r="D656" s="13"/>
      <c r="E656" s="9"/>
      <c r="F656" s="9"/>
    </row>
    <row r="657" spans="1:6" s="154" customFormat="1" x14ac:dyDescent="0.3">
      <c r="A657" s="10"/>
      <c r="B657" s="11"/>
      <c r="C657" s="7"/>
      <c r="D657" s="8"/>
      <c r="E657" s="9"/>
      <c r="F657" s="9"/>
    </row>
    <row r="658" spans="1:6" s="154" customFormat="1" ht="22.8" x14ac:dyDescent="0.3">
      <c r="A658" s="10"/>
      <c r="B658" s="6" t="s">
        <v>580</v>
      </c>
      <c r="C658" s="12" t="s">
        <v>33</v>
      </c>
      <c r="D658" s="13">
        <v>10</v>
      </c>
      <c r="E658" s="164"/>
      <c r="F658" s="9">
        <f>IF(C658="%",D658*E658/100,D658*E658)</f>
        <v>0</v>
      </c>
    </row>
    <row r="659" spans="1:6" s="154" customFormat="1" x14ac:dyDescent="0.3">
      <c r="A659" s="10"/>
      <c r="B659" s="11"/>
      <c r="C659" s="7"/>
      <c r="D659" s="8"/>
      <c r="E659" s="9"/>
      <c r="F659" s="9"/>
    </row>
    <row r="660" spans="1:6" ht="22.8" x14ac:dyDescent="0.3">
      <c r="A660" s="5" t="s">
        <v>581</v>
      </c>
      <c r="B660" s="6" t="s">
        <v>582</v>
      </c>
      <c r="C660" s="7"/>
      <c r="D660" s="8"/>
      <c r="E660" s="9"/>
      <c r="F660" s="9"/>
    </row>
    <row r="661" spans="1:6" x14ac:dyDescent="0.3">
      <c r="A661" s="10"/>
      <c r="B661" s="11"/>
      <c r="C661" s="7"/>
      <c r="D661" s="8"/>
      <c r="E661" s="9"/>
      <c r="F661" s="9"/>
    </row>
    <row r="662" spans="1:6" ht="34.200000000000003" x14ac:dyDescent="0.3">
      <c r="A662" s="5" t="s">
        <v>583</v>
      </c>
      <c r="B662" s="6" t="s">
        <v>584</v>
      </c>
      <c r="C662" s="7"/>
      <c r="D662" s="8"/>
      <c r="E662" s="9"/>
      <c r="F662" s="9"/>
    </row>
    <row r="663" spans="1:6" x14ac:dyDescent="0.3">
      <c r="A663" s="10"/>
      <c r="B663" s="11"/>
      <c r="C663" s="7"/>
      <c r="D663" s="8"/>
      <c r="E663" s="9"/>
      <c r="F663" s="9"/>
    </row>
    <row r="664" spans="1:6" x14ac:dyDescent="0.3">
      <c r="A664" s="10"/>
      <c r="B664" s="6" t="s">
        <v>562</v>
      </c>
      <c r="C664" s="12" t="s">
        <v>33</v>
      </c>
      <c r="D664" s="13">
        <v>900</v>
      </c>
      <c r="E664" s="164"/>
      <c r="F664" s="9">
        <f>IF(C664="%",D664*E664/100,D664*E664)</f>
        <v>0</v>
      </c>
    </row>
    <row r="665" spans="1:6" x14ac:dyDescent="0.3">
      <c r="A665" s="10"/>
      <c r="B665" s="11"/>
      <c r="C665" s="7"/>
      <c r="D665" s="8"/>
      <c r="E665" s="9"/>
      <c r="F665" s="9"/>
    </row>
    <row r="666" spans="1:6" ht="22.8" x14ac:dyDescent="0.3">
      <c r="A666" s="10"/>
      <c r="B666" s="6" t="s">
        <v>563</v>
      </c>
      <c r="C666" s="12" t="s">
        <v>33</v>
      </c>
      <c r="D666" s="13">
        <v>25</v>
      </c>
      <c r="E666" s="164"/>
      <c r="F666" s="9">
        <f>IF(C666="%",D666*E666/100,D666*E666)</f>
        <v>0</v>
      </c>
    </row>
    <row r="667" spans="1:6" x14ac:dyDescent="0.3">
      <c r="A667" s="10"/>
      <c r="B667" s="11"/>
      <c r="C667" s="7"/>
      <c r="D667" s="8"/>
      <c r="E667" s="9"/>
      <c r="F667" s="9"/>
    </row>
    <row r="668" spans="1:6" ht="34.200000000000003" x14ac:dyDescent="0.3">
      <c r="A668" s="5" t="s">
        <v>585</v>
      </c>
      <c r="B668" s="6" t="s">
        <v>586</v>
      </c>
      <c r="C668" s="12" t="s">
        <v>33</v>
      </c>
      <c r="D668" s="13">
        <v>50</v>
      </c>
      <c r="E668" s="164"/>
      <c r="F668" s="9">
        <f>IF(C668="%",D668*E668/100,D668*E668)</f>
        <v>0</v>
      </c>
    </row>
    <row r="669" spans="1:6" x14ac:dyDescent="0.3">
      <c r="A669" s="10"/>
      <c r="B669" s="11"/>
      <c r="C669" s="7"/>
      <c r="D669" s="8"/>
      <c r="E669" s="9"/>
      <c r="F669" s="9"/>
    </row>
    <row r="670" spans="1:6" ht="34.200000000000003" x14ac:dyDescent="0.3">
      <c r="A670" s="5" t="s">
        <v>587</v>
      </c>
      <c r="B670" s="6" t="s">
        <v>588</v>
      </c>
      <c r="C670" s="12" t="s">
        <v>33</v>
      </c>
      <c r="D670" s="13">
        <v>50</v>
      </c>
      <c r="E670" s="164"/>
      <c r="F670" s="9">
        <f>IF(C670="%",D670*E670/100,D670*E670)</f>
        <v>0</v>
      </c>
    </row>
    <row r="671" spans="1:6" x14ac:dyDescent="0.3">
      <c r="A671" s="10"/>
      <c r="B671" s="11"/>
      <c r="C671" s="7"/>
      <c r="D671" s="8"/>
      <c r="E671" s="9"/>
      <c r="F671" s="9"/>
    </row>
    <row r="672" spans="1:6" ht="22.8" x14ac:dyDescent="0.3">
      <c r="A672" s="5" t="s">
        <v>589</v>
      </c>
      <c r="B672" s="6" t="s">
        <v>590</v>
      </c>
      <c r="C672" s="7"/>
      <c r="D672" s="8"/>
      <c r="E672" s="9"/>
      <c r="F672" s="9"/>
    </row>
    <row r="673" spans="1:6" x14ac:dyDescent="0.3">
      <c r="A673" s="10"/>
      <c r="B673" s="11"/>
      <c r="C673" s="7"/>
      <c r="D673" s="8"/>
      <c r="E673" s="9"/>
      <c r="F673" s="9"/>
    </row>
    <row r="674" spans="1:6" ht="22.8" x14ac:dyDescent="0.3">
      <c r="A674" s="5" t="s">
        <v>591</v>
      </c>
      <c r="B674" s="6" t="s">
        <v>592</v>
      </c>
      <c r="C674" s="12" t="s">
        <v>33</v>
      </c>
      <c r="D674" s="13">
        <v>60</v>
      </c>
      <c r="E674" s="164"/>
      <c r="F674" s="9">
        <f>IF(C674="%",D674*E674/100,D674*E674)</f>
        <v>0</v>
      </c>
    </row>
    <row r="675" spans="1:6" x14ac:dyDescent="0.3">
      <c r="A675" s="10"/>
      <c r="B675" s="11"/>
      <c r="C675" s="7"/>
      <c r="D675" s="8"/>
      <c r="E675" s="9"/>
      <c r="F675" s="9"/>
    </row>
    <row r="676" spans="1:6" ht="22.8" x14ac:dyDescent="0.3">
      <c r="A676" s="5" t="s">
        <v>593</v>
      </c>
      <c r="B676" s="6" t="s">
        <v>594</v>
      </c>
      <c r="C676" s="12" t="s">
        <v>33</v>
      </c>
      <c r="D676" s="13">
        <v>60</v>
      </c>
      <c r="E676" s="164"/>
      <c r="F676" s="9">
        <f>IF(C676="%",D676*E676/100,D676*E676)</f>
        <v>0</v>
      </c>
    </row>
    <row r="677" spans="1:6" x14ac:dyDescent="0.3">
      <c r="A677" s="10"/>
      <c r="B677" s="11"/>
      <c r="C677" s="7"/>
      <c r="D677" s="8"/>
      <c r="E677" s="9"/>
      <c r="F677" s="9"/>
    </row>
    <row r="678" spans="1:6" x14ac:dyDescent="0.3">
      <c r="A678" s="5" t="s">
        <v>595</v>
      </c>
      <c r="B678" s="6" t="s">
        <v>596</v>
      </c>
      <c r="C678" s="7"/>
      <c r="D678" s="8"/>
      <c r="E678" s="9"/>
      <c r="F678" s="9"/>
    </row>
    <row r="679" spans="1:6" x14ac:dyDescent="0.3">
      <c r="A679" s="10"/>
      <c r="B679" s="11"/>
      <c r="C679" s="7"/>
      <c r="D679" s="8"/>
      <c r="E679" s="9"/>
      <c r="F679" s="9"/>
    </row>
    <row r="680" spans="1:6" s="154" customFormat="1" ht="22.8" x14ac:dyDescent="0.3">
      <c r="A680" s="5" t="s">
        <v>597</v>
      </c>
      <c r="B680" s="6" t="s">
        <v>598</v>
      </c>
      <c r="C680" s="12" t="s">
        <v>33</v>
      </c>
      <c r="D680" s="13">
        <v>50</v>
      </c>
      <c r="E680" s="164"/>
      <c r="F680" s="9">
        <f>IF(C680="%",D680*E680/100,D680*E680)</f>
        <v>0</v>
      </c>
    </row>
    <row r="681" spans="1:6" s="154" customFormat="1" x14ac:dyDescent="0.3">
      <c r="A681" s="10"/>
      <c r="B681" s="11"/>
      <c r="C681" s="7"/>
      <c r="D681" s="8"/>
      <c r="E681" s="9"/>
      <c r="F681" s="9"/>
    </row>
    <row r="682" spans="1:6" s="154" customFormat="1" ht="34.200000000000003" x14ac:dyDescent="0.3">
      <c r="A682" s="5" t="s">
        <v>599</v>
      </c>
      <c r="B682" s="6" t="s">
        <v>600</v>
      </c>
      <c r="C682" s="7"/>
      <c r="D682" s="8"/>
      <c r="E682" s="9"/>
      <c r="F682" s="9"/>
    </row>
    <row r="683" spans="1:6" s="154" customFormat="1" x14ac:dyDescent="0.3">
      <c r="A683" s="10"/>
      <c r="B683" s="11"/>
      <c r="C683" s="7"/>
      <c r="D683" s="8"/>
      <c r="E683" s="9"/>
      <c r="F683" s="9"/>
    </row>
    <row r="684" spans="1:6" s="154" customFormat="1" ht="45.6" x14ac:dyDescent="0.3">
      <c r="A684" s="5" t="s">
        <v>601</v>
      </c>
      <c r="B684" s="6" t="s">
        <v>602</v>
      </c>
      <c r="C684" s="12" t="s">
        <v>33</v>
      </c>
      <c r="D684" s="13">
        <v>20</v>
      </c>
      <c r="E684" s="164"/>
      <c r="F684" s="9">
        <f>IF(C684="%",D684*E684/100,D684*E684)</f>
        <v>0</v>
      </c>
    </row>
    <row r="685" spans="1:6" s="154" customFormat="1" x14ac:dyDescent="0.3">
      <c r="A685" s="10"/>
      <c r="B685" s="11"/>
      <c r="C685" s="7"/>
      <c r="D685" s="8"/>
      <c r="E685" s="9"/>
      <c r="F685" s="9"/>
    </row>
    <row r="686" spans="1:6" s="154" customFormat="1" ht="34.200000000000003" x14ac:dyDescent="0.3">
      <c r="A686" s="5" t="s">
        <v>603</v>
      </c>
      <c r="B686" s="6" t="s">
        <v>604</v>
      </c>
      <c r="C686" s="12" t="s">
        <v>33</v>
      </c>
      <c r="D686" s="13">
        <v>175</v>
      </c>
      <c r="E686" s="164"/>
      <c r="F686" s="9">
        <f>IF(C686="%",D686*E686/100,D686*E686)</f>
        <v>0</v>
      </c>
    </row>
    <row r="687" spans="1:6" s="154" customFormat="1" x14ac:dyDescent="0.3">
      <c r="A687" s="5"/>
      <c r="B687" s="6"/>
      <c r="C687" s="12"/>
      <c r="D687" s="13"/>
      <c r="E687" s="9"/>
      <c r="F687" s="9"/>
    </row>
    <row r="688" spans="1:6" s="154" customFormat="1" ht="34.200000000000003" x14ac:dyDescent="0.3">
      <c r="A688" s="5" t="s">
        <v>605</v>
      </c>
      <c r="B688" s="6" t="s">
        <v>606</v>
      </c>
      <c r="C688" s="7"/>
      <c r="D688" s="8"/>
      <c r="E688" s="9"/>
      <c r="F688" s="9"/>
    </row>
    <row r="689" spans="1:6" s="154" customFormat="1" x14ac:dyDescent="0.3">
      <c r="A689" s="10"/>
      <c r="B689" s="11"/>
      <c r="C689" s="7"/>
      <c r="D689" s="8"/>
      <c r="E689" s="9"/>
      <c r="F689" s="9"/>
    </row>
    <row r="690" spans="1:6" s="154" customFormat="1" ht="34.200000000000003" x14ac:dyDescent="0.3">
      <c r="A690" s="5" t="s">
        <v>607</v>
      </c>
      <c r="B690" s="6" t="s">
        <v>608</v>
      </c>
      <c r="C690" s="12" t="s">
        <v>33</v>
      </c>
      <c r="D690" s="13">
        <v>620</v>
      </c>
      <c r="E690" s="164"/>
      <c r="F690" s="9">
        <f>IF(C690="%",D690*E690/100,D690*E690)</f>
        <v>0</v>
      </c>
    </row>
    <row r="691" spans="1:6" s="154" customFormat="1" x14ac:dyDescent="0.3">
      <c r="A691" s="10"/>
      <c r="B691" s="11"/>
      <c r="C691" s="7"/>
      <c r="D691" s="8"/>
      <c r="E691" s="9"/>
      <c r="F691" s="9"/>
    </row>
    <row r="692" spans="1:6" s="154" customFormat="1" x14ac:dyDescent="0.3">
      <c r="A692" s="5" t="s">
        <v>609</v>
      </c>
      <c r="B692" s="6" t="s">
        <v>610</v>
      </c>
      <c r="C692" s="7"/>
      <c r="D692" s="8"/>
      <c r="E692" s="9"/>
      <c r="F692" s="9"/>
    </row>
    <row r="693" spans="1:6" s="154" customFormat="1" x14ac:dyDescent="0.3">
      <c r="A693" s="10"/>
      <c r="B693" s="11"/>
      <c r="C693" s="7"/>
      <c r="D693" s="8"/>
      <c r="E693" s="9"/>
      <c r="F693" s="9"/>
    </row>
    <row r="694" spans="1:6" s="154" customFormat="1" ht="45.6" x14ac:dyDescent="0.3">
      <c r="A694" s="5" t="s">
        <v>611</v>
      </c>
      <c r="B694" s="6" t="s">
        <v>612</v>
      </c>
      <c r="C694" s="12"/>
      <c r="D694" s="8"/>
      <c r="E694" s="9"/>
      <c r="F694" s="9"/>
    </row>
    <row r="695" spans="1:6" s="154" customFormat="1" x14ac:dyDescent="0.3">
      <c r="A695" s="10"/>
      <c r="B695" s="11"/>
      <c r="C695" s="7"/>
      <c r="D695" s="8"/>
      <c r="E695" s="9"/>
      <c r="F695" s="9"/>
    </row>
    <row r="696" spans="1:6" s="154" customFormat="1" ht="22.8" x14ac:dyDescent="0.3">
      <c r="A696" s="10"/>
      <c r="B696" s="6" t="s">
        <v>613</v>
      </c>
      <c r="C696" s="7" t="s">
        <v>40</v>
      </c>
      <c r="D696" s="13">
        <v>1200</v>
      </c>
      <c r="E696" s="164"/>
      <c r="F696" s="9">
        <f>IF(C696="%",D696*E696/100,D696*E696)</f>
        <v>0</v>
      </c>
    </row>
    <row r="697" spans="1:6" s="154" customFormat="1" x14ac:dyDescent="0.3">
      <c r="A697" s="10"/>
      <c r="B697" s="11"/>
      <c r="C697" s="7"/>
      <c r="D697" s="8"/>
      <c r="E697" s="9"/>
      <c r="F697" s="9"/>
    </row>
    <row r="698" spans="1:6" s="154" customFormat="1" ht="22.8" x14ac:dyDescent="0.3">
      <c r="A698" s="10"/>
      <c r="B698" s="6" t="s">
        <v>614</v>
      </c>
      <c r="C698" s="7" t="s">
        <v>40</v>
      </c>
      <c r="D698" s="13">
        <v>40</v>
      </c>
      <c r="E698" s="164"/>
      <c r="F698" s="9">
        <f>IF(C698="%",D698*E698/100,D698*E698)</f>
        <v>0</v>
      </c>
    </row>
    <row r="699" spans="1:6" s="154" customFormat="1" x14ac:dyDescent="0.3">
      <c r="A699" s="10"/>
      <c r="B699" s="11"/>
      <c r="C699" s="7"/>
      <c r="D699" s="8"/>
      <c r="E699" s="9"/>
      <c r="F699" s="9"/>
    </row>
    <row r="700" spans="1:6" s="154" customFormat="1" ht="34.200000000000003" x14ac:dyDescent="0.3">
      <c r="A700" s="5" t="s">
        <v>615</v>
      </c>
      <c r="B700" s="6" t="s">
        <v>1981</v>
      </c>
      <c r="C700" s="12" t="s">
        <v>133</v>
      </c>
      <c r="D700" s="13">
        <v>2080</v>
      </c>
      <c r="E700" s="164"/>
      <c r="F700" s="9">
        <f>IF(C700="%",D700*E700/100,D700*E700)</f>
        <v>0</v>
      </c>
    </row>
    <row r="701" spans="1:6" s="154" customFormat="1" x14ac:dyDescent="0.3">
      <c r="A701" s="10"/>
      <c r="B701" s="11"/>
      <c r="C701" s="7"/>
      <c r="D701" s="8"/>
      <c r="E701" s="9"/>
      <c r="F701" s="9"/>
    </row>
    <row r="702" spans="1:6" s="154" customFormat="1" ht="34.200000000000003" x14ac:dyDescent="0.3">
      <c r="A702" s="5" t="s">
        <v>616</v>
      </c>
      <c r="B702" s="6" t="s">
        <v>617</v>
      </c>
      <c r="C702" s="7"/>
      <c r="D702" s="8"/>
      <c r="E702" s="9"/>
      <c r="F702" s="9"/>
    </row>
    <row r="703" spans="1:6" s="154" customFormat="1" x14ac:dyDescent="0.3">
      <c r="A703" s="10"/>
      <c r="B703" s="11"/>
      <c r="C703" s="7"/>
      <c r="D703" s="8"/>
      <c r="E703" s="9"/>
      <c r="F703" s="9"/>
    </row>
    <row r="704" spans="1:6" s="154" customFormat="1" ht="22.8" x14ac:dyDescent="0.3">
      <c r="A704" s="5" t="s">
        <v>618</v>
      </c>
      <c r="B704" s="6" t="s">
        <v>619</v>
      </c>
      <c r="C704" s="12" t="s">
        <v>53</v>
      </c>
      <c r="D704" s="13">
        <v>6</v>
      </c>
      <c r="E704" s="164"/>
      <c r="F704" s="9">
        <f>IF(C704="%",D704*E704/100,D704*E704)</f>
        <v>0</v>
      </c>
    </row>
    <row r="705" spans="1:6" s="154" customFormat="1" x14ac:dyDescent="0.3">
      <c r="A705" s="10"/>
      <c r="B705" s="11"/>
      <c r="C705" s="7"/>
      <c r="D705" s="8"/>
      <c r="E705" s="9"/>
      <c r="F705" s="9"/>
    </row>
    <row r="706" spans="1:6" s="154" customFormat="1" ht="22.8" x14ac:dyDescent="0.3">
      <c r="A706" s="5" t="s">
        <v>620</v>
      </c>
      <c r="B706" s="6" t="s">
        <v>621</v>
      </c>
      <c r="C706" s="12" t="s">
        <v>53</v>
      </c>
      <c r="D706" s="13">
        <v>1</v>
      </c>
      <c r="E706" s="164"/>
      <c r="F706" s="9">
        <f>IF(C706="%",D706*E706/100,D706*E706)</f>
        <v>0</v>
      </c>
    </row>
    <row r="707" spans="1:6" s="154" customFormat="1" x14ac:dyDescent="0.3">
      <c r="A707" s="10"/>
      <c r="B707" s="11"/>
      <c r="C707" s="7"/>
      <c r="D707" s="8"/>
      <c r="E707" s="9"/>
      <c r="F707" s="9"/>
    </row>
    <row r="708" spans="1:6" s="154" customFormat="1" ht="22.8" x14ac:dyDescent="0.3">
      <c r="A708" s="5" t="s">
        <v>622</v>
      </c>
      <c r="B708" s="6" t="s">
        <v>623</v>
      </c>
      <c r="C708" s="12" t="s">
        <v>53</v>
      </c>
      <c r="D708" s="13">
        <v>2</v>
      </c>
      <c r="E708" s="164"/>
      <c r="F708" s="9">
        <f>IF(C708="%",D708*E708/100,D708*E708)</f>
        <v>0</v>
      </c>
    </row>
    <row r="709" spans="1:6" s="154" customFormat="1" x14ac:dyDescent="0.3">
      <c r="A709" s="10"/>
      <c r="B709" s="11"/>
      <c r="C709" s="7"/>
      <c r="D709" s="8"/>
      <c r="E709" s="9"/>
      <c r="F709" s="9"/>
    </row>
    <row r="710" spans="1:6" s="154" customFormat="1" ht="22.8" x14ac:dyDescent="0.3">
      <c r="A710" s="5" t="s">
        <v>624</v>
      </c>
      <c r="B710" s="6" t="s">
        <v>625</v>
      </c>
      <c r="C710" s="12" t="s">
        <v>53</v>
      </c>
      <c r="D710" s="13">
        <v>12</v>
      </c>
      <c r="E710" s="164"/>
      <c r="F710" s="9">
        <f>IF(C710="%",D710*E710/100,D710*E710)</f>
        <v>0</v>
      </c>
    </row>
    <row r="711" spans="1:6" s="154" customFormat="1" x14ac:dyDescent="0.3">
      <c r="A711" s="10"/>
      <c r="B711" s="11"/>
      <c r="C711" s="7"/>
      <c r="D711" s="8"/>
      <c r="E711" s="9"/>
      <c r="F711" s="9"/>
    </row>
    <row r="712" spans="1:6" s="154" customFormat="1" x14ac:dyDescent="0.3">
      <c r="A712" s="5" t="s">
        <v>626</v>
      </c>
      <c r="B712" s="6" t="s">
        <v>627</v>
      </c>
      <c r="C712" s="7"/>
      <c r="D712" s="8"/>
      <c r="E712" s="9"/>
      <c r="F712" s="9"/>
    </row>
    <row r="713" spans="1:6" s="154" customFormat="1" x14ac:dyDescent="0.3">
      <c r="A713" s="10"/>
      <c r="B713" s="11"/>
      <c r="C713" s="7"/>
      <c r="D713" s="8"/>
      <c r="E713" s="9"/>
      <c r="F713" s="9"/>
    </row>
    <row r="714" spans="1:6" s="154" customFormat="1" x14ac:dyDescent="0.3">
      <c r="A714" s="5" t="s">
        <v>628</v>
      </c>
      <c r="B714" s="6" t="s">
        <v>629</v>
      </c>
      <c r="C714" s="12" t="s">
        <v>53</v>
      </c>
      <c r="D714" s="13">
        <v>6</v>
      </c>
      <c r="E714" s="164"/>
      <c r="F714" s="9">
        <f>IF(C714="%",D714*E714/100,D714*E714)</f>
        <v>0</v>
      </c>
    </row>
    <row r="715" spans="1:6" s="154" customFormat="1" x14ac:dyDescent="0.3">
      <c r="A715" s="10"/>
      <c r="B715" s="11"/>
      <c r="C715" s="7"/>
      <c r="D715" s="8"/>
      <c r="E715" s="9"/>
      <c r="F715" s="9"/>
    </row>
    <row r="716" spans="1:6" s="154" customFormat="1" ht="22.8" x14ac:dyDescent="0.3">
      <c r="A716" s="5" t="s">
        <v>630</v>
      </c>
      <c r="B716" s="6" t="s">
        <v>631</v>
      </c>
      <c r="C716" s="12" t="s">
        <v>487</v>
      </c>
      <c r="D716" s="13">
        <v>10000</v>
      </c>
      <c r="E716" s="164"/>
      <c r="F716" s="9">
        <f>IF(C716="%",D716*E716/100,D716*E716)</f>
        <v>0</v>
      </c>
    </row>
    <row r="717" spans="1:6" s="154" customFormat="1" x14ac:dyDescent="0.3">
      <c r="A717" s="10"/>
      <c r="B717" s="11"/>
      <c r="C717" s="7"/>
      <c r="D717" s="8"/>
      <c r="E717" s="9"/>
      <c r="F717" s="9"/>
    </row>
    <row r="718" spans="1:6" s="154" customFormat="1" ht="22.8" x14ac:dyDescent="0.3">
      <c r="A718" s="5" t="s">
        <v>632</v>
      </c>
      <c r="B718" s="6" t="s">
        <v>633</v>
      </c>
      <c r="C718" s="12" t="s">
        <v>33</v>
      </c>
      <c r="D718" s="13">
        <v>100</v>
      </c>
      <c r="E718" s="164"/>
      <c r="F718" s="9">
        <f>IF(C718="%",D718*E718/100,D718*E718)</f>
        <v>0</v>
      </c>
    </row>
    <row r="719" spans="1:6" s="154" customFormat="1" x14ac:dyDescent="0.3">
      <c r="A719" s="10"/>
      <c r="B719" s="11"/>
      <c r="C719" s="7"/>
      <c r="D719" s="8"/>
      <c r="E719" s="9"/>
      <c r="F719" s="9"/>
    </row>
    <row r="720" spans="1:6" s="154" customFormat="1" ht="45.6" x14ac:dyDescent="0.3">
      <c r="A720" s="5" t="s">
        <v>634</v>
      </c>
      <c r="B720" s="6" t="s">
        <v>635</v>
      </c>
      <c r="C720" s="12" t="s">
        <v>33</v>
      </c>
      <c r="D720" s="13">
        <v>20</v>
      </c>
      <c r="E720" s="164"/>
      <c r="F720" s="9">
        <f>IF(C720="%",D720*E720/100,D720*E720)</f>
        <v>0</v>
      </c>
    </row>
    <row r="721" spans="1:6" s="154" customFormat="1" x14ac:dyDescent="0.3">
      <c r="A721" s="10"/>
      <c r="B721" s="11"/>
      <c r="C721" s="7"/>
      <c r="D721" s="8"/>
      <c r="E721" s="9"/>
      <c r="F721" s="9"/>
    </row>
    <row r="722" spans="1:6" s="154" customFormat="1" x14ac:dyDescent="0.3">
      <c r="A722" s="5" t="s">
        <v>636</v>
      </c>
      <c r="B722" s="6" t="s">
        <v>637</v>
      </c>
      <c r="C722" s="12" t="s">
        <v>33</v>
      </c>
      <c r="D722" s="13">
        <v>50</v>
      </c>
      <c r="E722" s="164"/>
      <c r="F722" s="9">
        <f>IF(C722="%",D722*E722/100,D722*E722)</f>
        <v>0</v>
      </c>
    </row>
    <row r="723" spans="1:6" s="154" customFormat="1" x14ac:dyDescent="0.3">
      <c r="A723" s="10"/>
      <c r="B723" s="11"/>
      <c r="C723" s="7"/>
      <c r="D723" s="8"/>
      <c r="E723" s="9"/>
      <c r="F723" s="9"/>
    </row>
    <row r="724" spans="1:6" s="154" customFormat="1" ht="34.200000000000003" x14ac:dyDescent="0.3">
      <c r="A724" s="5" t="s">
        <v>638</v>
      </c>
      <c r="B724" s="6" t="s">
        <v>639</v>
      </c>
      <c r="C724" s="12" t="s">
        <v>53</v>
      </c>
      <c r="D724" s="13">
        <v>2</v>
      </c>
      <c r="E724" s="164"/>
      <c r="F724" s="9">
        <f>IF(C724="%",D724*E724/100,D724*E724)</f>
        <v>0</v>
      </c>
    </row>
    <row r="725" spans="1:6" s="154" customFormat="1" x14ac:dyDescent="0.3">
      <c r="A725" s="10"/>
      <c r="B725" s="11"/>
      <c r="C725" s="7"/>
      <c r="D725" s="8"/>
      <c r="E725" s="9"/>
      <c r="F725" s="9"/>
    </row>
    <row r="726" spans="1:6" s="154" customFormat="1" x14ac:dyDescent="0.3">
      <c r="A726" s="5" t="s">
        <v>640</v>
      </c>
      <c r="B726" s="6" t="s">
        <v>641</v>
      </c>
      <c r="C726" s="7"/>
      <c r="D726" s="8"/>
      <c r="E726" s="9"/>
      <c r="F726" s="9"/>
    </row>
    <row r="727" spans="1:6" s="154" customFormat="1" x14ac:dyDescent="0.3">
      <c r="A727" s="10"/>
      <c r="B727" s="11"/>
      <c r="C727" s="7"/>
      <c r="D727" s="8"/>
      <c r="E727" s="9"/>
      <c r="F727" s="9"/>
    </row>
    <row r="728" spans="1:6" s="154" customFormat="1" x14ac:dyDescent="0.3">
      <c r="A728" s="5" t="s">
        <v>642</v>
      </c>
      <c r="B728" s="6" t="s">
        <v>643</v>
      </c>
      <c r="C728" s="12" t="s">
        <v>40</v>
      </c>
      <c r="D728" s="13">
        <v>100</v>
      </c>
      <c r="E728" s="164"/>
      <c r="F728" s="9">
        <f>IF(C728="%",D728*E728/100,D728*E728)</f>
        <v>0</v>
      </c>
    </row>
    <row r="729" spans="1:6" s="154" customFormat="1" x14ac:dyDescent="0.3">
      <c r="A729" s="10"/>
      <c r="B729" s="11"/>
      <c r="C729" s="7"/>
      <c r="D729" s="8"/>
      <c r="E729" s="9"/>
      <c r="F729" s="9"/>
    </row>
    <row r="730" spans="1:6" s="154" customFormat="1" ht="22.8" x14ac:dyDescent="0.3">
      <c r="A730" s="5" t="s">
        <v>644</v>
      </c>
      <c r="B730" s="6" t="s">
        <v>645</v>
      </c>
      <c r="C730" s="12" t="s">
        <v>53</v>
      </c>
      <c r="D730" s="13">
        <v>6</v>
      </c>
      <c r="E730" s="164"/>
      <c r="F730" s="9">
        <f>IF(C730="%",D730*E730/100,D730*E730)</f>
        <v>0</v>
      </c>
    </row>
    <row r="731" spans="1:6" s="154" customFormat="1" x14ac:dyDescent="0.3">
      <c r="A731" s="10"/>
      <c r="B731" s="11"/>
      <c r="C731" s="7"/>
      <c r="D731" s="8"/>
      <c r="E731" s="9"/>
      <c r="F731" s="9"/>
    </row>
    <row r="732" spans="1:6" s="154" customFormat="1" ht="22.8" x14ac:dyDescent="0.3">
      <c r="A732" s="5" t="s">
        <v>646</v>
      </c>
      <c r="B732" s="6" t="s">
        <v>647</v>
      </c>
      <c r="C732" s="12" t="s">
        <v>53</v>
      </c>
      <c r="D732" s="13">
        <v>6</v>
      </c>
      <c r="E732" s="164"/>
      <c r="F732" s="9">
        <f>IF(C732="%",D732*E732/100,D732*E732)</f>
        <v>0</v>
      </c>
    </row>
    <row r="733" spans="1:6" s="154" customFormat="1" x14ac:dyDescent="0.3">
      <c r="A733" s="10"/>
      <c r="B733" s="11"/>
      <c r="C733" s="7"/>
      <c r="D733" s="8"/>
      <c r="E733" s="9"/>
      <c r="F733" s="9"/>
    </row>
    <row r="734" spans="1:6" s="154" customFormat="1" ht="12" x14ac:dyDescent="0.3">
      <c r="A734" s="177" t="s">
        <v>118</v>
      </c>
      <c r="B734" s="178"/>
      <c r="C734" s="178"/>
      <c r="D734" s="178"/>
      <c r="E734" s="179"/>
      <c r="F734" s="41">
        <f>SUM(F626:F733)</f>
        <v>0</v>
      </c>
    </row>
    <row r="735" spans="1:6" s="154" customFormat="1" ht="12" x14ac:dyDescent="0.25">
      <c r="A735" s="185" t="str">
        <f>A737&amp;" "&amp;B737</f>
        <v>C3.2 CULVERTS</v>
      </c>
      <c r="B735" s="185"/>
      <c r="C735" s="185"/>
      <c r="D735" s="185"/>
      <c r="E735" s="185"/>
      <c r="F735" s="185"/>
    </row>
    <row r="736" spans="1:6" s="154" customFormat="1" ht="12" x14ac:dyDescent="0.3">
      <c r="A736" s="158" t="s">
        <v>4</v>
      </c>
      <c r="B736" s="158" t="s">
        <v>5</v>
      </c>
      <c r="C736" s="158" t="s">
        <v>6</v>
      </c>
      <c r="D736" s="43" t="s">
        <v>7</v>
      </c>
      <c r="E736" s="44" t="s">
        <v>8</v>
      </c>
      <c r="F736" s="44" t="s">
        <v>9</v>
      </c>
    </row>
    <row r="737" spans="1:6" s="154" customFormat="1" ht="12" x14ac:dyDescent="0.3">
      <c r="A737" s="45" t="s">
        <v>648</v>
      </c>
      <c r="B737" s="46" t="s">
        <v>649</v>
      </c>
      <c r="C737" s="47"/>
      <c r="D737" s="48"/>
      <c r="E737" s="49"/>
      <c r="F737" s="49"/>
    </row>
    <row r="738" spans="1:6" s="154" customFormat="1" x14ac:dyDescent="0.3">
      <c r="A738" s="10"/>
      <c r="B738" s="11"/>
      <c r="C738" s="7"/>
      <c r="D738" s="8"/>
      <c r="E738" s="9"/>
      <c r="F738" s="9"/>
    </row>
    <row r="739" spans="1:6" s="154" customFormat="1" x14ac:dyDescent="0.3">
      <c r="A739" s="5" t="s">
        <v>650</v>
      </c>
      <c r="B739" s="6" t="s">
        <v>651</v>
      </c>
      <c r="C739" s="7"/>
      <c r="D739" s="8"/>
      <c r="E739" s="9"/>
      <c r="F739" s="9"/>
    </row>
    <row r="740" spans="1:6" s="154" customFormat="1" x14ac:dyDescent="0.3">
      <c r="A740" s="10"/>
      <c r="B740" s="11"/>
      <c r="C740" s="7"/>
      <c r="D740" s="8"/>
      <c r="E740" s="9"/>
      <c r="F740" s="9"/>
    </row>
    <row r="741" spans="1:6" s="154" customFormat="1" ht="34.200000000000003" x14ac:dyDescent="0.3">
      <c r="A741" s="5" t="s">
        <v>652</v>
      </c>
      <c r="B741" s="6" t="s">
        <v>653</v>
      </c>
      <c r="C741" s="7"/>
      <c r="D741" s="8"/>
      <c r="E741" s="9"/>
      <c r="F741" s="9"/>
    </row>
    <row r="742" spans="1:6" s="154" customFormat="1" x14ac:dyDescent="0.3">
      <c r="A742" s="10"/>
      <c r="B742" s="11"/>
      <c r="C742" s="7"/>
      <c r="D742" s="8"/>
      <c r="E742" s="9"/>
      <c r="F742" s="9"/>
    </row>
    <row r="743" spans="1:6" s="154" customFormat="1" x14ac:dyDescent="0.3">
      <c r="A743" s="10"/>
      <c r="B743" s="6" t="s">
        <v>654</v>
      </c>
      <c r="C743" s="12" t="s">
        <v>33</v>
      </c>
      <c r="D743" s="13">
        <v>5800</v>
      </c>
      <c r="E743" s="164"/>
      <c r="F743" s="9">
        <f>IF(C743="%",D743*E743/100,D743*E743)</f>
        <v>0</v>
      </c>
    </row>
    <row r="744" spans="1:6" s="154" customFormat="1" x14ac:dyDescent="0.3">
      <c r="A744" s="10"/>
      <c r="B744" s="11"/>
      <c r="C744" s="7"/>
      <c r="D744" s="8"/>
      <c r="E744" s="9"/>
      <c r="F744" s="9"/>
    </row>
    <row r="745" spans="1:6" s="154" customFormat="1" ht="22.8" x14ac:dyDescent="0.3">
      <c r="A745" s="10"/>
      <c r="B745" s="6" t="s">
        <v>655</v>
      </c>
      <c r="C745" s="12" t="s">
        <v>33</v>
      </c>
      <c r="D745" s="13">
        <v>121</v>
      </c>
      <c r="E745" s="164"/>
      <c r="F745" s="9">
        <f>IF(C745="%",D745*E745/100,D745*E745)</f>
        <v>0</v>
      </c>
    </row>
    <row r="746" spans="1:6" s="154" customFormat="1" x14ac:dyDescent="0.3">
      <c r="A746" s="10"/>
      <c r="B746" s="11"/>
      <c r="C746" s="7"/>
      <c r="D746" s="8"/>
      <c r="E746" s="9"/>
      <c r="F746" s="9"/>
    </row>
    <row r="747" spans="1:6" s="154" customFormat="1" ht="22.8" x14ac:dyDescent="0.3">
      <c r="A747" s="10"/>
      <c r="B747" s="6" t="s">
        <v>656</v>
      </c>
      <c r="C747" s="12" t="s">
        <v>33</v>
      </c>
      <c r="D747" s="13">
        <v>490</v>
      </c>
      <c r="E747" s="164"/>
      <c r="F747" s="9">
        <f>IF(C747="%",D747*E747/100,D747*E747)</f>
        <v>0</v>
      </c>
    </row>
    <row r="748" spans="1:6" s="154" customFormat="1" x14ac:dyDescent="0.3">
      <c r="A748" s="10"/>
      <c r="B748" s="11"/>
      <c r="C748" s="7"/>
      <c r="D748" s="8"/>
      <c r="E748" s="9"/>
      <c r="F748" s="9"/>
    </row>
    <row r="749" spans="1:6" s="154" customFormat="1" ht="34.200000000000003" x14ac:dyDescent="0.3">
      <c r="A749" s="10"/>
      <c r="B749" s="6" t="s">
        <v>657</v>
      </c>
      <c r="C749" s="12" t="s">
        <v>33</v>
      </c>
      <c r="D749" s="13">
        <v>182</v>
      </c>
      <c r="E749" s="164"/>
      <c r="F749" s="9">
        <f>IF(C749="%",D749*E749/100,D749*E749)</f>
        <v>0</v>
      </c>
    </row>
    <row r="750" spans="1:6" s="154" customFormat="1" x14ac:dyDescent="0.3">
      <c r="A750" s="10"/>
      <c r="B750" s="11"/>
      <c r="C750" s="7"/>
      <c r="D750" s="8"/>
      <c r="E750" s="9"/>
      <c r="F750" s="9"/>
    </row>
    <row r="751" spans="1:6" s="154" customFormat="1" x14ac:dyDescent="0.3">
      <c r="A751" s="10"/>
      <c r="B751" s="6" t="s">
        <v>2004</v>
      </c>
      <c r="C751" s="12" t="s">
        <v>33</v>
      </c>
      <c r="D751" s="13">
        <v>20</v>
      </c>
      <c r="E751" s="164"/>
      <c r="F751" s="9">
        <f>IF(C751="%",D751*E751/100,D751*E751)</f>
        <v>0</v>
      </c>
    </row>
    <row r="752" spans="1:6" s="154" customFormat="1" x14ac:dyDescent="0.3">
      <c r="A752" s="10"/>
      <c r="B752" s="11"/>
      <c r="C752" s="7"/>
      <c r="D752" s="8"/>
      <c r="E752" s="9"/>
      <c r="F752" s="9"/>
    </row>
    <row r="753" spans="1:6" s="154" customFormat="1" ht="57" x14ac:dyDescent="0.3">
      <c r="A753" s="5" t="s">
        <v>658</v>
      </c>
      <c r="B753" s="6" t="s">
        <v>659</v>
      </c>
      <c r="C753" s="12" t="s">
        <v>33</v>
      </c>
      <c r="D753" s="13">
        <v>100</v>
      </c>
      <c r="E753" s="164"/>
      <c r="F753" s="9">
        <f>IF(C753="%",D753*E753/100,D753*E753)</f>
        <v>0</v>
      </c>
    </row>
    <row r="754" spans="1:6" s="154" customFormat="1" x14ac:dyDescent="0.3">
      <c r="A754" s="10"/>
      <c r="B754" s="11"/>
      <c r="C754" s="7"/>
      <c r="D754" s="8"/>
      <c r="E754" s="9"/>
      <c r="F754" s="9"/>
    </row>
    <row r="755" spans="1:6" s="154" customFormat="1" ht="34.200000000000003" x14ac:dyDescent="0.3">
      <c r="A755" s="5" t="s">
        <v>660</v>
      </c>
      <c r="B755" s="6" t="s">
        <v>661</v>
      </c>
      <c r="C755" s="12" t="s">
        <v>33</v>
      </c>
      <c r="D755" s="13">
        <v>800</v>
      </c>
      <c r="E755" s="164"/>
      <c r="F755" s="9">
        <f>IF(C755="%",D755*E755/100,D755*E755)</f>
        <v>0</v>
      </c>
    </row>
    <row r="756" spans="1:6" s="154" customFormat="1" x14ac:dyDescent="0.3">
      <c r="A756" s="10"/>
      <c r="B756" s="11"/>
      <c r="C756" s="7"/>
      <c r="D756" s="8"/>
      <c r="E756" s="9"/>
      <c r="F756" s="9"/>
    </row>
    <row r="757" spans="1:6" s="154" customFormat="1" x14ac:dyDescent="0.3">
      <c r="A757" s="5" t="s">
        <v>662</v>
      </c>
      <c r="B757" s="6" t="s">
        <v>663</v>
      </c>
      <c r="C757" s="7"/>
      <c r="D757" s="8"/>
      <c r="E757" s="9"/>
      <c r="F757" s="9"/>
    </row>
    <row r="758" spans="1:6" s="154" customFormat="1" x14ac:dyDescent="0.3">
      <c r="A758" s="10"/>
      <c r="B758" s="11"/>
      <c r="C758" s="7"/>
      <c r="D758" s="8"/>
      <c r="E758" s="9"/>
      <c r="F758" s="9"/>
    </row>
    <row r="759" spans="1:6" s="154" customFormat="1" x14ac:dyDescent="0.3">
      <c r="A759" s="5" t="s">
        <v>664</v>
      </c>
      <c r="B759" s="6" t="s">
        <v>665</v>
      </c>
      <c r="C759" s="12" t="s">
        <v>33</v>
      </c>
      <c r="D759" s="13">
        <v>640</v>
      </c>
      <c r="E759" s="164"/>
      <c r="F759" s="9">
        <f>IF(C759="%",D759*E759/100,D759*E759)</f>
        <v>0</v>
      </c>
    </row>
    <row r="760" spans="1:6" s="154" customFormat="1" x14ac:dyDescent="0.3">
      <c r="A760" s="10"/>
      <c r="B760" s="11"/>
      <c r="C760" s="7"/>
      <c r="D760" s="8"/>
      <c r="E760" s="9"/>
      <c r="F760" s="9"/>
    </row>
    <row r="761" spans="1:6" s="154" customFormat="1" x14ac:dyDescent="0.3">
      <c r="A761" s="5" t="s">
        <v>666</v>
      </c>
      <c r="B761" s="6" t="s">
        <v>667</v>
      </c>
      <c r="C761" s="7"/>
      <c r="D761" s="8"/>
      <c r="E761" s="9"/>
      <c r="F761" s="9"/>
    </row>
    <row r="762" spans="1:6" s="154" customFormat="1" x14ac:dyDescent="0.3">
      <c r="A762" s="10"/>
      <c r="B762" s="11"/>
      <c r="C762" s="7"/>
      <c r="D762" s="8"/>
      <c r="E762" s="9"/>
      <c r="F762" s="9"/>
    </row>
    <row r="763" spans="1:6" s="154" customFormat="1" ht="22.8" x14ac:dyDescent="0.3">
      <c r="A763" s="10"/>
      <c r="B763" s="6" t="s">
        <v>668</v>
      </c>
      <c r="C763" s="12" t="s">
        <v>33</v>
      </c>
      <c r="D763" s="13">
        <v>3900</v>
      </c>
      <c r="E763" s="164"/>
      <c r="F763" s="9">
        <f>IF(C763="%",D763*E763/100,D763*E763)</f>
        <v>0</v>
      </c>
    </row>
    <row r="764" spans="1:6" s="154" customFormat="1" x14ac:dyDescent="0.3">
      <c r="A764" s="10"/>
      <c r="B764" s="11"/>
      <c r="C764" s="7"/>
      <c r="D764" s="8"/>
      <c r="E764" s="9"/>
      <c r="F764" s="9"/>
    </row>
    <row r="765" spans="1:6" s="154" customFormat="1" ht="22.8" x14ac:dyDescent="0.3">
      <c r="A765" s="10"/>
      <c r="B765" s="6" t="s">
        <v>669</v>
      </c>
      <c r="C765" s="12" t="s">
        <v>33</v>
      </c>
      <c r="D765" s="13">
        <v>1000</v>
      </c>
      <c r="E765" s="164"/>
      <c r="F765" s="9">
        <f>IF(C765="%",D765*E765/100,D765*E765)</f>
        <v>0</v>
      </c>
    </row>
    <row r="766" spans="1:6" s="154" customFormat="1" x14ac:dyDescent="0.3">
      <c r="A766" s="10"/>
      <c r="B766" s="6"/>
      <c r="C766" s="12"/>
      <c r="D766" s="13"/>
      <c r="E766" s="9"/>
      <c r="F766" s="9"/>
    </row>
    <row r="767" spans="1:6" s="154" customFormat="1" ht="22.8" x14ac:dyDescent="0.3">
      <c r="A767" s="5" t="s">
        <v>670</v>
      </c>
      <c r="B767" s="6" t="s">
        <v>671</v>
      </c>
      <c r="C767" s="7"/>
      <c r="D767" s="8"/>
      <c r="E767" s="9"/>
      <c r="F767" s="9"/>
    </row>
    <row r="768" spans="1:6" s="154" customFormat="1" x14ac:dyDescent="0.3">
      <c r="A768" s="10"/>
      <c r="B768" s="11"/>
      <c r="C768" s="7"/>
      <c r="D768" s="8"/>
      <c r="E768" s="9"/>
      <c r="F768" s="9"/>
    </row>
    <row r="769" spans="1:6" s="154" customFormat="1" ht="22.8" x14ac:dyDescent="0.3">
      <c r="A769" s="10"/>
      <c r="B769" s="6" t="s">
        <v>672</v>
      </c>
      <c r="C769" s="12" t="s">
        <v>33</v>
      </c>
      <c r="D769" s="13">
        <v>4900</v>
      </c>
      <c r="E769" s="164"/>
      <c r="F769" s="9">
        <f>IF(C769="%",D769*E769/100,D769*E769)</f>
        <v>0</v>
      </c>
    </row>
    <row r="770" spans="1:6" s="154" customFormat="1" x14ac:dyDescent="0.3">
      <c r="A770" s="10"/>
      <c r="B770" s="11"/>
      <c r="C770" s="7"/>
      <c r="D770" s="8"/>
      <c r="E770" s="9"/>
      <c r="F770" s="9"/>
    </row>
    <row r="771" spans="1:6" s="154" customFormat="1" x14ac:dyDescent="0.3">
      <c r="A771" s="10"/>
      <c r="B771" s="6" t="s">
        <v>673</v>
      </c>
      <c r="C771" s="12" t="s">
        <v>37</v>
      </c>
      <c r="D771" s="13"/>
      <c r="E771" s="164"/>
      <c r="F771" s="9" t="s">
        <v>674</v>
      </c>
    </row>
    <row r="772" spans="1:6" s="154" customFormat="1" x14ac:dyDescent="0.3">
      <c r="A772" s="10"/>
      <c r="B772" s="11"/>
      <c r="C772" s="7"/>
      <c r="D772" s="8"/>
      <c r="E772" s="9"/>
      <c r="F772" s="9"/>
    </row>
    <row r="773" spans="1:6" s="154" customFormat="1" x14ac:dyDescent="0.3">
      <c r="A773" s="5" t="s">
        <v>675</v>
      </c>
      <c r="B773" s="6" t="s">
        <v>676</v>
      </c>
      <c r="C773" s="7"/>
      <c r="D773" s="8"/>
      <c r="E773" s="9"/>
      <c r="F773" s="9"/>
    </row>
    <row r="774" spans="1:6" s="154" customFormat="1" x14ac:dyDescent="0.3">
      <c r="A774" s="10"/>
      <c r="B774" s="11"/>
      <c r="C774" s="7"/>
      <c r="D774" s="8"/>
      <c r="E774" s="9"/>
      <c r="F774" s="9"/>
    </row>
    <row r="775" spans="1:6" s="154" customFormat="1" x14ac:dyDescent="0.3">
      <c r="A775" s="5" t="s">
        <v>677</v>
      </c>
      <c r="B775" s="6" t="s">
        <v>1924</v>
      </c>
      <c r="C775" s="12"/>
      <c r="D775" s="8"/>
      <c r="E775" s="9"/>
      <c r="F775" s="9"/>
    </row>
    <row r="776" spans="1:6" s="154" customFormat="1" x14ac:dyDescent="0.3">
      <c r="A776" s="10"/>
      <c r="B776" s="11"/>
      <c r="C776" s="7"/>
      <c r="D776" s="8"/>
      <c r="E776" s="9"/>
      <c r="F776" s="9"/>
    </row>
    <row r="777" spans="1:6" s="154" customFormat="1" ht="22.8" x14ac:dyDescent="0.3">
      <c r="A777" s="5"/>
      <c r="B777" s="6" t="s">
        <v>678</v>
      </c>
      <c r="C777" s="12" t="s">
        <v>40</v>
      </c>
      <c r="D777" s="13">
        <v>510</v>
      </c>
      <c r="E777" s="164"/>
      <c r="F777" s="9">
        <f>IF(C777="%",D777*E777/100,D777*E777)</f>
        <v>0</v>
      </c>
    </row>
    <row r="778" spans="1:6" s="154" customFormat="1" x14ac:dyDescent="0.3">
      <c r="A778" s="10"/>
      <c r="B778" s="11"/>
      <c r="C778" s="7"/>
      <c r="D778" s="8"/>
      <c r="E778" s="9"/>
      <c r="F778" s="9"/>
    </row>
    <row r="779" spans="1:6" s="154" customFormat="1" ht="22.8" x14ac:dyDescent="0.3">
      <c r="A779" s="5"/>
      <c r="B779" s="6" t="s">
        <v>679</v>
      </c>
      <c r="C779" s="12" t="s">
        <v>40</v>
      </c>
      <c r="D779" s="13">
        <v>700</v>
      </c>
      <c r="E779" s="164"/>
      <c r="F779" s="9">
        <f>IF(C779="%",D779*E779/100,D779*E779)</f>
        <v>0</v>
      </c>
    </row>
    <row r="780" spans="1:6" s="154" customFormat="1" x14ac:dyDescent="0.3">
      <c r="A780" s="10"/>
      <c r="B780" s="11"/>
      <c r="C780" s="7"/>
      <c r="D780" s="8"/>
      <c r="E780" s="9"/>
      <c r="F780" s="9"/>
    </row>
    <row r="781" spans="1:6" s="154" customFormat="1" ht="22.8" x14ac:dyDescent="0.3">
      <c r="A781" s="5"/>
      <c r="B781" s="6" t="s">
        <v>680</v>
      </c>
      <c r="C781" s="12" t="s">
        <v>40</v>
      </c>
      <c r="D781" s="13">
        <v>134.19999999999999</v>
      </c>
      <c r="E781" s="164"/>
      <c r="F781" s="9">
        <f>IF(C781="%",D781*E781/100,D781*E781)</f>
        <v>0</v>
      </c>
    </row>
    <row r="782" spans="1:6" s="154" customFormat="1" x14ac:dyDescent="0.3">
      <c r="A782" s="10"/>
      <c r="B782" s="11"/>
      <c r="C782" s="7"/>
      <c r="D782" s="8"/>
      <c r="E782" s="9"/>
      <c r="F782" s="9"/>
    </row>
    <row r="783" spans="1:6" s="154" customFormat="1" x14ac:dyDescent="0.3">
      <c r="A783" s="5" t="s">
        <v>681</v>
      </c>
      <c r="B783" s="6" t="s">
        <v>682</v>
      </c>
      <c r="C783" s="7"/>
      <c r="D783" s="8"/>
      <c r="E783" s="9"/>
      <c r="F783" s="9"/>
    </row>
    <row r="784" spans="1:6" s="154" customFormat="1" x14ac:dyDescent="0.3">
      <c r="A784" s="10"/>
      <c r="B784" s="11"/>
      <c r="C784" s="7"/>
      <c r="D784" s="8"/>
      <c r="E784" s="9"/>
      <c r="F784" s="9"/>
    </row>
    <row r="785" spans="1:6" s="154" customFormat="1" x14ac:dyDescent="0.3">
      <c r="A785" s="5" t="s">
        <v>683</v>
      </c>
      <c r="B785" s="6" t="s">
        <v>684</v>
      </c>
      <c r="C785" s="12" t="s">
        <v>40</v>
      </c>
      <c r="D785" s="13">
        <v>108</v>
      </c>
      <c r="E785" s="164"/>
      <c r="F785" s="9">
        <f>IF(C785="%",D785*E785/100,D785*E785)</f>
        <v>0</v>
      </c>
    </row>
    <row r="786" spans="1:6" s="154" customFormat="1" x14ac:dyDescent="0.3">
      <c r="A786" s="10"/>
      <c r="B786" s="11"/>
      <c r="C786" s="7"/>
      <c r="D786" s="8"/>
      <c r="E786" s="9"/>
      <c r="F786" s="9"/>
    </row>
    <row r="787" spans="1:6" s="154" customFormat="1" x14ac:dyDescent="0.3">
      <c r="A787" s="5" t="s">
        <v>685</v>
      </c>
      <c r="B787" s="6" t="s">
        <v>686</v>
      </c>
      <c r="C787" s="12" t="s">
        <v>53</v>
      </c>
      <c r="D787" s="13">
        <v>104</v>
      </c>
      <c r="E787" s="164"/>
      <c r="F787" s="9">
        <f>IF(C787="%",D787*E787/100,D787*E787)</f>
        <v>0</v>
      </c>
    </row>
    <row r="788" spans="1:6" s="154" customFormat="1" x14ac:dyDescent="0.3">
      <c r="A788" s="10"/>
      <c r="B788" s="11"/>
      <c r="C788" s="7"/>
      <c r="D788" s="8"/>
      <c r="E788" s="9"/>
      <c r="F788" s="9"/>
    </row>
    <row r="789" spans="1:6" s="154" customFormat="1" ht="22.8" x14ac:dyDescent="0.3">
      <c r="A789" s="5" t="s">
        <v>687</v>
      </c>
      <c r="B789" s="6" t="s">
        <v>688</v>
      </c>
      <c r="C789" s="7"/>
      <c r="D789" s="8"/>
      <c r="E789" s="9"/>
      <c r="F789" s="9"/>
    </row>
    <row r="790" spans="1:6" s="154" customFormat="1" x14ac:dyDescent="0.3">
      <c r="A790" s="10"/>
      <c r="B790" s="11"/>
      <c r="C790" s="7"/>
      <c r="D790" s="8"/>
      <c r="E790" s="9"/>
      <c r="F790" s="9"/>
    </row>
    <row r="791" spans="1:6" s="154" customFormat="1" ht="22.8" x14ac:dyDescent="0.3">
      <c r="A791" s="5" t="s">
        <v>689</v>
      </c>
      <c r="B791" s="6" t="s">
        <v>690</v>
      </c>
      <c r="C791" s="12"/>
      <c r="D791" s="8"/>
      <c r="E791" s="9"/>
      <c r="F791" s="9"/>
    </row>
    <row r="792" spans="1:6" s="154" customFormat="1" x14ac:dyDescent="0.3">
      <c r="A792" s="10"/>
      <c r="B792" s="11"/>
      <c r="C792" s="7"/>
      <c r="D792" s="8"/>
      <c r="E792" s="9"/>
      <c r="F792" s="9"/>
    </row>
    <row r="793" spans="1:6" s="154" customFormat="1" ht="22.8" x14ac:dyDescent="0.3">
      <c r="A793" s="5"/>
      <c r="B793" s="6" t="s">
        <v>1925</v>
      </c>
      <c r="C793" s="12"/>
      <c r="D793" s="8"/>
      <c r="E793" s="9"/>
      <c r="F793" s="9"/>
    </row>
    <row r="794" spans="1:6" s="154" customFormat="1" x14ac:dyDescent="0.3">
      <c r="A794" s="10"/>
      <c r="B794" s="11"/>
      <c r="C794" s="7"/>
      <c r="D794" s="8"/>
      <c r="E794" s="9"/>
      <c r="F794" s="9"/>
    </row>
    <row r="795" spans="1:6" s="154" customFormat="1" ht="22.8" x14ac:dyDescent="0.3">
      <c r="A795" s="5"/>
      <c r="B795" s="6" t="s">
        <v>691</v>
      </c>
      <c r="C795" s="12" t="s">
        <v>40</v>
      </c>
      <c r="D795" s="13">
        <v>112</v>
      </c>
      <c r="E795" s="164"/>
      <c r="F795" s="9">
        <f>IF(C795="%",D795*E795/100,D795*E795)</f>
        <v>0</v>
      </c>
    </row>
    <row r="796" spans="1:6" s="154" customFormat="1" x14ac:dyDescent="0.3">
      <c r="A796" s="10"/>
      <c r="B796" s="11"/>
      <c r="C796" s="7"/>
      <c r="D796" s="8"/>
      <c r="E796" s="9"/>
      <c r="F796" s="9"/>
    </row>
    <row r="797" spans="1:6" s="154" customFormat="1" ht="22.8" x14ac:dyDescent="0.3">
      <c r="A797" s="5"/>
      <c r="B797" s="6" t="s">
        <v>692</v>
      </c>
      <c r="C797" s="12" t="s">
        <v>40</v>
      </c>
      <c r="D797" s="13">
        <v>212</v>
      </c>
      <c r="E797" s="164"/>
      <c r="F797" s="9">
        <f>IF(C797="%",D797*E797/100,D797*E797)</f>
        <v>0</v>
      </c>
    </row>
    <row r="798" spans="1:6" s="154" customFormat="1" x14ac:dyDescent="0.3">
      <c r="A798" s="10"/>
      <c r="B798" s="11"/>
      <c r="C798" s="7"/>
      <c r="D798" s="8"/>
      <c r="E798" s="9"/>
      <c r="F798" s="9"/>
    </row>
    <row r="799" spans="1:6" s="154" customFormat="1" ht="22.8" x14ac:dyDescent="0.3">
      <c r="A799" s="5"/>
      <c r="B799" s="6" t="s">
        <v>693</v>
      </c>
      <c r="C799" s="12" t="s">
        <v>40</v>
      </c>
      <c r="D799" s="13">
        <v>175</v>
      </c>
      <c r="E799" s="164"/>
      <c r="F799" s="9">
        <f>IF(C799="%",D799*E799/100,D799*E799)</f>
        <v>0</v>
      </c>
    </row>
    <row r="800" spans="1:6" s="154" customFormat="1" x14ac:dyDescent="0.3">
      <c r="A800" s="10"/>
      <c r="B800" s="11"/>
      <c r="C800" s="7"/>
      <c r="D800" s="8"/>
      <c r="E800" s="9"/>
      <c r="F800" s="9"/>
    </row>
    <row r="801" spans="1:6" s="154" customFormat="1" ht="22.8" x14ac:dyDescent="0.3">
      <c r="A801" s="5"/>
      <c r="B801" s="6" t="s">
        <v>694</v>
      </c>
      <c r="C801" s="12" t="s">
        <v>40</v>
      </c>
      <c r="D801" s="13">
        <v>166</v>
      </c>
      <c r="E801" s="164"/>
      <c r="F801" s="9">
        <f>IF(C801="%",D801*E801/100,D801*E801)</f>
        <v>0</v>
      </c>
    </row>
    <row r="802" spans="1:6" s="154" customFormat="1" x14ac:dyDescent="0.3">
      <c r="A802" s="10"/>
      <c r="B802" s="11"/>
      <c r="C802" s="7"/>
      <c r="D802" s="8"/>
      <c r="E802" s="9"/>
      <c r="F802" s="9"/>
    </row>
    <row r="803" spans="1:6" s="154" customFormat="1" ht="34.200000000000003" x14ac:dyDescent="0.3">
      <c r="A803" s="5" t="s">
        <v>695</v>
      </c>
      <c r="B803" s="6" t="s">
        <v>696</v>
      </c>
      <c r="C803" s="12" t="s">
        <v>40</v>
      </c>
      <c r="D803" s="13">
        <v>108</v>
      </c>
      <c r="E803" s="164"/>
      <c r="F803" s="9">
        <f>IF(C803="%",D803*E803/100,D803*E803)</f>
        <v>0</v>
      </c>
    </row>
    <row r="804" spans="1:6" s="154" customFormat="1" x14ac:dyDescent="0.3">
      <c r="A804" s="10"/>
      <c r="B804" s="11"/>
      <c r="C804" s="7"/>
      <c r="D804" s="8"/>
      <c r="E804" s="9"/>
      <c r="F804" s="9"/>
    </row>
    <row r="805" spans="1:6" s="154" customFormat="1" x14ac:dyDescent="0.3">
      <c r="A805" s="5" t="s">
        <v>697</v>
      </c>
      <c r="B805" s="6" t="s">
        <v>698</v>
      </c>
      <c r="C805" s="7"/>
      <c r="D805" s="8"/>
      <c r="E805" s="9"/>
      <c r="F805" s="9"/>
    </row>
    <row r="806" spans="1:6" s="154" customFormat="1" x14ac:dyDescent="0.3">
      <c r="A806" s="10"/>
      <c r="B806" s="11"/>
      <c r="C806" s="7"/>
      <c r="D806" s="8"/>
      <c r="E806" s="9"/>
      <c r="F806" s="9"/>
    </row>
    <row r="807" spans="1:6" s="154" customFormat="1" ht="45.6" x14ac:dyDescent="0.3">
      <c r="A807" s="5" t="s">
        <v>699</v>
      </c>
      <c r="B807" s="6" t="s">
        <v>1963</v>
      </c>
      <c r="C807" s="12" t="s">
        <v>33</v>
      </c>
      <c r="D807" s="13">
        <v>116</v>
      </c>
      <c r="E807" s="164"/>
      <c r="F807" s="9">
        <f>IF(C807="%",D807*E807/100,D807*E807)</f>
        <v>0</v>
      </c>
    </row>
    <row r="808" spans="1:6" s="154" customFormat="1" x14ac:dyDescent="0.3">
      <c r="A808" s="10"/>
      <c r="B808" s="11"/>
      <c r="C808" s="7"/>
      <c r="D808" s="8"/>
      <c r="E808" s="9"/>
      <c r="F808" s="9"/>
    </row>
    <row r="809" spans="1:6" s="154" customFormat="1" ht="68.400000000000006" x14ac:dyDescent="0.3">
      <c r="A809" s="5" t="s">
        <v>700</v>
      </c>
      <c r="B809" s="6" t="s">
        <v>1964</v>
      </c>
      <c r="C809" s="12" t="s">
        <v>33</v>
      </c>
      <c r="D809" s="13">
        <v>100</v>
      </c>
      <c r="E809" s="164"/>
      <c r="F809" s="9">
        <f>IF(C809="%",D809*E809/100,D809*E809)</f>
        <v>0</v>
      </c>
    </row>
    <row r="810" spans="1:6" s="154" customFormat="1" x14ac:dyDescent="0.3">
      <c r="A810" s="10"/>
      <c r="B810" s="11"/>
      <c r="C810" s="7"/>
      <c r="D810" s="8"/>
      <c r="E810" s="9"/>
      <c r="F810" s="9"/>
    </row>
    <row r="811" spans="1:6" s="154" customFormat="1" ht="79.8" x14ac:dyDescent="0.3">
      <c r="A811" s="5" t="s">
        <v>701</v>
      </c>
      <c r="B811" s="6" t="s">
        <v>1965</v>
      </c>
      <c r="C811" s="12" t="s">
        <v>33</v>
      </c>
      <c r="D811" s="13">
        <v>460</v>
      </c>
      <c r="E811" s="164"/>
      <c r="F811" s="9">
        <f>IF(C811="%",D811*E811/100,D811*E811)</f>
        <v>0</v>
      </c>
    </row>
    <row r="812" spans="1:6" s="154" customFormat="1" x14ac:dyDescent="0.3">
      <c r="A812" s="10"/>
      <c r="B812" s="11"/>
      <c r="C812" s="7"/>
      <c r="D812" s="8"/>
      <c r="E812" s="9"/>
      <c r="F812" s="9"/>
    </row>
    <row r="813" spans="1:6" s="154" customFormat="1" ht="22.8" x14ac:dyDescent="0.3">
      <c r="A813" s="5" t="s">
        <v>702</v>
      </c>
      <c r="B813" s="6" t="s">
        <v>703</v>
      </c>
      <c r="C813" s="12"/>
      <c r="D813" s="8"/>
      <c r="E813" s="9"/>
      <c r="F813" s="9"/>
    </row>
    <row r="814" spans="1:6" s="154" customFormat="1" x14ac:dyDescent="0.3">
      <c r="A814" s="10"/>
      <c r="B814" s="11"/>
      <c r="C814" s="7"/>
      <c r="D814" s="8"/>
      <c r="E814" s="9"/>
      <c r="F814" s="9"/>
    </row>
    <row r="815" spans="1:6" s="154" customFormat="1" ht="22.8" x14ac:dyDescent="0.3">
      <c r="A815" s="5"/>
      <c r="B815" s="6" t="s">
        <v>704</v>
      </c>
      <c r="C815" s="12" t="s">
        <v>133</v>
      </c>
      <c r="D815" s="13">
        <v>1530</v>
      </c>
      <c r="E815" s="164"/>
      <c r="F815" s="9">
        <f>IF(C815="%",D815*E815/100,D815*E815)</f>
        <v>0</v>
      </c>
    </row>
    <row r="816" spans="1:6" s="154" customFormat="1" x14ac:dyDescent="0.3">
      <c r="A816" s="10"/>
      <c r="B816" s="11"/>
      <c r="C816" s="7"/>
      <c r="D816" s="8"/>
      <c r="E816" s="9"/>
      <c r="F816" s="9"/>
    </row>
    <row r="817" spans="1:6" s="154" customFormat="1" ht="22.8" x14ac:dyDescent="0.3">
      <c r="A817" s="5"/>
      <c r="B817" s="6" t="s">
        <v>705</v>
      </c>
      <c r="C817" s="12" t="s">
        <v>133</v>
      </c>
      <c r="D817" s="13">
        <v>780</v>
      </c>
      <c r="E817" s="164"/>
      <c r="F817" s="9">
        <f>IF(C817="%",D817*E817/100,D817*E817)</f>
        <v>0</v>
      </c>
    </row>
    <row r="818" spans="1:6" s="154" customFormat="1" x14ac:dyDescent="0.3">
      <c r="A818" s="10"/>
      <c r="B818" s="11"/>
      <c r="C818" s="7"/>
      <c r="D818" s="8"/>
      <c r="E818" s="9"/>
      <c r="F818" s="9"/>
    </row>
    <row r="819" spans="1:6" s="154" customFormat="1" ht="22.8" x14ac:dyDescent="0.3">
      <c r="A819" s="5" t="s">
        <v>706</v>
      </c>
      <c r="B819" s="6" t="s">
        <v>1966</v>
      </c>
      <c r="C819" s="12" t="s">
        <v>33</v>
      </c>
      <c r="D819" s="13">
        <v>50</v>
      </c>
      <c r="E819" s="164"/>
      <c r="F819" s="9">
        <f>IF(C819="%",D819*E819/100,D819*E819)</f>
        <v>0</v>
      </c>
    </row>
    <row r="820" spans="1:6" s="154" customFormat="1" x14ac:dyDescent="0.3">
      <c r="A820" s="10"/>
      <c r="B820" s="11"/>
      <c r="C820" s="7"/>
      <c r="D820" s="8"/>
      <c r="E820" s="9"/>
      <c r="F820" s="9"/>
    </row>
    <row r="821" spans="1:6" s="154" customFormat="1" x14ac:dyDescent="0.3">
      <c r="A821" s="5" t="s">
        <v>707</v>
      </c>
      <c r="B821" s="6" t="s">
        <v>708</v>
      </c>
      <c r="C821" s="7"/>
      <c r="D821" s="8"/>
      <c r="E821" s="9"/>
      <c r="F821" s="9"/>
    </row>
    <row r="822" spans="1:6" s="154" customFormat="1" x14ac:dyDescent="0.3">
      <c r="A822" s="10"/>
      <c r="B822" s="11"/>
      <c r="C822" s="7"/>
      <c r="D822" s="8"/>
      <c r="E822" s="9"/>
      <c r="F822" s="9"/>
    </row>
    <row r="823" spans="1:6" s="154" customFormat="1" x14ac:dyDescent="0.3">
      <c r="A823" s="5" t="s">
        <v>709</v>
      </c>
      <c r="B823" s="6" t="s">
        <v>710</v>
      </c>
      <c r="C823" s="12" t="s">
        <v>39</v>
      </c>
      <c r="D823" s="29">
        <v>0.5</v>
      </c>
      <c r="E823" s="164"/>
      <c r="F823" s="9">
        <f>IF(C823="%",D823*E823/100,D823*E823)</f>
        <v>0</v>
      </c>
    </row>
    <row r="824" spans="1:6" s="154" customFormat="1" x14ac:dyDescent="0.3">
      <c r="A824" s="10"/>
      <c r="B824" s="11"/>
      <c r="C824" s="7"/>
      <c r="D824" s="8"/>
      <c r="E824" s="9"/>
      <c r="F824" s="9"/>
    </row>
    <row r="825" spans="1:6" s="154" customFormat="1" x14ac:dyDescent="0.3">
      <c r="A825" s="5" t="s">
        <v>711</v>
      </c>
      <c r="B825" s="6" t="s">
        <v>712</v>
      </c>
      <c r="C825" s="12" t="s">
        <v>39</v>
      </c>
      <c r="D825" s="29">
        <v>24</v>
      </c>
      <c r="E825" s="164"/>
      <c r="F825" s="9">
        <f>IF(C825="%",D825*E825/100,D825*E825)</f>
        <v>0</v>
      </c>
    </row>
    <row r="826" spans="1:6" s="154" customFormat="1" x14ac:dyDescent="0.3">
      <c r="A826" s="10"/>
      <c r="B826" s="11"/>
      <c r="C826" s="7"/>
      <c r="D826" s="8"/>
      <c r="E826" s="9"/>
      <c r="F826" s="9"/>
    </row>
    <row r="827" spans="1:6" s="154" customFormat="1" x14ac:dyDescent="0.3">
      <c r="A827" s="5" t="s">
        <v>713</v>
      </c>
      <c r="B827" s="6" t="s">
        <v>714</v>
      </c>
      <c r="C827" s="12"/>
      <c r="D827" s="8"/>
      <c r="E827" s="9"/>
      <c r="F827" s="9"/>
    </row>
    <row r="828" spans="1:6" s="154" customFormat="1" x14ac:dyDescent="0.3">
      <c r="A828" s="10"/>
      <c r="B828" s="11"/>
      <c r="C828" s="7"/>
      <c r="D828" s="8"/>
      <c r="E828" s="9"/>
      <c r="F828" s="9"/>
    </row>
    <row r="829" spans="1:6" s="154" customFormat="1" x14ac:dyDescent="0.3">
      <c r="A829" s="5"/>
      <c r="B829" s="6" t="s">
        <v>715</v>
      </c>
      <c r="C829" s="12" t="s">
        <v>37</v>
      </c>
      <c r="D829" s="13">
        <v>3125</v>
      </c>
      <c r="E829" s="164"/>
      <c r="F829" s="9">
        <f>IF(C829="%",D829*E829/100,D829*E829)</f>
        <v>0</v>
      </c>
    </row>
    <row r="830" spans="1:6" s="154" customFormat="1" x14ac:dyDescent="0.3">
      <c r="A830" s="10"/>
      <c r="B830" s="11"/>
      <c r="C830" s="7"/>
      <c r="D830" s="8"/>
      <c r="E830" s="9"/>
      <c r="F830" s="9"/>
    </row>
    <row r="831" spans="1:6" s="154" customFormat="1" x14ac:dyDescent="0.3">
      <c r="A831" s="5"/>
      <c r="B831" s="6" t="s">
        <v>716</v>
      </c>
      <c r="C831" s="12" t="s">
        <v>37</v>
      </c>
      <c r="D831" s="13">
        <v>5615</v>
      </c>
      <c r="E831" s="164"/>
      <c r="F831" s="9">
        <f>IF(C831="%",D831*E831/100,D831*E831)</f>
        <v>0</v>
      </c>
    </row>
    <row r="832" spans="1:6" s="154" customFormat="1" x14ac:dyDescent="0.3">
      <c r="A832" s="10"/>
      <c r="B832" s="11"/>
      <c r="C832" s="7"/>
      <c r="D832" s="8"/>
      <c r="E832" s="9"/>
      <c r="F832" s="9"/>
    </row>
    <row r="833" spans="1:6" s="154" customFormat="1" ht="22.8" x14ac:dyDescent="0.3">
      <c r="A833" s="5" t="s">
        <v>717</v>
      </c>
      <c r="B833" s="6" t="s">
        <v>718</v>
      </c>
      <c r="C833" s="7"/>
      <c r="D833" s="8"/>
      <c r="E833" s="9"/>
      <c r="F833" s="9"/>
    </row>
    <row r="834" spans="1:6" s="154" customFormat="1" x14ac:dyDescent="0.3">
      <c r="A834" s="10"/>
      <c r="B834" s="11"/>
      <c r="C834" s="7"/>
      <c r="D834" s="8"/>
      <c r="E834" s="9"/>
      <c r="F834" s="9"/>
    </row>
    <row r="835" spans="1:6" s="154" customFormat="1" ht="22.8" x14ac:dyDescent="0.3">
      <c r="A835" s="5" t="s">
        <v>719</v>
      </c>
      <c r="B835" s="6" t="s">
        <v>720</v>
      </c>
      <c r="C835" s="12"/>
      <c r="D835" s="8"/>
      <c r="E835" s="9"/>
      <c r="F835" s="9"/>
    </row>
    <row r="836" spans="1:6" s="154" customFormat="1" x14ac:dyDescent="0.3">
      <c r="A836" s="10"/>
      <c r="B836" s="11"/>
      <c r="C836" s="7"/>
      <c r="D836" s="8"/>
      <c r="E836" s="9"/>
      <c r="F836" s="9"/>
    </row>
    <row r="837" spans="1:6" s="154" customFormat="1" x14ac:dyDescent="0.3">
      <c r="A837" s="5"/>
      <c r="B837" s="6" t="s">
        <v>721</v>
      </c>
      <c r="C837" s="12" t="s">
        <v>33</v>
      </c>
      <c r="D837" s="13">
        <v>60</v>
      </c>
      <c r="E837" s="164"/>
      <c r="F837" s="9">
        <f>IF(C837="%",D837*E837/100,D837*E837)</f>
        <v>0</v>
      </c>
    </row>
    <row r="838" spans="1:6" s="154" customFormat="1" x14ac:dyDescent="0.3">
      <c r="A838" s="10"/>
      <c r="B838" s="11"/>
      <c r="C838" s="7"/>
      <c r="D838" s="8"/>
      <c r="E838" s="9"/>
      <c r="F838" s="9"/>
    </row>
    <row r="839" spans="1:6" s="154" customFormat="1" x14ac:dyDescent="0.3">
      <c r="A839" s="5"/>
      <c r="B839" s="6" t="s">
        <v>722</v>
      </c>
      <c r="C839" s="12" t="s">
        <v>33</v>
      </c>
      <c r="D839" s="13">
        <v>60</v>
      </c>
      <c r="E839" s="164"/>
      <c r="F839" s="9">
        <f>IF(C839="%",D839*E839/100,D839*E839)</f>
        <v>0</v>
      </c>
    </row>
    <row r="840" spans="1:6" s="154" customFormat="1" x14ac:dyDescent="0.3">
      <c r="A840" s="10"/>
      <c r="B840" s="11"/>
      <c r="C840" s="7"/>
      <c r="D840" s="8"/>
      <c r="E840" s="9"/>
      <c r="F840" s="9"/>
    </row>
    <row r="841" spans="1:6" s="154" customFormat="1" x14ac:dyDescent="0.3">
      <c r="A841" s="5"/>
      <c r="B841" s="6" t="s">
        <v>723</v>
      </c>
      <c r="C841" s="12" t="s">
        <v>33</v>
      </c>
      <c r="D841" s="13">
        <v>100</v>
      </c>
      <c r="E841" s="164"/>
      <c r="F841" s="9">
        <f>IF(C841="%",D841*E841/100,D841*E841)</f>
        <v>0</v>
      </c>
    </row>
    <row r="842" spans="1:6" s="154" customFormat="1" x14ac:dyDescent="0.3">
      <c r="A842" s="10"/>
      <c r="B842" s="11"/>
      <c r="C842" s="7"/>
      <c r="D842" s="8"/>
      <c r="E842" s="9"/>
      <c r="F842" s="9"/>
    </row>
    <row r="843" spans="1:6" s="154" customFormat="1" ht="22.8" x14ac:dyDescent="0.3">
      <c r="A843" s="5" t="s">
        <v>724</v>
      </c>
      <c r="B843" s="6" t="s">
        <v>725</v>
      </c>
      <c r="C843" s="7"/>
      <c r="D843" s="8"/>
      <c r="E843" s="9"/>
      <c r="F843" s="9"/>
    </row>
    <row r="844" spans="1:6" s="154" customFormat="1" x14ac:dyDescent="0.3">
      <c r="A844" s="10"/>
      <c r="B844" s="11"/>
      <c r="C844" s="7"/>
      <c r="D844" s="8"/>
      <c r="E844" s="9"/>
      <c r="F844" s="9"/>
    </row>
    <row r="845" spans="1:6" s="154" customFormat="1" ht="22.8" x14ac:dyDescent="0.3">
      <c r="A845" s="5" t="s">
        <v>726</v>
      </c>
      <c r="B845" s="6" t="s">
        <v>727</v>
      </c>
      <c r="C845" s="12"/>
      <c r="D845" s="8"/>
      <c r="E845" s="9"/>
      <c r="F845" s="9"/>
    </row>
    <row r="846" spans="1:6" s="154" customFormat="1" x14ac:dyDescent="0.3">
      <c r="A846" s="10"/>
      <c r="B846" s="11"/>
      <c r="C846" s="7"/>
      <c r="D846" s="8"/>
      <c r="E846" s="9"/>
      <c r="F846" s="9"/>
    </row>
    <row r="847" spans="1:6" s="154" customFormat="1" ht="34.200000000000003" x14ac:dyDescent="0.3">
      <c r="A847" s="5"/>
      <c r="B847" s="6" t="s">
        <v>728</v>
      </c>
      <c r="C847" s="7" t="s">
        <v>40</v>
      </c>
      <c r="D847" s="8">
        <v>560</v>
      </c>
      <c r="E847" s="164"/>
      <c r="F847" s="9">
        <f>IF(C847="%",D847*E847/100,D847*E847)</f>
        <v>0</v>
      </c>
    </row>
    <row r="848" spans="1:6" s="154" customFormat="1" x14ac:dyDescent="0.3">
      <c r="A848" s="10"/>
      <c r="B848" s="11"/>
      <c r="C848" s="7"/>
      <c r="D848" s="8"/>
      <c r="E848" s="9"/>
      <c r="F848" s="9"/>
    </row>
    <row r="849" spans="1:6" s="154" customFormat="1" ht="34.200000000000003" x14ac:dyDescent="0.3">
      <c r="A849" s="5"/>
      <c r="B849" s="6" t="s">
        <v>729</v>
      </c>
      <c r="C849" s="12" t="s">
        <v>40</v>
      </c>
      <c r="D849" s="13">
        <v>185</v>
      </c>
      <c r="E849" s="164"/>
      <c r="F849" s="9">
        <f>IF(C849="%",D849*E849/100,D849*E849)</f>
        <v>0</v>
      </c>
    </row>
    <row r="850" spans="1:6" s="154" customFormat="1" x14ac:dyDescent="0.3">
      <c r="A850" s="10"/>
      <c r="B850" s="11"/>
      <c r="C850" s="7"/>
      <c r="D850" s="8"/>
      <c r="E850" s="9"/>
      <c r="F850" s="9"/>
    </row>
    <row r="851" spans="1:6" s="154" customFormat="1" ht="34.200000000000003" x14ac:dyDescent="0.3">
      <c r="A851" s="5"/>
      <c r="B851" s="6" t="s">
        <v>730</v>
      </c>
      <c r="C851" s="7" t="s">
        <v>40</v>
      </c>
      <c r="D851" s="8">
        <v>134.19999999999999</v>
      </c>
      <c r="E851" s="164"/>
      <c r="F851" s="9">
        <f>IF(C851="%",D851*E851/100,D851*E851)</f>
        <v>0</v>
      </c>
    </row>
    <row r="852" spans="1:6" s="154" customFormat="1" x14ac:dyDescent="0.3">
      <c r="A852" s="10"/>
      <c r="B852" s="11"/>
      <c r="C852" s="7"/>
      <c r="D852" s="8"/>
      <c r="E852" s="9"/>
      <c r="F852" s="9"/>
    </row>
    <row r="853" spans="1:6" s="154" customFormat="1" x14ac:dyDescent="0.3">
      <c r="A853" s="5" t="s">
        <v>731</v>
      </c>
      <c r="B853" s="6" t="s">
        <v>732</v>
      </c>
      <c r="C853" s="7"/>
      <c r="D853" s="8"/>
      <c r="E853" s="9"/>
      <c r="F853" s="9"/>
    </row>
    <row r="854" spans="1:6" s="154" customFormat="1" x14ac:dyDescent="0.3">
      <c r="A854" s="10"/>
      <c r="B854" s="11"/>
      <c r="C854" s="7"/>
      <c r="D854" s="8"/>
      <c r="E854" s="9"/>
      <c r="F854" s="9"/>
    </row>
    <row r="855" spans="1:6" s="154" customFormat="1" x14ac:dyDescent="0.3">
      <c r="A855" s="5" t="s">
        <v>733</v>
      </c>
      <c r="B855" s="6" t="s">
        <v>734</v>
      </c>
      <c r="C855" s="12" t="s">
        <v>133</v>
      </c>
      <c r="D855" s="13"/>
      <c r="E855" s="164"/>
      <c r="F855" s="70" t="s">
        <v>735</v>
      </c>
    </row>
    <row r="856" spans="1:6" s="154" customFormat="1" x14ac:dyDescent="0.3">
      <c r="A856" s="10"/>
      <c r="B856" s="11"/>
      <c r="C856" s="7"/>
      <c r="D856" s="8"/>
      <c r="E856" s="9"/>
      <c r="F856" s="70"/>
    </row>
    <row r="857" spans="1:6" s="154" customFormat="1" x14ac:dyDescent="0.3">
      <c r="A857" s="5" t="s">
        <v>736</v>
      </c>
      <c r="B857" s="6" t="s">
        <v>737</v>
      </c>
      <c r="C857" s="12" t="s">
        <v>133</v>
      </c>
      <c r="D857" s="13"/>
      <c r="E857" s="164"/>
      <c r="F857" s="70" t="s">
        <v>735</v>
      </c>
    </row>
    <row r="858" spans="1:6" s="154" customFormat="1" x14ac:dyDescent="0.3">
      <c r="A858" s="10"/>
      <c r="B858" s="11"/>
      <c r="C858" s="7"/>
      <c r="D858" s="8"/>
      <c r="E858" s="9"/>
      <c r="F858" s="70"/>
    </row>
    <row r="859" spans="1:6" s="154" customFormat="1" x14ac:dyDescent="0.3">
      <c r="A859" s="5" t="s">
        <v>738</v>
      </c>
      <c r="B859" s="6" t="s">
        <v>739</v>
      </c>
      <c r="C859" s="12" t="s">
        <v>133</v>
      </c>
      <c r="D859" s="13"/>
      <c r="E859" s="164"/>
      <c r="F859" s="70" t="s">
        <v>735</v>
      </c>
    </row>
    <row r="860" spans="1:6" s="154" customFormat="1" x14ac:dyDescent="0.3">
      <c r="A860" s="10"/>
      <c r="B860" s="11"/>
      <c r="C860" s="7"/>
      <c r="D860" s="8"/>
      <c r="E860" s="9"/>
      <c r="F860" s="70"/>
    </row>
    <row r="861" spans="1:6" s="154" customFormat="1" x14ac:dyDescent="0.3">
      <c r="A861" s="5" t="s">
        <v>740</v>
      </c>
      <c r="B861" s="6" t="s">
        <v>741</v>
      </c>
      <c r="C861" s="12" t="s">
        <v>133</v>
      </c>
      <c r="D861" s="13"/>
      <c r="E861" s="164"/>
      <c r="F861" s="70" t="s">
        <v>735</v>
      </c>
    </row>
    <row r="862" spans="1:6" s="154" customFormat="1" x14ac:dyDescent="0.3">
      <c r="A862" s="10"/>
      <c r="B862" s="11"/>
      <c r="C862" s="7"/>
      <c r="D862" s="8"/>
      <c r="E862" s="9"/>
      <c r="F862" s="9"/>
    </row>
    <row r="863" spans="1:6" s="154" customFormat="1" x14ac:dyDescent="0.3">
      <c r="A863" s="5" t="s">
        <v>742</v>
      </c>
      <c r="B863" s="6" t="s">
        <v>743</v>
      </c>
      <c r="C863" s="12" t="s">
        <v>33</v>
      </c>
      <c r="D863" s="13"/>
      <c r="E863" s="164"/>
      <c r="F863" s="70" t="s">
        <v>735</v>
      </c>
    </row>
    <row r="864" spans="1:6" s="154" customFormat="1" x14ac:dyDescent="0.3">
      <c r="A864" s="10"/>
      <c r="B864" s="11"/>
      <c r="C864" s="7"/>
      <c r="D864" s="8"/>
      <c r="E864" s="9"/>
      <c r="F864" s="9"/>
    </row>
    <row r="865" spans="1:6" s="154" customFormat="1" x14ac:dyDescent="0.3">
      <c r="A865" s="5" t="s">
        <v>744</v>
      </c>
      <c r="B865" s="6" t="s">
        <v>745</v>
      </c>
      <c r="C865" s="7"/>
      <c r="D865" s="8"/>
      <c r="E865" s="9"/>
      <c r="F865" s="9"/>
    </row>
    <row r="866" spans="1:6" s="154" customFormat="1" x14ac:dyDescent="0.3">
      <c r="A866" s="10"/>
      <c r="B866" s="11"/>
      <c r="C866" s="7"/>
      <c r="D866" s="8"/>
      <c r="E866" s="9"/>
      <c r="F866" s="9"/>
    </row>
    <row r="867" spans="1:6" s="154" customFormat="1" x14ac:dyDescent="0.3">
      <c r="A867" s="5" t="s">
        <v>746</v>
      </c>
      <c r="B867" s="6" t="s">
        <v>747</v>
      </c>
      <c r="C867" s="12" t="s">
        <v>53</v>
      </c>
      <c r="D867" s="13">
        <v>29</v>
      </c>
      <c r="E867" s="164"/>
      <c r="F867" s="9">
        <f>IF(C867="%",D867*E867/100,D867*E867)</f>
        <v>0</v>
      </c>
    </row>
    <row r="868" spans="1:6" s="154" customFormat="1" x14ac:dyDescent="0.3">
      <c r="A868" s="10"/>
      <c r="B868" s="11"/>
      <c r="C868" s="7"/>
      <c r="D868" s="8"/>
      <c r="E868" s="9"/>
      <c r="F868" s="9"/>
    </row>
    <row r="869" spans="1:6" s="154" customFormat="1" x14ac:dyDescent="0.3">
      <c r="A869" s="5" t="s">
        <v>748</v>
      </c>
      <c r="B869" s="6" t="s">
        <v>749</v>
      </c>
      <c r="C869" s="12"/>
      <c r="D869" s="8"/>
      <c r="E869" s="9"/>
      <c r="F869" s="9"/>
    </row>
    <row r="870" spans="1:6" s="154" customFormat="1" x14ac:dyDescent="0.3">
      <c r="A870" s="10"/>
      <c r="B870" s="11"/>
      <c r="C870" s="7"/>
      <c r="D870" s="8"/>
      <c r="E870" s="9"/>
      <c r="F870" s="9"/>
    </row>
    <row r="871" spans="1:6" s="154" customFormat="1" ht="22.8" x14ac:dyDescent="0.3">
      <c r="A871" s="5"/>
      <c r="B871" s="6" t="s">
        <v>750</v>
      </c>
      <c r="C871" s="12" t="s">
        <v>53</v>
      </c>
      <c r="D871" s="13">
        <v>3</v>
      </c>
      <c r="E871" s="164"/>
      <c r="F871" s="9">
        <f>IF(C871="%",D871*E871/100,D871*E871)</f>
        <v>0</v>
      </c>
    </row>
    <row r="872" spans="1:6" s="154" customFormat="1" x14ac:dyDescent="0.3">
      <c r="A872" s="10"/>
      <c r="B872" s="11"/>
      <c r="C872" s="7"/>
      <c r="D872" s="8"/>
      <c r="E872" s="9"/>
      <c r="F872" s="9"/>
    </row>
    <row r="873" spans="1:6" s="154" customFormat="1" ht="34.200000000000003" x14ac:dyDescent="0.3">
      <c r="A873" s="5"/>
      <c r="B873" s="6" t="s">
        <v>751</v>
      </c>
      <c r="C873" s="12" t="s">
        <v>53</v>
      </c>
      <c r="D873" s="13">
        <v>2</v>
      </c>
      <c r="E873" s="164"/>
      <c r="F873" s="9">
        <f>IF(C873="%",D873*E873/100,D873*E873)</f>
        <v>0</v>
      </c>
    </row>
    <row r="874" spans="1:6" s="154" customFormat="1" x14ac:dyDescent="0.3">
      <c r="A874" s="10"/>
      <c r="B874" s="11"/>
      <c r="C874" s="7"/>
      <c r="D874" s="8"/>
      <c r="E874" s="9"/>
      <c r="F874" s="9"/>
    </row>
    <row r="875" spans="1:6" s="154" customFormat="1" ht="22.8" x14ac:dyDescent="0.3">
      <c r="A875" s="5" t="s">
        <v>752</v>
      </c>
      <c r="B875" s="6" t="s">
        <v>753</v>
      </c>
      <c r="C875" s="7"/>
      <c r="D875" s="8"/>
      <c r="E875" s="9"/>
      <c r="F875" s="9"/>
    </row>
    <row r="876" spans="1:6" s="154" customFormat="1" x14ac:dyDescent="0.3">
      <c r="A876" s="10"/>
      <c r="B876" s="11"/>
      <c r="C876" s="7"/>
      <c r="D876" s="8"/>
      <c r="E876" s="9"/>
      <c r="F876" s="9"/>
    </row>
    <row r="877" spans="1:6" s="154" customFormat="1" ht="34.200000000000003" x14ac:dyDescent="0.3">
      <c r="A877" s="5" t="s">
        <v>754</v>
      </c>
      <c r="B877" s="6" t="s">
        <v>755</v>
      </c>
      <c r="C877" s="12" t="s">
        <v>33</v>
      </c>
      <c r="D877" s="13">
        <v>850</v>
      </c>
      <c r="E877" s="164"/>
      <c r="F877" s="9">
        <f>IF(C877="%",D877*E877/100,D877*E877)</f>
        <v>0</v>
      </c>
    </row>
    <row r="878" spans="1:6" s="154" customFormat="1" x14ac:dyDescent="0.3">
      <c r="A878" s="10"/>
      <c r="B878" s="11"/>
      <c r="C878" s="7"/>
      <c r="D878" s="8"/>
      <c r="E878" s="9"/>
      <c r="F878" s="9"/>
    </row>
    <row r="879" spans="1:6" s="154" customFormat="1" ht="34.200000000000003" x14ac:dyDescent="0.3">
      <c r="A879" s="5" t="s">
        <v>756</v>
      </c>
      <c r="B879" s="6" t="s">
        <v>757</v>
      </c>
      <c r="C879" s="12" t="s">
        <v>33</v>
      </c>
      <c r="D879" s="13">
        <v>100</v>
      </c>
      <c r="E879" s="164"/>
      <c r="F879" s="9">
        <f>IF(C879="%",D879*E879/100,D879*E879)</f>
        <v>0</v>
      </c>
    </row>
    <row r="880" spans="1:6" s="154" customFormat="1" x14ac:dyDescent="0.3">
      <c r="A880" s="10"/>
      <c r="B880" s="11"/>
      <c r="C880" s="7"/>
      <c r="D880" s="8"/>
      <c r="E880" s="9"/>
      <c r="F880" s="9"/>
    </row>
    <row r="881" spans="1:6" s="154" customFormat="1" ht="22.8" x14ac:dyDescent="0.3">
      <c r="A881" s="10" t="s">
        <v>758</v>
      </c>
      <c r="B881" s="6" t="s">
        <v>759</v>
      </c>
      <c r="C881" s="12" t="s">
        <v>133</v>
      </c>
      <c r="D881" s="13">
        <v>60</v>
      </c>
      <c r="E881" s="164"/>
      <c r="F881" s="9">
        <f>IF(C881="%",D881*E881/100,D881*E881)</f>
        <v>0</v>
      </c>
    </row>
    <row r="882" spans="1:6" s="154" customFormat="1" x14ac:dyDescent="0.3">
      <c r="A882" s="10"/>
      <c r="B882" s="6"/>
      <c r="C882" s="12"/>
      <c r="D882" s="13"/>
      <c r="E882" s="9"/>
      <c r="F882" s="9"/>
    </row>
    <row r="883" spans="1:6" s="154" customFormat="1" ht="12" x14ac:dyDescent="0.3">
      <c r="A883" s="177" t="s">
        <v>118</v>
      </c>
      <c r="B883" s="178"/>
      <c r="C883" s="178"/>
      <c r="D883" s="178"/>
      <c r="E883" s="179"/>
      <c r="F883" s="41">
        <f>SUM(F737:F882)</f>
        <v>0</v>
      </c>
    </row>
    <row r="884" spans="1:6" s="154" customFormat="1" ht="12" x14ac:dyDescent="0.25">
      <c r="A884" s="185" t="str">
        <f>A886&amp;" "&amp;B886</f>
        <v>C3.3 CONCRETE KERBING AND CHANNELING, ASPHALT BERMS, CHUTES, DOWNPIPES, CONCRETE, STONE PITCHED AND GABION LININGS FOR OPEN DRAINS</v>
      </c>
      <c r="B884" s="185"/>
      <c r="C884" s="185"/>
      <c r="D884" s="185"/>
      <c r="E884" s="185"/>
      <c r="F884" s="185"/>
    </row>
    <row r="885" spans="1:6" s="154" customFormat="1" ht="12" x14ac:dyDescent="0.3">
      <c r="A885" s="158" t="s">
        <v>4</v>
      </c>
      <c r="B885" s="158" t="s">
        <v>5</v>
      </c>
      <c r="C885" s="158" t="s">
        <v>6</v>
      </c>
      <c r="D885" s="43" t="s">
        <v>7</v>
      </c>
      <c r="E885" s="44" t="s">
        <v>8</v>
      </c>
      <c r="F885" s="44" t="s">
        <v>9</v>
      </c>
    </row>
    <row r="886" spans="1:6" s="154" customFormat="1" ht="72" x14ac:dyDescent="0.3">
      <c r="A886" s="45" t="s">
        <v>760</v>
      </c>
      <c r="B886" s="46" t="s">
        <v>761</v>
      </c>
      <c r="C886" s="47"/>
      <c r="D886" s="48"/>
      <c r="E886" s="49"/>
      <c r="F886" s="49"/>
    </row>
    <row r="887" spans="1:6" s="154" customFormat="1" x14ac:dyDescent="0.3">
      <c r="A887" s="10"/>
      <c r="B887" s="11"/>
      <c r="C887" s="7"/>
      <c r="D887" s="8"/>
      <c r="E887" s="9"/>
      <c r="F887" s="9"/>
    </row>
    <row r="888" spans="1:6" s="154" customFormat="1" x14ac:dyDescent="0.3">
      <c r="A888" s="5" t="s">
        <v>762</v>
      </c>
      <c r="B888" s="6" t="s">
        <v>763</v>
      </c>
      <c r="C888" s="7"/>
      <c r="D888" s="8"/>
      <c r="E888" s="9"/>
      <c r="F888" s="9"/>
    </row>
    <row r="889" spans="1:6" s="154" customFormat="1" x14ac:dyDescent="0.3">
      <c r="A889" s="10"/>
      <c r="B889" s="11"/>
      <c r="C889" s="7"/>
      <c r="D889" s="8"/>
      <c r="E889" s="9"/>
      <c r="F889" s="9"/>
    </row>
    <row r="890" spans="1:6" s="154" customFormat="1" x14ac:dyDescent="0.3">
      <c r="A890" s="5" t="s">
        <v>765</v>
      </c>
      <c r="B890" s="6" t="s">
        <v>766</v>
      </c>
      <c r="C890" s="7"/>
      <c r="D890" s="8"/>
      <c r="E890" s="9"/>
      <c r="F890" s="9"/>
    </row>
    <row r="891" spans="1:6" s="154" customFormat="1" x14ac:dyDescent="0.3">
      <c r="A891" s="10"/>
      <c r="B891" s="11"/>
      <c r="C891" s="7"/>
      <c r="D891" s="8"/>
      <c r="E891" s="9"/>
      <c r="F891" s="9"/>
    </row>
    <row r="892" spans="1:6" s="4" customFormat="1" ht="68.400000000000006" x14ac:dyDescent="0.3">
      <c r="A892" s="10"/>
      <c r="B892" s="6" t="s">
        <v>1967</v>
      </c>
      <c r="C892" s="12" t="s">
        <v>40</v>
      </c>
      <c r="D892" s="13">
        <v>150</v>
      </c>
      <c r="E892" s="164"/>
      <c r="F892" s="9">
        <f>IF(C892="%",D892*E892/100,D892*E892)</f>
        <v>0</v>
      </c>
    </row>
    <row r="893" spans="1:6" s="4" customFormat="1" ht="13.8" x14ac:dyDescent="0.3">
      <c r="A893" s="10"/>
      <c r="B893" s="11"/>
      <c r="C893" s="7"/>
      <c r="D893" s="8"/>
      <c r="E893" s="9"/>
      <c r="F893" s="9"/>
    </row>
    <row r="894" spans="1:6" s="154" customFormat="1" ht="57" x14ac:dyDescent="0.3">
      <c r="A894" s="10"/>
      <c r="B894" s="6" t="s">
        <v>1968</v>
      </c>
      <c r="C894" s="12" t="s">
        <v>40</v>
      </c>
      <c r="D894" s="13">
        <v>550</v>
      </c>
      <c r="E894" s="164"/>
      <c r="F894" s="9">
        <f>IF(C894="%",D894*E894/100,D894*E894)</f>
        <v>0</v>
      </c>
    </row>
    <row r="895" spans="1:6" s="154" customFormat="1" x14ac:dyDescent="0.3">
      <c r="A895" s="10"/>
      <c r="B895" s="11"/>
      <c r="C895" s="7"/>
      <c r="D895" s="8"/>
      <c r="E895" s="9"/>
      <c r="F895" s="9"/>
    </row>
    <row r="896" spans="1:6" s="154" customFormat="1" ht="22.8" x14ac:dyDescent="0.3">
      <c r="A896" s="5" t="s">
        <v>767</v>
      </c>
      <c r="B896" s="6" t="s">
        <v>768</v>
      </c>
      <c r="C896" s="7"/>
      <c r="D896" s="8"/>
      <c r="E896" s="9"/>
      <c r="F896" s="9"/>
    </row>
    <row r="897" spans="1:6" s="154" customFormat="1" x14ac:dyDescent="0.3">
      <c r="A897" s="10"/>
      <c r="B897" s="11"/>
      <c r="C897" s="7"/>
      <c r="D897" s="8"/>
      <c r="E897" s="9"/>
      <c r="F897" s="9"/>
    </row>
    <row r="898" spans="1:6" s="154" customFormat="1" x14ac:dyDescent="0.3">
      <c r="A898" s="5" t="s">
        <v>769</v>
      </c>
      <c r="B898" s="6" t="s">
        <v>770</v>
      </c>
      <c r="C898" s="7"/>
      <c r="D898" s="8"/>
      <c r="E898" s="9"/>
      <c r="F898" s="9"/>
    </row>
    <row r="899" spans="1:6" s="154" customFormat="1" x14ac:dyDescent="0.3">
      <c r="A899" s="10"/>
      <c r="B899" s="11"/>
      <c r="C899" s="7"/>
      <c r="D899" s="8"/>
      <c r="E899" s="9"/>
      <c r="F899" s="9"/>
    </row>
    <row r="900" spans="1:6" s="154" customFormat="1" ht="57" x14ac:dyDescent="0.3">
      <c r="A900" s="10"/>
      <c r="B900" s="6" t="s">
        <v>1986</v>
      </c>
      <c r="C900" s="12" t="s">
        <v>40</v>
      </c>
      <c r="D900" s="13">
        <v>1200</v>
      </c>
      <c r="E900" s="164"/>
      <c r="F900" s="9">
        <f>IF(C900="%",D900*E900/100,D900*E900)</f>
        <v>0</v>
      </c>
    </row>
    <row r="901" spans="1:6" s="154" customFormat="1" x14ac:dyDescent="0.3">
      <c r="A901" s="10"/>
      <c r="B901" s="11"/>
      <c r="C901" s="7"/>
      <c r="D901" s="8"/>
      <c r="E901" s="9"/>
      <c r="F901" s="9"/>
    </row>
    <row r="902" spans="1:6" s="154" customFormat="1" ht="57" x14ac:dyDescent="0.3">
      <c r="A902" s="10"/>
      <c r="B902" s="6" t="s">
        <v>1987</v>
      </c>
      <c r="C902" s="12" t="s">
        <v>40</v>
      </c>
      <c r="D902" s="13">
        <v>100</v>
      </c>
      <c r="E902" s="164"/>
      <c r="F902" s="9">
        <f>IF(C902="%",D902*E902/100,D902*E902)</f>
        <v>0</v>
      </c>
    </row>
    <row r="903" spans="1:6" s="154" customFormat="1" x14ac:dyDescent="0.3">
      <c r="A903" s="10"/>
      <c r="B903" s="11"/>
      <c r="C903" s="7"/>
      <c r="D903" s="8"/>
      <c r="E903" s="9"/>
      <c r="F903" s="9"/>
    </row>
    <row r="904" spans="1:6" s="154" customFormat="1" ht="45.6" x14ac:dyDescent="0.3">
      <c r="A904" s="10"/>
      <c r="B904" s="6" t="s">
        <v>1952</v>
      </c>
      <c r="C904" s="12" t="s">
        <v>40</v>
      </c>
      <c r="D904" s="13">
        <v>1125</v>
      </c>
      <c r="E904" s="164"/>
      <c r="F904" s="9">
        <f>IF(C904="%",D904*E904/100,D904*E904)</f>
        <v>0</v>
      </c>
    </row>
    <row r="905" spans="1:6" s="154" customFormat="1" x14ac:dyDescent="0.3">
      <c r="A905" s="10"/>
      <c r="B905" s="6"/>
      <c r="C905" s="12"/>
      <c r="D905" s="13"/>
      <c r="E905" s="9"/>
      <c r="F905" s="9"/>
    </row>
    <row r="906" spans="1:6" s="154" customFormat="1" ht="34.200000000000003" x14ac:dyDescent="0.3">
      <c r="A906" s="5" t="s">
        <v>771</v>
      </c>
      <c r="B906" s="6" t="s">
        <v>772</v>
      </c>
      <c r="C906" s="7"/>
      <c r="D906" s="8"/>
      <c r="E906" s="9"/>
      <c r="F906" s="9"/>
    </row>
    <row r="907" spans="1:6" s="154" customFormat="1" x14ac:dyDescent="0.3">
      <c r="A907" s="10"/>
      <c r="B907" s="11"/>
      <c r="C907" s="7"/>
      <c r="D907" s="8"/>
      <c r="E907" s="9"/>
      <c r="F907" s="9"/>
    </row>
    <row r="908" spans="1:6" s="154" customFormat="1" ht="22.8" x14ac:dyDescent="0.3">
      <c r="A908" s="5" t="s">
        <v>773</v>
      </c>
      <c r="B908" s="6" t="s">
        <v>774</v>
      </c>
      <c r="C908" s="12" t="s">
        <v>40</v>
      </c>
      <c r="D908" s="13">
        <v>970</v>
      </c>
      <c r="E908" s="164"/>
      <c r="F908" s="9">
        <f>IF(C908="%",D908*E908/100,D908*E908)</f>
        <v>0</v>
      </c>
    </row>
    <row r="909" spans="1:6" s="154" customFormat="1" x14ac:dyDescent="0.3">
      <c r="A909" s="5"/>
      <c r="B909" s="6"/>
      <c r="C909" s="12"/>
      <c r="D909" s="13"/>
      <c r="E909" s="9"/>
      <c r="F909" s="9"/>
    </row>
    <row r="910" spans="1:6" s="154" customFormat="1" ht="22.8" x14ac:dyDescent="0.3">
      <c r="A910" s="5" t="s">
        <v>775</v>
      </c>
      <c r="B910" s="6" t="s">
        <v>776</v>
      </c>
      <c r="C910" s="12" t="s">
        <v>40</v>
      </c>
      <c r="D910" s="13">
        <v>100</v>
      </c>
      <c r="E910" s="164"/>
      <c r="F910" s="9">
        <f>IF(C910="%",D910*E910/100,D910*E910)</f>
        <v>0</v>
      </c>
    </row>
    <row r="911" spans="1:6" s="154" customFormat="1" x14ac:dyDescent="0.3">
      <c r="A911" s="10"/>
      <c r="B911" s="11"/>
      <c r="C911" s="7"/>
      <c r="D911" s="8"/>
      <c r="E911" s="9"/>
      <c r="F911" s="9"/>
    </row>
    <row r="912" spans="1:6" s="154" customFormat="1" x14ac:dyDescent="0.3">
      <c r="A912" s="5" t="s">
        <v>777</v>
      </c>
      <c r="B912" s="6" t="s">
        <v>778</v>
      </c>
      <c r="C912" s="12" t="s">
        <v>40</v>
      </c>
      <c r="D912" s="13"/>
      <c r="E912" s="164"/>
      <c r="F912" s="9" t="s">
        <v>674</v>
      </c>
    </row>
    <row r="913" spans="1:6" s="154" customFormat="1" x14ac:dyDescent="0.3">
      <c r="A913" s="10"/>
      <c r="B913" s="11"/>
      <c r="C913" s="7"/>
      <c r="D913" s="8"/>
      <c r="E913" s="9"/>
      <c r="F913" s="9"/>
    </row>
    <row r="914" spans="1:6" s="154" customFormat="1" ht="34.200000000000003" x14ac:dyDescent="0.3">
      <c r="A914" s="5" t="s">
        <v>779</v>
      </c>
      <c r="B914" s="6" t="s">
        <v>780</v>
      </c>
      <c r="C914" s="12" t="s">
        <v>40</v>
      </c>
      <c r="D914" s="13">
        <v>22</v>
      </c>
      <c r="E914" s="164"/>
      <c r="F914" s="9">
        <f>IF(C914="%",D914*E914/100,D914*E914)</f>
        <v>0</v>
      </c>
    </row>
    <row r="915" spans="1:6" s="154" customFormat="1" x14ac:dyDescent="0.3">
      <c r="A915" s="10"/>
      <c r="B915" s="11"/>
      <c r="C915" s="7"/>
      <c r="D915" s="8"/>
      <c r="E915" s="9"/>
      <c r="F915" s="9"/>
    </row>
    <row r="916" spans="1:6" s="154" customFormat="1" ht="22.8" x14ac:dyDescent="0.3">
      <c r="A916" s="5" t="s">
        <v>783</v>
      </c>
      <c r="B916" s="6" t="s">
        <v>784</v>
      </c>
      <c r="C916" s="7"/>
      <c r="D916" s="8"/>
      <c r="E916" s="9"/>
      <c r="F916" s="9"/>
    </row>
    <row r="917" spans="1:6" s="154" customFormat="1" x14ac:dyDescent="0.3">
      <c r="A917" s="10"/>
      <c r="B917" s="11"/>
      <c r="C917" s="7"/>
      <c r="D917" s="8"/>
      <c r="E917" s="9"/>
      <c r="F917" s="9"/>
    </row>
    <row r="918" spans="1:6" s="154" customFormat="1" x14ac:dyDescent="0.3">
      <c r="A918" s="5" t="s">
        <v>785</v>
      </c>
      <c r="B918" s="6" t="s">
        <v>786</v>
      </c>
      <c r="C918" s="12"/>
      <c r="D918" s="13"/>
      <c r="E918" s="9"/>
      <c r="F918" s="9"/>
    </row>
    <row r="919" spans="1:6" s="154" customFormat="1" x14ac:dyDescent="0.3">
      <c r="A919" s="10"/>
      <c r="B919" s="11"/>
      <c r="C919" s="7"/>
      <c r="D919" s="8"/>
      <c r="E919" s="9"/>
      <c r="F919" s="9"/>
    </row>
    <row r="920" spans="1:6" s="154" customFormat="1" ht="34.200000000000003" x14ac:dyDescent="0.3">
      <c r="A920" s="10"/>
      <c r="B920" s="11" t="s">
        <v>781</v>
      </c>
      <c r="C920" s="7" t="s">
        <v>33</v>
      </c>
      <c r="D920" s="8">
        <v>25</v>
      </c>
      <c r="E920" s="164"/>
      <c r="F920" s="9">
        <f>IF(C920="%",D920*E920/100,D920*E920)</f>
        <v>0</v>
      </c>
    </row>
    <row r="921" spans="1:6" s="154" customFormat="1" x14ac:dyDescent="0.3">
      <c r="A921" s="10"/>
      <c r="B921" s="11"/>
      <c r="C921" s="7"/>
      <c r="D921" s="8"/>
      <c r="E921" s="9"/>
      <c r="F921" s="9"/>
    </row>
    <row r="922" spans="1:6" s="154" customFormat="1" ht="45.6" x14ac:dyDescent="0.3">
      <c r="A922" s="10"/>
      <c r="B922" s="11" t="s">
        <v>782</v>
      </c>
      <c r="C922" s="7" t="s">
        <v>33</v>
      </c>
      <c r="D922" s="8">
        <v>20</v>
      </c>
      <c r="E922" s="164"/>
      <c r="F922" s="9">
        <f>IF(C922="%",D922*E922/100,D922*E922)</f>
        <v>0</v>
      </c>
    </row>
    <row r="923" spans="1:6" s="154" customFormat="1" x14ac:dyDescent="0.3">
      <c r="A923" s="10"/>
      <c r="B923" s="11"/>
      <c r="C923" s="7"/>
      <c r="D923" s="8"/>
      <c r="E923" s="9"/>
      <c r="F923" s="9"/>
    </row>
    <row r="924" spans="1:6" s="154" customFormat="1" x14ac:dyDescent="0.3">
      <c r="A924" s="5" t="s">
        <v>787</v>
      </c>
      <c r="B924" s="6" t="s">
        <v>788</v>
      </c>
      <c r="C924" s="12"/>
      <c r="D924" s="13"/>
      <c r="E924" s="9"/>
      <c r="F924" s="9"/>
    </row>
    <row r="925" spans="1:6" s="154" customFormat="1" x14ac:dyDescent="0.3">
      <c r="A925" s="10"/>
      <c r="B925" s="11"/>
      <c r="C925" s="7"/>
      <c r="D925" s="8"/>
      <c r="E925" s="9"/>
      <c r="F925" s="9"/>
    </row>
    <row r="926" spans="1:6" ht="34.200000000000003" x14ac:dyDescent="0.3">
      <c r="A926" s="10"/>
      <c r="B926" s="11" t="s">
        <v>781</v>
      </c>
      <c r="C926" s="7" t="s">
        <v>133</v>
      </c>
      <c r="D926" s="8">
        <v>60</v>
      </c>
      <c r="E926" s="164"/>
      <c r="F926" s="9">
        <f>IF(C926="%",D926*E926/100,D926*E926)</f>
        <v>0</v>
      </c>
    </row>
    <row r="927" spans="1:6" x14ac:dyDescent="0.3">
      <c r="A927" s="10"/>
      <c r="B927" s="11"/>
      <c r="C927" s="7"/>
      <c r="D927" s="8"/>
      <c r="E927" s="9"/>
      <c r="F927" s="9"/>
    </row>
    <row r="928" spans="1:6" s="154" customFormat="1" ht="45.6" x14ac:dyDescent="0.3">
      <c r="A928" s="10"/>
      <c r="B928" s="11" t="s">
        <v>782</v>
      </c>
      <c r="C928" s="7" t="s">
        <v>133</v>
      </c>
      <c r="D928" s="8">
        <v>75</v>
      </c>
      <c r="E928" s="164"/>
      <c r="F928" s="9">
        <f>IF(C928="%",D928*E928/100,D928*E928)</f>
        <v>0</v>
      </c>
    </row>
    <row r="929" spans="1:6" s="154" customFormat="1" x14ac:dyDescent="0.3">
      <c r="A929" s="10"/>
      <c r="B929" s="11"/>
      <c r="C929" s="7"/>
      <c r="D929" s="8"/>
      <c r="E929" s="9"/>
      <c r="F929" s="9"/>
    </row>
    <row r="930" spans="1:6" s="154" customFormat="1" x14ac:dyDescent="0.3">
      <c r="A930" s="5" t="s">
        <v>789</v>
      </c>
      <c r="B930" s="6" t="s">
        <v>790</v>
      </c>
      <c r="C930" s="7"/>
      <c r="D930" s="8"/>
      <c r="E930" s="9"/>
      <c r="F930" s="9"/>
    </row>
    <row r="931" spans="1:6" s="154" customFormat="1" x14ac:dyDescent="0.3">
      <c r="A931" s="10"/>
      <c r="B931" s="11"/>
      <c r="C931" s="7"/>
      <c r="D931" s="8"/>
      <c r="E931" s="9"/>
      <c r="F931" s="9"/>
    </row>
    <row r="932" spans="1:6" s="154" customFormat="1" ht="34.200000000000003" x14ac:dyDescent="0.3">
      <c r="A932" s="5" t="s">
        <v>791</v>
      </c>
      <c r="B932" s="6" t="s">
        <v>1969</v>
      </c>
      <c r="C932" s="7" t="s">
        <v>33</v>
      </c>
      <c r="D932" s="13">
        <v>10</v>
      </c>
      <c r="E932" s="164"/>
      <c r="F932" s="9">
        <f>IF(C932="%",D932*E932/100,D932*E932)</f>
        <v>0</v>
      </c>
    </row>
    <row r="933" spans="1:6" s="154" customFormat="1" x14ac:dyDescent="0.3">
      <c r="A933" s="10"/>
      <c r="B933" s="11"/>
      <c r="C933" s="7"/>
      <c r="D933" s="8"/>
      <c r="E933" s="9"/>
      <c r="F933" s="9"/>
    </row>
    <row r="934" spans="1:6" s="154" customFormat="1" ht="45.6" x14ac:dyDescent="0.3">
      <c r="A934" s="5" t="s">
        <v>792</v>
      </c>
      <c r="B934" s="6" t="s">
        <v>1970</v>
      </c>
      <c r="C934" s="7" t="s">
        <v>133</v>
      </c>
      <c r="D934" s="13">
        <v>140</v>
      </c>
      <c r="E934" s="164"/>
      <c r="F934" s="9">
        <f>IF(C934="%",D934*E934/100,D934*E934)</f>
        <v>0</v>
      </c>
    </row>
    <row r="935" spans="1:6" s="154" customFormat="1" x14ac:dyDescent="0.3">
      <c r="A935" s="10"/>
      <c r="B935" s="11"/>
      <c r="C935" s="7"/>
      <c r="D935" s="8"/>
      <c r="E935" s="9"/>
      <c r="F935" s="9"/>
    </row>
    <row r="936" spans="1:6" s="154" customFormat="1" ht="34.200000000000003" x14ac:dyDescent="0.3">
      <c r="A936" s="5" t="s">
        <v>793</v>
      </c>
      <c r="B936" s="6" t="s">
        <v>794</v>
      </c>
      <c r="C936" s="7"/>
      <c r="D936" s="8"/>
      <c r="E936" s="9"/>
      <c r="F936" s="9"/>
    </row>
    <row r="937" spans="1:6" s="154" customFormat="1" x14ac:dyDescent="0.3">
      <c r="A937" s="10"/>
      <c r="B937" s="11"/>
      <c r="C937" s="7"/>
      <c r="D937" s="8"/>
      <c r="E937" s="9"/>
      <c r="F937" s="9"/>
    </row>
    <row r="938" spans="1:6" s="154" customFormat="1" x14ac:dyDescent="0.3">
      <c r="A938" s="5" t="s">
        <v>795</v>
      </c>
      <c r="B938" s="6" t="s">
        <v>796</v>
      </c>
      <c r="C938" s="12" t="s">
        <v>133</v>
      </c>
      <c r="D938" s="13">
        <v>315</v>
      </c>
      <c r="E938" s="164"/>
      <c r="F938" s="9">
        <f>IF(C938="%",D938*E938/100,D938*E938)</f>
        <v>0</v>
      </c>
    </row>
    <row r="939" spans="1:6" s="154" customFormat="1" x14ac:dyDescent="0.3">
      <c r="A939" s="10"/>
      <c r="B939" s="11"/>
      <c r="C939" s="7"/>
      <c r="D939" s="8"/>
      <c r="E939" s="9"/>
      <c r="F939" s="9"/>
    </row>
    <row r="940" spans="1:6" s="154" customFormat="1" ht="22.8" x14ac:dyDescent="0.3">
      <c r="A940" s="5" t="s">
        <v>797</v>
      </c>
      <c r="B940" s="6" t="s">
        <v>798</v>
      </c>
      <c r="C940" s="12"/>
      <c r="D940" s="13"/>
      <c r="E940" s="9"/>
      <c r="F940" s="9"/>
    </row>
    <row r="941" spans="1:6" s="154" customFormat="1" x14ac:dyDescent="0.3">
      <c r="A941" s="10"/>
      <c r="B941" s="11"/>
      <c r="C941" s="7"/>
      <c r="D941" s="8"/>
      <c r="E941" s="9"/>
      <c r="F941" s="9"/>
    </row>
    <row r="942" spans="1:6" s="154" customFormat="1" x14ac:dyDescent="0.3">
      <c r="A942" s="5"/>
      <c r="B942" s="6" t="s">
        <v>799</v>
      </c>
      <c r="C942" s="12" t="s">
        <v>40</v>
      </c>
      <c r="D942" s="13">
        <v>72.5</v>
      </c>
      <c r="E942" s="167"/>
      <c r="F942" s="9">
        <f>IF(C942="%",D942*E942/100,D942*E942)</f>
        <v>0</v>
      </c>
    </row>
    <row r="943" spans="1:6" s="154" customFormat="1" x14ac:dyDescent="0.3">
      <c r="A943" s="10"/>
      <c r="B943" s="11"/>
      <c r="C943" s="7"/>
      <c r="D943" s="8"/>
      <c r="E943" s="9"/>
      <c r="F943" s="9"/>
    </row>
    <row r="944" spans="1:6" s="154" customFormat="1" x14ac:dyDescent="0.3">
      <c r="A944" s="5"/>
      <c r="B944" s="6" t="s">
        <v>800</v>
      </c>
      <c r="C944" s="12" t="s">
        <v>40</v>
      </c>
      <c r="D944" s="13">
        <v>72.5</v>
      </c>
      <c r="E944" s="167"/>
      <c r="F944" s="9">
        <f>IF(C944="%",D944*E944/100,D944*E944)</f>
        <v>0</v>
      </c>
    </row>
    <row r="945" spans="1:6" s="154" customFormat="1" x14ac:dyDescent="0.3">
      <c r="A945" s="10"/>
      <c r="B945" s="11"/>
      <c r="C945" s="7"/>
      <c r="D945" s="8"/>
      <c r="E945" s="9"/>
      <c r="F945" s="9"/>
    </row>
    <row r="946" spans="1:6" s="154" customFormat="1" x14ac:dyDescent="0.3">
      <c r="A946" s="5" t="s">
        <v>801</v>
      </c>
      <c r="B946" s="6" t="s">
        <v>708</v>
      </c>
      <c r="C946" s="7"/>
      <c r="D946" s="8"/>
      <c r="E946" s="9"/>
      <c r="F946" s="9"/>
    </row>
    <row r="947" spans="1:6" s="154" customFormat="1" x14ac:dyDescent="0.3">
      <c r="A947" s="10"/>
      <c r="B947" s="11"/>
      <c r="C947" s="7"/>
      <c r="D947" s="8"/>
      <c r="E947" s="9"/>
      <c r="F947" s="9"/>
    </row>
    <row r="948" spans="1:6" s="154" customFormat="1" x14ac:dyDescent="0.3">
      <c r="A948" s="5" t="s">
        <v>802</v>
      </c>
      <c r="B948" s="6" t="s">
        <v>803</v>
      </c>
      <c r="C948" s="12" t="s">
        <v>37</v>
      </c>
      <c r="D948" s="13">
        <v>348</v>
      </c>
      <c r="E948" s="164"/>
      <c r="F948" s="9">
        <f>IF(C948="%",D948*E948/100,D948*E948)</f>
        <v>0</v>
      </c>
    </row>
    <row r="949" spans="1:6" s="154" customFormat="1" x14ac:dyDescent="0.3">
      <c r="A949" s="10"/>
      <c r="B949" s="11"/>
      <c r="C949" s="7"/>
      <c r="D949" s="8"/>
      <c r="E949" s="9"/>
      <c r="F949" s="9"/>
    </row>
    <row r="950" spans="1:6" s="154" customFormat="1" ht="22.8" x14ac:dyDescent="0.3">
      <c r="A950" s="5" t="s">
        <v>804</v>
      </c>
      <c r="B950" s="6" t="s">
        <v>805</v>
      </c>
      <c r="C950" s="12" t="s">
        <v>133</v>
      </c>
      <c r="D950" s="13">
        <v>90</v>
      </c>
      <c r="E950" s="164"/>
      <c r="F950" s="9">
        <f>IF(C950="%",D950*E950/100,D950*E950)</f>
        <v>0</v>
      </c>
    </row>
    <row r="951" spans="1:6" s="154" customFormat="1" x14ac:dyDescent="0.3">
      <c r="A951" s="10"/>
      <c r="B951" s="11"/>
      <c r="C951" s="7"/>
      <c r="D951" s="8"/>
      <c r="E951" s="9"/>
      <c r="F951" s="9"/>
    </row>
    <row r="952" spans="1:6" ht="45.6" x14ac:dyDescent="0.3">
      <c r="A952" s="5" t="s">
        <v>806</v>
      </c>
      <c r="B952" s="6" t="s">
        <v>807</v>
      </c>
      <c r="C952" s="12"/>
      <c r="D952" s="13"/>
      <c r="E952" s="9"/>
      <c r="F952" s="9"/>
    </row>
    <row r="953" spans="1:6" x14ac:dyDescent="0.3">
      <c r="A953" s="10"/>
      <c r="B953" s="11"/>
      <c r="C953" s="7"/>
      <c r="D953" s="8"/>
      <c r="E953" s="9"/>
      <c r="F953" s="9"/>
    </row>
    <row r="954" spans="1:6" ht="22.8" x14ac:dyDescent="0.3">
      <c r="A954" s="5"/>
      <c r="B954" s="6" t="s">
        <v>808</v>
      </c>
      <c r="C954" s="12" t="s">
        <v>40</v>
      </c>
      <c r="D954" s="13">
        <v>100</v>
      </c>
      <c r="E954" s="167"/>
      <c r="F954" s="9">
        <f>IF(C954="%",D954*E954/100,D954*E954)</f>
        <v>0</v>
      </c>
    </row>
    <row r="955" spans="1:6" x14ac:dyDescent="0.3">
      <c r="A955" s="10"/>
      <c r="B955" s="11"/>
      <c r="C955" s="7"/>
      <c r="D955" s="8"/>
      <c r="E955" s="9"/>
      <c r="F955" s="9"/>
    </row>
    <row r="956" spans="1:6" ht="34.200000000000003" x14ac:dyDescent="0.3">
      <c r="A956" s="5"/>
      <c r="B956" s="6" t="s">
        <v>809</v>
      </c>
      <c r="C956" s="12" t="s">
        <v>40</v>
      </c>
      <c r="D956" s="13">
        <v>10</v>
      </c>
      <c r="E956" s="167"/>
      <c r="F956" s="9">
        <f>IF(C956="%",D956*E956/100,D956*E956)</f>
        <v>0</v>
      </c>
    </row>
    <row r="957" spans="1:6" x14ac:dyDescent="0.3">
      <c r="A957" s="10"/>
      <c r="B957" s="11"/>
      <c r="C957" s="7"/>
      <c r="D957" s="8"/>
      <c r="E957" s="9"/>
      <c r="F957" s="9"/>
    </row>
    <row r="958" spans="1:6" ht="22.8" x14ac:dyDescent="0.3">
      <c r="A958" s="5"/>
      <c r="B958" s="6" t="s">
        <v>810</v>
      </c>
      <c r="C958" s="12" t="s">
        <v>40</v>
      </c>
      <c r="D958" s="13"/>
      <c r="E958" s="167"/>
      <c r="F958" s="9" t="s">
        <v>674</v>
      </c>
    </row>
    <row r="959" spans="1:6" x14ac:dyDescent="0.3">
      <c r="A959" s="10"/>
      <c r="B959" s="11"/>
      <c r="C959" s="7"/>
      <c r="D959" s="8"/>
      <c r="E959" s="9"/>
      <c r="F959" s="9"/>
    </row>
    <row r="960" spans="1:6" ht="22.8" x14ac:dyDescent="0.3">
      <c r="A960" s="5" t="s">
        <v>811</v>
      </c>
      <c r="B960" s="6" t="s">
        <v>812</v>
      </c>
      <c r="C960" s="7"/>
      <c r="D960" s="8"/>
      <c r="E960" s="9"/>
      <c r="F960" s="9"/>
    </row>
    <row r="961" spans="1:6" x14ac:dyDescent="0.3">
      <c r="A961" s="10"/>
      <c r="B961" s="11"/>
      <c r="C961" s="7"/>
      <c r="D961" s="8"/>
      <c r="E961" s="9"/>
      <c r="F961" s="9"/>
    </row>
    <row r="962" spans="1:6" ht="22.8" x14ac:dyDescent="0.3">
      <c r="A962" s="5" t="s">
        <v>813</v>
      </c>
      <c r="B962" s="6" t="s">
        <v>814</v>
      </c>
      <c r="C962" s="12" t="s">
        <v>53</v>
      </c>
      <c r="D962" s="13">
        <v>40</v>
      </c>
      <c r="E962" s="164"/>
      <c r="F962" s="9">
        <f>IF(C962="%",D962*E962/100,D962*E962)</f>
        <v>0</v>
      </c>
    </row>
    <row r="963" spans="1:6" x14ac:dyDescent="0.3">
      <c r="A963" s="10"/>
      <c r="B963" s="11"/>
      <c r="C963" s="7"/>
      <c r="D963" s="8"/>
      <c r="E963" s="9"/>
      <c r="F963" s="9"/>
    </row>
    <row r="964" spans="1:6" ht="22.8" x14ac:dyDescent="0.3">
      <c r="A964" s="5" t="s">
        <v>815</v>
      </c>
      <c r="B964" s="6" t="s">
        <v>332</v>
      </c>
      <c r="C964" s="7"/>
      <c r="D964" s="8"/>
      <c r="E964" s="9"/>
      <c r="F964" s="9"/>
    </row>
    <row r="965" spans="1:6" x14ac:dyDescent="0.3">
      <c r="A965" s="5"/>
      <c r="B965" s="6"/>
      <c r="C965" s="7"/>
      <c r="D965" s="8"/>
      <c r="E965" s="9"/>
      <c r="F965" s="9"/>
    </row>
    <row r="966" spans="1:6" ht="34.200000000000003" x14ac:dyDescent="0.3">
      <c r="A966" s="5" t="s">
        <v>816</v>
      </c>
      <c r="B966" s="6" t="s">
        <v>817</v>
      </c>
      <c r="C966" s="12" t="s">
        <v>335</v>
      </c>
      <c r="D966" s="13">
        <v>20</v>
      </c>
      <c r="E966" s="164"/>
      <c r="F966" s="9">
        <f>IF(C966="%",D966*E966/100,D966*E966)</f>
        <v>0</v>
      </c>
    </row>
    <row r="967" spans="1:6" x14ac:dyDescent="0.3">
      <c r="A967" s="10"/>
      <c r="B967" s="11"/>
      <c r="C967" s="7"/>
      <c r="D967" s="8"/>
      <c r="E967" s="9"/>
      <c r="F967" s="9"/>
    </row>
    <row r="968" spans="1:6" ht="22.8" x14ac:dyDescent="0.3">
      <c r="A968" s="10" t="s">
        <v>818</v>
      </c>
      <c r="B968" s="6" t="s">
        <v>819</v>
      </c>
      <c r="C968" s="12"/>
      <c r="D968" s="8"/>
      <c r="E968" s="9"/>
      <c r="F968" s="9"/>
    </row>
    <row r="969" spans="1:6" x14ac:dyDescent="0.3">
      <c r="A969" s="10"/>
      <c r="B969" s="11"/>
      <c r="C969" s="7"/>
      <c r="D969" s="8"/>
      <c r="E969" s="9"/>
      <c r="F969" s="9"/>
    </row>
    <row r="970" spans="1:6" ht="45.6" x14ac:dyDescent="0.3">
      <c r="A970" s="10"/>
      <c r="B970" s="6" t="s">
        <v>820</v>
      </c>
      <c r="C970" s="12" t="s">
        <v>53</v>
      </c>
      <c r="D970" s="13">
        <v>1125</v>
      </c>
      <c r="E970" s="164"/>
      <c r="F970" s="9">
        <f>IF(C970="%",D970*E970/100,D970*E970)</f>
        <v>0</v>
      </c>
    </row>
    <row r="971" spans="1:6" x14ac:dyDescent="0.3">
      <c r="A971" s="10"/>
      <c r="B971" s="6"/>
      <c r="C971" s="12"/>
      <c r="D971" s="13"/>
      <c r="E971" s="9"/>
      <c r="F971" s="9"/>
    </row>
    <row r="972" spans="1:6" ht="12" x14ac:dyDescent="0.3">
      <c r="A972" s="177" t="s">
        <v>118</v>
      </c>
      <c r="B972" s="178"/>
      <c r="C972" s="178"/>
      <c r="D972" s="178"/>
      <c r="E972" s="179"/>
      <c r="F972" s="41">
        <f>SUM(F886:F971)</f>
        <v>0</v>
      </c>
    </row>
    <row r="973" spans="1:6" ht="12" x14ac:dyDescent="0.25">
      <c r="A973" s="180" t="str">
        <f>A975&amp;" "&amp;B975</f>
        <v>C4.1 BORROW MATERIALS</v>
      </c>
      <c r="B973" s="180"/>
      <c r="C973" s="180"/>
      <c r="D973" s="180"/>
      <c r="E973" s="180"/>
      <c r="F973" s="180"/>
    </row>
    <row r="974" spans="1:6" ht="12" x14ac:dyDescent="0.3">
      <c r="A974" s="158" t="s">
        <v>4</v>
      </c>
      <c r="B974" s="158" t="s">
        <v>5</v>
      </c>
      <c r="C974" s="158" t="s">
        <v>6</v>
      </c>
      <c r="D974" s="43" t="s">
        <v>7</v>
      </c>
      <c r="E974" s="44" t="s">
        <v>8</v>
      </c>
      <c r="F974" s="44" t="s">
        <v>9</v>
      </c>
    </row>
    <row r="975" spans="1:6" ht="12" x14ac:dyDescent="0.3">
      <c r="A975" s="45" t="s">
        <v>821</v>
      </c>
      <c r="B975" s="46" t="s">
        <v>822</v>
      </c>
      <c r="C975" s="47"/>
      <c r="D975" s="48"/>
      <c r="E975" s="49"/>
      <c r="F975" s="49"/>
    </row>
    <row r="976" spans="1:6" x14ac:dyDescent="0.3">
      <c r="A976" s="35"/>
      <c r="B976" s="36"/>
      <c r="C976" s="37"/>
      <c r="D976" s="33"/>
      <c r="E976" s="34"/>
      <c r="F976" s="34"/>
    </row>
    <row r="977" spans="1:6" ht="22.8" x14ac:dyDescent="0.3">
      <c r="A977" s="6" t="s">
        <v>823</v>
      </c>
      <c r="B977" s="6" t="s">
        <v>824</v>
      </c>
      <c r="C977" s="12"/>
      <c r="D977" s="13"/>
      <c r="E977" s="9"/>
      <c r="F977" s="9"/>
    </row>
    <row r="978" spans="1:6" x14ac:dyDescent="0.3">
      <c r="A978" s="6"/>
      <c r="B978" s="6"/>
      <c r="C978" s="12"/>
      <c r="D978" s="13"/>
      <c r="E978" s="9"/>
      <c r="F978" s="9"/>
    </row>
    <row r="979" spans="1:6" x14ac:dyDescent="0.3">
      <c r="A979" s="6" t="s">
        <v>825</v>
      </c>
      <c r="B979" s="6" t="s">
        <v>826</v>
      </c>
      <c r="C979" s="12"/>
      <c r="D979" s="13"/>
      <c r="E979" s="9"/>
      <c r="F979" s="9"/>
    </row>
    <row r="980" spans="1:6" x14ac:dyDescent="0.3">
      <c r="A980" s="6"/>
      <c r="B980" s="6"/>
      <c r="C980" s="12"/>
      <c r="D980" s="13"/>
      <c r="E980" s="9"/>
      <c r="F980" s="9"/>
    </row>
    <row r="981" spans="1:6" x14ac:dyDescent="0.3">
      <c r="A981" s="6"/>
      <c r="B981" s="6" t="s">
        <v>827</v>
      </c>
      <c r="C981" s="12" t="s">
        <v>53</v>
      </c>
      <c r="D981" s="13">
        <v>1</v>
      </c>
      <c r="E981" s="164"/>
      <c r="F981" s="9">
        <f>IF(C981="%",D981*E981/100,D981*E981)</f>
        <v>0</v>
      </c>
    </row>
    <row r="982" spans="1:6" x14ac:dyDescent="0.3">
      <c r="A982" s="6"/>
      <c r="B982" s="6"/>
      <c r="C982" s="12"/>
      <c r="D982" s="13"/>
      <c r="E982" s="9"/>
      <c r="F982" s="9"/>
    </row>
    <row r="983" spans="1:6" x14ac:dyDescent="0.3">
      <c r="A983" s="6"/>
      <c r="B983" s="6" t="s">
        <v>828</v>
      </c>
      <c r="C983" s="12" t="s">
        <v>53</v>
      </c>
      <c r="D983" s="13">
        <v>1</v>
      </c>
      <c r="E983" s="164"/>
      <c r="F983" s="9">
        <f>IF(C983="%",D983*E983/100,D983*E983)</f>
        <v>0</v>
      </c>
    </row>
    <row r="984" spans="1:6" x14ac:dyDescent="0.3">
      <c r="A984" s="6"/>
      <c r="B984" s="6"/>
      <c r="C984" s="12"/>
      <c r="D984" s="13"/>
      <c r="E984" s="9"/>
      <c r="F984" s="9"/>
    </row>
    <row r="985" spans="1:6" x14ac:dyDescent="0.3">
      <c r="A985" s="6" t="s">
        <v>829</v>
      </c>
      <c r="B985" s="6" t="s">
        <v>830</v>
      </c>
      <c r="C985" s="12"/>
      <c r="D985" s="13"/>
      <c r="E985" s="9"/>
      <c r="F985" s="9"/>
    </row>
    <row r="986" spans="1:6" x14ac:dyDescent="0.3">
      <c r="A986" s="6"/>
      <c r="B986" s="6"/>
      <c r="C986" s="12"/>
      <c r="D986" s="13"/>
      <c r="E986" s="9"/>
      <c r="F986" s="9"/>
    </row>
    <row r="987" spans="1:6" x14ac:dyDescent="0.3">
      <c r="A987" s="6"/>
      <c r="B987" s="6" t="s">
        <v>831</v>
      </c>
      <c r="C987" s="12" t="s">
        <v>53</v>
      </c>
      <c r="D987" s="13">
        <v>1</v>
      </c>
      <c r="E987" s="164"/>
      <c r="F987" s="9">
        <f>IF(C987="%",D987*E987/100,D987*E987)</f>
        <v>0</v>
      </c>
    </row>
    <row r="988" spans="1:6" s="154" customFormat="1" x14ac:dyDescent="0.3">
      <c r="A988" s="6"/>
      <c r="B988" s="6"/>
      <c r="C988" s="12"/>
      <c r="D988" s="13"/>
      <c r="E988" s="9"/>
      <c r="F988" s="9"/>
    </row>
    <row r="989" spans="1:6" s="154" customFormat="1" ht="22.8" x14ac:dyDescent="0.3">
      <c r="A989" s="6" t="s">
        <v>832</v>
      </c>
      <c r="B989" s="6" t="s">
        <v>833</v>
      </c>
      <c r="C989" s="12"/>
      <c r="D989" s="13"/>
      <c r="E989" s="9"/>
      <c r="F989" s="9"/>
    </row>
    <row r="990" spans="1:6" x14ac:dyDescent="0.3">
      <c r="A990" s="6"/>
      <c r="B990" s="6"/>
      <c r="C990" s="12"/>
      <c r="D990" s="13"/>
      <c r="E990" s="9"/>
      <c r="F990" s="9"/>
    </row>
    <row r="991" spans="1:6" x14ac:dyDescent="0.3">
      <c r="A991" s="6" t="s">
        <v>834</v>
      </c>
      <c r="B991" s="6" t="s">
        <v>835</v>
      </c>
      <c r="C991" s="12" t="s">
        <v>31</v>
      </c>
      <c r="D991" s="29">
        <v>0.5</v>
      </c>
      <c r="E991" s="164"/>
      <c r="F991" s="9">
        <f>IF(C991="%",D991*E991/100,D991*E991)</f>
        <v>0</v>
      </c>
    </row>
    <row r="992" spans="1:6" s="154" customFormat="1" x14ac:dyDescent="0.3">
      <c r="A992" s="6"/>
      <c r="B992" s="6"/>
      <c r="C992" s="12"/>
      <c r="D992" s="13"/>
      <c r="E992" s="9"/>
      <c r="F992" s="9"/>
    </row>
    <row r="993" spans="1:6" s="154" customFormat="1" x14ac:dyDescent="0.3">
      <c r="A993" s="30" t="s">
        <v>836</v>
      </c>
      <c r="B993" s="31" t="s">
        <v>837</v>
      </c>
      <c r="C993" s="37"/>
      <c r="D993" s="33"/>
      <c r="E993" s="34"/>
      <c r="F993" s="34"/>
    </row>
    <row r="994" spans="1:6" s="154" customFormat="1" x14ac:dyDescent="0.3">
      <c r="A994" s="35"/>
      <c r="B994" s="36"/>
      <c r="C994" s="37"/>
      <c r="D994" s="33"/>
      <c r="E994" s="34"/>
      <c r="F994" s="34"/>
    </row>
    <row r="995" spans="1:6" s="154" customFormat="1" x14ac:dyDescent="0.3">
      <c r="A995" s="30" t="s">
        <v>838</v>
      </c>
      <c r="B995" s="31" t="s">
        <v>839</v>
      </c>
      <c r="C995" s="32" t="s">
        <v>33</v>
      </c>
      <c r="D995" s="39">
        <v>50000</v>
      </c>
      <c r="E995" s="165"/>
      <c r="F995" s="9">
        <f>IF(C995="%",D995*E995/100,D995*E995)</f>
        <v>0</v>
      </c>
    </row>
    <row r="996" spans="1:6" s="154" customFormat="1" x14ac:dyDescent="0.3">
      <c r="A996" s="35"/>
      <c r="B996" s="36"/>
      <c r="C996" s="37"/>
      <c r="D996" s="33"/>
      <c r="E996" s="34"/>
      <c r="F996" s="34"/>
    </row>
    <row r="997" spans="1:6" x14ac:dyDescent="0.3">
      <c r="A997" s="30" t="s">
        <v>840</v>
      </c>
      <c r="B997" s="31" t="s">
        <v>841</v>
      </c>
      <c r="C997" s="37"/>
      <c r="D997" s="33"/>
      <c r="E997" s="34"/>
      <c r="F997" s="34"/>
    </row>
    <row r="998" spans="1:6" s="154" customFormat="1" x14ac:dyDescent="0.3">
      <c r="A998" s="35"/>
      <c r="B998" s="36"/>
      <c r="C998" s="37"/>
      <c r="D998" s="33"/>
      <c r="E998" s="34"/>
      <c r="F998" s="34"/>
    </row>
    <row r="999" spans="1:6" s="154" customFormat="1" x14ac:dyDescent="0.3">
      <c r="A999" s="35"/>
      <c r="B999" s="31" t="s">
        <v>842</v>
      </c>
      <c r="C999" s="32" t="s">
        <v>33</v>
      </c>
      <c r="D999" s="39">
        <v>9400</v>
      </c>
      <c r="E999" s="165"/>
      <c r="F999" s="9">
        <f>IF(C999="%",D999*E999/100,D999*E999)</f>
        <v>0</v>
      </c>
    </row>
    <row r="1000" spans="1:6" x14ac:dyDescent="0.3">
      <c r="A1000" s="35"/>
      <c r="B1000" s="36"/>
      <c r="C1000" s="37"/>
      <c r="D1000" s="33"/>
      <c r="E1000" s="34"/>
      <c r="F1000" s="34"/>
    </row>
    <row r="1001" spans="1:6" s="154" customFormat="1" x14ac:dyDescent="0.3">
      <c r="A1001" s="35"/>
      <c r="B1001" s="31" t="s">
        <v>843</v>
      </c>
      <c r="C1001" s="32" t="s">
        <v>33</v>
      </c>
      <c r="D1001" s="39">
        <v>3100</v>
      </c>
      <c r="E1001" s="165"/>
      <c r="F1001" s="9">
        <f>IF(C1001="%",D1001*E1001/100,D1001*E1001)</f>
        <v>0</v>
      </c>
    </row>
    <row r="1002" spans="1:6" x14ac:dyDescent="0.3">
      <c r="A1002" s="35"/>
      <c r="B1002" s="36"/>
      <c r="C1002" s="37"/>
      <c r="D1002" s="33"/>
      <c r="E1002" s="34"/>
      <c r="F1002" s="34"/>
    </row>
    <row r="1003" spans="1:6" ht="34.200000000000003" x14ac:dyDescent="0.3">
      <c r="A1003" s="35" t="s">
        <v>844</v>
      </c>
      <c r="B1003" s="31" t="s">
        <v>845</v>
      </c>
      <c r="C1003" s="32"/>
      <c r="D1003" s="33"/>
      <c r="E1003" s="34"/>
      <c r="F1003" s="34"/>
    </row>
    <row r="1004" spans="1:6" x14ac:dyDescent="0.3">
      <c r="A1004" s="35"/>
      <c r="B1004" s="36"/>
      <c r="C1004" s="37"/>
      <c r="D1004" s="33"/>
      <c r="E1004" s="34"/>
      <c r="F1004" s="34"/>
    </row>
    <row r="1005" spans="1:6" x14ac:dyDescent="0.3">
      <c r="A1005" s="35" t="s">
        <v>846</v>
      </c>
      <c r="B1005" s="31" t="s">
        <v>847</v>
      </c>
      <c r="C1005" s="32" t="s">
        <v>33</v>
      </c>
      <c r="D1005" s="39">
        <v>95000</v>
      </c>
      <c r="E1005" s="165"/>
      <c r="F1005" s="9">
        <f>IF(C1005="%",D1005*E1005/100,D1005*E1005)</f>
        <v>0</v>
      </c>
    </row>
    <row r="1006" spans="1:6" s="154" customFormat="1" x14ac:dyDescent="0.3">
      <c r="A1006" s="35"/>
      <c r="B1006" s="36"/>
      <c r="C1006" s="37"/>
      <c r="D1006" s="33"/>
      <c r="E1006" s="34"/>
      <c r="F1006" s="34"/>
    </row>
    <row r="1007" spans="1:6" x14ac:dyDescent="0.3">
      <c r="A1007" s="35" t="s">
        <v>848</v>
      </c>
      <c r="B1007" s="31" t="s">
        <v>849</v>
      </c>
      <c r="C1007" s="32" t="s">
        <v>33</v>
      </c>
      <c r="D1007" s="39">
        <v>500</v>
      </c>
      <c r="E1007" s="165"/>
      <c r="F1007" s="9">
        <f>IF(C1007="%",D1007*E1007/100,D1007*E1007)</f>
        <v>0</v>
      </c>
    </row>
    <row r="1008" spans="1:6" x14ac:dyDescent="0.3">
      <c r="A1008" s="35"/>
      <c r="B1008" s="36"/>
      <c r="C1008" s="37"/>
      <c r="D1008" s="33"/>
      <c r="E1008" s="34"/>
      <c r="F1008" s="34"/>
    </row>
    <row r="1009" spans="1:6" s="154" customFormat="1" x14ac:dyDescent="0.3">
      <c r="A1009" s="35" t="s">
        <v>851</v>
      </c>
      <c r="B1009" s="31" t="s">
        <v>852</v>
      </c>
      <c r="C1009" s="32" t="s">
        <v>33</v>
      </c>
      <c r="D1009" s="39">
        <v>125800</v>
      </c>
      <c r="E1009" s="165"/>
      <c r="F1009" s="9">
        <f>IF(C1009="%",D1009*E1009/100,D1009*E1009)</f>
        <v>0</v>
      </c>
    </row>
    <row r="1010" spans="1:6" s="154" customFormat="1" x14ac:dyDescent="0.3">
      <c r="A1010" s="35"/>
      <c r="B1010" s="36"/>
      <c r="C1010" s="37"/>
      <c r="D1010" s="33"/>
      <c r="E1010" s="34"/>
      <c r="F1010" s="34"/>
    </row>
    <row r="1011" spans="1:6" ht="22.8" x14ac:dyDescent="0.3">
      <c r="A1011" s="30" t="s">
        <v>853</v>
      </c>
      <c r="B1011" s="31" t="s">
        <v>854</v>
      </c>
      <c r="C1011" s="37"/>
      <c r="D1011" s="33"/>
      <c r="E1011" s="34"/>
      <c r="F1011" s="34"/>
    </row>
    <row r="1012" spans="1:6" x14ac:dyDescent="0.3">
      <c r="A1012" s="35"/>
      <c r="B1012" s="36"/>
      <c r="C1012" s="37"/>
      <c r="D1012" s="33"/>
      <c r="E1012" s="34"/>
      <c r="F1012" s="34"/>
    </row>
    <row r="1013" spans="1:6" ht="22.8" x14ac:dyDescent="0.3">
      <c r="A1013" s="30" t="s">
        <v>855</v>
      </c>
      <c r="B1013" s="31" t="s">
        <v>856</v>
      </c>
      <c r="C1013" s="32" t="s">
        <v>53</v>
      </c>
      <c r="D1013" s="39">
        <v>1</v>
      </c>
      <c r="E1013" s="165"/>
      <c r="F1013" s="9">
        <f>IF(C1013="%",D1013*E1013/100,D1013*E1013)</f>
        <v>0</v>
      </c>
    </row>
    <row r="1014" spans="1:6" x14ac:dyDescent="0.3">
      <c r="A1014" s="35"/>
      <c r="B1014" s="36"/>
      <c r="C1014" s="37"/>
      <c r="D1014" s="33"/>
      <c r="E1014" s="34"/>
      <c r="F1014" s="34"/>
    </row>
    <row r="1015" spans="1:6" x14ac:dyDescent="0.3">
      <c r="A1015" s="30" t="s">
        <v>857</v>
      </c>
      <c r="B1015" s="31" t="s">
        <v>858</v>
      </c>
      <c r="C1015" s="37"/>
      <c r="D1015" s="33"/>
      <c r="E1015" s="34"/>
      <c r="F1015" s="34"/>
    </row>
    <row r="1016" spans="1:6" x14ac:dyDescent="0.3">
      <c r="A1016" s="35"/>
      <c r="B1016" s="36"/>
      <c r="C1016" s="37"/>
      <c r="D1016" s="33"/>
      <c r="E1016" s="34"/>
      <c r="F1016" s="34"/>
    </row>
    <row r="1017" spans="1:6" ht="22.8" x14ac:dyDescent="0.3">
      <c r="A1017" s="30" t="s">
        <v>859</v>
      </c>
      <c r="B1017" s="31" t="s">
        <v>860</v>
      </c>
      <c r="C1017" s="32" t="s">
        <v>33</v>
      </c>
      <c r="D1017" s="39">
        <v>125800</v>
      </c>
      <c r="E1017" s="165"/>
      <c r="F1017" s="9">
        <f>IF(C1017="%",D1017*E1017/100,D1017*E1017)</f>
        <v>0</v>
      </c>
    </row>
    <row r="1018" spans="1:6" x14ac:dyDescent="0.3">
      <c r="A1018" s="35"/>
      <c r="B1018" s="36"/>
      <c r="C1018" s="37"/>
      <c r="D1018" s="33"/>
      <c r="E1018" s="34"/>
      <c r="F1018" s="34"/>
    </row>
    <row r="1019" spans="1:6" ht="34.200000000000003" x14ac:dyDescent="0.3">
      <c r="A1019" s="30" t="s">
        <v>861</v>
      </c>
      <c r="B1019" s="31" t="s">
        <v>862</v>
      </c>
      <c r="C1019" s="37"/>
      <c r="D1019" s="33"/>
      <c r="E1019" s="34"/>
      <c r="F1019" s="34"/>
    </row>
    <row r="1020" spans="1:6" x14ac:dyDescent="0.3">
      <c r="A1020" s="35"/>
      <c r="B1020" s="36"/>
      <c r="C1020" s="37"/>
      <c r="D1020" s="33"/>
      <c r="E1020" s="34"/>
      <c r="F1020" s="34"/>
    </row>
    <row r="1021" spans="1:6" ht="22.8" x14ac:dyDescent="0.3">
      <c r="A1021" s="30" t="s">
        <v>863</v>
      </c>
      <c r="B1021" s="31" t="s">
        <v>856</v>
      </c>
      <c r="C1021" s="32" t="s">
        <v>53</v>
      </c>
      <c r="D1021" s="39">
        <v>1</v>
      </c>
      <c r="E1021" s="165"/>
      <c r="F1021" s="9">
        <f>IF(C1021="%",D1021*E1021/100,D1021*E1021)</f>
        <v>0</v>
      </c>
    </row>
    <row r="1022" spans="1:6" x14ac:dyDescent="0.3">
      <c r="A1022" s="35"/>
      <c r="B1022" s="36"/>
      <c r="C1022" s="37"/>
      <c r="D1022" s="33"/>
      <c r="E1022" s="34"/>
      <c r="F1022" s="34"/>
    </row>
    <row r="1023" spans="1:6" x14ac:dyDescent="0.3">
      <c r="A1023" s="30" t="s">
        <v>864</v>
      </c>
      <c r="B1023" s="31" t="s">
        <v>865</v>
      </c>
      <c r="C1023" s="32" t="s">
        <v>33</v>
      </c>
      <c r="D1023" s="39">
        <v>4000</v>
      </c>
      <c r="E1023" s="165"/>
      <c r="F1023" s="9">
        <f>IF(C1023="%",D1023*E1023/100,D1023*E1023)</f>
        <v>0</v>
      </c>
    </row>
    <row r="1024" spans="1:6" s="154" customFormat="1" x14ac:dyDescent="0.3">
      <c r="A1024" s="35"/>
      <c r="B1024" s="36"/>
      <c r="C1024" s="37"/>
      <c r="D1024" s="33"/>
      <c r="E1024" s="34"/>
      <c r="F1024" s="34"/>
    </row>
    <row r="1025" spans="1:6" s="154" customFormat="1" ht="22.8" x14ac:dyDescent="0.3">
      <c r="A1025" s="6" t="s">
        <v>866</v>
      </c>
      <c r="B1025" s="6" t="s">
        <v>867</v>
      </c>
      <c r="C1025" s="12" t="s">
        <v>33</v>
      </c>
      <c r="D1025" s="13">
        <v>6700</v>
      </c>
      <c r="E1025" s="164"/>
      <c r="F1025" s="9">
        <f>IF(C1025="%",D1025*E1025/100,D1025*E1025)</f>
        <v>0</v>
      </c>
    </row>
    <row r="1026" spans="1:6" x14ac:dyDescent="0.3">
      <c r="A1026" s="6"/>
      <c r="B1026" s="6"/>
      <c r="C1026" s="12"/>
      <c r="D1026" s="13"/>
      <c r="E1026" s="9"/>
      <c r="F1026" s="9"/>
    </row>
    <row r="1027" spans="1:6" x14ac:dyDescent="0.3">
      <c r="A1027" s="6" t="s">
        <v>868</v>
      </c>
      <c r="B1027" s="6" t="s">
        <v>869</v>
      </c>
      <c r="C1027" s="12"/>
      <c r="D1027" s="13"/>
      <c r="E1027" s="9"/>
      <c r="F1027" s="9"/>
    </row>
    <row r="1028" spans="1:6" x14ac:dyDescent="0.3">
      <c r="A1028" s="6"/>
      <c r="B1028" s="6"/>
      <c r="C1028" s="12"/>
      <c r="D1028" s="13"/>
      <c r="E1028" s="9"/>
      <c r="F1028" s="9"/>
    </row>
    <row r="1029" spans="1:6" x14ac:dyDescent="0.3">
      <c r="A1029" s="6" t="s">
        <v>870</v>
      </c>
      <c r="B1029" s="6" t="s">
        <v>871</v>
      </c>
      <c r="C1029" s="12" t="s">
        <v>33</v>
      </c>
      <c r="D1029" s="13">
        <v>125800</v>
      </c>
      <c r="E1029" s="164"/>
      <c r="F1029" s="9">
        <f>IF(C1029="%",D1029*E1029/100,D1029*E1029)</f>
        <v>0</v>
      </c>
    </row>
    <row r="1030" spans="1:6" x14ac:dyDescent="0.3">
      <c r="A1030" s="6"/>
      <c r="B1030" s="6"/>
      <c r="C1030" s="12"/>
      <c r="D1030" s="13"/>
      <c r="E1030" s="9"/>
      <c r="F1030" s="9"/>
    </row>
    <row r="1031" spans="1:6" ht="34.200000000000003" x14ac:dyDescent="0.3">
      <c r="A1031" s="30" t="s">
        <v>872</v>
      </c>
      <c r="B1031" s="31" t="s">
        <v>873</v>
      </c>
      <c r="C1031" s="37"/>
      <c r="D1031" s="33"/>
      <c r="E1031" s="34"/>
      <c r="F1031" s="34"/>
    </row>
    <row r="1032" spans="1:6" x14ac:dyDescent="0.3">
      <c r="A1032" s="35"/>
      <c r="B1032" s="36"/>
      <c r="C1032" s="37"/>
      <c r="D1032" s="33"/>
      <c r="E1032" s="34"/>
      <c r="F1032" s="34"/>
    </row>
    <row r="1033" spans="1:6" s="154" customFormat="1" ht="34.200000000000003" x14ac:dyDescent="0.3">
      <c r="A1033" s="30" t="s">
        <v>874</v>
      </c>
      <c r="B1033" s="31" t="s">
        <v>873</v>
      </c>
      <c r="C1033" s="32"/>
      <c r="D1033" s="33"/>
      <c r="E1033" s="34"/>
      <c r="F1033" s="34"/>
    </row>
    <row r="1034" spans="1:6" s="154" customFormat="1" x14ac:dyDescent="0.3">
      <c r="A1034" s="35"/>
      <c r="B1034" s="36"/>
      <c r="C1034" s="37"/>
      <c r="D1034" s="33"/>
      <c r="E1034" s="34"/>
      <c r="F1034" s="34"/>
    </row>
    <row r="1035" spans="1:6" s="154" customFormat="1" x14ac:dyDescent="0.3">
      <c r="A1035" s="30"/>
      <c r="B1035" s="31" t="s">
        <v>875</v>
      </c>
      <c r="C1035" s="32"/>
      <c r="D1035" s="33"/>
      <c r="E1035" s="34"/>
      <c r="F1035" s="34"/>
    </row>
    <row r="1036" spans="1:6" s="154" customFormat="1" x14ac:dyDescent="0.3">
      <c r="A1036" s="35"/>
      <c r="B1036" s="36"/>
      <c r="C1036" s="37"/>
      <c r="D1036" s="33"/>
      <c r="E1036" s="34"/>
      <c r="F1036" s="34"/>
    </row>
    <row r="1037" spans="1:6" s="154" customFormat="1" x14ac:dyDescent="0.3">
      <c r="A1037" s="30"/>
      <c r="B1037" s="31" t="s">
        <v>2005</v>
      </c>
      <c r="C1037" s="32" t="s">
        <v>29</v>
      </c>
      <c r="D1037" s="38">
        <v>4.9000000000000004</v>
      </c>
      <c r="E1037" s="165"/>
      <c r="F1037" s="9">
        <f>IF(C1037="%",D1037*E1037/100,D1037*E1037)</f>
        <v>0</v>
      </c>
    </row>
    <row r="1038" spans="1:6" s="154" customFormat="1" x14ac:dyDescent="0.3">
      <c r="A1038" s="35"/>
      <c r="B1038" s="36"/>
      <c r="C1038" s="37"/>
      <c r="D1038" s="33"/>
      <c r="E1038" s="34"/>
      <c r="F1038" s="34"/>
    </row>
    <row r="1039" spans="1:6" s="154" customFormat="1" x14ac:dyDescent="0.3">
      <c r="A1039" s="30"/>
      <c r="B1039" s="31" t="s">
        <v>2006</v>
      </c>
      <c r="C1039" s="32" t="s">
        <v>29</v>
      </c>
      <c r="D1039" s="38">
        <v>5.2</v>
      </c>
      <c r="E1039" s="165"/>
      <c r="F1039" s="9">
        <f>IF(C1039="%",D1039*E1039/100,D1039*E1039)</f>
        <v>0</v>
      </c>
    </row>
    <row r="1040" spans="1:6" s="154" customFormat="1" x14ac:dyDescent="0.3">
      <c r="A1040" s="35"/>
      <c r="B1040" s="36"/>
      <c r="C1040" s="37"/>
      <c r="D1040" s="33"/>
      <c r="E1040" s="34"/>
      <c r="F1040" s="34"/>
    </row>
    <row r="1041" spans="1:6" x14ac:dyDescent="0.3">
      <c r="A1041" s="30"/>
      <c r="B1041" s="31" t="s">
        <v>876</v>
      </c>
      <c r="C1041" s="32"/>
      <c r="D1041" s="33"/>
      <c r="E1041" s="34"/>
      <c r="F1041" s="34"/>
    </row>
    <row r="1042" spans="1:6" s="154" customFormat="1" x14ac:dyDescent="0.3">
      <c r="A1042" s="35"/>
      <c r="B1042" s="36"/>
      <c r="C1042" s="37"/>
      <c r="D1042" s="33"/>
      <c r="E1042" s="34"/>
      <c r="F1042" s="34"/>
    </row>
    <row r="1043" spans="1:6" x14ac:dyDescent="0.3">
      <c r="A1043" s="30"/>
      <c r="B1043" s="31" t="s">
        <v>2007</v>
      </c>
      <c r="C1043" s="32" t="s">
        <v>29</v>
      </c>
      <c r="D1043" s="38">
        <v>7.7</v>
      </c>
      <c r="E1043" s="165"/>
      <c r="F1043" s="9">
        <f>IF(C1043="%",D1043*E1043/100,D1043*E1043)</f>
        <v>0</v>
      </c>
    </row>
    <row r="1044" spans="1:6" x14ac:dyDescent="0.3">
      <c r="A1044" s="35"/>
      <c r="B1044" s="36"/>
      <c r="C1044" s="37"/>
      <c r="D1044" s="33"/>
      <c r="E1044" s="34"/>
      <c r="F1044" s="34"/>
    </row>
    <row r="1045" spans="1:6" x14ac:dyDescent="0.3">
      <c r="A1045" s="35"/>
      <c r="B1045" s="36" t="s">
        <v>2041</v>
      </c>
      <c r="C1045" s="37"/>
      <c r="D1045" s="33"/>
      <c r="E1045" s="34"/>
      <c r="F1045" s="34"/>
    </row>
    <row r="1046" spans="1:6" x14ac:dyDescent="0.3">
      <c r="A1046" s="35"/>
      <c r="B1046" s="36"/>
      <c r="C1046" s="37"/>
      <c r="D1046" s="33"/>
      <c r="E1046" s="34"/>
      <c r="F1046" s="34"/>
    </row>
    <row r="1047" spans="1:6" x14ac:dyDescent="0.3">
      <c r="A1047" s="30"/>
      <c r="B1047" s="31" t="s">
        <v>2007</v>
      </c>
      <c r="C1047" s="32" t="s">
        <v>29</v>
      </c>
      <c r="D1047" s="38">
        <f>D1025/0.15/100^2</f>
        <v>4.4666666666666668</v>
      </c>
      <c r="E1047" s="165"/>
      <c r="F1047" s="9">
        <f>IF(C1047="%",D1047*E1047/100,D1047*E1047)</f>
        <v>0</v>
      </c>
    </row>
    <row r="1048" spans="1:6" x14ac:dyDescent="0.3">
      <c r="A1048" s="35"/>
      <c r="B1048" s="36"/>
      <c r="C1048" s="37"/>
      <c r="D1048" s="33"/>
      <c r="E1048" s="34"/>
      <c r="F1048" s="34"/>
    </row>
    <row r="1049" spans="1:6" x14ac:dyDescent="0.3">
      <c r="A1049" s="6" t="s">
        <v>877</v>
      </c>
      <c r="B1049" s="6" t="s">
        <v>67</v>
      </c>
      <c r="C1049" s="12"/>
      <c r="D1049" s="13"/>
      <c r="E1049" s="9"/>
      <c r="F1049" s="9"/>
    </row>
    <row r="1050" spans="1:6" x14ac:dyDescent="0.3">
      <c r="A1050" s="6"/>
      <c r="B1050" s="6"/>
      <c r="C1050" s="12"/>
      <c r="D1050" s="13"/>
      <c r="E1050" s="9"/>
      <c r="F1050" s="9"/>
    </row>
    <row r="1051" spans="1:6" x14ac:dyDescent="0.3">
      <c r="A1051" s="6" t="s">
        <v>878</v>
      </c>
      <c r="B1051" s="6" t="s">
        <v>879</v>
      </c>
      <c r="C1051" s="12" t="s">
        <v>16</v>
      </c>
      <c r="D1051" s="13">
        <v>12</v>
      </c>
      <c r="E1051" s="164"/>
      <c r="F1051" s="9">
        <f>IF(C1051="%",D1051*E1051/100,D1051*E1051)</f>
        <v>0</v>
      </c>
    </row>
    <row r="1052" spans="1:6" x14ac:dyDescent="0.3">
      <c r="A1052" s="6"/>
      <c r="B1052" s="6"/>
      <c r="C1052" s="12"/>
      <c r="D1052" s="13"/>
      <c r="E1052" s="9"/>
      <c r="F1052" s="9"/>
    </row>
    <row r="1053" spans="1:6" x14ac:dyDescent="0.3">
      <c r="A1053" s="6" t="s">
        <v>880</v>
      </c>
      <c r="B1053" s="6" t="s">
        <v>881</v>
      </c>
      <c r="C1053" s="12" t="s">
        <v>16</v>
      </c>
      <c r="D1053" s="13">
        <v>24</v>
      </c>
      <c r="E1053" s="164"/>
      <c r="F1053" s="9">
        <f>IF(C1053="%",D1053*E1053/100,D1053*E1053)</f>
        <v>0</v>
      </c>
    </row>
    <row r="1054" spans="1:6" s="154" customFormat="1" x14ac:dyDescent="0.3">
      <c r="A1054" s="6"/>
      <c r="B1054" s="6"/>
      <c r="C1054" s="12"/>
      <c r="D1054" s="13"/>
      <c r="E1054" s="9"/>
      <c r="F1054" s="9"/>
    </row>
    <row r="1055" spans="1:6" s="154" customFormat="1" x14ac:dyDescent="0.3">
      <c r="A1055" s="6" t="s">
        <v>882</v>
      </c>
      <c r="B1055" s="6" t="s">
        <v>883</v>
      </c>
      <c r="C1055" s="12" t="s">
        <v>16</v>
      </c>
      <c r="D1055" s="13">
        <v>24</v>
      </c>
      <c r="E1055" s="164"/>
      <c r="F1055" s="9">
        <f>IF(C1055="%",D1055*E1055/100,D1055*E1055)</f>
        <v>0</v>
      </c>
    </row>
    <row r="1056" spans="1:6" x14ac:dyDescent="0.3">
      <c r="A1056" s="6"/>
      <c r="B1056" s="6"/>
      <c r="C1056" s="12"/>
      <c r="D1056" s="13"/>
      <c r="E1056" s="9"/>
      <c r="F1056" s="9"/>
    </row>
    <row r="1057" spans="1:6" ht="22.8" x14ac:dyDescent="0.3">
      <c r="A1057" s="30" t="s">
        <v>884</v>
      </c>
      <c r="B1057" s="31" t="s">
        <v>885</v>
      </c>
      <c r="C1057" s="32" t="s">
        <v>33</v>
      </c>
      <c r="D1057" s="39">
        <v>125800</v>
      </c>
      <c r="E1057" s="164"/>
      <c r="F1057" s="9">
        <f>IF(C1057="%",D1057*E1057/100,D1057*E1057)</f>
        <v>0</v>
      </c>
    </row>
    <row r="1058" spans="1:6" x14ac:dyDescent="0.3">
      <c r="A1058" s="30"/>
      <c r="B1058" s="31"/>
      <c r="C1058" s="32"/>
      <c r="D1058" s="39"/>
      <c r="E1058" s="34"/>
      <c r="F1058" s="9"/>
    </row>
    <row r="1059" spans="1:6" ht="12" x14ac:dyDescent="0.3">
      <c r="A1059" s="177" t="s">
        <v>118</v>
      </c>
      <c r="B1059" s="178"/>
      <c r="C1059" s="178"/>
      <c r="D1059" s="178"/>
      <c r="E1059" s="179"/>
      <c r="F1059" s="41">
        <f>SUM(F975:F1058)</f>
        <v>0</v>
      </c>
    </row>
    <row r="1060" spans="1:6" ht="12" x14ac:dyDescent="0.25">
      <c r="A1060" s="180" t="str">
        <f>A1062&amp;" "&amp;B1062</f>
        <v>C4.2 CUT MATERIALS</v>
      </c>
      <c r="B1060" s="180"/>
      <c r="C1060" s="180"/>
      <c r="D1060" s="180"/>
      <c r="E1060" s="180"/>
      <c r="F1060" s="180"/>
    </row>
    <row r="1061" spans="1:6" ht="12" x14ac:dyDescent="0.3">
      <c r="A1061" s="158" t="s">
        <v>4</v>
      </c>
      <c r="B1061" s="158" t="s">
        <v>5</v>
      </c>
      <c r="C1061" s="158" t="s">
        <v>6</v>
      </c>
      <c r="D1061" s="43" t="s">
        <v>7</v>
      </c>
      <c r="E1061" s="44" t="s">
        <v>8</v>
      </c>
      <c r="F1061" s="44" t="s">
        <v>9</v>
      </c>
    </row>
    <row r="1062" spans="1:6" ht="12" x14ac:dyDescent="0.3">
      <c r="A1062" s="45" t="s">
        <v>886</v>
      </c>
      <c r="B1062" s="46" t="s">
        <v>887</v>
      </c>
      <c r="C1062" s="47"/>
      <c r="D1062" s="48"/>
      <c r="E1062" s="49"/>
      <c r="F1062" s="49"/>
    </row>
    <row r="1063" spans="1:6" s="151" customFormat="1" x14ac:dyDescent="0.2">
      <c r="A1063" s="35"/>
      <c r="B1063" s="36"/>
      <c r="C1063" s="37"/>
      <c r="D1063" s="33"/>
      <c r="E1063" s="34"/>
      <c r="F1063" s="34"/>
    </row>
    <row r="1064" spans="1:6" ht="22.8" x14ac:dyDescent="0.3">
      <c r="A1064" s="30" t="s">
        <v>888</v>
      </c>
      <c r="B1064" s="31" t="s">
        <v>889</v>
      </c>
      <c r="C1064" s="32"/>
      <c r="D1064" s="33"/>
      <c r="E1064" s="34"/>
      <c r="F1064" s="34"/>
    </row>
    <row r="1065" spans="1:6" x14ac:dyDescent="0.3">
      <c r="A1065" s="35"/>
      <c r="B1065" s="36"/>
      <c r="C1065" s="37"/>
      <c r="D1065" s="33"/>
      <c r="E1065" s="34"/>
      <c r="F1065" s="34"/>
    </row>
    <row r="1066" spans="1:6" x14ac:dyDescent="0.3">
      <c r="A1066" s="30" t="s">
        <v>890</v>
      </c>
      <c r="B1066" s="31" t="s">
        <v>847</v>
      </c>
      <c r="C1066" s="32" t="s">
        <v>33</v>
      </c>
      <c r="D1066" s="39">
        <v>4740</v>
      </c>
      <c r="E1066" s="165"/>
      <c r="F1066" s="9">
        <f>IF(C1066="%",D1066*E1066/100,D1066*E1066)</f>
        <v>0</v>
      </c>
    </row>
    <row r="1067" spans="1:6" x14ac:dyDescent="0.3">
      <c r="A1067" s="35"/>
      <c r="B1067" s="36"/>
      <c r="C1067" s="37"/>
      <c r="D1067" s="33"/>
      <c r="E1067" s="34"/>
      <c r="F1067" s="34"/>
    </row>
    <row r="1068" spans="1:6" s="154" customFormat="1" x14ac:dyDescent="0.3">
      <c r="A1068" s="30" t="s">
        <v>891</v>
      </c>
      <c r="B1068" s="31" t="s">
        <v>892</v>
      </c>
      <c r="C1068" s="32"/>
      <c r="D1068" s="33"/>
      <c r="E1068" s="34"/>
      <c r="F1068" s="34"/>
    </row>
    <row r="1069" spans="1:6" s="154" customFormat="1" x14ac:dyDescent="0.3">
      <c r="A1069" s="35"/>
      <c r="B1069" s="36"/>
      <c r="C1069" s="37"/>
      <c r="D1069" s="33"/>
      <c r="E1069" s="34"/>
      <c r="F1069" s="34"/>
    </row>
    <row r="1070" spans="1:6" x14ac:dyDescent="0.3">
      <c r="A1070" s="30" t="s">
        <v>893</v>
      </c>
      <c r="B1070" s="31" t="s">
        <v>847</v>
      </c>
      <c r="C1070" s="32" t="s">
        <v>33</v>
      </c>
      <c r="D1070" s="39">
        <v>2000</v>
      </c>
      <c r="E1070" s="165"/>
      <c r="F1070" s="9">
        <f>IF(C1070="%",D1070*E1070/100,D1070*E1070)</f>
        <v>0</v>
      </c>
    </row>
    <row r="1071" spans="1:6" x14ac:dyDescent="0.3">
      <c r="A1071" s="35"/>
      <c r="B1071" s="36"/>
      <c r="C1071" s="37"/>
      <c r="D1071" s="33"/>
      <c r="E1071" s="34"/>
      <c r="F1071" s="34"/>
    </row>
    <row r="1072" spans="1:6" s="154" customFormat="1" x14ac:dyDescent="0.3">
      <c r="A1072" s="30" t="s">
        <v>894</v>
      </c>
      <c r="B1072" s="31" t="s">
        <v>849</v>
      </c>
      <c r="C1072" s="32" t="s">
        <v>33</v>
      </c>
      <c r="D1072" s="39">
        <v>125</v>
      </c>
      <c r="E1072" s="165"/>
      <c r="F1072" s="9">
        <f>IF(C1072="%",D1072*E1072/100,D1072*E1072)</f>
        <v>0</v>
      </c>
    </row>
    <row r="1073" spans="1:6" s="154" customFormat="1" x14ac:dyDescent="0.3">
      <c r="A1073" s="35"/>
      <c r="B1073" s="36"/>
      <c r="C1073" s="37"/>
      <c r="D1073" s="33"/>
      <c r="E1073" s="34"/>
      <c r="F1073" s="34"/>
    </row>
    <row r="1074" spans="1:6" x14ac:dyDescent="0.3">
      <c r="A1074" s="30" t="s">
        <v>895</v>
      </c>
      <c r="B1074" s="31" t="s">
        <v>850</v>
      </c>
      <c r="C1074" s="32" t="s">
        <v>33</v>
      </c>
      <c r="D1074" s="39">
        <v>125</v>
      </c>
      <c r="E1074" s="165"/>
      <c r="F1074" s="9">
        <f>IF(C1074="%",D1074*E1074/100,D1074*E1074)</f>
        <v>0</v>
      </c>
    </row>
    <row r="1075" spans="1:6" x14ac:dyDescent="0.3">
      <c r="A1075" s="35"/>
      <c r="B1075" s="36"/>
      <c r="C1075" s="37"/>
      <c r="D1075" s="33"/>
      <c r="E1075" s="34"/>
      <c r="F1075" s="34"/>
    </row>
    <row r="1076" spans="1:6" s="154" customFormat="1" x14ac:dyDescent="0.3">
      <c r="A1076" s="30" t="s">
        <v>896</v>
      </c>
      <c r="B1076" s="31" t="s">
        <v>852</v>
      </c>
      <c r="C1076" s="32" t="s">
        <v>33</v>
      </c>
      <c r="D1076" s="39">
        <v>1000</v>
      </c>
      <c r="E1076" s="165"/>
      <c r="F1076" s="9">
        <f>IF(C1076="%",D1076*E1076/100,D1076*E1076)</f>
        <v>0</v>
      </c>
    </row>
    <row r="1077" spans="1:6" s="154" customFormat="1" x14ac:dyDescent="0.3">
      <c r="A1077" s="35"/>
      <c r="B1077" s="36"/>
      <c r="C1077" s="37"/>
      <c r="D1077" s="33"/>
      <c r="E1077" s="34"/>
      <c r="F1077" s="34"/>
    </row>
    <row r="1078" spans="1:6" ht="34.200000000000003" x14ac:dyDescent="0.3">
      <c r="A1078" s="30" t="s">
        <v>897</v>
      </c>
      <c r="B1078" s="31" t="s">
        <v>898</v>
      </c>
      <c r="C1078" s="37"/>
      <c r="D1078" s="33"/>
      <c r="E1078" s="34"/>
      <c r="F1078" s="34"/>
    </row>
    <row r="1079" spans="1:6" x14ac:dyDescent="0.3">
      <c r="A1079" s="35"/>
      <c r="B1079" s="36"/>
      <c r="C1079" s="37"/>
      <c r="D1079" s="33"/>
      <c r="E1079" s="34"/>
      <c r="F1079" s="34"/>
    </row>
    <row r="1080" spans="1:6" s="154" customFormat="1" ht="22.8" x14ac:dyDescent="0.3">
      <c r="A1080" s="30" t="s">
        <v>899</v>
      </c>
      <c r="B1080" s="31" t="s">
        <v>900</v>
      </c>
      <c r="C1080" s="32" t="s">
        <v>33</v>
      </c>
      <c r="D1080" s="39">
        <v>250</v>
      </c>
      <c r="E1080" s="165"/>
      <c r="F1080" s="9">
        <f>IF(C1080="%",D1080*E1080/100,D1080*E1080)</f>
        <v>0</v>
      </c>
    </row>
    <row r="1081" spans="1:6" s="154" customFormat="1" x14ac:dyDescent="0.3">
      <c r="A1081" s="35"/>
      <c r="B1081" s="36"/>
      <c r="C1081" s="37"/>
      <c r="D1081" s="33"/>
      <c r="E1081" s="34"/>
      <c r="F1081" s="34"/>
    </row>
    <row r="1082" spans="1:6" x14ac:dyDescent="0.3">
      <c r="A1082" s="30" t="s">
        <v>901</v>
      </c>
      <c r="B1082" s="31" t="s">
        <v>849</v>
      </c>
      <c r="C1082" s="32" t="s">
        <v>33</v>
      </c>
      <c r="D1082" s="39">
        <v>50</v>
      </c>
      <c r="E1082" s="165"/>
      <c r="F1082" s="9">
        <f>IF(C1082="%",D1082*E1082/100,D1082*E1082)</f>
        <v>0</v>
      </c>
    </row>
    <row r="1083" spans="1:6" x14ac:dyDescent="0.3">
      <c r="A1083" s="35"/>
      <c r="B1083" s="36"/>
      <c r="C1083" s="37"/>
      <c r="D1083" s="33"/>
      <c r="E1083" s="34"/>
      <c r="F1083" s="34"/>
    </row>
    <row r="1084" spans="1:6" s="154" customFormat="1" ht="34.200000000000003" x14ac:dyDescent="0.3">
      <c r="A1084" s="30" t="s">
        <v>902</v>
      </c>
      <c r="B1084" s="31" t="s">
        <v>903</v>
      </c>
      <c r="C1084" s="37"/>
      <c r="D1084" s="33"/>
      <c r="E1084" s="34"/>
      <c r="F1084" s="34"/>
    </row>
    <row r="1085" spans="1:6" s="154" customFormat="1" x14ac:dyDescent="0.3">
      <c r="A1085" s="35"/>
      <c r="B1085" s="36"/>
      <c r="C1085" s="37"/>
      <c r="D1085" s="33"/>
      <c r="E1085" s="34"/>
      <c r="F1085" s="34"/>
    </row>
    <row r="1086" spans="1:6" s="154" customFormat="1" ht="22.8" x14ac:dyDescent="0.3">
      <c r="A1086" s="30" t="s">
        <v>904</v>
      </c>
      <c r="B1086" s="31" t="s">
        <v>900</v>
      </c>
      <c r="C1086" s="32" t="s">
        <v>33</v>
      </c>
      <c r="D1086" s="39">
        <v>250</v>
      </c>
      <c r="E1086" s="165"/>
      <c r="F1086" s="9">
        <f>IF(C1086="%",D1086*E1086/100,D1086*E1086)</f>
        <v>0</v>
      </c>
    </row>
    <row r="1087" spans="1:6" x14ac:dyDescent="0.3">
      <c r="A1087" s="35"/>
      <c r="B1087" s="36"/>
      <c r="C1087" s="37"/>
      <c r="D1087" s="33"/>
      <c r="E1087" s="34"/>
      <c r="F1087" s="34"/>
    </row>
    <row r="1088" spans="1:6" x14ac:dyDescent="0.3">
      <c r="A1088" s="30" t="s">
        <v>905</v>
      </c>
      <c r="B1088" s="31" t="s">
        <v>849</v>
      </c>
      <c r="C1088" s="32" t="s">
        <v>33</v>
      </c>
      <c r="D1088" s="39">
        <v>50</v>
      </c>
      <c r="E1088" s="165"/>
      <c r="F1088" s="9">
        <f>IF(C1088="%",D1088*E1088/100,D1088*E1088)</f>
        <v>0</v>
      </c>
    </row>
    <row r="1089" spans="1:6" x14ac:dyDescent="0.3">
      <c r="A1089" s="35"/>
      <c r="B1089" s="36"/>
      <c r="C1089" s="37"/>
      <c r="D1089" s="33"/>
      <c r="E1089" s="34"/>
      <c r="F1089" s="34"/>
    </row>
    <row r="1090" spans="1:6" ht="34.200000000000003" x14ac:dyDescent="0.3">
      <c r="A1090" s="30" t="s">
        <v>906</v>
      </c>
      <c r="B1090" s="31" t="s">
        <v>907</v>
      </c>
      <c r="C1090" s="32"/>
      <c r="D1090" s="33"/>
      <c r="E1090" s="34"/>
      <c r="F1090" s="34"/>
    </row>
    <row r="1091" spans="1:6" x14ac:dyDescent="0.3">
      <c r="A1091" s="35"/>
      <c r="B1091" s="36"/>
      <c r="C1091" s="37"/>
      <c r="D1091" s="33"/>
      <c r="E1091" s="34"/>
      <c r="F1091" s="34"/>
    </row>
    <row r="1092" spans="1:6" x14ac:dyDescent="0.3">
      <c r="A1092" s="30" t="s">
        <v>908</v>
      </c>
      <c r="B1092" s="31" t="s">
        <v>909</v>
      </c>
      <c r="C1092" s="32" t="s">
        <v>33</v>
      </c>
      <c r="D1092" s="39">
        <v>200</v>
      </c>
      <c r="E1092" s="165"/>
      <c r="F1092" s="9">
        <f>IF(C1092="%",D1092*E1092/100,D1092*E1092)</f>
        <v>0</v>
      </c>
    </row>
    <row r="1093" spans="1:6" s="154" customFormat="1" x14ac:dyDescent="0.3">
      <c r="A1093" s="35"/>
      <c r="B1093" s="36"/>
      <c r="C1093" s="37"/>
      <c r="D1093" s="33"/>
      <c r="E1093" s="34"/>
      <c r="F1093" s="34"/>
    </row>
    <row r="1094" spans="1:6" s="154" customFormat="1" x14ac:dyDescent="0.3">
      <c r="A1094" s="30" t="s">
        <v>910</v>
      </c>
      <c r="B1094" s="31" t="s">
        <v>865</v>
      </c>
      <c r="C1094" s="32" t="s">
        <v>33</v>
      </c>
      <c r="D1094" s="39">
        <v>2000</v>
      </c>
      <c r="E1094" s="165"/>
      <c r="F1094" s="9">
        <f>IF(C1094="%",D1094*E1094/100,D1094*E1094)</f>
        <v>0</v>
      </c>
    </row>
    <row r="1095" spans="1:6" s="154" customFormat="1" x14ac:dyDescent="0.3">
      <c r="A1095" s="35"/>
      <c r="B1095" s="36"/>
      <c r="C1095" s="37"/>
      <c r="D1095" s="33"/>
      <c r="E1095" s="34"/>
      <c r="F1095" s="34"/>
    </row>
    <row r="1096" spans="1:6" s="154" customFormat="1" x14ac:dyDescent="0.3">
      <c r="A1096" s="30" t="s">
        <v>911</v>
      </c>
      <c r="B1096" s="31" t="s">
        <v>912</v>
      </c>
      <c r="C1096" s="37"/>
      <c r="D1096" s="33"/>
      <c r="E1096" s="34"/>
      <c r="F1096" s="34"/>
    </row>
    <row r="1097" spans="1:6" x14ac:dyDescent="0.3">
      <c r="A1097" s="35"/>
      <c r="B1097" s="36"/>
      <c r="C1097" s="37"/>
      <c r="D1097" s="33"/>
      <c r="E1097" s="34"/>
      <c r="F1097" s="34"/>
    </row>
    <row r="1098" spans="1:6" x14ac:dyDescent="0.3">
      <c r="A1098" s="30" t="s">
        <v>913</v>
      </c>
      <c r="B1098" s="31" t="s">
        <v>914</v>
      </c>
      <c r="C1098" s="37"/>
      <c r="D1098" s="33"/>
      <c r="E1098" s="34"/>
      <c r="F1098" s="34"/>
    </row>
    <row r="1099" spans="1:6" x14ac:dyDescent="0.3">
      <c r="A1099" s="35"/>
      <c r="B1099" s="36"/>
      <c r="C1099" s="37"/>
      <c r="D1099" s="33"/>
      <c r="E1099" s="34"/>
      <c r="F1099" s="34"/>
    </row>
    <row r="1100" spans="1:6" x14ac:dyDescent="0.3">
      <c r="A1100" s="30"/>
      <c r="B1100" s="31" t="s">
        <v>915</v>
      </c>
      <c r="C1100" s="37" t="s">
        <v>133</v>
      </c>
      <c r="D1100" s="39">
        <v>4500</v>
      </c>
      <c r="E1100" s="165"/>
      <c r="F1100" s="9">
        <f>IF(C1100="%",D1100*E1100/100,D1100*E1100)</f>
        <v>0</v>
      </c>
    </row>
    <row r="1101" spans="1:6" x14ac:dyDescent="0.3">
      <c r="A1101" s="35"/>
      <c r="B1101" s="36"/>
      <c r="C1101" s="37"/>
      <c r="D1101" s="33"/>
      <c r="E1101" s="34"/>
      <c r="F1101" s="34"/>
    </row>
    <row r="1102" spans="1:6" ht="12" x14ac:dyDescent="0.3">
      <c r="A1102" s="177" t="s">
        <v>118</v>
      </c>
      <c r="B1102" s="178"/>
      <c r="C1102" s="178"/>
      <c r="D1102" s="178"/>
      <c r="E1102" s="179"/>
      <c r="F1102" s="41">
        <f>SUM(F1062:F1100)</f>
        <v>0</v>
      </c>
    </row>
    <row r="1103" spans="1:6" ht="12" x14ac:dyDescent="0.25">
      <c r="A1103" s="180" t="str">
        <f>A1105&amp;" "&amp;B1105</f>
        <v>C4.3 EXISTING ROAD MATERIALS</v>
      </c>
      <c r="B1103" s="180"/>
      <c r="C1103" s="180"/>
      <c r="D1103" s="180"/>
      <c r="E1103" s="180"/>
      <c r="F1103" s="180"/>
    </row>
    <row r="1104" spans="1:6" ht="12" x14ac:dyDescent="0.3">
      <c r="A1104" s="158" t="s">
        <v>4</v>
      </c>
      <c r="B1104" s="158" t="s">
        <v>5</v>
      </c>
      <c r="C1104" s="158" t="s">
        <v>6</v>
      </c>
      <c r="D1104" s="43" t="s">
        <v>7</v>
      </c>
      <c r="E1104" s="44" t="s">
        <v>8</v>
      </c>
      <c r="F1104" s="44" t="s">
        <v>9</v>
      </c>
    </row>
    <row r="1105" spans="1:6" ht="12" x14ac:dyDescent="0.3">
      <c r="A1105" s="45" t="s">
        <v>916</v>
      </c>
      <c r="B1105" s="46" t="s">
        <v>917</v>
      </c>
      <c r="C1105" s="47"/>
      <c r="D1105" s="48"/>
      <c r="E1105" s="49"/>
      <c r="F1105" s="49"/>
    </row>
    <row r="1106" spans="1:6" x14ac:dyDescent="0.3">
      <c r="A1106" s="35"/>
      <c r="B1106" s="36"/>
      <c r="C1106" s="37"/>
      <c r="D1106" s="33"/>
      <c r="E1106" s="34"/>
      <c r="F1106" s="34"/>
    </row>
    <row r="1107" spans="1:6" ht="34.200000000000003" x14ac:dyDescent="0.3">
      <c r="A1107" s="6" t="s">
        <v>918</v>
      </c>
      <c r="B1107" s="6" t="s">
        <v>919</v>
      </c>
      <c r="C1107" s="12" t="s">
        <v>133</v>
      </c>
      <c r="D1107" s="13">
        <v>21500</v>
      </c>
      <c r="E1107" s="164"/>
      <c r="F1107" s="9">
        <f>IF(C1107="%",D1107*E1107/100,D1107*E1107)</f>
        <v>0</v>
      </c>
    </row>
    <row r="1108" spans="1:6" x14ac:dyDescent="0.3">
      <c r="A1108" s="6"/>
      <c r="B1108" s="6"/>
      <c r="C1108" s="12"/>
      <c r="D1108" s="13"/>
      <c r="E1108" s="9"/>
      <c r="F1108" s="9"/>
    </row>
    <row r="1109" spans="1:6" ht="22.8" x14ac:dyDescent="0.3">
      <c r="A1109" s="6" t="s">
        <v>920</v>
      </c>
      <c r="B1109" s="6" t="s">
        <v>921</v>
      </c>
      <c r="C1109" s="12"/>
      <c r="D1109" s="13"/>
      <c r="E1109" s="9"/>
      <c r="F1109" s="9"/>
    </row>
    <row r="1110" spans="1:6" x14ac:dyDescent="0.3">
      <c r="A1110" s="6"/>
      <c r="B1110" s="6"/>
      <c r="C1110" s="12"/>
      <c r="D1110" s="13"/>
      <c r="E1110" s="9"/>
      <c r="F1110" s="9"/>
    </row>
    <row r="1111" spans="1:6" x14ac:dyDescent="0.3">
      <c r="A1111" s="6" t="s">
        <v>922</v>
      </c>
      <c r="B1111" s="6" t="s">
        <v>923</v>
      </c>
      <c r="C1111" s="12"/>
      <c r="D1111" s="13"/>
      <c r="E1111" s="9"/>
      <c r="F1111" s="9"/>
    </row>
    <row r="1112" spans="1:6" s="154" customFormat="1" x14ac:dyDescent="0.3">
      <c r="A1112" s="6"/>
      <c r="B1112" s="6"/>
      <c r="C1112" s="12"/>
      <c r="D1112" s="13"/>
      <c r="E1112" s="9"/>
      <c r="F1112" s="9"/>
    </row>
    <row r="1113" spans="1:6" s="154" customFormat="1" x14ac:dyDescent="0.3">
      <c r="A1113" s="6"/>
      <c r="B1113" s="6" t="s">
        <v>924</v>
      </c>
      <c r="C1113" s="12" t="s">
        <v>40</v>
      </c>
      <c r="D1113" s="13">
        <v>100</v>
      </c>
      <c r="E1113" s="164"/>
      <c r="F1113" s="9">
        <f>IF(C1113="%",D1113*E1113/100,D1113*E1113)</f>
        <v>0</v>
      </c>
    </row>
    <row r="1114" spans="1:6" s="154" customFormat="1" x14ac:dyDescent="0.3">
      <c r="A1114" s="6"/>
      <c r="B1114" s="6"/>
      <c r="C1114" s="12"/>
      <c r="D1114" s="13"/>
      <c r="E1114" s="9"/>
      <c r="F1114" s="9"/>
    </row>
    <row r="1115" spans="1:6" ht="22.8" x14ac:dyDescent="0.3">
      <c r="A1115" s="6"/>
      <c r="B1115" s="6" t="s">
        <v>925</v>
      </c>
      <c r="C1115" s="12" t="s">
        <v>40</v>
      </c>
      <c r="D1115" s="13">
        <v>45</v>
      </c>
      <c r="E1115" s="164"/>
      <c r="F1115" s="9">
        <f>IF(C1115="%",D1115*E1115/100,D1115*E1115)</f>
        <v>0</v>
      </c>
    </row>
    <row r="1116" spans="1:6" x14ac:dyDescent="0.3">
      <c r="A1116" s="6"/>
      <c r="B1116" s="6"/>
      <c r="C1116" s="12"/>
      <c r="D1116" s="13"/>
      <c r="E1116" s="9"/>
      <c r="F1116" s="9"/>
    </row>
    <row r="1117" spans="1:6" s="154" customFormat="1" ht="22.8" x14ac:dyDescent="0.3">
      <c r="A1117" s="6" t="s">
        <v>926</v>
      </c>
      <c r="B1117" s="6" t="s">
        <v>927</v>
      </c>
      <c r="C1117" s="12"/>
      <c r="D1117" s="13"/>
      <c r="E1117" s="9"/>
      <c r="F1117" s="9"/>
    </row>
    <row r="1118" spans="1:6" x14ac:dyDescent="0.3">
      <c r="A1118" s="6"/>
      <c r="B1118" s="6"/>
      <c r="C1118" s="12"/>
      <c r="D1118" s="13"/>
      <c r="E1118" s="9"/>
      <c r="F1118" s="9"/>
    </row>
    <row r="1119" spans="1:6" ht="22.8" x14ac:dyDescent="0.3">
      <c r="A1119" s="6" t="s">
        <v>928</v>
      </c>
      <c r="B1119" s="6" t="s">
        <v>929</v>
      </c>
      <c r="C1119" s="12" t="s">
        <v>53</v>
      </c>
      <c r="D1119" s="13">
        <v>1</v>
      </c>
      <c r="E1119" s="164"/>
      <c r="F1119" s="9">
        <f>IF(C1119="%",D1119*E1119/100,D1119*E1119)</f>
        <v>0</v>
      </c>
    </row>
    <row r="1120" spans="1:6" x14ac:dyDescent="0.3">
      <c r="A1120" s="6"/>
      <c r="B1120" s="6"/>
      <c r="C1120" s="12"/>
      <c r="D1120" s="13"/>
      <c r="E1120" s="9"/>
      <c r="F1120" s="9"/>
    </row>
    <row r="1121" spans="1:6" ht="22.8" x14ac:dyDescent="0.3">
      <c r="A1121" s="6" t="s">
        <v>930</v>
      </c>
      <c r="B1121" s="6" t="s">
        <v>931</v>
      </c>
      <c r="C1121" s="12" t="s">
        <v>53</v>
      </c>
      <c r="D1121" s="13">
        <v>1</v>
      </c>
      <c r="E1121" s="164"/>
      <c r="F1121" s="9">
        <f>IF(C1121="%",D1121*E1121/100,D1121*E1121)</f>
        <v>0</v>
      </c>
    </row>
    <row r="1122" spans="1:6" x14ac:dyDescent="0.3">
      <c r="A1122" s="35"/>
      <c r="B1122" s="36"/>
      <c r="C1122" s="37"/>
      <c r="D1122" s="33"/>
      <c r="E1122" s="9"/>
      <c r="F1122" s="34"/>
    </row>
    <row r="1123" spans="1:6" ht="45.6" x14ac:dyDescent="0.3">
      <c r="A1123" s="30" t="s">
        <v>932</v>
      </c>
      <c r="B1123" s="31" t="s">
        <v>933</v>
      </c>
      <c r="C1123" s="37"/>
      <c r="D1123" s="33"/>
      <c r="E1123" s="34"/>
      <c r="F1123" s="34"/>
    </row>
    <row r="1124" spans="1:6" s="154" customFormat="1" x14ac:dyDescent="0.3">
      <c r="A1124" s="35"/>
      <c r="B1124" s="36"/>
      <c r="C1124" s="37"/>
      <c r="D1124" s="33"/>
      <c r="E1124" s="34"/>
      <c r="F1124" s="34"/>
    </row>
    <row r="1125" spans="1:6" s="154" customFormat="1" x14ac:dyDescent="0.3">
      <c r="A1125" s="30" t="s">
        <v>934</v>
      </c>
      <c r="B1125" s="31" t="s">
        <v>935</v>
      </c>
      <c r="C1125" s="32" t="s">
        <v>33</v>
      </c>
      <c r="D1125" s="39">
        <v>1300</v>
      </c>
      <c r="E1125" s="165"/>
      <c r="F1125" s="9">
        <f>IF(C1125="%",D1125*E1125/100,D1125*E1125)</f>
        <v>0</v>
      </c>
    </row>
    <row r="1126" spans="1:6" s="154" customFormat="1" x14ac:dyDescent="0.3">
      <c r="A1126" s="35"/>
      <c r="B1126" s="36"/>
      <c r="C1126" s="37"/>
      <c r="D1126" s="33"/>
      <c r="E1126" s="34"/>
      <c r="F1126" s="34"/>
    </row>
    <row r="1127" spans="1:6" s="154" customFormat="1" ht="22.8" x14ac:dyDescent="0.3">
      <c r="A1127" s="30" t="s">
        <v>936</v>
      </c>
      <c r="B1127" s="31" t="s">
        <v>937</v>
      </c>
      <c r="C1127" s="32" t="s">
        <v>33</v>
      </c>
      <c r="D1127" s="39">
        <v>800</v>
      </c>
      <c r="E1127" s="165"/>
      <c r="F1127" s="9">
        <f>IF(C1127="%",D1127*E1127/100,D1127*E1127)</f>
        <v>0</v>
      </c>
    </row>
    <row r="1128" spans="1:6" s="154" customFormat="1" x14ac:dyDescent="0.3">
      <c r="A1128" s="35"/>
      <c r="B1128" s="36"/>
      <c r="C1128" s="37"/>
      <c r="D1128" s="33"/>
      <c r="E1128" s="34"/>
      <c r="F1128" s="34"/>
    </row>
    <row r="1129" spans="1:6" x14ac:dyDescent="0.3">
      <c r="A1129" s="30" t="s">
        <v>938</v>
      </c>
      <c r="B1129" s="31" t="s">
        <v>939</v>
      </c>
      <c r="C1129" s="32" t="s">
        <v>33</v>
      </c>
      <c r="D1129" s="39">
        <v>100</v>
      </c>
      <c r="E1129" s="165"/>
      <c r="F1129" s="9">
        <f>IF(C1129="%",D1129*E1129/100,D1129*E1129)</f>
        <v>0</v>
      </c>
    </row>
    <row r="1130" spans="1:6" s="154" customFormat="1" x14ac:dyDescent="0.3">
      <c r="A1130" s="35"/>
      <c r="B1130" s="36"/>
      <c r="C1130" s="37"/>
      <c r="D1130" s="33"/>
      <c r="E1130" s="34"/>
      <c r="F1130" s="34"/>
    </row>
    <row r="1131" spans="1:6" x14ac:dyDescent="0.3">
      <c r="A1131" s="30" t="s">
        <v>940</v>
      </c>
      <c r="B1131" s="31" t="s">
        <v>941</v>
      </c>
      <c r="C1131" s="37"/>
      <c r="D1131" s="33"/>
      <c r="E1131" s="34"/>
      <c r="F1131" s="34"/>
    </row>
    <row r="1132" spans="1:6" x14ac:dyDescent="0.3">
      <c r="A1132" s="35"/>
      <c r="B1132" s="36"/>
      <c r="C1132" s="37"/>
      <c r="D1132" s="33"/>
      <c r="E1132" s="34"/>
      <c r="F1132" s="34"/>
    </row>
    <row r="1133" spans="1:6" x14ac:dyDescent="0.3">
      <c r="A1133" s="30" t="s">
        <v>942</v>
      </c>
      <c r="B1133" s="31" t="s">
        <v>943</v>
      </c>
      <c r="C1133" s="32" t="s">
        <v>33</v>
      </c>
      <c r="D1133" s="39">
        <v>1900</v>
      </c>
      <c r="E1133" s="165"/>
      <c r="F1133" s="9">
        <f>IF(C1133="%",D1133*E1133/100,D1133*E1133)</f>
        <v>0</v>
      </c>
    </row>
    <row r="1134" spans="1:6" x14ac:dyDescent="0.3">
      <c r="A1134" s="35"/>
      <c r="B1134" s="36"/>
      <c r="C1134" s="37"/>
      <c r="D1134" s="33"/>
      <c r="E1134" s="34"/>
      <c r="F1134" s="34"/>
    </row>
    <row r="1135" spans="1:6" s="154" customFormat="1" x14ac:dyDescent="0.3">
      <c r="A1135" s="30" t="s">
        <v>944</v>
      </c>
      <c r="B1135" s="31" t="s">
        <v>945</v>
      </c>
      <c r="C1135" s="32" t="s">
        <v>33</v>
      </c>
      <c r="D1135" s="39">
        <v>4100</v>
      </c>
      <c r="E1135" s="165"/>
      <c r="F1135" s="9">
        <f>IF(C1135="%",D1135*E1135/100,D1135*E1135)</f>
        <v>0</v>
      </c>
    </row>
    <row r="1136" spans="1:6" s="154" customFormat="1" x14ac:dyDescent="0.3">
      <c r="A1136" s="35"/>
      <c r="B1136" s="36"/>
      <c r="C1136" s="37"/>
      <c r="D1136" s="33"/>
      <c r="E1136" s="34"/>
      <c r="F1136" s="34"/>
    </row>
    <row r="1137" spans="1:6" s="154" customFormat="1" ht="34.200000000000003" x14ac:dyDescent="0.3">
      <c r="A1137" s="30" t="s">
        <v>946</v>
      </c>
      <c r="B1137" s="31" t="s">
        <v>947</v>
      </c>
      <c r="C1137" s="37"/>
      <c r="D1137" s="33"/>
      <c r="E1137" s="34"/>
      <c r="F1137" s="34"/>
    </row>
    <row r="1138" spans="1:6" s="154" customFormat="1" x14ac:dyDescent="0.3">
      <c r="A1138" s="35"/>
      <c r="B1138" s="36"/>
      <c r="C1138" s="37"/>
      <c r="D1138" s="33"/>
      <c r="E1138" s="34"/>
      <c r="F1138" s="34"/>
    </row>
    <row r="1139" spans="1:6" x14ac:dyDescent="0.3">
      <c r="A1139" s="30" t="s">
        <v>949</v>
      </c>
      <c r="B1139" s="31" t="s">
        <v>943</v>
      </c>
      <c r="C1139" s="32" t="s">
        <v>33</v>
      </c>
      <c r="D1139" s="39">
        <v>5000</v>
      </c>
      <c r="E1139" s="165"/>
      <c r="F1139" s="9">
        <f>IF(C1139="%",D1139*E1139/100,D1139*E1139)</f>
        <v>0</v>
      </c>
    </row>
    <row r="1140" spans="1:6" x14ac:dyDescent="0.3">
      <c r="A1140" s="35"/>
      <c r="B1140" s="36"/>
      <c r="C1140" s="37"/>
      <c r="D1140" s="33"/>
      <c r="E1140" s="34"/>
      <c r="F1140" s="34"/>
    </row>
    <row r="1141" spans="1:6" x14ac:dyDescent="0.3">
      <c r="A1141" s="30" t="s">
        <v>950</v>
      </c>
      <c r="B1141" s="31" t="s">
        <v>951</v>
      </c>
      <c r="C1141" s="32" t="s">
        <v>33</v>
      </c>
      <c r="D1141" s="39">
        <v>5000</v>
      </c>
      <c r="E1141" s="165"/>
      <c r="F1141" s="9">
        <f>IF(C1141="%",D1141*E1141/100,D1141*E1141)</f>
        <v>0</v>
      </c>
    </row>
    <row r="1142" spans="1:6" x14ac:dyDescent="0.3">
      <c r="A1142" s="35"/>
      <c r="B1142" s="36"/>
      <c r="C1142" s="37"/>
      <c r="D1142" s="33"/>
      <c r="E1142" s="34"/>
      <c r="F1142" s="34"/>
    </row>
    <row r="1143" spans="1:6" x14ac:dyDescent="0.3">
      <c r="A1143" s="30" t="s">
        <v>952</v>
      </c>
      <c r="B1143" s="31" t="s">
        <v>953</v>
      </c>
      <c r="C1143" s="32" t="s">
        <v>33</v>
      </c>
      <c r="D1143" s="39">
        <v>10000</v>
      </c>
      <c r="E1143" s="165"/>
      <c r="F1143" s="9">
        <f>IF(C1143="%",D1143*E1143/100,D1143*E1143)</f>
        <v>0</v>
      </c>
    </row>
    <row r="1144" spans="1:6" x14ac:dyDescent="0.3">
      <c r="A1144" s="35"/>
      <c r="B1144" s="36"/>
      <c r="C1144" s="37"/>
      <c r="D1144" s="33"/>
      <c r="E1144" s="34"/>
      <c r="F1144" s="34"/>
    </row>
    <row r="1145" spans="1:6" ht="22.8" x14ac:dyDescent="0.3">
      <c r="A1145" s="6" t="s">
        <v>954</v>
      </c>
      <c r="B1145" s="6" t="s">
        <v>955</v>
      </c>
      <c r="C1145" s="12"/>
      <c r="D1145" s="13"/>
      <c r="E1145" s="9"/>
      <c r="F1145" s="9"/>
    </row>
    <row r="1146" spans="1:6" x14ac:dyDescent="0.3">
      <c r="A1146" s="6"/>
      <c r="B1146" s="6"/>
      <c r="C1146" s="12"/>
      <c r="D1146" s="13"/>
      <c r="E1146" s="9"/>
      <c r="F1146" s="9"/>
    </row>
    <row r="1147" spans="1:6" x14ac:dyDescent="0.3">
      <c r="A1147" s="6"/>
      <c r="B1147" s="6" t="s">
        <v>956</v>
      </c>
      <c r="C1147" s="12"/>
      <c r="D1147" s="13"/>
      <c r="E1147" s="9"/>
      <c r="F1147" s="9"/>
    </row>
    <row r="1148" spans="1:6" x14ac:dyDescent="0.3">
      <c r="A1148" s="6"/>
      <c r="B1148" s="6"/>
      <c r="C1148" s="12"/>
      <c r="D1148" s="13"/>
      <c r="E1148" s="9"/>
      <c r="F1148" s="9"/>
    </row>
    <row r="1149" spans="1:6" s="154" customFormat="1" ht="22.8" x14ac:dyDescent="0.3">
      <c r="A1149" s="6"/>
      <c r="B1149" s="6" t="s">
        <v>1982</v>
      </c>
      <c r="C1149" s="12" t="s">
        <v>33</v>
      </c>
      <c r="D1149" s="13">
        <v>60</v>
      </c>
      <c r="E1149" s="164"/>
      <c r="F1149" s="9">
        <f>IF(C1149="%",D1149*E1149/100,D1149*E1149)</f>
        <v>0</v>
      </c>
    </row>
    <row r="1150" spans="1:6" x14ac:dyDescent="0.3">
      <c r="A1150" s="6"/>
      <c r="B1150" s="6"/>
      <c r="C1150" s="12"/>
      <c r="D1150" s="13"/>
      <c r="E1150" s="9"/>
      <c r="F1150" s="9"/>
    </row>
    <row r="1151" spans="1:6" x14ac:dyDescent="0.3">
      <c r="A1151" s="30" t="s">
        <v>957</v>
      </c>
      <c r="B1151" s="31" t="s">
        <v>958</v>
      </c>
      <c r="C1151" s="37"/>
      <c r="D1151" s="33"/>
      <c r="E1151" s="34"/>
      <c r="F1151" s="34"/>
    </row>
    <row r="1152" spans="1:6" x14ac:dyDescent="0.3">
      <c r="A1152" s="35"/>
      <c r="B1152" s="36"/>
      <c r="C1152" s="37"/>
      <c r="D1152" s="33"/>
      <c r="E1152" s="34"/>
      <c r="F1152" s="34"/>
    </row>
    <row r="1153" spans="1:6" x14ac:dyDescent="0.3">
      <c r="A1153" s="30" t="s">
        <v>959</v>
      </c>
      <c r="B1153" s="31" t="s">
        <v>943</v>
      </c>
      <c r="C1153" s="32" t="s">
        <v>33</v>
      </c>
      <c r="D1153" s="39">
        <v>2000</v>
      </c>
      <c r="E1153" s="165"/>
      <c r="F1153" s="9">
        <f>IF(C1153="%",D1153*E1153/100,D1153*E1153)</f>
        <v>0</v>
      </c>
    </row>
    <row r="1154" spans="1:6" x14ac:dyDescent="0.3">
      <c r="A1154" s="35"/>
      <c r="B1154" s="36"/>
      <c r="C1154" s="37"/>
      <c r="D1154" s="33"/>
      <c r="E1154" s="34"/>
      <c r="F1154" s="34"/>
    </row>
    <row r="1155" spans="1:6" s="154" customFormat="1" x14ac:dyDescent="0.3">
      <c r="A1155" s="30" t="s">
        <v>960</v>
      </c>
      <c r="B1155" s="31" t="s">
        <v>945</v>
      </c>
      <c r="C1155" s="32" t="s">
        <v>33</v>
      </c>
      <c r="D1155" s="39">
        <v>8000</v>
      </c>
      <c r="E1155" s="165"/>
      <c r="F1155" s="9">
        <f>IF(C1155="%",D1155*E1155/100,D1155*E1155)</f>
        <v>0</v>
      </c>
    </row>
    <row r="1156" spans="1:6" s="154" customFormat="1" x14ac:dyDescent="0.3">
      <c r="A1156" s="35"/>
      <c r="B1156" s="36"/>
      <c r="C1156" s="37"/>
      <c r="D1156" s="33"/>
      <c r="E1156" s="34"/>
      <c r="F1156" s="34"/>
    </row>
    <row r="1157" spans="1:6" ht="45.6" x14ac:dyDescent="0.3">
      <c r="A1157" s="30" t="s">
        <v>961</v>
      </c>
      <c r="B1157" s="31" t="s">
        <v>962</v>
      </c>
      <c r="C1157" s="37"/>
      <c r="D1157" s="33"/>
      <c r="E1157" s="34"/>
      <c r="F1157" s="34"/>
    </row>
    <row r="1158" spans="1:6" x14ac:dyDescent="0.3">
      <c r="A1158" s="35"/>
      <c r="B1158" s="36"/>
      <c r="C1158" s="37"/>
      <c r="D1158" s="33"/>
      <c r="E1158" s="34"/>
      <c r="F1158" s="34"/>
    </row>
    <row r="1159" spans="1:6" x14ac:dyDescent="0.3">
      <c r="A1159" s="30" t="s">
        <v>963</v>
      </c>
      <c r="B1159" s="31" t="s">
        <v>948</v>
      </c>
      <c r="C1159" s="32" t="s">
        <v>33</v>
      </c>
      <c r="D1159" s="39">
        <v>11400</v>
      </c>
      <c r="E1159" s="165"/>
      <c r="F1159" s="9">
        <f>IF(C1159="%",D1159*E1159/100,D1159*E1159)</f>
        <v>0</v>
      </c>
    </row>
    <row r="1160" spans="1:6" x14ac:dyDescent="0.3">
      <c r="A1160" s="35"/>
      <c r="B1160" s="36"/>
      <c r="C1160" s="37"/>
      <c r="D1160" s="33"/>
      <c r="E1160" s="34"/>
      <c r="F1160" s="34"/>
    </row>
    <row r="1161" spans="1:6" ht="34.200000000000003" x14ac:dyDescent="0.3">
      <c r="A1161" s="6" t="s">
        <v>965</v>
      </c>
      <c r="B1161" s="6" t="s">
        <v>966</v>
      </c>
      <c r="C1161" s="12"/>
      <c r="D1161" s="13"/>
      <c r="E1161" s="9"/>
      <c r="F1161" s="9"/>
    </row>
    <row r="1162" spans="1:6" x14ac:dyDescent="0.3">
      <c r="A1162" s="35"/>
      <c r="B1162" s="36"/>
      <c r="C1162" s="37"/>
      <c r="D1162" s="33"/>
      <c r="E1162" s="34"/>
      <c r="F1162" s="34"/>
    </row>
    <row r="1163" spans="1:6" ht="34.200000000000003" x14ac:dyDescent="0.3">
      <c r="A1163" s="6" t="s">
        <v>967</v>
      </c>
      <c r="B1163" s="6" t="s">
        <v>964</v>
      </c>
      <c r="C1163" s="12" t="s">
        <v>33</v>
      </c>
      <c r="D1163" s="13">
        <v>60</v>
      </c>
      <c r="E1163" s="165"/>
      <c r="F1163" s="9">
        <f>IF(C1163="%",D1163*E1163/100,D1163*E1163)</f>
        <v>0</v>
      </c>
    </row>
    <row r="1164" spans="1:6" x14ac:dyDescent="0.3">
      <c r="A1164" s="6"/>
      <c r="B1164" s="6"/>
      <c r="C1164" s="12"/>
      <c r="D1164" s="13"/>
      <c r="E1164" s="9"/>
      <c r="F1164" s="9"/>
    </row>
    <row r="1165" spans="1:6" ht="12" x14ac:dyDescent="0.3">
      <c r="A1165" s="177" t="s">
        <v>118</v>
      </c>
      <c r="B1165" s="178"/>
      <c r="C1165" s="178"/>
      <c r="D1165" s="178"/>
      <c r="E1165" s="179"/>
      <c r="F1165" s="41">
        <f>SUM(F1105:F1164)</f>
        <v>0</v>
      </c>
    </row>
    <row r="1166" spans="1:6" s="154" customFormat="1" ht="12" x14ac:dyDescent="0.25">
      <c r="A1166" s="180" t="str">
        <f>A1168&amp;" "&amp;B1168</f>
        <v>C4.4 COMMERCIAL MATERIALS</v>
      </c>
      <c r="B1166" s="180"/>
      <c r="C1166" s="180"/>
      <c r="D1166" s="180"/>
      <c r="E1166" s="180"/>
      <c r="F1166" s="180"/>
    </row>
    <row r="1167" spans="1:6" s="154" customFormat="1" ht="12" x14ac:dyDescent="0.3">
      <c r="A1167" s="158" t="s">
        <v>4</v>
      </c>
      <c r="B1167" s="158" t="s">
        <v>5</v>
      </c>
      <c r="C1167" s="158" t="s">
        <v>6</v>
      </c>
      <c r="D1167" s="43" t="s">
        <v>7</v>
      </c>
      <c r="E1167" s="44" t="s">
        <v>8</v>
      </c>
      <c r="F1167" s="44" t="s">
        <v>9</v>
      </c>
    </row>
    <row r="1168" spans="1:6" s="154" customFormat="1" ht="12" x14ac:dyDescent="0.3">
      <c r="A1168" s="45" t="s">
        <v>968</v>
      </c>
      <c r="B1168" s="46" t="s">
        <v>969</v>
      </c>
      <c r="C1168" s="47"/>
      <c r="D1168" s="48"/>
      <c r="E1168" s="49"/>
      <c r="F1168" s="49"/>
    </row>
    <row r="1169" spans="1:6" s="154" customFormat="1" x14ac:dyDescent="0.3">
      <c r="A1169" s="35"/>
      <c r="B1169" s="36"/>
      <c r="C1169" s="37"/>
      <c r="D1169" s="33"/>
      <c r="E1169" s="34"/>
      <c r="F1169" s="34"/>
    </row>
    <row r="1170" spans="1:6" s="154" customFormat="1" ht="45.6" x14ac:dyDescent="0.3">
      <c r="A1170" s="30" t="s">
        <v>972</v>
      </c>
      <c r="B1170" s="31" t="s">
        <v>973</v>
      </c>
      <c r="C1170" s="37"/>
      <c r="D1170" s="33"/>
      <c r="E1170" s="34"/>
      <c r="F1170" s="34"/>
    </row>
    <row r="1171" spans="1:6" x14ac:dyDescent="0.3">
      <c r="A1171" s="35"/>
      <c r="B1171" s="36"/>
      <c r="C1171" s="37"/>
      <c r="D1171" s="33"/>
      <c r="E1171" s="34"/>
      <c r="F1171" s="34"/>
    </row>
    <row r="1172" spans="1:6" x14ac:dyDescent="0.3">
      <c r="A1172" s="30" t="s">
        <v>974</v>
      </c>
      <c r="B1172" s="31" t="s">
        <v>970</v>
      </c>
      <c r="C1172" s="37"/>
      <c r="D1172" s="33"/>
      <c r="E1172" s="34"/>
      <c r="F1172" s="34"/>
    </row>
    <row r="1173" spans="1:6" x14ac:dyDescent="0.3">
      <c r="A1173" s="35"/>
      <c r="B1173" s="36"/>
      <c r="C1173" s="37"/>
      <c r="D1173" s="33"/>
      <c r="E1173" s="34"/>
      <c r="F1173" s="34"/>
    </row>
    <row r="1174" spans="1:6" x14ac:dyDescent="0.3">
      <c r="A1174" s="35"/>
      <c r="B1174" s="31" t="s">
        <v>971</v>
      </c>
      <c r="C1174" s="32" t="s">
        <v>33</v>
      </c>
      <c r="D1174" s="33">
        <v>3600</v>
      </c>
      <c r="E1174" s="165"/>
      <c r="F1174" s="9">
        <f>IF(C1174="%",D1174*E1174/100,D1174*E1174)</f>
        <v>0</v>
      </c>
    </row>
    <row r="1175" spans="1:6" x14ac:dyDescent="0.3">
      <c r="A1175" s="35"/>
      <c r="B1175" s="36"/>
      <c r="C1175" s="37"/>
      <c r="D1175" s="33"/>
      <c r="E1175" s="34"/>
      <c r="F1175" s="34"/>
    </row>
    <row r="1176" spans="1:6" x14ac:dyDescent="0.3">
      <c r="A1176" s="30" t="s">
        <v>975</v>
      </c>
      <c r="B1176" s="31" t="s">
        <v>312</v>
      </c>
      <c r="C1176" s="37"/>
      <c r="D1176" s="33"/>
      <c r="E1176" s="34"/>
      <c r="F1176" s="34"/>
    </row>
    <row r="1177" spans="1:6" x14ac:dyDescent="0.3">
      <c r="A1177" s="35"/>
      <c r="B1177" s="36"/>
      <c r="C1177" s="37"/>
      <c r="D1177" s="33"/>
      <c r="E1177" s="34"/>
      <c r="F1177" s="34"/>
    </row>
    <row r="1178" spans="1:6" x14ac:dyDescent="0.3">
      <c r="A1178" s="30" t="s">
        <v>976</v>
      </c>
      <c r="B1178" s="31" t="s">
        <v>315</v>
      </c>
      <c r="C1178" s="32"/>
      <c r="D1178" s="33"/>
      <c r="E1178" s="34"/>
      <c r="F1178" s="34"/>
    </row>
    <row r="1179" spans="1:6" s="154" customFormat="1" x14ac:dyDescent="0.3">
      <c r="A1179" s="35"/>
      <c r="B1179" s="36"/>
      <c r="C1179" s="37"/>
      <c r="D1179" s="33"/>
      <c r="E1179" s="34"/>
      <c r="F1179" s="34"/>
    </row>
    <row r="1180" spans="1:6" s="154" customFormat="1" x14ac:dyDescent="0.3">
      <c r="A1180" s="30"/>
      <c r="B1180" s="31" t="s">
        <v>316</v>
      </c>
      <c r="C1180" s="32" t="s">
        <v>39</v>
      </c>
      <c r="D1180" s="38">
        <v>4500</v>
      </c>
      <c r="E1180" s="165"/>
      <c r="F1180" s="9">
        <f>IF(C1180="%",D1180*E1180/100,D1180*E1180)</f>
        <v>0</v>
      </c>
    </row>
    <row r="1181" spans="1:6" s="154" customFormat="1" x14ac:dyDescent="0.3">
      <c r="A1181" s="35"/>
      <c r="B1181" s="36"/>
      <c r="C1181" s="37"/>
      <c r="D1181" s="33"/>
      <c r="E1181" s="34"/>
      <c r="F1181" s="34"/>
    </row>
    <row r="1182" spans="1:6" s="154" customFormat="1" x14ac:dyDescent="0.3">
      <c r="A1182" s="30" t="s">
        <v>977</v>
      </c>
      <c r="B1182" s="31" t="s">
        <v>313</v>
      </c>
      <c r="C1182" s="32" t="s">
        <v>39</v>
      </c>
      <c r="D1182" s="38"/>
      <c r="E1182" s="165"/>
      <c r="F1182" s="34" t="s">
        <v>674</v>
      </c>
    </row>
    <row r="1183" spans="1:6" s="154" customFormat="1" x14ac:dyDescent="0.3">
      <c r="A1183" s="35"/>
      <c r="B1183" s="36"/>
      <c r="C1183" s="37"/>
      <c r="D1183" s="33"/>
      <c r="E1183" s="34"/>
      <c r="F1183" s="34"/>
    </row>
    <row r="1184" spans="1:6" s="154" customFormat="1" ht="12" x14ac:dyDescent="0.3">
      <c r="A1184" s="177" t="s">
        <v>118</v>
      </c>
      <c r="B1184" s="178"/>
      <c r="C1184" s="178"/>
      <c r="D1184" s="178"/>
      <c r="E1184" s="179"/>
      <c r="F1184" s="41">
        <f>SUM(F1168:F1183)</f>
        <v>0</v>
      </c>
    </row>
    <row r="1185" spans="1:6" s="154" customFormat="1" ht="12" x14ac:dyDescent="0.25">
      <c r="A1185" s="180" t="str">
        <f>A1187&amp;" "&amp;B1187</f>
        <v>C5.1 ROADBED</v>
      </c>
      <c r="B1185" s="180"/>
      <c r="C1185" s="180"/>
      <c r="D1185" s="180"/>
      <c r="E1185" s="180"/>
      <c r="F1185" s="180"/>
    </row>
    <row r="1186" spans="1:6" s="154" customFormat="1" ht="12" x14ac:dyDescent="0.3">
      <c r="A1186" s="158" t="s">
        <v>4</v>
      </c>
      <c r="B1186" s="158" t="s">
        <v>5</v>
      </c>
      <c r="C1186" s="158" t="s">
        <v>6</v>
      </c>
      <c r="D1186" s="43" t="s">
        <v>7</v>
      </c>
      <c r="E1186" s="44" t="s">
        <v>8</v>
      </c>
      <c r="F1186" s="44" t="s">
        <v>9</v>
      </c>
    </row>
    <row r="1187" spans="1:6" s="154" customFormat="1" ht="12" x14ac:dyDescent="0.3">
      <c r="A1187" s="45" t="s">
        <v>983</v>
      </c>
      <c r="B1187" s="46" t="s">
        <v>984</v>
      </c>
      <c r="C1187" s="47"/>
      <c r="D1187" s="48"/>
      <c r="E1187" s="49"/>
      <c r="F1187" s="49"/>
    </row>
    <row r="1188" spans="1:6" s="154" customFormat="1" x14ac:dyDescent="0.3">
      <c r="A1188" s="35"/>
      <c r="B1188" s="36"/>
      <c r="C1188" s="37"/>
      <c r="D1188" s="33"/>
      <c r="E1188" s="34"/>
      <c r="F1188" s="34"/>
    </row>
    <row r="1189" spans="1:6" s="154" customFormat="1" ht="22.8" x14ac:dyDescent="0.3">
      <c r="A1189" s="30" t="s">
        <v>985</v>
      </c>
      <c r="B1189" s="31" t="s">
        <v>986</v>
      </c>
      <c r="C1189" s="37"/>
      <c r="D1189" s="33"/>
      <c r="E1189" s="34"/>
      <c r="F1189" s="34"/>
    </row>
    <row r="1190" spans="1:6" s="154" customFormat="1" x14ac:dyDescent="0.3">
      <c r="A1190" s="35"/>
      <c r="B1190" s="36"/>
      <c r="C1190" s="37"/>
      <c r="D1190" s="33"/>
      <c r="E1190" s="34"/>
      <c r="F1190" s="34"/>
    </row>
    <row r="1191" spans="1:6" s="154" customFormat="1" ht="22.8" x14ac:dyDescent="0.3">
      <c r="A1191" s="30" t="s">
        <v>987</v>
      </c>
      <c r="B1191" s="31" t="s">
        <v>988</v>
      </c>
      <c r="C1191" s="32" t="s">
        <v>33</v>
      </c>
      <c r="D1191" s="39">
        <v>18300</v>
      </c>
      <c r="E1191" s="165"/>
      <c r="F1191" s="9">
        <f>IF(C1191="%",D1191*E1191/100,D1191*E1191)</f>
        <v>0</v>
      </c>
    </row>
    <row r="1192" spans="1:6" s="154" customFormat="1" x14ac:dyDescent="0.3">
      <c r="A1192" s="35"/>
      <c r="B1192" s="36"/>
      <c r="C1192" s="37"/>
      <c r="D1192" s="33"/>
      <c r="E1192" s="34"/>
      <c r="F1192" s="34"/>
    </row>
    <row r="1193" spans="1:6" s="154" customFormat="1" ht="34.200000000000003" x14ac:dyDescent="0.3">
      <c r="A1193" s="6" t="s">
        <v>989</v>
      </c>
      <c r="B1193" s="6" t="s">
        <v>990</v>
      </c>
      <c r="C1193" s="12"/>
      <c r="D1193" s="13"/>
      <c r="E1193" s="9"/>
      <c r="F1193" s="9"/>
    </row>
    <row r="1194" spans="1:6" s="154" customFormat="1" x14ac:dyDescent="0.3">
      <c r="A1194" s="6"/>
      <c r="B1194" s="6"/>
      <c r="C1194" s="12"/>
      <c r="D1194" s="13"/>
      <c r="E1194" s="9"/>
      <c r="F1194" s="9"/>
    </row>
    <row r="1195" spans="1:6" s="154" customFormat="1" ht="22.8" x14ac:dyDescent="0.3">
      <c r="A1195" s="30" t="s">
        <v>991</v>
      </c>
      <c r="B1195" s="31" t="s">
        <v>992</v>
      </c>
      <c r="C1195" s="37"/>
      <c r="D1195" s="33"/>
      <c r="E1195" s="34"/>
      <c r="F1195" s="34"/>
    </row>
    <row r="1196" spans="1:6" s="154" customFormat="1" x14ac:dyDescent="0.3">
      <c r="A1196" s="35"/>
      <c r="B1196" s="36"/>
      <c r="C1196" s="37"/>
      <c r="D1196" s="33"/>
      <c r="E1196" s="34"/>
      <c r="F1196" s="34"/>
    </row>
    <row r="1197" spans="1:6" ht="22.8" x14ac:dyDescent="0.3">
      <c r="A1197" s="30" t="s">
        <v>993</v>
      </c>
      <c r="B1197" s="31" t="s">
        <v>994</v>
      </c>
      <c r="C1197" s="37"/>
      <c r="D1197" s="33"/>
      <c r="E1197" s="34"/>
      <c r="F1197" s="34"/>
    </row>
    <row r="1198" spans="1:6" x14ac:dyDescent="0.3">
      <c r="A1198" s="35"/>
      <c r="B1198" s="36"/>
      <c r="C1198" s="37"/>
      <c r="D1198" s="33"/>
      <c r="E1198" s="34"/>
      <c r="F1198" s="34"/>
    </row>
    <row r="1199" spans="1:6" x14ac:dyDescent="0.3">
      <c r="A1199" s="35"/>
      <c r="B1199" s="31" t="s">
        <v>995</v>
      </c>
      <c r="C1199" s="32" t="s">
        <v>33</v>
      </c>
      <c r="D1199" s="39">
        <v>3000</v>
      </c>
      <c r="E1199" s="165"/>
      <c r="F1199" s="9">
        <f>IF(C1199="%",D1199*E1199/100,D1199*E1199)</f>
        <v>0</v>
      </c>
    </row>
    <row r="1200" spans="1:6" x14ac:dyDescent="0.3">
      <c r="A1200" s="35"/>
      <c r="B1200" s="36"/>
      <c r="C1200" s="37"/>
      <c r="D1200" s="33"/>
      <c r="E1200" s="34"/>
      <c r="F1200" s="34"/>
    </row>
    <row r="1201" spans="1:6" x14ac:dyDescent="0.3">
      <c r="A1201" s="35"/>
      <c r="B1201" s="31" t="s">
        <v>996</v>
      </c>
      <c r="C1201" s="32" t="s">
        <v>33</v>
      </c>
      <c r="D1201" s="39">
        <v>2000</v>
      </c>
      <c r="E1201" s="165"/>
      <c r="F1201" s="9">
        <f>IF(C1201="%",D1201*E1201/100,D1201*E1201)</f>
        <v>0</v>
      </c>
    </row>
    <row r="1202" spans="1:6" x14ac:dyDescent="0.3">
      <c r="A1202" s="35"/>
      <c r="B1202" s="36"/>
      <c r="C1202" s="37"/>
      <c r="D1202" s="33"/>
      <c r="E1202" s="34"/>
      <c r="F1202" s="34"/>
    </row>
    <row r="1203" spans="1:6" ht="22.8" x14ac:dyDescent="0.3">
      <c r="A1203" s="30" t="s">
        <v>997</v>
      </c>
      <c r="B1203" s="31" t="s">
        <v>998</v>
      </c>
      <c r="C1203" s="37"/>
      <c r="D1203" s="33"/>
      <c r="E1203" s="34"/>
      <c r="F1203" s="34"/>
    </row>
    <row r="1204" spans="1:6" x14ac:dyDescent="0.3">
      <c r="A1204" s="35"/>
      <c r="B1204" s="36"/>
      <c r="C1204" s="37"/>
      <c r="D1204" s="33"/>
      <c r="E1204" s="34"/>
      <c r="F1204" s="34"/>
    </row>
    <row r="1205" spans="1:6" x14ac:dyDescent="0.3">
      <c r="A1205" s="35"/>
      <c r="B1205" s="31" t="s">
        <v>995</v>
      </c>
      <c r="C1205" s="32" t="s">
        <v>33</v>
      </c>
      <c r="D1205" s="39">
        <v>3000</v>
      </c>
      <c r="E1205" s="165"/>
      <c r="F1205" s="9">
        <f>IF(C1205="%",D1205*E1205/100,D1205*E1205)</f>
        <v>0</v>
      </c>
    </row>
    <row r="1206" spans="1:6" x14ac:dyDescent="0.3">
      <c r="A1206" s="35"/>
      <c r="B1206" s="36"/>
      <c r="C1206" s="37"/>
      <c r="D1206" s="33"/>
      <c r="E1206" s="34"/>
      <c r="F1206" s="34"/>
    </row>
    <row r="1207" spans="1:6" s="154" customFormat="1" x14ac:dyDescent="0.3">
      <c r="A1207" s="35"/>
      <c r="B1207" s="31" t="s">
        <v>996</v>
      </c>
      <c r="C1207" s="32" t="s">
        <v>33</v>
      </c>
      <c r="D1207" s="39">
        <v>2000</v>
      </c>
      <c r="E1207" s="165"/>
      <c r="F1207" s="9">
        <f>IF(C1207="%",D1207*E1207/100,D1207*E1207)</f>
        <v>0</v>
      </c>
    </row>
    <row r="1208" spans="1:6" s="154" customFormat="1" x14ac:dyDescent="0.3">
      <c r="A1208" s="35"/>
      <c r="B1208" s="36"/>
      <c r="C1208" s="37"/>
      <c r="D1208" s="33"/>
      <c r="E1208" s="34"/>
      <c r="F1208" s="34"/>
    </row>
    <row r="1209" spans="1:6" s="154" customFormat="1" ht="22.8" x14ac:dyDescent="0.3">
      <c r="A1209" s="30" t="s">
        <v>999</v>
      </c>
      <c r="B1209" s="31" t="s">
        <v>1000</v>
      </c>
      <c r="C1209" s="37"/>
      <c r="D1209" s="33"/>
      <c r="E1209" s="34"/>
      <c r="F1209" s="34"/>
    </row>
    <row r="1210" spans="1:6" x14ac:dyDescent="0.3">
      <c r="A1210" s="35"/>
      <c r="B1210" s="36"/>
      <c r="C1210" s="37"/>
      <c r="D1210" s="33"/>
      <c r="E1210" s="34"/>
      <c r="F1210" s="34"/>
    </row>
    <row r="1211" spans="1:6" s="154" customFormat="1" x14ac:dyDescent="0.3">
      <c r="A1211" s="30" t="s">
        <v>1001</v>
      </c>
      <c r="B1211" s="31" t="s">
        <v>1002</v>
      </c>
      <c r="C1211" s="32" t="s">
        <v>33</v>
      </c>
      <c r="D1211" s="39">
        <v>10600</v>
      </c>
      <c r="E1211" s="165"/>
      <c r="F1211" s="9">
        <f>IF(C1211="%",D1211*E1211/100,D1211*E1211)</f>
        <v>0</v>
      </c>
    </row>
    <row r="1212" spans="1:6" s="154" customFormat="1" x14ac:dyDescent="0.3">
      <c r="A1212" s="35"/>
      <c r="B1212" s="36"/>
      <c r="C1212" s="37"/>
      <c r="D1212" s="33"/>
      <c r="E1212" s="34"/>
      <c r="F1212" s="34"/>
    </row>
    <row r="1213" spans="1:6" s="154" customFormat="1" ht="22.8" x14ac:dyDescent="0.3">
      <c r="A1213" s="30" t="s">
        <v>1003</v>
      </c>
      <c r="B1213" s="31" t="s">
        <v>1004</v>
      </c>
      <c r="C1213" s="32" t="s">
        <v>33</v>
      </c>
      <c r="D1213" s="39">
        <v>5300</v>
      </c>
      <c r="E1213" s="165"/>
      <c r="F1213" s="9">
        <f>IF(C1213="%",D1213*E1213/100,D1213*E1213)</f>
        <v>0</v>
      </c>
    </row>
    <row r="1214" spans="1:6" x14ac:dyDescent="0.3">
      <c r="A1214" s="35"/>
      <c r="B1214" s="36"/>
      <c r="C1214" s="37"/>
      <c r="D1214" s="33"/>
      <c r="E1214" s="34"/>
      <c r="F1214" s="34"/>
    </row>
    <row r="1215" spans="1:6" x14ac:dyDescent="0.3">
      <c r="A1215" s="30" t="s">
        <v>1005</v>
      </c>
      <c r="B1215" s="31" t="s">
        <v>1006</v>
      </c>
      <c r="C1215" s="37"/>
      <c r="D1215" s="33"/>
      <c r="E1215" s="34"/>
      <c r="F1215" s="34"/>
    </row>
    <row r="1216" spans="1:6" x14ac:dyDescent="0.3">
      <c r="A1216" s="35"/>
      <c r="B1216" s="36"/>
      <c r="C1216" s="37"/>
      <c r="D1216" s="33"/>
      <c r="E1216" s="34"/>
      <c r="F1216" s="34"/>
    </row>
    <row r="1217" spans="1:6" x14ac:dyDescent="0.3">
      <c r="A1217" s="30" t="s">
        <v>1007</v>
      </c>
      <c r="B1217" s="31" t="s">
        <v>1008</v>
      </c>
      <c r="C1217" s="32" t="s">
        <v>133</v>
      </c>
      <c r="D1217" s="39"/>
      <c r="E1217" s="165"/>
      <c r="F1217" s="34" t="s">
        <v>674</v>
      </c>
    </row>
    <row r="1218" spans="1:6" x14ac:dyDescent="0.3">
      <c r="A1218" s="35"/>
      <c r="B1218" s="36"/>
      <c r="C1218" s="37"/>
      <c r="D1218" s="33"/>
      <c r="E1218" s="34"/>
      <c r="F1218" s="34"/>
    </row>
    <row r="1219" spans="1:6" x14ac:dyDescent="0.3">
      <c r="A1219" s="30" t="s">
        <v>1009</v>
      </c>
      <c r="B1219" s="31" t="s">
        <v>1010</v>
      </c>
      <c r="C1219" s="32" t="s">
        <v>133</v>
      </c>
      <c r="D1219" s="39"/>
      <c r="E1219" s="165"/>
      <c r="F1219" s="34" t="s">
        <v>674</v>
      </c>
    </row>
    <row r="1220" spans="1:6" x14ac:dyDescent="0.3">
      <c r="A1220" s="35"/>
      <c r="B1220" s="36"/>
      <c r="C1220" s="37"/>
      <c r="D1220" s="33"/>
      <c r="E1220" s="34"/>
      <c r="F1220" s="34"/>
    </row>
    <row r="1221" spans="1:6" x14ac:dyDescent="0.3">
      <c r="A1221" s="30" t="s">
        <v>1011</v>
      </c>
      <c r="B1221" s="31" t="s">
        <v>1012</v>
      </c>
      <c r="C1221" s="32" t="s">
        <v>133</v>
      </c>
      <c r="D1221" s="39"/>
      <c r="E1221" s="165"/>
      <c r="F1221" s="34" t="s">
        <v>674</v>
      </c>
    </row>
    <row r="1222" spans="1:6" s="154" customFormat="1" x14ac:dyDescent="0.3">
      <c r="A1222" s="35"/>
      <c r="B1222" s="36"/>
      <c r="C1222" s="37"/>
      <c r="D1222" s="33"/>
      <c r="E1222" s="34"/>
      <c r="F1222" s="34"/>
    </row>
    <row r="1223" spans="1:6" s="154" customFormat="1" x14ac:dyDescent="0.3">
      <c r="A1223" s="30" t="s">
        <v>1013</v>
      </c>
      <c r="B1223" s="31" t="s">
        <v>1014</v>
      </c>
      <c r="C1223" s="32" t="s">
        <v>133</v>
      </c>
      <c r="D1223" s="39"/>
      <c r="E1223" s="165"/>
      <c r="F1223" s="34" t="s">
        <v>674</v>
      </c>
    </row>
    <row r="1224" spans="1:6" s="154" customFormat="1" x14ac:dyDescent="0.3">
      <c r="A1224" s="35"/>
      <c r="B1224" s="36"/>
      <c r="C1224" s="37"/>
      <c r="D1224" s="33"/>
      <c r="E1224" s="34"/>
      <c r="F1224" s="34"/>
    </row>
    <row r="1225" spans="1:6" s="154" customFormat="1" ht="22.8" x14ac:dyDescent="0.3">
      <c r="A1225" s="6" t="s">
        <v>1015</v>
      </c>
      <c r="B1225" s="6" t="s">
        <v>1016</v>
      </c>
      <c r="C1225" s="12" t="s">
        <v>33</v>
      </c>
      <c r="D1225" s="13">
        <v>5000</v>
      </c>
      <c r="E1225" s="164"/>
      <c r="F1225" s="9">
        <f>IF(C1225="%",D1225*E1225/100,D1225*E1225)</f>
        <v>0</v>
      </c>
    </row>
    <row r="1226" spans="1:6" s="154" customFormat="1" x14ac:dyDescent="0.3">
      <c r="A1226" s="6"/>
      <c r="B1226" s="6"/>
      <c r="C1226" s="12"/>
      <c r="D1226" s="13"/>
      <c r="E1226" s="9"/>
      <c r="F1226" s="9"/>
    </row>
    <row r="1227" spans="1:6" s="154" customFormat="1" ht="12" x14ac:dyDescent="0.3">
      <c r="A1227" s="177" t="s">
        <v>118</v>
      </c>
      <c r="B1227" s="178"/>
      <c r="C1227" s="178"/>
      <c r="D1227" s="178"/>
      <c r="E1227" s="179"/>
      <c r="F1227" s="41">
        <f>SUM(F1187:F1226)</f>
        <v>0</v>
      </c>
    </row>
    <row r="1228" spans="1:6" s="154" customFormat="1" ht="12" x14ac:dyDescent="0.25">
      <c r="A1228" s="180" t="str">
        <f>A1230&amp;" "&amp;B1230</f>
        <v>C5.2 FILL</v>
      </c>
      <c r="B1228" s="180"/>
      <c r="C1228" s="180"/>
      <c r="D1228" s="180"/>
      <c r="E1228" s="180"/>
      <c r="F1228" s="180"/>
    </row>
    <row r="1229" spans="1:6" s="154" customFormat="1" ht="12" x14ac:dyDescent="0.3">
      <c r="A1229" s="158" t="s">
        <v>4</v>
      </c>
      <c r="B1229" s="158" t="s">
        <v>5</v>
      </c>
      <c r="C1229" s="158" t="s">
        <v>6</v>
      </c>
      <c r="D1229" s="43" t="s">
        <v>7</v>
      </c>
      <c r="E1229" s="44" t="s">
        <v>8</v>
      </c>
      <c r="F1229" s="44" t="s">
        <v>9</v>
      </c>
    </row>
    <row r="1230" spans="1:6" s="154" customFormat="1" ht="12" x14ac:dyDescent="0.3">
      <c r="A1230" s="45" t="s">
        <v>1017</v>
      </c>
      <c r="B1230" s="46" t="s">
        <v>1018</v>
      </c>
      <c r="C1230" s="47"/>
      <c r="D1230" s="48"/>
      <c r="E1230" s="49"/>
      <c r="F1230" s="49"/>
    </row>
    <row r="1231" spans="1:6" s="154" customFormat="1" x14ac:dyDescent="0.3">
      <c r="A1231" s="35"/>
      <c r="B1231" s="36"/>
      <c r="C1231" s="37"/>
      <c r="D1231" s="33"/>
      <c r="E1231" s="34"/>
      <c r="F1231" s="34"/>
    </row>
    <row r="1232" spans="1:6" s="154" customFormat="1" x14ac:dyDescent="0.3">
      <c r="A1232" s="30" t="s">
        <v>1019</v>
      </c>
      <c r="B1232" s="31" t="s">
        <v>1020</v>
      </c>
      <c r="C1232" s="32"/>
      <c r="D1232" s="33"/>
      <c r="E1232" s="34"/>
      <c r="F1232" s="34"/>
    </row>
    <row r="1233" spans="1:6" s="154" customFormat="1" x14ac:dyDescent="0.3">
      <c r="A1233" s="35"/>
      <c r="B1233" s="36"/>
      <c r="C1233" s="37"/>
      <c r="D1233" s="33"/>
      <c r="E1233" s="34"/>
      <c r="F1233" s="34"/>
    </row>
    <row r="1234" spans="1:6" ht="34.200000000000003" x14ac:dyDescent="0.3">
      <c r="A1234" s="30" t="s">
        <v>1021</v>
      </c>
      <c r="B1234" s="31" t="s">
        <v>1022</v>
      </c>
      <c r="C1234" s="32"/>
      <c r="D1234" s="33"/>
      <c r="E1234" s="34"/>
      <c r="F1234" s="34"/>
    </row>
    <row r="1235" spans="1:6" x14ac:dyDescent="0.3">
      <c r="A1235" s="35"/>
      <c r="B1235" s="36"/>
      <c r="C1235" s="37"/>
      <c r="D1235" s="33"/>
      <c r="E1235" s="34"/>
      <c r="F1235" s="34"/>
    </row>
    <row r="1236" spans="1:6" x14ac:dyDescent="0.3">
      <c r="A1236" s="30"/>
      <c r="B1236" s="31" t="s">
        <v>1023</v>
      </c>
      <c r="C1236" s="32" t="s">
        <v>33</v>
      </c>
      <c r="D1236" s="39">
        <v>62200</v>
      </c>
      <c r="E1236" s="165"/>
      <c r="F1236" s="9">
        <f>IF(C1236="%",D1236*E1236/100,D1236*E1236)</f>
        <v>0</v>
      </c>
    </row>
    <row r="1237" spans="1:6" s="154" customFormat="1" x14ac:dyDescent="0.3">
      <c r="A1237" s="35"/>
      <c r="B1237" s="36"/>
      <c r="C1237" s="37"/>
      <c r="D1237" s="33"/>
      <c r="E1237" s="34"/>
      <c r="F1237" s="34"/>
    </row>
    <row r="1238" spans="1:6" s="154" customFormat="1" ht="22.8" x14ac:dyDescent="0.3">
      <c r="A1238" s="30" t="s">
        <v>1024</v>
      </c>
      <c r="B1238" s="31" t="s">
        <v>1025</v>
      </c>
      <c r="C1238" s="32" t="s">
        <v>33</v>
      </c>
      <c r="D1238" s="39">
        <v>5000</v>
      </c>
      <c r="E1238" s="165"/>
      <c r="F1238" s="9">
        <f>IF(C1238="%",D1238*E1238/100,D1238*E1238)</f>
        <v>0</v>
      </c>
    </row>
    <row r="1239" spans="1:6" s="154" customFormat="1" x14ac:dyDescent="0.3">
      <c r="A1239" s="35"/>
      <c r="B1239" s="36"/>
      <c r="C1239" s="37"/>
      <c r="D1239" s="33"/>
      <c r="E1239" s="34"/>
      <c r="F1239" s="34"/>
    </row>
    <row r="1240" spans="1:6" ht="22.8" x14ac:dyDescent="0.3">
      <c r="A1240" s="6" t="s">
        <v>1027</v>
      </c>
      <c r="B1240" s="6" t="s">
        <v>1028</v>
      </c>
      <c r="C1240" s="12"/>
      <c r="D1240" s="13"/>
      <c r="E1240" s="9"/>
      <c r="F1240" s="9"/>
    </row>
    <row r="1241" spans="1:6" x14ac:dyDescent="0.3">
      <c r="A1241" s="6"/>
      <c r="B1241" s="6"/>
      <c r="C1241" s="12"/>
      <c r="D1241" s="13"/>
      <c r="E1241" s="9"/>
      <c r="F1241" s="9"/>
    </row>
    <row r="1242" spans="1:6" ht="22.8" x14ac:dyDescent="0.3">
      <c r="A1242" s="6" t="s">
        <v>1029</v>
      </c>
      <c r="B1242" s="6" t="s">
        <v>1030</v>
      </c>
      <c r="C1242" s="12" t="s">
        <v>1031</v>
      </c>
      <c r="D1242" s="13"/>
      <c r="E1242" s="164"/>
      <c r="F1242" s="9" t="s">
        <v>674</v>
      </c>
    </row>
    <row r="1243" spans="1:6" x14ac:dyDescent="0.3">
      <c r="A1243" s="6"/>
      <c r="B1243" s="6"/>
      <c r="C1243" s="12"/>
      <c r="D1243" s="13"/>
      <c r="E1243" s="9"/>
      <c r="F1243" s="9"/>
    </row>
    <row r="1244" spans="1:6" x14ac:dyDescent="0.3">
      <c r="A1244" s="6" t="s">
        <v>1032</v>
      </c>
      <c r="B1244" s="6" t="s">
        <v>1033</v>
      </c>
      <c r="C1244" s="12" t="s">
        <v>1031</v>
      </c>
      <c r="D1244" s="13"/>
      <c r="E1244" s="164"/>
      <c r="F1244" s="9" t="s">
        <v>674</v>
      </c>
    </row>
    <row r="1245" spans="1:6" x14ac:dyDescent="0.3">
      <c r="A1245" s="6"/>
      <c r="B1245" s="6"/>
      <c r="C1245" s="12"/>
      <c r="D1245" s="13"/>
      <c r="E1245" s="9"/>
      <c r="F1245" s="9"/>
    </row>
    <row r="1246" spans="1:6" x14ac:dyDescent="0.3">
      <c r="A1246" s="6" t="s">
        <v>1034</v>
      </c>
      <c r="B1246" s="6" t="s">
        <v>1035</v>
      </c>
      <c r="C1246" s="12" t="s">
        <v>1031</v>
      </c>
      <c r="D1246" s="13"/>
      <c r="E1246" s="164"/>
      <c r="F1246" s="9" t="s">
        <v>674</v>
      </c>
    </row>
    <row r="1247" spans="1:6" x14ac:dyDescent="0.3">
      <c r="A1247" s="35"/>
      <c r="B1247" s="36"/>
      <c r="C1247" s="37"/>
      <c r="D1247" s="33"/>
      <c r="E1247" s="34"/>
      <c r="F1247" s="34"/>
    </row>
    <row r="1248" spans="1:6" s="154" customFormat="1" x14ac:dyDescent="0.3">
      <c r="A1248" s="6" t="s">
        <v>1036</v>
      </c>
      <c r="B1248" s="6" t="s">
        <v>1037</v>
      </c>
      <c r="C1248" s="12" t="s">
        <v>1031</v>
      </c>
      <c r="D1248" s="13"/>
      <c r="E1248" s="164"/>
      <c r="F1248" s="9" t="s">
        <v>674</v>
      </c>
    </row>
    <row r="1249" spans="1:6" s="154" customFormat="1" x14ac:dyDescent="0.3">
      <c r="A1249" s="6"/>
      <c r="B1249" s="6"/>
      <c r="C1249" s="12"/>
      <c r="D1249" s="13"/>
      <c r="E1249" s="9"/>
      <c r="F1249" s="9"/>
    </row>
    <row r="1250" spans="1:6" s="154" customFormat="1" ht="22.8" x14ac:dyDescent="0.3">
      <c r="A1250" s="30" t="s">
        <v>1038</v>
      </c>
      <c r="B1250" s="31" t="s">
        <v>1039</v>
      </c>
      <c r="C1250" s="37"/>
      <c r="D1250" s="33"/>
      <c r="E1250" s="34"/>
      <c r="F1250" s="34"/>
    </row>
    <row r="1251" spans="1:6" s="154" customFormat="1" x14ac:dyDescent="0.3">
      <c r="A1251" s="35"/>
      <c r="B1251" s="36"/>
      <c r="C1251" s="37"/>
      <c r="D1251" s="33"/>
      <c r="E1251" s="34"/>
      <c r="F1251" s="34"/>
    </row>
    <row r="1252" spans="1:6" s="154" customFormat="1" x14ac:dyDescent="0.3">
      <c r="A1252" s="30" t="s">
        <v>1040</v>
      </c>
      <c r="B1252" s="31" t="s">
        <v>1041</v>
      </c>
      <c r="C1252" s="32" t="s">
        <v>133</v>
      </c>
      <c r="D1252" s="39">
        <v>26900</v>
      </c>
      <c r="E1252" s="165"/>
      <c r="F1252" s="9">
        <f>IF(C1252="%",D1252*E1252/100,D1252*E1252)</f>
        <v>0</v>
      </c>
    </row>
    <row r="1253" spans="1:6" s="154" customFormat="1" x14ac:dyDescent="0.3">
      <c r="A1253" s="35"/>
      <c r="B1253" s="36"/>
      <c r="C1253" s="37"/>
      <c r="D1253" s="33"/>
      <c r="E1253" s="34"/>
      <c r="F1253" s="34"/>
    </row>
    <row r="1254" spans="1:6" ht="12" x14ac:dyDescent="0.3">
      <c r="A1254" s="177" t="s">
        <v>118</v>
      </c>
      <c r="B1254" s="178"/>
      <c r="C1254" s="178"/>
      <c r="D1254" s="178"/>
      <c r="E1254" s="179"/>
      <c r="F1254" s="41">
        <f>SUM(F1230:F1253)</f>
        <v>0</v>
      </c>
    </row>
    <row r="1255" spans="1:6" s="154" customFormat="1" ht="12" x14ac:dyDescent="0.25">
      <c r="A1255" s="180" t="str">
        <f>A1257&amp;" "&amp;B1257</f>
        <v>C5.3 ROAD PAVEMENT LAYERS</v>
      </c>
      <c r="B1255" s="180"/>
      <c r="C1255" s="180"/>
      <c r="D1255" s="180"/>
      <c r="E1255" s="180"/>
      <c r="F1255" s="180"/>
    </row>
    <row r="1256" spans="1:6" s="154" customFormat="1" ht="12" x14ac:dyDescent="0.3">
      <c r="A1256" s="158" t="s">
        <v>4</v>
      </c>
      <c r="B1256" s="158" t="s">
        <v>5</v>
      </c>
      <c r="C1256" s="158" t="s">
        <v>6</v>
      </c>
      <c r="D1256" s="43" t="s">
        <v>7</v>
      </c>
      <c r="E1256" s="44" t="s">
        <v>8</v>
      </c>
      <c r="F1256" s="44" t="s">
        <v>9</v>
      </c>
    </row>
    <row r="1257" spans="1:6" s="154" customFormat="1" ht="12" x14ac:dyDescent="0.3">
      <c r="A1257" s="45" t="s">
        <v>1042</v>
      </c>
      <c r="B1257" s="46" t="s">
        <v>1043</v>
      </c>
      <c r="C1257" s="47"/>
      <c r="D1257" s="48"/>
      <c r="E1257" s="49"/>
      <c r="F1257" s="49"/>
    </row>
    <row r="1258" spans="1:6" s="154" customFormat="1" x14ac:dyDescent="0.3">
      <c r="A1258" s="35"/>
      <c r="B1258" s="36"/>
      <c r="C1258" s="37"/>
      <c r="D1258" s="33"/>
      <c r="E1258" s="34"/>
      <c r="F1258" s="34"/>
    </row>
    <row r="1259" spans="1:6" ht="34.200000000000003" x14ac:dyDescent="0.3">
      <c r="A1259" s="6" t="s">
        <v>1044</v>
      </c>
      <c r="B1259" s="6" t="s">
        <v>1045</v>
      </c>
      <c r="C1259" s="12" t="s">
        <v>53</v>
      </c>
      <c r="D1259" s="13">
        <v>4</v>
      </c>
      <c r="E1259" s="164"/>
      <c r="F1259" s="9">
        <f>IF(C1259="%",D1259*E1259/100,D1259*E1259)</f>
        <v>0</v>
      </c>
    </row>
    <row r="1260" spans="1:6" s="154" customFormat="1" x14ac:dyDescent="0.3">
      <c r="A1260" s="35"/>
      <c r="B1260" s="36"/>
      <c r="C1260" s="37"/>
      <c r="D1260" s="33"/>
      <c r="E1260" s="34"/>
      <c r="F1260" s="34"/>
    </row>
    <row r="1261" spans="1:6" x14ac:dyDescent="0.3">
      <c r="A1261" s="30" t="s">
        <v>1046</v>
      </c>
      <c r="B1261" s="31" t="s">
        <v>1047</v>
      </c>
      <c r="C1261" s="37"/>
      <c r="D1261" s="33"/>
      <c r="E1261" s="34"/>
      <c r="F1261" s="34"/>
    </row>
    <row r="1262" spans="1:6" s="154" customFormat="1" x14ac:dyDescent="0.3">
      <c r="A1262" s="35"/>
      <c r="B1262" s="36"/>
      <c r="C1262" s="37"/>
      <c r="D1262" s="33"/>
      <c r="E1262" s="34"/>
      <c r="F1262" s="34"/>
    </row>
    <row r="1263" spans="1:6" s="154" customFormat="1" ht="22.8" x14ac:dyDescent="0.3">
      <c r="A1263" s="30" t="s">
        <v>1048</v>
      </c>
      <c r="B1263" s="31" t="s">
        <v>1049</v>
      </c>
      <c r="C1263" s="37"/>
      <c r="D1263" s="33"/>
      <c r="E1263" s="34"/>
      <c r="F1263" s="34"/>
    </row>
    <row r="1264" spans="1:6" s="154" customFormat="1" x14ac:dyDescent="0.3">
      <c r="A1264" s="35"/>
      <c r="B1264" s="36"/>
      <c r="C1264" s="37"/>
      <c r="D1264" s="33"/>
      <c r="E1264" s="34"/>
      <c r="F1264" s="34"/>
    </row>
    <row r="1265" spans="1:6" ht="22.8" x14ac:dyDescent="0.3">
      <c r="A1265" s="30"/>
      <c r="B1265" s="31" t="s">
        <v>1050</v>
      </c>
      <c r="C1265" s="37"/>
      <c r="D1265" s="39"/>
      <c r="E1265" s="34"/>
      <c r="F1265" s="34"/>
    </row>
    <row r="1266" spans="1:6" s="154" customFormat="1" x14ac:dyDescent="0.3">
      <c r="A1266" s="35"/>
      <c r="B1266" s="36"/>
      <c r="C1266" s="37"/>
      <c r="D1266" s="33"/>
      <c r="E1266" s="34"/>
      <c r="F1266" s="34"/>
    </row>
    <row r="1267" spans="1:6" s="154" customFormat="1" x14ac:dyDescent="0.3">
      <c r="A1267" s="30"/>
      <c r="B1267" s="31" t="s">
        <v>1988</v>
      </c>
      <c r="C1267" s="37" t="s">
        <v>33</v>
      </c>
      <c r="D1267" s="39">
        <v>53000</v>
      </c>
      <c r="E1267" s="165"/>
      <c r="F1267" s="9">
        <f>IF(C1267="%",D1267*E1267/100,D1267*E1267)</f>
        <v>0</v>
      </c>
    </row>
    <row r="1268" spans="1:6" s="154" customFormat="1" x14ac:dyDescent="0.3">
      <c r="A1268" s="35"/>
      <c r="B1268" s="36"/>
      <c r="C1268" s="37"/>
      <c r="D1268" s="33"/>
      <c r="E1268" s="34"/>
      <c r="F1268" s="34"/>
    </row>
    <row r="1269" spans="1:6" s="154" customFormat="1" ht="22.8" x14ac:dyDescent="0.3">
      <c r="A1269" s="30"/>
      <c r="B1269" s="31" t="s">
        <v>1989</v>
      </c>
      <c r="C1269" s="37" t="s">
        <v>33</v>
      </c>
      <c r="D1269" s="39">
        <v>5400</v>
      </c>
      <c r="E1269" s="165"/>
      <c r="F1269" s="9">
        <f>IF(C1269="%",D1269*E1269/100,D1269*E1269)</f>
        <v>0</v>
      </c>
    </row>
    <row r="1270" spans="1:6" s="154" customFormat="1" x14ac:dyDescent="0.3">
      <c r="A1270" s="35"/>
      <c r="B1270" s="36"/>
      <c r="C1270" s="37"/>
      <c r="D1270" s="33"/>
      <c r="E1270" s="34"/>
      <c r="F1270" s="34"/>
    </row>
    <row r="1271" spans="1:6" s="154" customFormat="1" ht="22.8" x14ac:dyDescent="0.3">
      <c r="A1271" s="35"/>
      <c r="B1271" s="31" t="s">
        <v>1051</v>
      </c>
      <c r="C1271" s="32" t="s">
        <v>33</v>
      </c>
      <c r="D1271" s="39">
        <v>3500</v>
      </c>
      <c r="E1271" s="165"/>
      <c r="F1271" s="9">
        <f>IF(C1271="%",D1271*E1271/100,D1271*E1271)</f>
        <v>0</v>
      </c>
    </row>
    <row r="1272" spans="1:6" x14ac:dyDescent="0.3">
      <c r="A1272" s="35"/>
      <c r="B1272" s="36"/>
      <c r="C1272" s="37"/>
      <c r="D1272" s="33"/>
      <c r="E1272" s="34"/>
      <c r="F1272" s="34"/>
    </row>
    <row r="1273" spans="1:6" s="154" customFormat="1" ht="34.200000000000003" x14ac:dyDescent="0.3">
      <c r="A1273" s="6"/>
      <c r="B1273" s="6" t="s">
        <v>1052</v>
      </c>
      <c r="C1273" s="12"/>
      <c r="D1273" s="13"/>
      <c r="E1273" s="9"/>
      <c r="F1273" s="9"/>
    </row>
    <row r="1274" spans="1:6" s="154" customFormat="1" x14ac:dyDescent="0.3">
      <c r="A1274" s="6"/>
      <c r="B1274" s="6"/>
      <c r="C1274" s="12"/>
      <c r="D1274" s="13"/>
      <c r="E1274" s="9"/>
      <c r="F1274" s="9"/>
    </row>
    <row r="1275" spans="1:6" s="154" customFormat="1" ht="22.8" x14ac:dyDescent="0.3">
      <c r="A1275" s="35"/>
      <c r="B1275" s="31" t="s">
        <v>1990</v>
      </c>
      <c r="C1275" s="32" t="s">
        <v>33</v>
      </c>
      <c r="D1275" s="39">
        <v>3800</v>
      </c>
      <c r="E1275" s="165"/>
      <c r="F1275" s="9">
        <f>IF(C1275="%",D1275*E1275/100,D1275*E1275)</f>
        <v>0</v>
      </c>
    </row>
    <row r="1276" spans="1:6" s="154" customFormat="1" x14ac:dyDescent="0.3">
      <c r="A1276" s="35"/>
      <c r="B1276" s="36"/>
      <c r="C1276" s="37"/>
      <c r="D1276" s="33"/>
      <c r="E1276" s="34"/>
      <c r="F1276" s="34"/>
    </row>
    <row r="1277" spans="1:6" s="154" customFormat="1" ht="22.8" x14ac:dyDescent="0.3">
      <c r="A1277" s="35"/>
      <c r="B1277" s="31" t="s">
        <v>1991</v>
      </c>
      <c r="C1277" s="32" t="s">
        <v>33</v>
      </c>
      <c r="D1277" s="39">
        <v>52500</v>
      </c>
      <c r="E1277" s="165"/>
      <c r="F1277" s="9">
        <f>IF(C1277="%",D1277*E1277/100,D1277*E1277)</f>
        <v>0</v>
      </c>
    </row>
    <row r="1278" spans="1:6" s="154" customFormat="1" x14ac:dyDescent="0.3">
      <c r="A1278" s="35"/>
      <c r="B1278" s="36"/>
      <c r="C1278" s="37"/>
      <c r="D1278" s="33"/>
      <c r="E1278" s="34"/>
      <c r="F1278" s="34"/>
    </row>
    <row r="1279" spans="1:6" s="154" customFormat="1" ht="34.200000000000003" x14ac:dyDescent="0.3">
      <c r="A1279" s="35"/>
      <c r="B1279" s="31" t="s">
        <v>1053</v>
      </c>
      <c r="C1279" s="32" t="s">
        <v>33</v>
      </c>
      <c r="D1279" s="39">
        <v>34000</v>
      </c>
      <c r="E1279" s="165"/>
      <c r="F1279" s="34">
        <f>IF(C1279="%",D1279*E1279/100,D1279*E1279)</f>
        <v>0</v>
      </c>
    </row>
    <row r="1280" spans="1:6" s="154" customFormat="1" x14ac:dyDescent="0.3">
      <c r="A1280" s="35"/>
      <c r="B1280" s="36"/>
      <c r="C1280" s="37"/>
      <c r="D1280" s="33"/>
      <c r="E1280" s="34"/>
      <c r="F1280" s="34"/>
    </row>
    <row r="1281" spans="1:6" s="154" customFormat="1" x14ac:dyDescent="0.3">
      <c r="A1281" s="30" t="s">
        <v>1056</v>
      </c>
      <c r="B1281" s="31" t="s">
        <v>1026</v>
      </c>
      <c r="C1281" s="37"/>
      <c r="D1281" s="33"/>
      <c r="E1281" s="34"/>
      <c r="F1281" s="34"/>
    </row>
    <row r="1282" spans="1:6" s="154" customFormat="1" x14ac:dyDescent="0.3">
      <c r="A1282" s="35"/>
      <c r="B1282" s="36"/>
      <c r="C1282" s="37"/>
      <c r="D1282" s="33"/>
      <c r="E1282" s="34"/>
      <c r="F1282" s="34"/>
    </row>
    <row r="1283" spans="1:6" s="154" customFormat="1" ht="34.200000000000003" x14ac:dyDescent="0.3">
      <c r="A1283" s="30" t="s">
        <v>1057</v>
      </c>
      <c r="B1283" s="31" t="s">
        <v>1058</v>
      </c>
      <c r="C1283" s="37"/>
      <c r="D1283" s="33"/>
      <c r="E1283" s="34"/>
      <c r="F1283" s="34"/>
    </row>
    <row r="1284" spans="1:6" s="154" customFormat="1" x14ac:dyDescent="0.3">
      <c r="A1284" s="35"/>
      <c r="B1284" s="36"/>
      <c r="C1284" s="37"/>
      <c r="D1284" s="33"/>
      <c r="E1284" s="34"/>
      <c r="F1284" s="34"/>
    </row>
    <row r="1285" spans="1:6" s="154" customFormat="1" ht="22.8" x14ac:dyDescent="0.3">
      <c r="A1285" s="6"/>
      <c r="B1285" s="6" t="s">
        <v>1059</v>
      </c>
      <c r="C1285" s="12" t="s">
        <v>33</v>
      </c>
      <c r="D1285" s="39">
        <v>1200</v>
      </c>
      <c r="E1285" s="165"/>
      <c r="F1285" s="9">
        <f>IF(C1285="%",D1285*E1285/100,D1285*E1285)</f>
        <v>0</v>
      </c>
    </row>
    <row r="1286" spans="1:6" s="154" customFormat="1" x14ac:dyDescent="0.3">
      <c r="A1286" s="35"/>
      <c r="B1286" s="36"/>
      <c r="C1286" s="37"/>
      <c r="D1286" s="33"/>
      <c r="E1286" s="34"/>
      <c r="F1286" s="34"/>
    </row>
    <row r="1287" spans="1:6" s="154" customFormat="1" ht="22.8" x14ac:dyDescent="0.3">
      <c r="A1287" s="35"/>
      <c r="B1287" s="31" t="s">
        <v>1060</v>
      </c>
      <c r="C1287" s="32" t="s">
        <v>33</v>
      </c>
      <c r="D1287" s="39">
        <v>1200</v>
      </c>
      <c r="E1287" s="165"/>
      <c r="F1287" s="9">
        <f>IF(C1287="%",D1287*E1287/100,D1287*E1287)</f>
        <v>0</v>
      </c>
    </row>
    <row r="1288" spans="1:6" s="154" customFormat="1" x14ac:dyDescent="0.3">
      <c r="A1288" s="35"/>
      <c r="B1288" s="31"/>
      <c r="C1288" s="32"/>
      <c r="D1288" s="39"/>
      <c r="E1288" s="34"/>
      <c r="F1288" s="9"/>
    </row>
    <row r="1289" spans="1:6" s="154" customFormat="1" ht="22.8" x14ac:dyDescent="0.3">
      <c r="A1289" s="35" t="s">
        <v>2042</v>
      </c>
      <c r="B1289" s="36" t="s">
        <v>2043</v>
      </c>
      <c r="C1289" s="37"/>
      <c r="D1289" s="33"/>
      <c r="E1289" s="34"/>
      <c r="F1289" s="34"/>
    </row>
    <row r="1290" spans="1:6" s="154" customFormat="1" x14ac:dyDescent="0.3">
      <c r="A1290" s="35"/>
      <c r="B1290" s="36"/>
      <c r="C1290" s="37"/>
      <c r="D1290" s="33"/>
      <c r="E1290" s="34"/>
      <c r="F1290" s="34"/>
    </row>
    <row r="1291" spans="1:6" s="154" customFormat="1" x14ac:dyDescent="0.3">
      <c r="A1291" s="35" t="s">
        <v>2044</v>
      </c>
      <c r="B1291" s="36" t="s">
        <v>2045</v>
      </c>
      <c r="C1291" s="37" t="s">
        <v>33</v>
      </c>
      <c r="D1291" s="33">
        <f>D1285</f>
        <v>1200</v>
      </c>
      <c r="E1291" s="165"/>
      <c r="F1291" s="9">
        <f>IF(C1291="%",D1291*E1291/100,D1291*E1291)</f>
        <v>0</v>
      </c>
    </row>
    <row r="1292" spans="1:6" s="154" customFormat="1" x14ac:dyDescent="0.3">
      <c r="A1292" s="35"/>
      <c r="B1292" s="36"/>
      <c r="C1292" s="37"/>
      <c r="D1292" s="33"/>
      <c r="E1292" s="34"/>
      <c r="F1292" s="34"/>
    </row>
    <row r="1293" spans="1:6" s="154" customFormat="1" x14ac:dyDescent="0.3">
      <c r="A1293" s="35" t="s">
        <v>2046</v>
      </c>
      <c r="B1293" s="36" t="s">
        <v>2047</v>
      </c>
      <c r="C1293" s="37" t="s">
        <v>33</v>
      </c>
      <c r="D1293" s="33">
        <f>D1287</f>
        <v>1200</v>
      </c>
      <c r="E1293" s="165"/>
      <c r="F1293" s="9">
        <f>IF(C1293="%",D1293*E1293/100,D1293*E1293)</f>
        <v>0</v>
      </c>
    </row>
    <row r="1294" spans="1:6" s="154" customFormat="1" x14ac:dyDescent="0.3">
      <c r="A1294" s="35"/>
      <c r="B1294" s="36"/>
      <c r="C1294" s="37"/>
      <c r="D1294" s="33"/>
      <c r="E1294" s="34"/>
      <c r="F1294" s="34"/>
    </row>
    <row r="1295" spans="1:6" s="154" customFormat="1" x14ac:dyDescent="0.3">
      <c r="A1295" s="30" t="s">
        <v>1061</v>
      </c>
      <c r="B1295" s="31" t="s">
        <v>1062</v>
      </c>
      <c r="C1295" s="37"/>
      <c r="D1295" s="33"/>
      <c r="E1295" s="34"/>
      <c r="F1295" s="34"/>
    </row>
    <row r="1296" spans="1:6" s="154" customFormat="1" x14ac:dyDescent="0.3">
      <c r="A1296" s="35"/>
      <c r="B1296" s="36"/>
      <c r="C1296" s="37"/>
      <c r="D1296" s="33"/>
      <c r="E1296" s="34"/>
      <c r="F1296" s="34"/>
    </row>
    <row r="1297" spans="1:6" s="154" customFormat="1" x14ac:dyDescent="0.3">
      <c r="A1297" s="30" t="s">
        <v>1063</v>
      </c>
      <c r="B1297" s="31" t="s">
        <v>1064</v>
      </c>
      <c r="C1297" s="32" t="s">
        <v>31</v>
      </c>
      <c r="D1297" s="38">
        <v>31.8</v>
      </c>
      <c r="E1297" s="165"/>
      <c r="F1297" s="9">
        <f>IF(C1297="%",D1297*E1297/100,D1297*E1297)</f>
        <v>0</v>
      </c>
    </row>
    <row r="1298" spans="1:6" s="154" customFormat="1" x14ac:dyDescent="0.3">
      <c r="A1298" s="35"/>
      <c r="B1298" s="36"/>
      <c r="C1298" s="37"/>
      <c r="D1298" s="33"/>
      <c r="E1298" s="34"/>
      <c r="F1298" s="34"/>
    </row>
    <row r="1299" spans="1:6" s="154" customFormat="1" ht="22.8" x14ac:dyDescent="0.3">
      <c r="A1299" s="30" t="s">
        <v>1065</v>
      </c>
      <c r="B1299" s="31" t="s">
        <v>1066</v>
      </c>
      <c r="C1299" s="32" t="s">
        <v>43</v>
      </c>
      <c r="D1299" s="39">
        <v>1</v>
      </c>
      <c r="E1299" s="34">
        <v>100000</v>
      </c>
      <c r="F1299" s="34">
        <f>IF(C1299="%",D1299*E1299/100,D1299*E1299)</f>
        <v>100000</v>
      </c>
    </row>
    <row r="1300" spans="1:6" s="154" customFormat="1" x14ac:dyDescent="0.3">
      <c r="A1300" s="30"/>
      <c r="B1300" s="31"/>
      <c r="C1300" s="32"/>
      <c r="D1300" s="39"/>
      <c r="E1300" s="34"/>
      <c r="F1300" s="34"/>
    </row>
    <row r="1301" spans="1:6" s="154" customFormat="1" ht="12" x14ac:dyDescent="0.3">
      <c r="A1301" s="177" t="s">
        <v>118</v>
      </c>
      <c r="B1301" s="178"/>
      <c r="C1301" s="178"/>
      <c r="D1301" s="178"/>
      <c r="E1301" s="179"/>
      <c r="F1301" s="41">
        <f>SUM(F1257:F1300)</f>
        <v>100000</v>
      </c>
    </row>
    <row r="1302" spans="1:6" s="154" customFormat="1" ht="12" x14ac:dyDescent="0.25">
      <c r="A1302" s="180" t="str">
        <f>A1304&amp;" "&amp;B1304</f>
        <v>C5.4 STABILISATION</v>
      </c>
      <c r="B1302" s="180"/>
      <c r="C1302" s="180"/>
      <c r="D1302" s="180"/>
      <c r="E1302" s="180"/>
      <c r="F1302" s="180"/>
    </row>
    <row r="1303" spans="1:6" s="154" customFormat="1" ht="12" x14ac:dyDescent="0.3">
      <c r="A1303" s="158" t="s">
        <v>4</v>
      </c>
      <c r="B1303" s="158" t="s">
        <v>5</v>
      </c>
      <c r="C1303" s="158" t="s">
        <v>6</v>
      </c>
      <c r="D1303" s="43" t="s">
        <v>7</v>
      </c>
      <c r="E1303" s="44" t="s">
        <v>8</v>
      </c>
      <c r="F1303" s="44" t="s">
        <v>9</v>
      </c>
    </row>
    <row r="1304" spans="1:6" s="154" customFormat="1" ht="12" x14ac:dyDescent="0.3">
      <c r="A1304" s="45" t="s">
        <v>1067</v>
      </c>
      <c r="B1304" s="46" t="s">
        <v>1068</v>
      </c>
      <c r="C1304" s="47"/>
      <c r="D1304" s="48"/>
      <c r="E1304" s="49"/>
      <c r="F1304" s="49"/>
    </row>
    <row r="1305" spans="1:6" s="154" customFormat="1" x14ac:dyDescent="0.3">
      <c r="A1305" s="35"/>
      <c r="B1305" s="36"/>
      <c r="C1305" s="37"/>
      <c r="D1305" s="33"/>
      <c r="E1305" s="34"/>
      <c r="F1305" s="34"/>
    </row>
    <row r="1306" spans="1:6" s="154" customFormat="1" x14ac:dyDescent="0.3">
      <c r="A1306" s="30" t="s">
        <v>1069</v>
      </c>
      <c r="B1306" s="31" t="s">
        <v>307</v>
      </c>
      <c r="C1306" s="37"/>
      <c r="D1306" s="33"/>
      <c r="E1306" s="34"/>
      <c r="F1306" s="34"/>
    </row>
    <row r="1307" spans="1:6" s="154" customFormat="1" x14ac:dyDescent="0.3">
      <c r="A1307" s="35"/>
      <c r="B1307" s="36"/>
      <c r="C1307" s="37"/>
      <c r="D1307" s="33"/>
      <c r="E1307" s="34"/>
      <c r="F1307" s="34"/>
    </row>
    <row r="1308" spans="1:6" s="154" customFormat="1" ht="22.8" x14ac:dyDescent="0.3">
      <c r="A1308" s="30" t="s">
        <v>1070</v>
      </c>
      <c r="B1308" s="31" t="s">
        <v>309</v>
      </c>
      <c r="C1308" s="32"/>
      <c r="D1308" s="33"/>
      <c r="E1308" s="34"/>
      <c r="F1308" s="34"/>
    </row>
    <row r="1309" spans="1:6" s="154" customFormat="1" x14ac:dyDescent="0.3">
      <c r="A1309" s="35"/>
      <c r="B1309" s="36"/>
      <c r="C1309" s="37"/>
      <c r="D1309" s="33"/>
      <c r="E1309" s="34"/>
      <c r="F1309" s="34"/>
    </row>
    <row r="1310" spans="1:6" s="154" customFormat="1" x14ac:dyDescent="0.3">
      <c r="A1310" s="30"/>
      <c r="B1310" s="31" t="s">
        <v>1071</v>
      </c>
      <c r="C1310" s="32" t="s">
        <v>33</v>
      </c>
      <c r="D1310" s="39">
        <v>3800</v>
      </c>
      <c r="E1310" s="165"/>
      <c r="F1310" s="9">
        <f>IF(C1310="%",D1310*E1310/100,D1310*E1310)</f>
        <v>0</v>
      </c>
    </row>
    <row r="1311" spans="1:6" s="154" customFormat="1" x14ac:dyDescent="0.3">
      <c r="A1311" s="35"/>
      <c r="B1311" s="36"/>
      <c r="C1311" s="37"/>
      <c r="D1311" s="33"/>
      <c r="E1311" s="34"/>
      <c r="F1311" s="34"/>
    </row>
    <row r="1312" spans="1:6" s="154" customFormat="1" x14ac:dyDescent="0.3">
      <c r="A1312" s="30"/>
      <c r="B1312" s="31" t="s">
        <v>1072</v>
      </c>
      <c r="C1312" s="32" t="s">
        <v>33</v>
      </c>
      <c r="D1312" s="39">
        <v>52500</v>
      </c>
      <c r="E1312" s="165"/>
      <c r="F1312" s="9">
        <f>IF(C1312="%",D1312*E1312/100,D1312*E1312)</f>
        <v>0</v>
      </c>
    </row>
    <row r="1313" spans="1:6" s="154" customFormat="1" x14ac:dyDescent="0.3">
      <c r="A1313" s="35"/>
      <c r="B1313" s="36"/>
      <c r="C1313" s="37"/>
      <c r="D1313" s="33"/>
      <c r="E1313" s="34"/>
      <c r="F1313" s="34"/>
    </row>
    <row r="1314" spans="1:6" s="154" customFormat="1" ht="22.8" x14ac:dyDescent="0.3">
      <c r="A1314" s="30" t="s">
        <v>1074</v>
      </c>
      <c r="B1314" s="31" t="s">
        <v>1075</v>
      </c>
      <c r="C1314" s="37"/>
      <c r="D1314" s="33"/>
      <c r="E1314" s="34"/>
      <c r="F1314" s="34"/>
    </row>
    <row r="1315" spans="1:6" s="154" customFormat="1" x14ac:dyDescent="0.3">
      <c r="A1315" s="35"/>
      <c r="B1315" s="36"/>
      <c r="C1315" s="37"/>
      <c r="D1315" s="33"/>
      <c r="E1315" s="34"/>
      <c r="F1315" s="34"/>
    </row>
    <row r="1316" spans="1:6" s="154" customFormat="1" ht="22.8" x14ac:dyDescent="0.3">
      <c r="A1316" s="30" t="s">
        <v>1076</v>
      </c>
      <c r="B1316" s="31" t="s">
        <v>1077</v>
      </c>
      <c r="C1316" s="37"/>
      <c r="D1316" s="33"/>
      <c r="E1316" s="34"/>
      <c r="F1316" s="34"/>
    </row>
    <row r="1317" spans="1:6" s="154" customFormat="1" x14ac:dyDescent="0.3">
      <c r="A1317" s="35"/>
      <c r="B1317" s="36"/>
      <c r="C1317" s="37"/>
      <c r="D1317" s="33"/>
      <c r="E1317" s="34"/>
      <c r="F1317" s="34"/>
    </row>
    <row r="1318" spans="1:6" s="154" customFormat="1" x14ac:dyDescent="0.3">
      <c r="A1318" s="35"/>
      <c r="B1318" s="31" t="s">
        <v>1078</v>
      </c>
      <c r="C1318" s="32" t="s">
        <v>39</v>
      </c>
      <c r="D1318" s="39">
        <v>900</v>
      </c>
      <c r="E1318" s="165"/>
      <c r="F1318" s="9">
        <f>IF(C1318="%",D1318*E1318/100,D1318*E1318)</f>
        <v>0</v>
      </c>
    </row>
    <row r="1319" spans="1:6" s="154" customFormat="1" x14ac:dyDescent="0.3">
      <c r="A1319" s="35"/>
      <c r="B1319" s="36"/>
      <c r="C1319" s="37"/>
      <c r="D1319" s="33"/>
      <c r="E1319" s="34"/>
      <c r="F1319" s="34"/>
    </row>
    <row r="1320" spans="1:6" s="154" customFormat="1" ht="45.6" x14ac:dyDescent="0.3">
      <c r="A1320" s="30" t="s">
        <v>1079</v>
      </c>
      <c r="B1320" s="31" t="s">
        <v>1080</v>
      </c>
      <c r="C1320" s="37"/>
      <c r="D1320" s="33"/>
      <c r="E1320" s="34"/>
      <c r="F1320" s="34"/>
    </row>
    <row r="1321" spans="1:6" s="154" customFormat="1" x14ac:dyDescent="0.3">
      <c r="A1321" s="35"/>
      <c r="B1321" s="36"/>
      <c r="C1321" s="37"/>
      <c r="D1321" s="33"/>
      <c r="E1321" s="34"/>
      <c r="F1321" s="34"/>
    </row>
    <row r="1322" spans="1:6" s="154" customFormat="1" x14ac:dyDescent="0.3">
      <c r="A1322" s="35"/>
      <c r="B1322" s="31" t="s">
        <v>1078</v>
      </c>
      <c r="C1322" s="32" t="s">
        <v>39</v>
      </c>
      <c r="D1322" s="39">
        <v>3600</v>
      </c>
      <c r="E1322" s="165"/>
      <c r="F1322" s="9">
        <f>IF(C1322="%",D1322*E1322/100,D1322*E1322)</f>
        <v>0</v>
      </c>
    </row>
    <row r="1323" spans="1:6" s="154" customFormat="1" x14ac:dyDescent="0.3">
      <c r="A1323" s="35"/>
      <c r="B1323" s="36"/>
      <c r="C1323" s="37"/>
      <c r="D1323" s="33"/>
      <c r="E1323" s="34"/>
      <c r="F1323" s="34"/>
    </row>
    <row r="1324" spans="1:6" s="154" customFormat="1" ht="22.8" x14ac:dyDescent="0.3">
      <c r="A1324" s="30" t="s">
        <v>1090</v>
      </c>
      <c r="B1324" s="31" t="s">
        <v>318</v>
      </c>
      <c r="C1324" s="32" t="s">
        <v>41</v>
      </c>
      <c r="D1324" s="39">
        <v>5100</v>
      </c>
      <c r="E1324" s="165"/>
      <c r="F1324" s="9">
        <f>IF(C1324="%",D1324*E1324/100,D1324*E1324)</f>
        <v>0</v>
      </c>
    </row>
    <row r="1325" spans="1:6" s="154" customFormat="1" x14ac:dyDescent="0.3">
      <c r="A1325" s="35"/>
      <c r="B1325" s="36"/>
      <c r="C1325" s="37"/>
      <c r="D1325" s="33"/>
      <c r="E1325" s="34"/>
      <c r="F1325" s="34"/>
    </row>
    <row r="1326" spans="1:6" s="154" customFormat="1" ht="22.8" x14ac:dyDescent="0.3">
      <c r="A1326" s="30" t="s">
        <v>1091</v>
      </c>
      <c r="B1326" s="31" t="s">
        <v>1092</v>
      </c>
      <c r="C1326" s="32" t="s">
        <v>133</v>
      </c>
      <c r="D1326" s="39">
        <v>16700</v>
      </c>
      <c r="E1326" s="165"/>
      <c r="F1326" s="9">
        <f>IF(C1326="%",D1326*E1326/100,D1326*E1326)</f>
        <v>0</v>
      </c>
    </row>
    <row r="1327" spans="1:6" s="154" customFormat="1" x14ac:dyDescent="0.3">
      <c r="A1327" s="30"/>
      <c r="B1327" s="31"/>
      <c r="C1327" s="32"/>
      <c r="D1327" s="39"/>
      <c r="E1327" s="34"/>
      <c r="F1327" s="9"/>
    </row>
    <row r="1328" spans="1:6" s="154" customFormat="1" ht="12" x14ac:dyDescent="0.3">
      <c r="A1328" s="177" t="s">
        <v>118</v>
      </c>
      <c r="B1328" s="178"/>
      <c r="C1328" s="178"/>
      <c r="D1328" s="178"/>
      <c r="E1328" s="179"/>
      <c r="F1328" s="41">
        <f>SUM(F1304:F1327)</f>
        <v>0</v>
      </c>
    </row>
    <row r="1329" spans="1:6" s="154" customFormat="1" ht="12" x14ac:dyDescent="0.25">
      <c r="A1329" s="180" t="str">
        <f>A1331&amp;" "&amp;B1331</f>
        <v>C5.5 RECONSTRUCTION OF PAVEMENT LAYERS</v>
      </c>
      <c r="B1329" s="180"/>
      <c r="C1329" s="180"/>
      <c r="D1329" s="180"/>
      <c r="E1329" s="180"/>
      <c r="F1329" s="180"/>
    </row>
    <row r="1330" spans="1:6" s="154" customFormat="1" ht="12" x14ac:dyDescent="0.3">
      <c r="A1330" s="158" t="s">
        <v>4</v>
      </c>
      <c r="B1330" s="158" t="s">
        <v>5</v>
      </c>
      <c r="C1330" s="158" t="s">
        <v>6</v>
      </c>
      <c r="D1330" s="43" t="s">
        <v>7</v>
      </c>
      <c r="E1330" s="44" t="s">
        <v>8</v>
      </c>
      <c r="F1330" s="44" t="s">
        <v>9</v>
      </c>
    </row>
    <row r="1331" spans="1:6" s="154" customFormat="1" ht="24" x14ac:dyDescent="0.3">
      <c r="A1331" s="45" t="s">
        <v>1096</v>
      </c>
      <c r="B1331" s="46" t="s">
        <v>1097</v>
      </c>
      <c r="C1331" s="47"/>
      <c r="D1331" s="48"/>
      <c r="E1331" s="49"/>
      <c r="F1331" s="49"/>
    </row>
    <row r="1332" spans="1:6" s="154" customFormat="1" x14ac:dyDescent="0.3">
      <c r="A1332" s="35"/>
      <c r="B1332" s="36"/>
      <c r="C1332" s="37"/>
      <c r="D1332" s="33"/>
      <c r="E1332" s="34"/>
      <c r="F1332" s="34"/>
    </row>
    <row r="1333" spans="1:6" s="154" customFormat="1" ht="34.200000000000003" x14ac:dyDescent="0.3">
      <c r="A1333" s="6" t="s">
        <v>1098</v>
      </c>
      <c r="B1333" s="6" t="s">
        <v>1099</v>
      </c>
      <c r="C1333" s="12" t="s">
        <v>53</v>
      </c>
      <c r="D1333" s="13">
        <v>1</v>
      </c>
      <c r="E1333" s="164"/>
      <c r="F1333" s="9">
        <f>IF(C1333="%",D1333*E1333/100,D1333*E1333)</f>
        <v>0</v>
      </c>
    </row>
    <row r="1334" spans="1:6" s="154" customFormat="1" x14ac:dyDescent="0.3">
      <c r="A1334" s="6"/>
      <c r="B1334" s="6"/>
      <c r="C1334" s="12"/>
      <c r="D1334" s="13"/>
      <c r="E1334" s="9"/>
      <c r="F1334" s="9"/>
    </row>
    <row r="1335" spans="1:6" s="154" customFormat="1" ht="34.200000000000003" x14ac:dyDescent="0.3">
      <c r="A1335" s="6" t="s">
        <v>1100</v>
      </c>
      <c r="B1335" s="6" t="s">
        <v>1101</v>
      </c>
      <c r="C1335" s="12" t="s">
        <v>53</v>
      </c>
      <c r="D1335" s="13">
        <v>2</v>
      </c>
      <c r="E1335" s="164"/>
      <c r="F1335" s="9">
        <f>IF(C1335="%",D1335*E1335/100,D1335*E1335)</f>
        <v>0</v>
      </c>
    </row>
    <row r="1336" spans="1:6" s="154" customFormat="1" x14ac:dyDescent="0.3">
      <c r="A1336" s="35"/>
      <c r="B1336" s="36"/>
      <c r="C1336" s="37"/>
      <c r="D1336" s="33"/>
      <c r="E1336" s="34"/>
      <c r="F1336" s="34"/>
    </row>
    <row r="1337" spans="1:6" s="154" customFormat="1" ht="22.8" x14ac:dyDescent="0.3">
      <c r="A1337" s="30" t="s">
        <v>1102</v>
      </c>
      <c r="B1337" s="31" t="s">
        <v>1103</v>
      </c>
      <c r="C1337" s="32" t="s">
        <v>53</v>
      </c>
      <c r="D1337" s="39">
        <v>20</v>
      </c>
      <c r="E1337" s="165"/>
      <c r="F1337" s="9">
        <f>IF(C1337="%",D1337*E1337/100,D1337*E1337)</f>
        <v>0</v>
      </c>
    </row>
    <row r="1338" spans="1:6" s="154" customFormat="1" x14ac:dyDescent="0.3">
      <c r="A1338" s="35"/>
      <c r="B1338" s="36"/>
      <c r="C1338" s="37"/>
      <c r="D1338" s="33"/>
      <c r="E1338" s="34"/>
      <c r="F1338" s="34"/>
    </row>
    <row r="1339" spans="1:6" s="154" customFormat="1" ht="22.8" x14ac:dyDescent="0.3">
      <c r="A1339" s="30" t="s">
        <v>1104</v>
      </c>
      <c r="B1339" s="31" t="s">
        <v>1105</v>
      </c>
      <c r="C1339" s="32" t="s">
        <v>33</v>
      </c>
      <c r="D1339" s="39">
        <v>1000</v>
      </c>
      <c r="E1339" s="165"/>
      <c r="F1339" s="9">
        <f>IF(C1339="%",D1339*E1339/100,D1339*E1339)</f>
        <v>0</v>
      </c>
    </row>
    <row r="1340" spans="1:6" s="154" customFormat="1" x14ac:dyDescent="0.3">
      <c r="A1340" s="35"/>
      <c r="B1340" s="36"/>
      <c r="C1340" s="37"/>
      <c r="D1340" s="33"/>
      <c r="E1340" s="34"/>
      <c r="F1340" s="34"/>
    </row>
    <row r="1341" spans="1:6" s="154" customFormat="1" ht="22.8" x14ac:dyDescent="0.3">
      <c r="A1341" s="6" t="s">
        <v>1106</v>
      </c>
      <c r="B1341" s="6" t="s">
        <v>1107</v>
      </c>
      <c r="C1341" s="12"/>
      <c r="D1341" s="13"/>
      <c r="E1341" s="9"/>
      <c r="F1341" s="9"/>
    </row>
    <row r="1342" spans="1:6" x14ac:dyDescent="0.3">
      <c r="A1342" s="6"/>
      <c r="B1342" s="6"/>
      <c r="C1342" s="12"/>
      <c r="D1342" s="13"/>
      <c r="E1342" s="9"/>
      <c r="F1342" s="9"/>
    </row>
    <row r="1343" spans="1:6" ht="45.6" x14ac:dyDescent="0.3">
      <c r="A1343" s="6" t="s">
        <v>1108</v>
      </c>
      <c r="B1343" s="6" t="s">
        <v>1109</v>
      </c>
      <c r="C1343" s="12" t="s">
        <v>133</v>
      </c>
      <c r="D1343" s="13">
        <v>43200</v>
      </c>
      <c r="E1343" s="164"/>
      <c r="F1343" s="9">
        <f>IF(C1343="%",D1343*E1343/100,D1343*E1343)</f>
        <v>0</v>
      </c>
    </row>
    <row r="1344" spans="1:6" s="154" customFormat="1" x14ac:dyDescent="0.3">
      <c r="A1344" s="6"/>
      <c r="B1344" s="6"/>
      <c r="C1344" s="12"/>
      <c r="D1344" s="13"/>
      <c r="E1344" s="9"/>
      <c r="F1344" s="9"/>
    </row>
    <row r="1345" spans="1:6" s="154" customFormat="1" ht="22.8" x14ac:dyDescent="0.3">
      <c r="A1345" s="30" t="s">
        <v>1110</v>
      </c>
      <c r="B1345" s="31" t="s">
        <v>1111</v>
      </c>
      <c r="C1345" s="37"/>
      <c r="D1345" s="33"/>
      <c r="E1345" s="34"/>
      <c r="F1345" s="34"/>
    </row>
    <row r="1346" spans="1:6" s="154" customFormat="1" x14ac:dyDescent="0.3">
      <c r="A1346" s="35"/>
      <c r="B1346" s="36"/>
      <c r="C1346" s="37"/>
      <c r="D1346" s="33"/>
      <c r="E1346" s="34"/>
      <c r="F1346" s="34"/>
    </row>
    <row r="1347" spans="1:6" x14ac:dyDescent="0.3">
      <c r="A1347" s="30" t="s">
        <v>1112</v>
      </c>
      <c r="B1347" s="31" t="s">
        <v>1113</v>
      </c>
      <c r="C1347" s="37" t="s">
        <v>33</v>
      </c>
      <c r="D1347" s="39">
        <v>6000</v>
      </c>
      <c r="E1347" s="165"/>
      <c r="F1347" s="9">
        <f>IF(C1347="%",D1347*E1347/100,D1347*E1347)</f>
        <v>0</v>
      </c>
    </row>
    <row r="1348" spans="1:6" x14ac:dyDescent="0.3">
      <c r="A1348" s="35"/>
      <c r="B1348" s="36"/>
      <c r="C1348" s="37"/>
      <c r="D1348" s="33"/>
      <c r="E1348" s="34"/>
      <c r="F1348" s="34"/>
    </row>
    <row r="1349" spans="1:6" x14ac:dyDescent="0.3">
      <c r="A1349" s="30" t="s">
        <v>1114</v>
      </c>
      <c r="B1349" s="31" t="s">
        <v>1115</v>
      </c>
      <c r="C1349" s="37" t="s">
        <v>33</v>
      </c>
      <c r="D1349" s="39">
        <v>26550</v>
      </c>
      <c r="E1349" s="165"/>
      <c r="F1349" s="9">
        <f>IF(C1349="%",D1349*E1349/100,D1349*E1349)</f>
        <v>0</v>
      </c>
    </row>
    <row r="1350" spans="1:6" s="154" customFormat="1" x14ac:dyDescent="0.3">
      <c r="A1350" s="35"/>
      <c r="B1350" s="36"/>
      <c r="C1350" s="37"/>
      <c r="D1350" s="33"/>
      <c r="E1350" s="34"/>
      <c r="F1350" s="34"/>
    </row>
    <row r="1351" spans="1:6" s="154" customFormat="1" x14ac:dyDescent="0.3">
      <c r="A1351" s="30" t="s">
        <v>1116</v>
      </c>
      <c r="B1351" s="31" t="s">
        <v>1117</v>
      </c>
      <c r="C1351" s="37" t="s">
        <v>33</v>
      </c>
      <c r="D1351" s="39">
        <v>7080</v>
      </c>
      <c r="E1351" s="165"/>
      <c r="F1351" s="9">
        <f>IF(C1351="%",D1351*E1351/100,D1351*E1351)</f>
        <v>0</v>
      </c>
    </row>
    <row r="1352" spans="1:6" x14ac:dyDescent="0.3">
      <c r="A1352" s="35"/>
      <c r="B1352" s="36"/>
      <c r="C1352" s="37"/>
      <c r="D1352" s="33"/>
      <c r="E1352" s="34"/>
      <c r="F1352" s="34"/>
    </row>
    <row r="1353" spans="1:6" ht="22.8" x14ac:dyDescent="0.3">
      <c r="A1353" s="6" t="s">
        <v>1118</v>
      </c>
      <c r="B1353" s="6" t="s">
        <v>1119</v>
      </c>
      <c r="C1353" s="12" t="s">
        <v>33</v>
      </c>
      <c r="D1353" s="13">
        <v>1350</v>
      </c>
      <c r="E1353" s="165"/>
      <c r="F1353" s="9">
        <f>IF(C1353="%",D1353*E1353/100,D1353*E1353)</f>
        <v>0</v>
      </c>
    </row>
    <row r="1354" spans="1:6" s="154" customFormat="1" x14ac:dyDescent="0.3">
      <c r="A1354" s="35"/>
      <c r="B1354" s="36"/>
      <c r="C1354" s="37"/>
      <c r="D1354" s="33"/>
      <c r="E1354" s="34"/>
      <c r="F1354" s="34"/>
    </row>
    <row r="1355" spans="1:6" ht="22.8" x14ac:dyDescent="0.3">
      <c r="A1355" s="30" t="s">
        <v>1120</v>
      </c>
      <c r="B1355" s="31" t="s">
        <v>1121</v>
      </c>
      <c r="C1355" s="37"/>
      <c r="D1355" s="33"/>
      <c r="E1355" s="34"/>
      <c r="F1355" s="34"/>
    </row>
    <row r="1356" spans="1:6" s="154" customFormat="1" x14ac:dyDescent="0.3">
      <c r="A1356" s="35"/>
      <c r="B1356" s="36"/>
      <c r="C1356" s="37"/>
      <c r="D1356" s="33"/>
      <c r="E1356" s="34"/>
      <c r="F1356" s="34"/>
    </row>
    <row r="1357" spans="1:6" s="154" customFormat="1" x14ac:dyDescent="0.3">
      <c r="A1357" s="30" t="s">
        <v>1122</v>
      </c>
      <c r="B1357" s="31" t="s">
        <v>1010</v>
      </c>
      <c r="C1357" s="32" t="s">
        <v>133</v>
      </c>
      <c r="D1357" s="39">
        <v>61800</v>
      </c>
      <c r="E1357" s="165"/>
      <c r="F1357" s="9">
        <f>IF(C1357="%",D1357*E1357/100,D1357*E1357)</f>
        <v>0</v>
      </c>
    </row>
    <row r="1358" spans="1:6" s="154" customFormat="1" x14ac:dyDescent="0.3">
      <c r="A1358" s="35"/>
      <c r="B1358" s="36"/>
      <c r="C1358" s="37"/>
      <c r="D1358" s="33"/>
      <c r="E1358" s="34"/>
      <c r="F1358" s="34"/>
    </row>
    <row r="1359" spans="1:6" s="154" customFormat="1" ht="22.8" x14ac:dyDescent="0.3">
      <c r="A1359" s="30" t="s">
        <v>1123</v>
      </c>
      <c r="B1359" s="31" t="s">
        <v>1124</v>
      </c>
      <c r="C1359" s="32" t="s">
        <v>41</v>
      </c>
      <c r="D1359" s="39">
        <v>120</v>
      </c>
      <c r="E1359" s="165"/>
      <c r="F1359" s="9">
        <f>IF(C1359="%",D1359*E1359/100,D1359*E1359)</f>
        <v>0</v>
      </c>
    </row>
    <row r="1360" spans="1:6" s="159" customFormat="1" ht="12" x14ac:dyDescent="0.3">
      <c r="A1360" s="35"/>
      <c r="B1360" s="36"/>
      <c r="C1360" s="37"/>
      <c r="D1360" s="33"/>
      <c r="E1360" s="34"/>
      <c r="F1360" s="34"/>
    </row>
    <row r="1361" spans="1:6" s="154" customFormat="1" ht="22.8" x14ac:dyDescent="0.3">
      <c r="A1361" s="30" t="s">
        <v>1125</v>
      </c>
      <c r="B1361" s="31" t="s">
        <v>1126</v>
      </c>
      <c r="C1361" s="32" t="s">
        <v>33</v>
      </c>
      <c r="D1361" s="39">
        <v>1100</v>
      </c>
      <c r="E1361" s="165"/>
      <c r="F1361" s="9">
        <f>IF(C1361="%",D1361*E1361/100,D1361*E1361)</f>
        <v>0</v>
      </c>
    </row>
    <row r="1362" spans="1:6" s="154" customFormat="1" x14ac:dyDescent="0.3">
      <c r="A1362" s="35"/>
      <c r="B1362" s="36"/>
      <c r="C1362" s="37"/>
      <c r="D1362" s="33"/>
      <c r="E1362" s="34"/>
      <c r="F1362" s="34"/>
    </row>
    <row r="1363" spans="1:6" s="154" customFormat="1" x14ac:dyDescent="0.3">
      <c r="A1363" s="30" t="s">
        <v>1127</v>
      </c>
      <c r="B1363" s="31" t="s">
        <v>1128</v>
      </c>
      <c r="C1363" s="32" t="s">
        <v>33</v>
      </c>
      <c r="D1363" s="39">
        <v>13500</v>
      </c>
      <c r="E1363" s="165"/>
      <c r="F1363" s="9">
        <f>IF(C1363="%",D1363*E1363/100,D1363*E1363)</f>
        <v>0</v>
      </c>
    </row>
    <row r="1364" spans="1:6" s="154" customFormat="1" x14ac:dyDescent="0.3">
      <c r="A1364" s="35"/>
      <c r="B1364" s="36"/>
      <c r="C1364" s="37"/>
      <c r="D1364" s="33"/>
      <c r="E1364" s="34"/>
      <c r="F1364" s="34"/>
    </row>
    <row r="1365" spans="1:6" s="154" customFormat="1" ht="34.200000000000003" x14ac:dyDescent="0.3">
      <c r="A1365" s="35" t="s">
        <v>1129</v>
      </c>
      <c r="B1365" s="31" t="s">
        <v>295</v>
      </c>
      <c r="C1365" s="32"/>
      <c r="D1365" s="33"/>
      <c r="E1365" s="34"/>
      <c r="F1365" s="34"/>
    </row>
    <row r="1366" spans="1:6" s="154" customFormat="1" x14ac:dyDescent="0.3">
      <c r="A1366" s="35"/>
      <c r="B1366" s="36"/>
      <c r="C1366" s="37"/>
      <c r="D1366" s="33"/>
      <c r="E1366" s="34"/>
      <c r="F1366" s="34"/>
    </row>
    <row r="1367" spans="1:6" s="154" customFormat="1" ht="22.8" x14ac:dyDescent="0.3">
      <c r="A1367" s="35" t="s">
        <v>1130</v>
      </c>
      <c r="B1367" s="31" t="s">
        <v>296</v>
      </c>
      <c r="C1367" s="32"/>
      <c r="D1367" s="33"/>
      <c r="E1367" s="34"/>
      <c r="F1367" s="34"/>
    </row>
    <row r="1368" spans="1:6" s="154" customFormat="1" x14ac:dyDescent="0.3">
      <c r="A1368" s="35"/>
      <c r="B1368" s="36"/>
      <c r="C1368" s="37"/>
      <c r="D1368" s="33"/>
      <c r="E1368" s="34"/>
      <c r="F1368" s="34"/>
    </row>
    <row r="1369" spans="1:6" s="154" customFormat="1" ht="45.6" x14ac:dyDescent="0.3">
      <c r="A1369" s="35"/>
      <c r="B1369" s="31" t="s">
        <v>1131</v>
      </c>
      <c r="C1369" s="32"/>
      <c r="D1369" s="39"/>
      <c r="E1369" s="34"/>
      <c r="F1369" s="9"/>
    </row>
    <row r="1370" spans="1:6" s="154" customFormat="1" x14ac:dyDescent="0.3">
      <c r="A1370" s="35"/>
      <c r="B1370" s="36"/>
      <c r="C1370" s="37"/>
      <c r="D1370" s="33"/>
      <c r="E1370" s="34"/>
      <c r="F1370" s="34"/>
    </row>
    <row r="1371" spans="1:6" s="154" customFormat="1" ht="22.8" x14ac:dyDescent="0.3">
      <c r="A1371" s="35"/>
      <c r="B1371" s="31" t="s">
        <v>2008</v>
      </c>
      <c r="C1371" s="32" t="s">
        <v>33</v>
      </c>
      <c r="D1371" s="33">
        <v>5000</v>
      </c>
      <c r="E1371" s="165"/>
      <c r="F1371" s="34">
        <f>IF(C1371="%",D1371*E1371/100,D1371*E1371)</f>
        <v>0</v>
      </c>
    </row>
    <row r="1372" spans="1:6" s="154" customFormat="1" x14ac:dyDescent="0.3">
      <c r="A1372" s="35"/>
      <c r="B1372" s="36"/>
      <c r="C1372" s="37"/>
      <c r="D1372" s="33"/>
      <c r="E1372" s="34"/>
      <c r="F1372" s="34"/>
    </row>
    <row r="1373" spans="1:6" s="154" customFormat="1" ht="22.8" x14ac:dyDescent="0.3">
      <c r="A1373" s="35"/>
      <c r="B1373" s="31" t="s">
        <v>2009</v>
      </c>
      <c r="C1373" s="32" t="s">
        <v>33</v>
      </c>
      <c r="D1373" s="33">
        <v>8500</v>
      </c>
      <c r="E1373" s="165"/>
      <c r="F1373" s="34">
        <f>IF(C1373="%",D1373*E1373/100,D1373*E1373)</f>
        <v>0</v>
      </c>
    </row>
    <row r="1374" spans="1:6" s="154" customFormat="1" x14ac:dyDescent="0.3">
      <c r="A1374" s="35"/>
      <c r="B1374" s="36"/>
      <c r="C1374" s="37"/>
      <c r="D1374" s="33"/>
      <c r="E1374" s="34"/>
      <c r="F1374" s="34"/>
    </row>
    <row r="1375" spans="1:6" s="154" customFormat="1" ht="22.8" x14ac:dyDescent="0.3">
      <c r="A1375" s="30" t="s">
        <v>1132</v>
      </c>
      <c r="B1375" s="31" t="s">
        <v>303</v>
      </c>
      <c r="C1375" s="37"/>
      <c r="D1375" s="33"/>
      <c r="E1375" s="34"/>
      <c r="F1375" s="34"/>
    </row>
    <row r="1376" spans="1:6" x14ac:dyDescent="0.3">
      <c r="A1376" s="35"/>
      <c r="B1376" s="36"/>
      <c r="C1376" s="37"/>
      <c r="D1376" s="33"/>
      <c r="E1376" s="34"/>
      <c r="F1376" s="34"/>
    </row>
    <row r="1377" spans="1:6" s="154" customFormat="1" x14ac:dyDescent="0.3">
      <c r="A1377" s="30" t="s">
        <v>1133</v>
      </c>
      <c r="B1377" s="31" t="s">
        <v>1134</v>
      </c>
      <c r="C1377" s="32" t="s">
        <v>33</v>
      </c>
      <c r="D1377" s="39">
        <v>100</v>
      </c>
      <c r="E1377" s="165"/>
      <c r="F1377" s="9">
        <f>IF(C1377="%",D1377*E1377/100,D1377*E1377)</f>
        <v>0</v>
      </c>
    </row>
    <row r="1378" spans="1:6" s="154" customFormat="1" x14ac:dyDescent="0.3">
      <c r="A1378" s="35"/>
      <c r="B1378" s="36"/>
      <c r="C1378" s="37"/>
      <c r="D1378" s="33"/>
      <c r="E1378" s="34"/>
      <c r="F1378" s="34"/>
    </row>
    <row r="1379" spans="1:6" s="154" customFormat="1" ht="12" x14ac:dyDescent="0.3">
      <c r="A1379" s="177" t="s">
        <v>118</v>
      </c>
      <c r="B1379" s="178"/>
      <c r="C1379" s="178"/>
      <c r="D1379" s="178"/>
      <c r="E1379" s="179"/>
      <c r="F1379" s="41">
        <f>SUM(F1331:F1378)</f>
        <v>0</v>
      </c>
    </row>
    <row r="1380" spans="1:6" ht="12" x14ac:dyDescent="0.25">
      <c r="A1380" s="180" t="str">
        <f>A1382&amp;" "&amp;B1382</f>
        <v>C8.1 PRIME COAT</v>
      </c>
      <c r="B1380" s="180"/>
      <c r="C1380" s="180"/>
      <c r="D1380" s="180"/>
      <c r="E1380" s="180"/>
      <c r="F1380" s="180"/>
    </row>
    <row r="1381" spans="1:6" ht="12" x14ac:dyDescent="0.3">
      <c r="A1381" s="158" t="s">
        <v>4</v>
      </c>
      <c r="B1381" s="158" t="s">
        <v>5</v>
      </c>
      <c r="C1381" s="158" t="s">
        <v>6</v>
      </c>
      <c r="D1381" s="43" t="s">
        <v>7</v>
      </c>
      <c r="E1381" s="44" t="s">
        <v>8</v>
      </c>
      <c r="F1381" s="44" t="s">
        <v>9</v>
      </c>
    </row>
    <row r="1382" spans="1:6" ht="12" x14ac:dyDescent="0.3">
      <c r="A1382" s="45" t="s">
        <v>1135</v>
      </c>
      <c r="B1382" s="46" t="s">
        <v>1136</v>
      </c>
      <c r="C1382" s="47"/>
      <c r="D1382" s="48"/>
      <c r="E1382" s="49"/>
      <c r="F1382" s="49"/>
    </row>
    <row r="1383" spans="1:6" s="154" customFormat="1" x14ac:dyDescent="0.3">
      <c r="A1383" s="10"/>
      <c r="B1383" s="11"/>
      <c r="C1383" s="7"/>
      <c r="D1383" s="8"/>
      <c r="E1383" s="9"/>
      <c r="F1383" s="9"/>
    </row>
    <row r="1384" spans="1:6" x14ac:dyDescent="0.3">
      <c r="A1384" s="5" t="s">
        <v>1137</v>
      </c>
      <c r="B1384" s="6" t="s">
        <v>332</v>
      </c>
      <c r="C1384" s="7"/>
      <c r="D1384" s="8"/>
      <c r="E1384" s="9"/>
      <c r="F1384" s="9"/>
    </row>
    <row r="1385" spans="1:6" x14ac:dyDescent="0.3">
      <c r="A1385" s="10"/>
      <c r="B1385" s="11"/>
      <c r="C1385" s="7"/>
      <c r="D1385" s="8"/>
      <c r="E1385" s="9"/>
      <c r="F1385" s="9"/>
    </row>
    <row r="1386" spans="1:6" x14ac:dyDescent="0.3">
      <c r="A1386" s="5" t="s">
        <v>1138</v>
      </c>
      <c r="B1386" s="6" t="s">
        <v>1926</v>
      </c>
      <c r="C1386" s="12" t="s">
        <v>335</v>
      </c>
      <c r="D1386" s="13">
        <v>75500</v>
      </c>
      <c r="E1386" s="164"/>
      <c r="F1386" s="9">
        <f>IF(C1386="%",D1386*E1386/100,D1386*E1386)</f>
        <v>0</v>
      </c>
    </row>
    <row r="1387" spans="1:6" x14ac:dyDescent="0.3">
      <c r="A1387" s="10"/>
      <c r="B1387" s="11"/>
      <c r="C1387" s="7"/>
      <c r="D1387" s="8"/>
      <c r="E1387" s="9"/>
      <c r="F1387" s="9"/>
    </row>
    <row r="1388" spans="1:6" x14ac:dyDescent="0.3">
      <c r="A1388" s="5" t="s">
        <v>1139</v>
      </c>
      <c r="B1388" s="6" t="s">
        <v>337</v>
      </c>
      <c r="C1388" s="12" t="s">
        <v>335</v>
      </c>
      <c r="D1388" s="13">
        <v>75500</v>
      </c>
      <c r="E1388" s="164"/>
      <c r="F1388" s="9">
        <f>IF(C1388="%",D1388*E1388/100,D1388*E1388)</f>
        <v>0</v>
      </c>
    </row>
    <row r="1389" spans="1:6" x14ac:dyDescent="0.3">
      <c r="A1389" s="10"/>
      <c r="B1389" s="11"/>
      <c r="C1389" s="7"/>
      <c r="D1389" s="8"/>
      <c r="E1389" s="9"/>
      <c r="F1389" s="9"/>
    </row>
    <row r="1390" spans="1:6" x14ac:dyDescent="0.3">
      <c r="A1390" s="5" t="s">
        <v>1140</v>
      </c>
      <c r="B1390" s="6" t="s">
        <v>1141</v>
      </c>
      <c r="C1390" s="7"/>
      <c r="D1390" s="8"/>
      <c r="E1390" s="9"/>
      <c r="F1390" s="9"/>
    </row>
    <row r="1391" spans="1:6" s="154" customFormat="1" x14ac:dyDescent="0.3">
      <c r="A1391" s="10"/>
      <c r="B1391" s="11"/>
      <c r="C1391" s="7"/>
      <c r="D1391" s="8"/>
      <c r="E1391" s="9"/>
      <c r="F1391" s="9"/>
    </row>
    <row r="1392" spans="1:6" s="154" customFormat="1" x14ac:dyDescent="0.3">
      <c r="A1392" s="5" t="s">
        <v>1142</v>
      </c>
      <c r="B1392" s="6" t="s">
        <v>1143</v>
      </c>
      <c r="C1392" s="12" t="s">
        <v>33</v>
      </c>
      <c r="D1392" s="13">
        <v>80</v>
      </c>
      <c r="E1392" s="164"/>
      <c r="F1392" s="9">
        <f>IF(C1392="%",D1392*E1392/100,D1392*E1392)</f>
        <v>0</v>
      </c>
    </row>
    <row r="1393" spans="1:6" s="154" customFormat="1" x14ac:dyDescent="0.3">
      <c r="A1393" s="10"/>
      <c r="B1393" s="11"/>
      <c r="C1393" s="7"/>
      <c r="D1393" s="8"/>
      <c r="E1393" s="9"/>
      <c r="F1393" s="9"/>
    </row>
    <row r="1394" spans="1:6" s="154" customFormat="1" x14ac:dyDescent="0.3">
      <c r="A1394" s="5" t="s">
        <v>1144</v>
      </c>
      <c r="B1394" s="6" t="s">
        <v>1145</v>
      </c>
      <c r="C1394" s="12" t="s">
        <v>33</v>
      </c>
      <c r="D1394" s="13">
        <v>80</v>
      </c>
      <c r="E1394" s="164"/>
      <c r="F1394" s="9">
        <f>IF(C1394="%",D1394*E1394/100,D1394*E1394)</f>
        <v>0</v>
      </c>
    </row>
    <row r="1395" spans="1:6" s="154" customFormat="1" x14ac:dyDescent="0.3">
      <c r="A1395" s="10"/>
      <c r="B1395" s="11"/>
      <c r="C1395" s="7"/>
      <c r="D1395" s="8"/>
      <c r="E1395" s="9"/>
      <c r="F1395" s="9"/>
    </row>
    <row r="1396" spans="1:6" s="154" customFormat="1" ht="34.200000000000003" x14ac:dyDescent="0.3">
      <c r="A1396" s="5" t="s">
        <v>1146</v>
      </c>
      <c r="B1396" s="6" t="s">
        <v>1147</v>
      </c>
      <c r="C1396" s="12" t="s">
        <v>335</v>
      </c>
      <c r="D1396" s="13">
        <v>1300</v>
      </c>
      <c r="E1396" s="164"/>
      <c r="F1396" s="9">
        <f>IF(C1396="%",D1396*E1396/100,D1396*E1396)</f>
        <v>0</v>
      </c>
    </row>
    <row r="1397" spans="1:6" x14ac:dyDescent="0.3">
      <c r="A1397" s="5"/>
      <c r="B1397" s="6"/>
      <c r="C1397" s="12"/>
      <c r="D1397" s="13"/>
      <c r="E1397" s="9"/>
      <c r="F1397" s="9"/>
    </row>
    <row r="1398" spans="1:6" ht="12" x14ac:dyDescent="0.3">
      <c r="A1398" s="177" t="s">
        <v>118</v>
      </c>
      <c r="B1398" s="178"/>
      <c r="C1398" s="178"/>
      <c r="D1398" s="178"/>
      <c r="E1398" s="179"/>
      <c r="F1398" s="41">
        <f>SUM(F1382:F1397)</f>
        <v>0</v>
      </c>
    </row>
    <row r="1399" spans="1:6" ht="12" x14ac:dyDescent="0.25">
      <c r="A1399" s="180" t="str">
        <f>A1401&amp;" "&amp;B1401</f>
        <v>C9.1 ASPHALT LAYERS</v>
      </c>
      <c r="B1399" s="180"/>
      <c r="C1399" s="180"/>
      <c r="D1399" s="180"/>
      <c r="E1399" s="180"/>
      <c r="F1399" s="180"/>
    </row>
    <row r="1400" spans="1:6" ht="12" x14ac:dyDescent="0.3">
      <c r="A1400" s="158" t="s">
        <v>4</v>
      </c>
      <c r="B1400" s="158" t="s">
        <v>5</v>
      </c>
      <c r="C1400" s="158" t="s">
        <v>6</v>
      </c>
      <c r="D1400" s="43" t="s">
        <v>7</v>
      </c>
      <c r="E1400" s="44" t="s">
        <v>8</v>
      </c>
      <c r="F1400" s="44" t="s">
        <v>9</v>
      </c>
    </row>
    <row r="1401" spans="1:6" s="154" customFormat="1" ht="12" x14ac:dyDescent="0.3">
      <c r="A1401" s="80" t="s">
        <v>1148</v>
      </c>
      <c r="B1401" s="81" t="s">
        <v>1149</v>
      </c>
      <c r="C1401" s="82"/>
      <c r="D1401" s="83"/>
      <c r="E1401" s="84"/>
      <c r="F1401" s="84"/>
    </row>
    <row r="1402" spans="1:6" s="154" customFormat="1" x14ac:dyDescent="0.3">
      <c r="A1402" s="35"/>
      <c r="B1402" s="36"/>
      <c r="C1402" s="37"/>
      <c r="D1402" s="33"/>
      <c r="E1402" s="34"/>
      <c r="F1402" s="34"/>
    </row>
    <row r="1403" spans="1:6" s="154" customFormat="1" x14ac:dyDescent="0.3">
      <c r="A1403" s="30" t="s">
        <v>1150</v>
      </c>
      <c r="B1403" s="31" t="s">
        <v>1151</v>
      </c>
      <c r="C1403" s="37"/>
      <c r="D1403" s="33"/>
      <c r="E1403" s="34"/>
      <c r="F1403" s="34"/>
    </row>
    <row r="1404" spans="1:6" s="154" customFormat="1" x14ac:dyDescent="0.3">
      <c r="A1404" s="35"/>
      <c r="B1404" s="36"/>
      <c r="C1404" s="37"/>
      <c r="D1404" s="33"/>
      <c r="E1404" s="34"/>
      <c r="F1404" s="34"/>
    </row>
    <row r="1405" spans="1:6" s="154" customFormat="1" x14ac:dyDescent="0.3">
      <c r="A1405" s="30" t="s">
        <v>1152</v>
      </c>
      <c r="B1405" s="31" t="s">
        <v>1153</v>
      </c>
      <c r="C1405" s="37"/>
      <c r="D1405" s="33"/>
      <c r="E1405" s="34"/>
      <c r="F1405" s="34"/>
    </row>
    <row r="1406" spans="1:6" s="154" customFormat="1" x14ac:dyDescent="0.3">
      <c r="A1406" s="35"/>
      <c r="B1406" s="36"/>
      <c r="C1406" s="37"/>
      <c r="D1406" s="33"/>
      <c r="E1406" s="34"/>
      <c r="F1406" s="34"/>
    </row>
    <row r="1407" spans="1:6" s="154" customFormat="1" ht="34.200000000000003" x14ac:dyDescent="0.3">
      <c r="A1407" s="35"/>
      <c r="B1407" s="31" t="s">
        <v>2048</v>
      </c>
      <c r="C1407" s="32" t="s">
        <v>19</v>
      </c>
      <c r="D1407" s="39">
        <v>1</v>
      </c>
      <c r="E1407" s="165"/>
      <c r="F1407" s="9">
        <f>IF(C1407="%",D1407*E1407/100,D1407*E1407)</f>
        <v>0</v>
      </c>
    </row>
    <row r="1408" spans="1:6" s="154" customFormat="1" x14ac:dyDescent="0.3">
      <c r="A1408" s="35"/>
      <c r="B1408" s="36"/>
      <c r="C1408" s="37"/>
      <c r="D1408" s="33"/>
      <c r="E1408" s="34"/>
      <c r="F1408" s="34"/>
    </row>
    <row r="1409" spans="1:6" s="154" customFormat="1" x14ac:dyDescent="0.3">
      <c r="A1409" s="30" t="s">
        <v>1154</v>
      </c>
      <c r="B1409" s="31" t="s">
        <v>1155</v>
      </c>
      <c r="C1409" s="37"/>
      <c r="D1409" s="33"/>
      <c r="E1409" s="34"/>
      <c r="F1409" s="34"/>
    </row>
    <row r="1410" spans="1:6" s="154" customFormat="1" x14ac:dyDescent="0.3">
      <c r="A1410" s="35"/>
      <c r="B1410" s="36"/>
      <c r="C1410" s="37"/>
      <c r="D1410" s="33"/>
      <c r="E1410" s="34"/>
      <c r="F1410" s="34"/>
    </row>
    <row r="1411" spans="1:6" s="154" customFormat="1" ht="22.8" x14ac:dyDescent="0.3">
      <c r="A1411" s="35"/>
      <c r="B1411" s="31" t="s">
        <v>1156</v>
      </c>
      <c r="C1411" s="37"/>
      <c r="D1411" s="33"/>
      <c r="E1411" s="34"/>
      <c r="F1411" s="34"/>
    </row>
    <row r="1412" spans="1:6" s="154" customFormat="1" x14ac:dyDescent="0.3">
      <c r="A1412" s="35"/>
      <c r="B1412" s="31"/>
      <c r="C1412" s="32"/>
      <c r="D1412" s="39"/>
      <c r="E1412" s="34"/>
      <c r="F1412" s="9"/>
    </row>
    <row r="1413" spans="1:6" s="154" customFormat="1" ht="22.8" x14ac:dyDescent="0.3">
      <c r="A1413" s="35"/>
      <c r="B1413" s="31" t="s">
        <v>2049</v>
      </c>
      <c r="C1413" s="32" t="s">
        <v>19</v>
      </c>
      <c r="D1413" s="39">
        <v>1</v>
      </c>
      <c r="E1413" s="165"/>
      <c r="F1413" s="9">
        <f>IF(C1413="%",D1413*E1413/100,D1413*E1413)</f>
        <v>0</v>
      </c>
    </row>
    <row r="1414" spans="1:6" s="154" customFormat="1" x14ac:dyDescent="0.3">
      <c r="A1414" s="35"/>
      <c r="B1414" s="31"/>
      <c r="C1414" s="32"/>
      <c r="D1414" s="39"/>
      <c r="E1414" s="34"/>
      <c r="F1414" s="9"/>
    </row>
    <row r="1415" spans="1:6" s="154" customFormat="1" ht="22.8" x14ac:dyDescent="0.3">
      <c r="A1415" s="35"/>
      <c r="B1415" s="31" t="s">
        <v>2050</v>
      </c>
      <c r="C1415" s="32" t="s">
        <v>19</v>
      </c>
      <c r="D1415" s="39">
        <v>1</v>
      </c>
      <c r="E1415" s="165"/>
      <c r="F1415" s="9">
        <f>IF(C1415="%",D1415*E1415/100,D1415*E1415)</f>
        <v>0</v>
      </c>
    </row>
    <row r="1416" spans="1:6" s="154" customFormat="1" x14ac:dyDescent="0.3">
      <c r="A1416" s="35"/>
      <c r="B1416" s="31"/>
      <c r="C1416" s="32"/>
      <c r="D1416" s="39"/>
      <c r="E1416" s="34"/>
      <c r="F1416" s="9"/>
    </row>
    <row r="1417" spans="1:6" s="154" customFormat="1" x14ac:dyDescent="0.3">
      <c r="A1417" s="30" t="s">
        <v>1157</v>
      </c>
      <c r="B1417" s="31" t="s">
        <v>1158</v>
      </c>
      <c r="C1417" s="37"/>
      <c r="D1417" s="33"/>
      <c r="E1417" s="34"/>
      <c r="F1417" s="34"/>
    </row>
    <row r="1418" spans="1:6" s="154" customFormat="1" x14ac:dyDescent="0.3">
      <c r="A1418" s="35"/>
      <c r="B1418" s="36"/>
      <c r="C1418" s="37"/>
      <c r="D1418" s="33"/>
      <c r="E1418" s="34"/>
      <c r="F1418" s="34"/>
    </row>
    <row r="1419" spans="1:6" s="154" customFormat="1" ht="45.6" x14ac:dyDescent="0.3">
      <c r="A1419" s="30" t="s">
        <v>1159</v>
      </c>
      <c r="B1419" s="31" t="s">
        <v>2051</v>
      </c>
      <c r="C1419" s="32" t="s">
        <v>133</v>
      </c>
      <c r="D1419" s="39">
        <v>800</v>
      </c>
      <c r="E1419" s="165"/>
      <c r="F1419" s="9">
        <f>IF(C1419="%",D1419*E1419/100,D1419*E1419)</f>
        <v>0</v>
      </c>
    </row>
    <row r="1420" spans="1:6" s="154" customFormat="1" x14ac:dyDescent="0.3">
      <c r="A1420" s="35"/>
      <c r="B1420" s="36"/>
      <c r="C1420" s="37"/>
      <c r="D1420" s="33"/>
      <c r="E1420" s="34"/>
      <c r="F1420" s="34"/>
    </row>
    <row r="1421" spans="1:6" s="154" customFormat="1" ht="22.8" x14ac:dyDescent="0.3">
      <c r="A1421" s="30" t="s">
        <v>1160</v>
      </c>
      <c r="B1421" s="31" t="s">
        <v>1161</v>
      </c>
      <c r="C1421" s="32" t="s">
        <v>133</v>
      </c>
      <c r="D1421" s="39">
        <v>800</v>
      </c>
      <c r="E1421" s="165"/>
      <c r="F1421" s="9">
        <f>IF(C1421="%",D1421*E1421/100,D1421*E1421)</f>
        <v>0</v>
      </c>
    </row>
    <row r="1422" spans="1:6" s="154" customFormat="1" x14ac:dyDescent="0.3">
      <c r="A1422" s="35"/>
      <c r="B1422" s="36"/>
      <c r="C1422" s="37"/>
      <c r="D1422" s="33"/>
      <c r="E1422" s="34"/>
      <c r="F1422" s="34"/>
    </row>
    <row r="1423" spans="1:6" x14ac:dyDescent="0.3">
      <c r="A1423" s="30" t="s">
        <v>1162</v>
      </c>
      <c r="B1423" s="31" t="s">
        <v>339</v>
      </c>
      <c r="C1423" s="32"/>
      <c r="D1423" s="33"/>
      <c r="E1423" s="34"/>
      <c r="F1423" s="34"/>
    </row>
    <row r="1424" spans="1:6" x14ac:dyDescent="0.3">
      <c r="A1424" s="35"/>
      <c r="B1424" s="36"/>
      <c r="C1424" s="37"/>
      <c r="D1424" s="33"/>
      <c r="E1424" s="34"/>
      <c r="F1424" s="34"/>
    </row>
    <row r="1425" spans="1:6" ht="34.200000000000003" x14ac:dyDescent="0.3">
      <c r="A1425" s="30" t="s">
        <v>1163</v>
      </c>
      <c r="B1425" s="31" t="s">
        <v>1164</v>
      </c>
      <c r="C1425" s="32" t="s">
        <v>335</v>
      </c>
      <c r="D1425" s="39">
        <v>11480</v>
      </c>
      <c r="E1425" s="165"/>
      <c r="F1425" s="9">
        <f>IF(C1425="%",D1425*E1425/100,D1425*E1425)</f>
        <v>0</v>
      </c>
    </row>
    <row r="1426" spans="1:6" x14ac:dyDescent="0.3">
      <c r="A1426" s="35"/>
      <c r="B1426" s="36"/>
      <c r="C1426" s="37"/>
      <c r="D1426" s="33"/>
      <c r="E1426" s="34"/>
      <c r="F1426" s="34"/>
    </row>
    <row r="1427" spans="1:6" ht="22.8" x14ac:dyDescent="0.3">
      <c r="A1427" s="30" t="s">
        <v>1165</v>
      </c>
      <c r="B1427" s="31" t="s">
        <v>1166</v>
      </c>
      <c r="C1427" s="32" t="s">
        <v>335</v>
      </c>
      <c r="D1427" s="39">
        <v>1300</v>
      </c>
      <c r="E1427" s="165"/>
      <c r="F1427" s="34">
        <f>IF(C1427="%",D1427*E1427/100,D1427*E1427)</f>
        <v>0</v>
      </c>
    </row>
    <row r="1428" spans="1:6" x14ac:dyDescent="0.3">
      <c r="A1428" s="35"/>
      <c r="B1428" s="36"/>
      <c r="C1428" s="37"/>
      <c r="D1428" s="33"/>
      <c r="E1428" s="34"/>
      <c r="F1428" s="34"/>
    </row>
    <row r="1429" spans="1:6" ht="34.200000000000003" x14ac:dyDescent="0.3">
      <c r="A1429" s="30" t="s">
        <v>1167</v>
      </c>
      <c r="B1429" s="31" t="s">
        <v>1168</v>
      </c>
      <c r="C1429" s="32" t="s">
        <v>335</v>
      </c>
      <c r="D1429" s="39">
        <v>250</v>
      </c>
      <c r="E1429" s="165"/>
      <c r="F1429" s="34">
        <f>IF(C1429="%",D1429*E1429/100,D1429*E1429)</f>
        <v>0</v>
      </c>
    </row>
    <row r="1430" spans="1:6" x14ac:dyDescent="0.3">
      <c r="A1430" s="35"/>
      <c r="B1430" s="36"/>
      <c r="C1430" s="37"/>
      <c r="D1430" s="33"/>
      <c r="E1430" s="34"/>
      <c r="F1430" s="34"/>
    </row>
    <row r="1431" spans="1:6" s="154" customFormat="1" x14ac:dyDescent="0.3">
      <c r="A1431" s="30" t="s">
        <v>1169</v>
      </c>
      <c r="B1431" s="31" t="s">
        <v>1170</v>
      </c>
      <c r="C1431" s="37"/>
      <c r="D1431" s="33"/>
      <c r="E1431" s="34"/>
      <c r="F1431" s="34"/>
    </row>
    <row r="1432" spans="1:6" s="154" customFormat="1" x14ac:dyDescent="0.3">
      <c r="A1432" s="35"/>
      <c r="B1432" s="36"/>
      <c r="C1432" s="37"/>
      <c r="D1432" s="33"/>
      <c r="E1432" s="34"/>
      <c r="F1432" s="34"/>
    </row>
    <row r="1433" spans="1:6" s="154" customFormat="1" x14ac:dyDescent="0.3">
      <c r="A1433" s="30" t="s">
        <v>1171</v>
      </c>
      <c r="B1433" s="31" t="s">
        <v>1172</v>
      </c>
      <c r="C1433" s="37"/>
      <c r="D1433" s="33"/>
      <c r="E1433" s="34"/>
      <c r="F1433" s="34"/>
    </row>
    <row r="1434" spans="1:6" s="154" customFormat="1" x14ac:dyDescent="0.3">
      <c r="A1434" s="35"/>
      <c r="B1434" s="36"/>
      <c r="C1434" s="37"/>
      <c r="D1434" s="33"/>
      <c r="E1434" s="34"/>
      <c r="F1434" s="34"/>
    </row>
    <row r="1435" spans="1:6" s="154" customFormat="1" ht="68.400000000000006" x14ac:dyDescent="0.3">
      <c r="A1435" s="35"/>
      <c r="B1435" s="31" t="s">
        <v>2052</v>
      </c>
      <c r="C1435" s="32" t="s">
        <v>133</v>
      </c>
      <c r="D1435" s="39">
        <v>16400</v>
      </c>
      <c r="E1435" s="165"/>
      <c r="F1435" s="9">
        <f>IF(C1435="%",D1435*E1435/100,D1435*E1435)</f>
        <v>0</v>
      </c>
    </row>
    <row r="1436" spans="1:6" s="154" customFormat="1" x14ac:dyDescent="0.3">
      <c r="A1436" s="35"/>
      <c r="B1436" s="36"/>
      <c r="C1436" s="37"/>
      <c r="D1436" s="33"/>
      <c r="E1436" s="34"/>
      <c r="F1436" s="34"/>
    </row>
    <row r="1437" spans="1:6" s="154" customFormat="1" ht="22.8" x14ac:dyDescent="0.3">
      <c r="A1437" s="30" t="s">
        <v>1173</v>
      </c>
      <c r="B1437" s="31" t="s">
        <v>1174</v>
      </c>
      <c r="C1437" s="37"/>
      <c r="D1437" s="33"/>
      <c r="E1437" s="34"/>
      <c r="F1437" s="34"/>
    </row>
    <row r="1438" spans="1:6" s="154" customFormat="1" x14ac:dyDescent="0.3">
      <c r="A1438" s="35"/>
      <c r="B1438" s="36"/>
      <c r="C1438" s="37"/>
      <c r="D1438" s="33"/>
      <c r="E1438" s="34"/>
      <c r="F1438" s="34"/>
    </row>
    <row r="1439" spans="1:6" ht="57" x14ac:dyDescent="0.3">
      <c r="A1439" s="30" t="s">
        <v>1175</v>
      </c>
      <c r="B1439" s="31" t="s">
        <v>2053</v>
      </c>
      <c r="C1439" s="32" t="s">
        <v>133</v>
      </c>
      <c r="D1439" s="39">
        <v>1625</v>
      </c>
      <c r="E1439" s="165"/>
      <c r="F1439" s="34">
        <f>IF(C1439="%",D1439*E1439/100,D1439*E1439)</f>
        <v>0</v>
      </c>
    </row>
    <row r="1440" spans="1:6" s="154" customFormat="1" x14ac:dyDescent="0.3">
      <c r="A1440" s="35"/>
      <c r="B1440" s="36"/>
      <c r="C1440" s="37"/>
      <c r="D1440" s="33"/>
      <c r="E1440" s="34"/>
      <c r="F1440" s="34"/>
    </row>
    <row r="1441" spans="1:6" s="154" customFormat="1" x14ac:dyDescent="0.3">
      <c r="A1441" s="30" t="s">
        <v>1176</v>
      </c>
      <c r="B1441" s="31" t="s">
        <v>1177</v>
      </c>
      <c r="C1441" s="37"/>
      <c r="D1441" s="33"/>
      <c r="E1441" s="34"/>
      <c r="F1441" s="34"/>
    </row>
    <row r="1442" spans="1:6" s="154" customFormat="1" x14ac:dyDescent="0.3">
      <c r="A1442" s="35"/>
      <c r="B1442" s="36"/>
      <c r="C1442" s="37"/>
      <c r="D1442" s="33"/>
      <c r="E1442" s="34"/>
      <c r="F1442" s="34"/>
    </row>
    <row r="1443" spans="1:6" s="154" customFormat="1" x14ac:dyDescent="0.3">
      <c r="A1443" s="30" t="s">
        <v>1178</v>
      </c>
      <c r="B1443" s="31" t="s">
        <v>2054</v>
      </c>
      <c r="C1443" s="32" t="s">
        <v>39</v>
      </c>
      <c r="D1443" s="38">
        <v>5</v>
      </c>
      <c r="E1443" s="165"/>
      <c r="F1443" s="9">
        <f>IF(C1443="%",D1443*E1443/100,D1443*E1443)</f>
        <v>0</v>
      </c>
    </row>
    <row r="1444" spans="1:6" s="154" customFormat="1" x14ac:dyDescent="0.3">
      <c r="A1444" s="35"/>
      <c r="B1444" s="36"/>
      <c r="C1444" s="37"/>
      <c r="D1444" s="33"/>
      <c r="E1444" s="34"/>
      <c r="F1444" s="34"/>
    </row>
    <row r="1445" spans="1:6" s="154" customFormat="1" x14ac:dyDescent="0.3">
      <c r="A1445" s="30" t="s">
        <v>1179</v>
      </c>
      <c r="B1445" s="31" t="s">
        <v>1180</v>
      </c>
      <c r="C1445" s="32" t="s">
        <v>39</v>
      </c>
      <c r="D1445" s="38">
        <v>80</v>
      </c>
      <c r="E1445" s="165"/>
      <c r="F1445" s="9">
        <f>IF(C1445="%",D1445*E1445/100,D1445*E1445)</f>
        <v>0</v>
      </c>
    </row>
    <row r="1446" spans="1:6" s="154" customFormat="1" x14ac:dyDescent="0.3">
      <c r="A1446" s="35"/>
      <c r="B1446" s="36"/>
      <c r="C1446" s="37"/>
      <c r="D1446" s="33"/>
      <c r="E1446" s="34"/>
      <c r="F1446" s="34"/>
    </row>
    <row r="1447" spans="1:6" s="154" customFormat="1" x14ac:dyDescent="0.3">
      <c r="A1447" s="30" t="s">
        <v>1181</v>
      </c>
      <c r="B1447" s="31" t="s">
        <v>1182</v>
      </c>
      <c r="C1447" s="32" t="s">
        <v>39</v>
      </c>
      <c r="D1447" s="38">
        <v>1</v>
      </c>
      <c r="E1447" s="165"/>
      <c r="F1447" s="9">
        <f>IF(C1447="%",D1447*E1447/100,D1447*E1447)</f>
        <v>0</v>
      </c>
    </row>
    <row r="1448" spans="1:6" s="154" customFormat="1" x14ac:dyDescent="0.3">
      <c r="A1448" s="35"/>
      <c r="B1448" s="36"/>
      <c r="C1448" s="37"/>
      <c r="D1448" s="33"/>
      <c r="E1448" s="34"/>
      <c r="F1448" s="34"/>
    </row>
    <row r="1449" spans="1:6" s="154" customFormat="1" ht="22.8" x14ac:dyDescent="0.3">
      <c r="A1449" s="30" t="s">
        <v>1183</v>
      </c>
      <c r="B1449" s="31" t="s">
        <v>1184</v>
      </c>
      <c r="C1449" s="32" t="s">
        <v>39</v>
      </c>
      <c r="D1449" s="38">
        <v>1</v>
      </c>
      <c r="E1449" s="165"/>
      <c r="F1449" s="34">
        <f>IF(C1449="%",D1449*E1449/100,D1449*E1449)</f>
        <v>0</v>
      </c>
    </row>
    <row r="1450" spans="1:6" s="154" customFormat="1" x14ac:dyDescent="0.3">
      <c r="A1450" s="35"/>
      <c r="B1450" s="36"/>
      <c r="C1450" s="37"/>
      <c r="D1450" s="33"/>
      <c r="E1450" s="34"/>
      <c r="F1450" s="34"/>
    </row>
    <row r="1451" spans="1:6" s="154" customFormat="1" x14ac:dyDescent="0.3">
      <c r="A1451" s="30" t="s">
        <v>1185</v>
      </c>
      <c r="B1451" s="31" t="s">
        <v>1186</v>
      </c>
      <c r="C1451" s="37"/>
      <c r="D1451" s="33"/>
      <c r="E1451" s="34"/>
      <c r="F1451" s="34"/>
    </row>
    <row r="1452" spans="1:6" s="154" customFormat="1" x14ac:dyDescent="0.3">
      <c r="A1452" s="35"/>
      <c r="B1452" s="36"/>
      <c r="C1452" s="37"/>
      <c r="D1452" s="33"/>
      <c r="E1452" s="34"/>
      <c r="F1452" s="34"/>
    </row>
    <row r="1453" spans="1:6" s="154" customFormat="1" x14ac:dyDescent="0.3">
      <c r="A1453" s="30" t="s">
        <v>1187</v>
      </c>
      <c r="B1453" s="31" t="s">
        <v>1188</v>
      </c>
      <c r="C1453" s="32" t="s">
        <v>53</v>
      </c>
      <c r="D1453" s="39">
        <v>72</v>
      </c>
      <c r="E1453" s="165"/>
      <c r="F1453" s="9">
        <f>IF(C1453="%",D1453*E1453/100,D1453*E1453)</f>
        <v>0</v>
      </c>
    </row>
    <row r="1454" spans="1:6" s="154" customFormat="1" x14ac:dyDescent="0.3">
      <c r="A1454" s="35"/>
      <c r="B1454" s="36"/>
      <c r="C1454" s="37"/>
      <c r="D1454" s="33"/>
      <c r="E1454" s="34"/>
      <c r="F1454" s="34"/>
    </row>
    <row r="1455" spans="1:6" s="154" customFormat="1" ht="12" x14ac:dyDescent="0.3">
      <c r="A1455" s="177" t="s">
        <v>118</v>
      </c>
      <c r="B1455" s="178"/>
      <c r="C1455" s="178"/>
      <c r="D1455" s="178"/>
      <c r="E1455" s="179"/>
      <c r="F1455" s="41">
        <f>SUM(F1401:F1454)</f>
        <v>0</v>
      </c>
    </row>
    <row r="1456" spans="1:6" s="154" customFormat="1" ht="12" x14ac:dyDescent="0.25">
      <c r="A1456" s="180" t="str">
        <f>A1458&amp;" "&amp;B1458</f>
        <v>C10.1 GENERAL REQUIREMENTS FOR SURFACE TREATMENTS</v>
      </c>
      <c r="B1456" s="180"/>
      <c r="C1456" s="180"/>
      <c r="D1456" s="180"/>
      <c r="E1456" s="180"/>
      <c r="F1456" s="180"/>
    </row>
    <row r="1457" spans="1:6" s="154" customFormat="1" ht="12" x14ac:dyDescent="0.3">
      <c r="A1457" s="158" t="s">
        <v>4</v>
      </c>
      <c r="B1457" s="158" t="s">
        <v>5</v>
      </c>
      <c r="C1457" s="158" t="s">
        <v>6</v>
      </c>
      <c r="D1457" s="43" t="s">
        <v>7</v>
      </c>
      <c r="E1457" s="44" t="s">
        <v>8</v>
      </c>
      <c r="F1457" s="44" t="s">
        <v>9</v>
      </c>
    </row>
    <row r="1458" spans="1:6" s="154" customFormat="1" ht="24" x14ac:dyDescent="0.3">
      <c r="A1458" s="80" t="s">
        <v>1189</v>
      </c>
      <c r="B1458" s="81" t="s">
        <v>1190</v>
      </c>
      <c r="C1458" s="82"/>
      <c r="D1458" s="83"/>
      <c r="E1458" s="84"/>
      <c r="F1458" s="84"/>
    </row>
    <row r="1459" spans="1:6" s="154" customFormat="1" ht="12" x14ac:dyDescent="0.3">
      <c r="A1459" s="80"/>
      <c r="B1459" s="81"/>
      <c r="C1459" s="82"/>
      <c r="D1459" s="83"/>
      <c r="E1459" s="84"/>
      <c r="F1459" s="84"/>
    </row>
    <row r="1460" spans="1:6" s="154" customFormat="1" ht="12" x14ac:dyDescent="0.3">
      <c r="A1460" s="30" t="s">
        <v>1191</v>
      </c>
      <c r="B1460" s="31" t="s">
        <v>1192</v>
      </c>
      <c r="C1460" s="82"/>
      <c r="D1460" s="83"/>
      <c r="E1460" s="84"/>
      <c r="F1460" s="84"/>
    </row>
    <row r="1461" spans="1:6" s="154" customFormat="1" x14ac:dyDescent="0.3">
      <c r="A1461" s="35"/>
      <c r="B1461" s="36"/>
      <c r="C1461" s="37"/>
      <c r="D1461" s="33"/>
      <c r="E1461" s="34"/>
      <c r="F1461" s="34"/>
    </row>
    <row r="1462" spans="1:6" s="154" customFormat="1" ht="22.8" x14ac:dyDescent="0.3">
      <c r="A1462" s="30" t="s">
        <v>1193</v>
      </c>
      <c r="B1462" s="31" t="s">
        <v>1194</v>
      </c>
      <c r="C1462" s="32" t="s">
        <v>335</v>
      </c>
      <c r="D1462" s="39">
        <v>8000</v>
      </c>
      <c r="E1462" s="165"/>
      <c r="F1462" s="9">
        <f>IF(C1462="%",D1462*E1462/100,D1462*E1462)</f>
        <v>0</v>
      </c>
    </row>
    <row r="1463" spans="1:6" s="154" customFormat="1" x14ac:dyDescent="0.3">
      <c r="A1463" s="35"/>
      <c r="B1463" s="36"/>
      <c r="C1463" s="37"/>
      <c r="D1463" s="33"/>
      <c r="E1463" s="34"/>
      <c r="F1463" s="34"/>
    </row>
    <row r="1464" spans="1:6" s="154" customFormat="1" ht="22.8" x14ac:dyDescent="0.3">
      <c r="A1464" s="30" t="s">
        <v>1195</v>
      </c>
      <c r="B1464" s="31" t="s">
        <v>1196</v>
      </c>
      <c r="C1464" s="32" t="s">
        <v>335</v>
      </c>
      <c r="D1464" s="39">
        <v>9500</v>
      </c>
      <c r="E1464" s="165"/>
      <c r="F1464" s="9">
        <f>IF(C1464="%",D1464*E1464/100,D1464*E1464)</f>
        <v>0</v>
      </c>
    </row>
    <row r="1465" spans="1:6" s="154" customFormat="1" x14ac:dyDescent="0.3">
      <c r="A1465" s="35"/>
      <c r="B1465" s="36"/>
      <c r="C1465" s="37"/>
      <c r="D1465" s="33"/>
      <c r="E1465" s="34"/>
      <c r="F1465" s="34"/>
    </row>
    <row r="1466" spans="1:6" s="154" customFormat="1" x14ac:dyDescent="0.3">
      <c r="A1466" s="30" t="s">
        <v>1197</v>
      </c>
      <c r="B1466" s="31" t="s">
        <v>1198</v>
      </c>
      <c r="C1466" s="32"/>
      <c r="D1466" s="33"/>
      <c r="E1466" s="34"/>
      <c r="F1466" s="34"/>
    </row>
    <row r="1467" spans="1:6" s="154" customFormat="1" x14ac:dyDescent="0.3">
      <c r="A1467" s="35"/>
      <c r="B1467" s="36"/>
      <c r="C1467" s="37"/>
      <c r="D1467" s="33"/>
      <c r="E1467" s="34"/>
      <c r="F1467" s="34"/>
    </row>
    <row r="1468" spans="1:6" s="154" customFormat="1" x14ac:dyDescent="0.3">
      <c r="A1468" s="30" t="s">
        <v>1201</v>
      </c>
      <c r="B1468" s="31" t="s">
        <v>1202</v>
      </c>
      <c r="C1468" s="32" t="s">
        <v>33</v>
      </c>
      <c r="D1468" s="39">
        <v>140</v>
      </c>
      <c r="E1468" s="34">
        <v>330</v>
      </c>
      <c r="F1468" s="9">
        <f>IF(C1468="%",D1468*E1468/100,D1468*E1468)</f>
        <v>46200</v>
      </c>
    </row>
    <row r="1469" spans="1:6" s="154" customFormat="1" x14ac:dyDescent="0.3">
      <c r="A1469" s="35"/>
      <c r="B1469" s="36"/>
      <c r="C1469" s="37"/>
      <c r="D1469" s="33"/>
      <c r="E1469" s="34"/>
      <c r="F1469" s="34"/>
    </row>
    <row r="1470" spans="1:6" s="154" customFormat="1" ht="22.8" x14ac:dyDescent="0.3">
      <c r="A1470" s="30" t="s">
        <v>1203</v>
      </c>
      <c r="B1470" s="31" t="s">
        <v>1204</v>
      </c>
      <c r="C1470" s="32"/>
      <c r="D1470" s="33"/>
      <c r="E1470" s="34"/>
      <c r="F1470" s="34"/>
    </row>
    <row r="1471" spans="1:6" s="154" customFormat="1" x14ac:dyDescent="0.3">
      <c r="A1471" s="35"/>
      <c r="B1471" s="36"/>
      <c r="C1471" s="37"/>
      <c r="D1471" s="33"/>
      <c r="E1471" s="34"/>
      <c r="F1471" s="34"/>
    </row>
    <row r="1472" spans="1:6" s="154" customFormat="1" ht="22.8" x14ac:dyDescent="0.3">
      <c r="A1472" s="30" t="s">
        <v>1205</v>
      </c>
      <c r="B1472" s="31" t="s">
        <v>1206</v>
      </c>
      <c r="C1472" s="32" t="s">
        <v>335</v>
      </c>
      <c r="D1472" s="39">
        <v>14300</v>
      </c>
      <c r="E1472" s="165"/>
      <c r="F1472" s="9">
        <f>IF(C1472="%",D1472*E1472/100,D1472*E1472)</f>
        <v>0</v>
      </c>
    </row>
    <row r="1473" spans="1:6" s="154" customFormat="1" x14ac:dyDescent="0.3">
      <c r="A1473" s="35"/>
      <c r="B1473" s="36"/>
      <c r="C1473" s="37"/>
      <c r="D1473" s="33"/>
      <c r="E1473" s="34"/>
      <c r="F1473" s="34"/>
    </row>
    <row r="1474" spans="1:6" s="154" customFormat="1" ht="22.8" x14ac:dyDescent="0.3">
      <c r="A1474" s="30" t="s">
        <v>345</v>
      </c>
      <c r="B1474" s="31" t="s">
        <v>346</v>
      </c>
      <c r="C1474" s="32"/>
      <c r="D1474" s="33"/>
      <c r="E1474" s="34"/>
      <c r="F1474" s="34"/>
    </row>
    <row r="1475" spans="1:6" s="154" customFormat="1" x14ac:dyDescent="0.3">
      <c r="A1475" s="35"/>
      <c r="B1475" s="36"/>
      <c r="C1475" s="37"/>
      <c r="D1475" s="33"/>
      <c r="E1475" s="34"/>
      <c r="F1475" s="34"/>
    </row>
    <row r="1476" spans="1:6" s="154" customFormat="1" ht="34.200000000000003" x14ac:dyDescent="0.3">
      <c r="A1476" s="30" t="s">
        <v>1207</v>
      </c>
      <c r="B1476" s="31" t="s">
        <v>2055</v>
      </c>
      <c r="C1476" s="32" t="s">
        <v>133</v>
      </c>
      <c r="D1476" s="39">
        <v>100000</v>
      </c>
      <c r="E1476" s="165"/>
      <c r="F1476" s="9">
        <f>IF(C1476="%",D1476*E1476/100,D1476*E1476)</f>
        <v>0</v>
      </c>
    </row>
    <row r="1477" spans="1:6" s="154" customFormat="1" x14ac:dyDescent="0.3">
      <c r="A1477" s="35"/>
      <c r="B1477" s="36"/>
      <c r="C1477" s="37"/>
      <c r="D1477" s="33"/>
      <c r="E1477" s="34"/>
      <c r="F1477" s="34"/>
    </row>
    <row r="1478" spans="1:6" s="154" customFormat="1" ht="57" x14ac:dyDescent="0.3">
      <c r="A1478" s="30" t="s">
        <v>1207</v>
      </c>
      <c r="B1478" s="31" t="s">
        <v>2056</v>
      </c>
      <c r="C1478" s="32" t="s">
        <v>133</v>
      </c>
      <c r="D1478" s="39">
        <v>100000</v>
      </c>
      <c r="E1478" s="165"/>
      <c r="F1478" s="9">
        <f>IF(C1478="%",D1478*E1478/100,D1478*E1478)</f>
        <v>0</v>
      </c>
    </row>
    <row r="1479" spans="1:6" s="154" customFormat="1" x14ac:dyDescent="0.3">
      <c r="A1479" s="35"/>
      <c r="B1479" s="36"/>
      <c r="C1479" s="37"/>
      <c r="D1479" s="33"/>
      <c r="E1479" s="34"/>
      <c r="F1479" s="34"/>
    </row>
    <row r="1480" spans="1:6" s="154" customFormat="1" ht="34.200000000000003" x14ac:dyDescent="0.3">
      <c r="A1480" s="30" t="s">
        <v>1209</v>
      </c>
      <c r="B1480" s="31" t="s">
        <v>2057</v>
      </c>
      <c r="C1480" s="32" t="s">
        <v>133</v>
      </c>
      <c r="D1480" s="39">
        <v>200000</v>
      </c>
      <c r="E1480" s="165"/>
      <c r="F1480" s="9">
        <f>IF(C1480="%",D1480*E1480/100,D1480*E1480)</f>
        <v>0</v>
      </c>
    </row>
    <row r="1481" spans="1:6" s="154" customFormat="1" x14ac:dyDescent="0.3">
      <c r="A1481" s="30"/>
      <c r="B1481" s="31"/>
      <c r="C1481" s="32"/>
      <c r="D1481" s="39"/>
      <c r="E1481" s="34"/>
      <c r="F1481" s="9"/>
    </row>
    <row r="1482" spans="1:6" s="154" customFormat="1" ht="22.8" x14ac:dyDescent="0.3">
      <c r="A1482" s="6" t="s">
        <v>1210</v>
      </c>
      <c r="B1482" s="6" t="s">
        <v>1211</v>
      </c>
      <c r="C1482" s="12"/>
      <c r="D1482" s="13"/>
      <c r="E1482" s="9"/>
      <c r="F1482" s="9"/>
    </row>
    <row r="1483" spans="1:6" s="154" customFormat="1" x14ac:dyDescent="0.3">
      <c r="A1483" s="6"/>
      <c r="B1483" s="6"/>
      <c r="C1483" s="12"/>
      <c r="D1483" s="13"/>
      <c r="E1483" s="9"/>
      <c r="F1483" s="9"/>
    </row>
    <row r="1484" spans="1:6" s="154" customFormat="1" x14ac:dyDescent="0.3">
      <c r="A1484" s="6" t="s">
        <v>1212</v>
      </c>
      <c r="B1484" s="6" t="s">
        <v>1213</v>
      </c>
      <c r="C1484" s="12" t="s">
        <v>33</v>
      </c>
      <c r="D1484" s="13">
        <v>17.5</v>
      </c>
      <c r="E1484" s="164"/>
      <c r="F1484" s="9">
        <f>IF(C1484="%",D1484*E1484/100,D1484*E1484)</f>
        <v>0</v>
      </c>
    </row>
    <row r="1485" spans="1:6" s="154" customFormat="1" x14ac:dyDescent="0.3">
      <c r="A1485" s="6"/>
      <c r="B1485" s="6"/>
      <c r="C1485" s="12"/>
      <c r="D1485" s="13"/>
      <c r="E1485" s="9"/>
      <c r="F1485" s="9"/>
    </row>
    <row r="1486" spans="1:6" s="154" customFormat="1" x14ac:dyDescent="0.3">
      <c r="A1486" s="6" t="s">
        <v>1214</v>
      </c>
      <c r="B1486" s="6" t="s">
        <v>1215</v>
      </c>
      <c r="C1486" s="12" t="s">
        <v>33</v>
      </c>
      <c r="D1486" s="13">
        <v>17.5</v>
      </c>
      <c r="E1486" s="164"/>
      <c r="F1486" s="9">
        <f>IF(C1486="%",D1486*E1486/100,D1486*E1486)</f>
        <v>0</v>
      </c>
    </row>
    <row r="1487" spans="1:6" s="154" customFormat="1" x14ac:dyDescent="0.3">
      <c r="A1487" s="6"/>
      <c r="B1487" s="6"/>
      <c r="C1487" s="12"/>
      <c r="D1487" s="13"/>
      <c r="E1487" s="9"/>
      <c r="F1487" s="9"/>
    </row>
    <row r="1488" spans="1:6" s="154" customFormat="1" ht="22.8" x14ac:dyDescent="0.3">
      <c r="A1488" s="6" t="s">
        <v>2058</v>
      </c>
      <c r="B1488" s="6" t="s">
        <v>2059</v>
      </c>
      <c r="C1488" s="12"/>
      <c r="D1488" s="13"/>
      <c r="E1488" s="9"/>
      <c r="F1488" s="9"/>
    </row>
    <row r="1489" spans="1:6" s="154" customFormat="1" x14ac:dyDescent="0.3">
      <c r="A1489" s="6"/>
      <c r="B1489" s="6"/>
      <c r="C1489" s="12"/>
      <c r="D1489" s="13"/>
      <c r="E1489" s="9"/>
      <c r="F1489" s="9"/>
    </row>
    <row r="1490" spans="1:6" s="154" customFormat="1" ht="34.200000000000003" x14ac:dyDescent="0.3">
      <c r="A1490" s="6"/>
      <c r="B1490" s="6" t="s">
        <v>2055</v>
      </c>
      <c r="C1490" s="12" t="s">
        <v>19</v>
      </c>
      <c r="D1490" s="13">
        <v>1</v>
      </c>
      <c r="E1490" s="164"/>
      <c r="F1490" s="9">
        <f>IF(C1490="%",D1490*E1490/100,D1490*E1490)</f>
        <v>0</v>
      </c>
    </row>
    <row r="1491" spans="1:6" s="154" customFormat="1" x14ac:dyDescent="0.3">
      <c r="A1491" s="6"/>
      <c r="B1491" s="6"/>
      <c r="C1491" s="12"/>
      <c r="D1491" s="13"/>
      <c r="E1491" s="9"/>
      <c r="F1491" s="9"/>
    </row>
    <row r="1492" spans="1:6" s="154" customFormat="1" ht="57" x14ac:dyDescent="0.3">
      <c r="A1492" s="6"/>
      <c r="B1492" s="6" t="s">
        <v>2056</v>
      </c>
      <c r="C1492" s="12" t="s">
        <v>19</v>
      </c>
      <c r="D1492" s="13">
        <v>1</v>
      </c>
      <c r="E1492" s="164"/>
      <c r="F1492" s="9">
        <f>IF(C1492="%",D1492*E1492/100,D1492*E1492)</f>
        <v>0</v>
      </c>
    </row>
    <row r="1493" spans="1:6" s="154" customFormat="1" x14ac:dyDescent="0.3">
      <c r="A1493" s="6"/>
      <c r="B1493" s="162"/>
      <c r="C1493" s="12"/>
      <c r="D1493" s="13"/>
      <c r="E1493" s="9"/>
      <c r="F1493" s="9"/>
    </row>
    <row r="1494" spans="1:6" s="154" customFormat="1" ht="12" x14ac:dyDescent="0.3">
      <c r="A1494" s="177" t="s">
        <v>118</v>
      </c>
      <c r="B1494" s="178"/>
      <c r="C1494" s="178"/>
      <c r="D1494" s="178"/>
      <c r="E1494" s="179"/>
      <c r="F1494" s="41">
        <f>SUM(F1458:F1493)</f>
        <v>46200</v>
      </c>
    </row>
    <row r="1495" spans="1:6" s="154" customFormat="1" ht="12" x14ac:dyDescent="0.25">
      <c r="A1495" s="183" t="str">
        <f>A1497&amp;" "&amp;B1497</f>
        <v>C11.1 PITCHING, STONEWORK, CAST IN SITU CONCRETE FOR PROTECTION AGAINST EROSION</v>
      </c>
      <c r="B1495" s="180"/>
      <c r="C1495" s="180"/>
      <c r="D1495" s="180"/>
      <c r="E1495" s="180"/>
      <c r="F1495" s="184"/>
    </row>
    <row r="1496" spans="1:6" s="154" customFormat="1" ht="12" x14ac:dyDescent="0.3">
      <c r="A1496" s="158" t="s">
        <v>4</v>
      </c>
      <c r="B1496" s="158" t="s">
        <v>5</v>
      </c>
      <c r="C1496" s="158" t="s">
        <v>6</v>
      </c>
      <c r="D1496" s="43" t="s">
        <v>7</v>
      </c>
      <c r="E1496" s="44" t="s">
        <v>8</v>
      </c>
      <c r="F1496" s="44" t="s">
        <v>9</v>
      </c>
    </row>
    <row r="1497" spans="1:6" s="154" customFormat="1" ht="48" x14ac:dyDescent="0.3">
      <c r="A1497" s="45" t="s">
        <v>1216</v>
      </c>
      <c r="B1497" s="46" t="s">
        <v>1217</v>
      </c>
      <c r="C1497" s="47"/>
      <c r="D1497" s="48"/>
      <c r="E1497" s="49"/>
      <c r="F1497" s="49"/>
    </row>
    <row r="1498" spans="1:6" s="154" customFormat="1" x14ac:dyDescent="0.3">
      <c r="A1498" s="10"/>
      <c r="B1498" s="11"/>
      <c r="C1498" s="7"/>
      <c r="D1498" s="8"/>
      <c r="E1498" s="9"/>
      <c r="F1498" s="9"/>
    </row>
    <row r="1499" spans="1:6" s="154" customFormat="1" x14ac:dyDescent="0.3">
      <c r="A1499" s="5" t="s">
        <v>1218</v>
      </c>
      <c r="B1499" s="6" t="s">
        <v>1219</v>
      </c>
      <c r="C1499" s="7"/>
      <c r="D1499" s="8"/>
      <c r="E1499" s="9"/>
      <c r="F1499" s="9"/>
    </row>
    <row r="1500" spans="1:6" s="154" customFormat="1" x14ac:dyDescent="0.3">
      <c r="A1500" s="10"/>
      <c r="B1500" s="11"/>
      <c r="C1500" s="7"/>
      <c r="D1500" s="8"/>
      <c r="E1500" s="9"/>
      <c r="F1500" s="9"/>
    </row>
    <row r="1501" spans="1:6" s="154" customFormat="1" x14ac:dyDescent="0.3">
      <c r="A1501" s="5" t="s">
        <v>1220</v>
      </c>
      <c r="B1501" s="6" t="s">
        <v>1221</v>
      </c>
      <c r="C1501" s="7"/>
      <c r="D1501" s="8"/>
      <c r="E1501" s="9"/>
      <c r="F1501" s="9"/>
    </row>
    <row r="1502" spans="1:6" s="154" customFormat="1" x14ac:dyDescent="0.3">
      <c r="A1502" s="10"/>
      <c r="B1502" s="11"/>
      <c r="C1502" s="7"/>
      <c r="D1502" s="8"/>
      <c r="E1502" s="9"/>
      <c r="F1502" s="9"/>
    </row>
    <row r="1503" spans="1:6" s="154" customFormat="1" x14ac:dyDescent="0.3">
      <c r="A1503" s="10"/>
      <c r="B1503" s="6" t="s">
        <v>1222</v>
      </c>
      <c r="C1503" s="12" t="s">
        <v>133</v>
      </c>
      <c r="D1503" s="13">
        <v>100</v>
      </c>
      <c r="E1503" s="164"/>
      <c r="F1503" s="9">
        <f>IF(C1503="%",D1503*E1503/100,D1503*E1503)</f>
        <v>0</v>
      </c>
    </row>
    <row r="1504" spans="1:6" s="154" customFormat="1" x14ac:dyDescent="0.3">
      <c r="A1504" s="10"/>
      <c r="B1504" s="11"/>
      <c r="C1504" s="7"/>
      <c r="D1504" s="8"/>
      <c r="E1504" s="9"/>
      <c r="F1504" s="9"/>
    </row>
    <row r="1505" spans="1:6" s="154" customFormat="1" x14ac:dyDescent="0.3">
      <c r="A1505" s="5" t="s">
        <v>1223</v>
      </c>
      <c r="B1505" s="6" t="s">
        <v>1224</v>
      </c>
      <c r="C1505" s="12" t="s">
        <v>133</v>
      </c>
      <c r="D1505" s="13">
        <v>335</v>
      </c>
      <c r="E1505" s="164"/>
      <c r="F1505" s="9">
        <f>IF(C1505="%",D1505*E1505/100,D1505*E1505)</f>
        <v>0</v>
      </c>
    </row>
    <row r="1506" spans="1:6" s="154" customFormat="1" x14ac:dyDescent="0.3">
      <c r="A1506" s="10"/>
      <c r="B1506" s="11"/>
      <c r="C1506" s="7"/>
      <c r="D1506" s="8"/>
      <c r="E1506" s="9"/>
      <c r="F1506" s="9"/>
    </row>
    <row r="1507" spans="1:6" s="154" customFormat="1" x14ac:dyDescent="0.3">
      <c r="A1507" s="5" t="s">
        <v>1225</v>
      </c>
      <c r="B1507" s="6" t="s">
        <v>1226</v>
      </c>
      <c r="C1507" s="7"/>
      <c r="D1507" s="8"/>
      <c r="E1507" s="9"/>
      <c r="F1507" s="9"/>
    </row>
    <row r="1508" spans="1:6" s="154" customFormat="1" x14ac:dyDescent="0.3">
      <c r="A1508" s="10"/>
      <c r="B1508" s="11"/>
      <c r="C1508" s="7"/>
      <c r="D1508" s="8"/>
      <c r="E1508" s="9"/>
      <c r="F1508" s="9"/>
    </row>
    <row r="1509" spans="1:6" s="154" customFormat="1" x14ac:dyDescent="0.3">
      <c r="A1509" s="5" t="s">
        <v>1227</v>
      </c>
      <c r="B1509" s="6" t="s">
        <v>1228</v>
      </c>
      <c r="C1509" s="7"/>
      <c r="D1509" s="8">
        <v>50</v>
      </c>
      <c r="E1509" s="9">
        <v>600</v>
      </c>
      <c r="F1509" s="9">
        <v>30000</v>
      </c>
    </row>
    <row r="1510" spans="1:6" s="154" customFormat="1" x14ac:dyDescent="0.3">
      <c r="A1510" s="10"/>
      <c r="B1510" s="11"/>
      <c r="C1510" s="7"/>
      <c r="D1510" s="8"/>
      <c r="E1510" s="9"/>
      <c r="F1510" s="9"/>
    </row>
    <row r="1511" spans="1:6" s="154" customFormat="1" x14ac:dyDescent="0.3">
      <c r="A1511" s="5" t="s">
        <v>1229</v>
      </c>
      <c r="B1511" s="6" t="s">
        <v>1230</v>
      </c>
      <c r="C1511" s="12" t="s">
        <v>33</v>
      </c>
      <c r="D1511" s="13">
        <v>50</v>
      </c>
      <c r="E1511" s="164"/>
      <c r="F1511" s="9">
        <f>IF(C1511="%",D1511*E1511/100,D1511*E1511)</f>
        <v>0</v>
      </c>
    </row>
    <row r="1512" spans="1:6" s="154" customFormat="1" x14ac:dyDescent="0.3">
      <c r="A1512" s="10"/>
      <c r="B1512" s="11"/>
      <c r="C1512" s="7"/>
      <c r="D1512" s="8"/>
      <c r="E1512" s="9"/>
      <c r="F1512" s="9"/>
    </row>
    <row r="1513" spans="1:6" s="154" customFormat="1" x14ac:dyDescent="0.3">
      <c r="A1513" s="5" t="s">
        <v>1231</v>
      </c>
      <c r="B1513" s="6" t="s">
        <v>1232</v>
      </c>
      <c r="C1513" s="7"/>
      <c r="D1513" s="8"/>
      <c r="E1513" s="9"/>
      <c r="F1513" s="9"/>
    </row>
    <row r="1514" spans="1:6" s="154" customFormat="1" x14ac:dyDescent="0.3">
      <c r="A1514" s="10"/>
      <c r="B1514" s="11"/>
      <c r="C1514" s="7"/>
      <c r="D1514" s="8"/>
      <c r="E1514" s="9"/>
      <c r="F1514" s="9"/>
    </row>
    <row r="1515" spans="1:6" s="154" customFormat="1" ht="22.8" x14ac:dyDescent="0.3">
      <c r="A1515" s="10"/>
      <c r="B1515" s="6" t="s">
        <v>1233</v>
      </c>
      <c r="C1515" s="12" t="s">
        <v>33</v>
      </c>
      <c r="D1515" s="13">
        <v>35</v>
      </c>
      <c r="E1515" s="164"/>
      <c r="F1515" s="9">
        <f>IF(C1515="%",D1515*E1515/100,D1515*E1515)</f>
        <v>0</v>
      </c>
    </row>
    <row r="1516" spans="1:6" s="154" customFormat="1" x14ac:dyDescent="0.3">
      <c r="A1516" s="10"/>
      <c r="B1516" s="11"/>
      <c r="C1516" s="7"/>
      <c r="D1516" s="8"/>
      <c r="E1516" s="9"/>
      <c r="F1516" s="9"/>
    </row>
    <row r="1517" spans="1:6" s="154" customFormat="1" ht="22.8" x14ac:dyDescent="0.3">
      <c r="A1517" s="10"/>
      <c r="B1517" s="6" t="s">
        <v>1971</v>
      </c>
      <c r="C1517" s="12" t="s">
        <v>133</v>
      </c>
      <c r="D1517" s="13">
        <v>350</v>
      </c>
      <c r="E1517" s="164"/>
      <c r="F1517" s="9">
        <f>IF(C1517="%",D1517*E1517/100,D1517*E1517)</f>
        <v>0</v>
      </c>
    </row>
    <row r="1518" spans="1:6" s="154" customFormat="1" x14ac:dyDescent="0.3">
      <c r="A1518" s="10"/>
      <c r="B1518" s="11"/>
      <c r="C1518" s="7"/>
      <c r="D1518" s="8"/>
      <c r="E1518" s="9"/>
      <c r="F1518" s="9"/>
    </row>
    <row r="1519" spans="1:6" s="154" customFormat="1" ht="22.8" x14ac:dyDescent="0.3">
      <c r="A1519" s="5" t="s">
        <v>1234</v>
      </c>
      <c r="B1519" s="6" t="s">
        <v>1235</v>
      </c>
      <c r="C1519" s="7"/>
      <c r="D1519" s="8"/>
      <c r="E1519" s="9"/>
      <c r="F1519" s="9"/>
    </row>
    <row r="1520" spans="1:6" s="154" customFormat="1" x14ac:dyDescent="0.3">
      <c r="A1520" s="10"/>
      <c r="B1520" s="11"/>
      <c r="C1520" s="7"/>
      <c r="D1520" s="8"/>
      <c r="E1520" s="9"/>
      <c r="F1520" s="9"/>
    </row>
    <row r="1521" spans="1:6" s="154" customFormat="1" x14ac:dyDescent="0.3">
      <c r="A1521" s="5" t="s">
        <v>1236</v>
      </c>
      <c r="B1521" s="6" t="s">
        <v>1237</v>
      </c>
      <c r="C1521" s="12" t="s">
        <v>102</v>
      </c>
      <c r="D1521" s="13">
        <v>1</v>
      </c>
      <c r="E1521" s="9">
        <v>10000</v>
      </c>
      <c r="F1521" s="9">
        <f>IF(C1521="%",D1521*E1521/100,D1521*E1521)</f>
        <v>10000</v>
      </c>
    </row>
    <row r="1522" spans="1:6" s="154" customFormat="1" x14ac:dyDescent="0.3">
      <c r="A1522" s="10"/>
      <c r="B1522" s="11"/>
      <c r="C1522" s="7"/>
      <c r="D1522" s="8"/>
      <c r="E1522" s="9"/>
      <c r="F1522" s="9"/>
    </row>
    <row r="1523" spans="1:6" s="154" customFormat="1" ht="22.8" x14ac:dyDescent="0.3">
      <c r="A1523" s="5" t="s">
        <v>1238</v>
      </c>
      <c r="B1523" s="6" t="s">
        <v>1239</v>
      </c>
      <c r="C1523" s="12" t="s">
        <v>44</v>
      </c>
      <c r="D1523" s="8">
        <f>F1521</f>
        <v>10000</v>
      </c>
      <c r="E1523" s="164"/>
      <c r="F1523" s="9">
        <f>IF(C1523="%",D1523*E1523/100,D1523*E1523)</f>
        <v>0</v>
      </c>
    </row>
    <row r="1524" spans="1:6" s="154" customFormat="1" x14ac:dyDescent="0.3">
      <c r="A1524" s="5"/>
      <c r="B1524" s="6"/>
      <c r="C1524" s="12"/>
      <c r="D1524" s="8"/>
      <c r="E1524" s="9"/>
      <c r="F1524" s="9"/>
    </row>
    <row r="1525" spans="1:6" s="154" customFormat="1" ht="12" x14ac:dyDescent="0.3">
      <c r="A1525" s="177" t="s">
        <v>118</v>
      </c>
      <c r="B1525" s="178"/>
      <c r="C1525" s="178"/>
      <c r="D1525" s="178"/>
      <c r="E1525" s="179"/>
      <c r="F1525" s="41">
        <f>SUM(F1497:F1524)</f>
        <v>40000</v>
      </c>
    </row>
    <row r="1526" spans="1:6" s="154" customFormat="1" ht="12" x14ac:dyDescent="0.25">
      <c r="A1526" s="180" t="str">
        <f>A1528&amp;" "&amp;B1528</f>
        <v>C11.2 NON-STRUCTURAL GABIONS</v>
      </c>
      <c r="B1526" s="180"/>
      <c r="C1526" s="180"/>
      <c r="D1526" s="180"/>
      <c r="E1526" s="180"/>
      <c r="F1526" s="180"/>
    </row>
    <row r="1527" spans="1:6" s="154" customFormat="1" ht="12" x14ac:dyDescent="0.3">
      <c r="A1527" s="158" t="s">
        <v>4</v>
      </c>
      <c r="B1527" s="158" t="s">
        <v>5</v>
      </c>
      <c r="C1527" s="158" t="s">
        <v>6</v>
      </c>
      <c r="D1527" s="43" t="s">
        <v>7</v>
      </c>
      <c r="E1527" s="44" t="s">
        <v>8</v>
      </c>
      <c r="F1527" s="44" t="s">
        <v>9</v>
      </c>
    </row>
    <row r="1528" spans="1:6" s="154" customFormat="1" ht="12" x14ac:dyDescent="0.3">
      <c r="A1528" s="45" t="s">
        <v>1240</v>
      </c>
      <c r="B1528" s="46" t="s">
        <v>1241</v>
      </c>
      <c r="C1528" s="47"/>
      <c r="D1528" s="48"/>
      <c r="E1528" s="49"/>
      <c r="F1528" s="49"/>
    </row>
    <row r="1529" spans="1:6" s="154" customFormat="1" x14ac:dyDescent="0.3">
      <c r="A1529" s="10"/>
      <c r="B1529" s="11"/>
      <c r="C1529" s="7"/>
      <c r="D1529" s="8"/>
      <c r="E1529" s="9"/>
      <c r="F1529" s="9"/>
    </row>
    <row r="1530" spans="1:6" s="154" customFormat="1" x14ac:dyDescent="0.3">
      <c r="A1530" s="5" t="s">
        <v>1242</v>
      </c>
      <c r="B1530" s="6" t="s">
        <v>1243</v>
      </c>
      <c r="C1530" s="7"/>
      <c r="D1530" s="8"/>
      <c r="E1530" s="9"/>
      <c r="F1530" s="9"/>
    </row>
    <row r="1531" spans="1:6" s="154" customFormat="1" x14ac:dyDescent="0.3">
      <c r="A1531" s="10"/>
      <c r="B1531" s="11"/>
      <c r="C1531" s="7"/>
      <c r="D1531" s="8"/>
      <c r="E1531" s="9"/>
      <c r="F1531" s="9"/>
    </row>
    <row r="1532" spans="1:6" s="154" customFormat="1" ht="34.200000000000003" x14ac:dyDescent="0.3">
      <c r="A1532" s="5" t="s">
        <v>1244</v>
      </c>
      <c r="B1532" s="6" t="s">
        <v>1245</v>
      </c>
      <c r="C1532" s="7"/>
      <c r="D1532" s="8"/>
      <c r="E1532" s="9"/>
      <c r="F1532" s="9"/>
    </row>
    <row r="1533" spans="1:6" s="154" customFormat="1" x14ac:dyDescent="0.3">
      <c r="A1533" s="10"/>
      <c r="B1533" s="11"/>
      <c r="C1533" s="7"/>
      <c r="D1533" s="8"/>
      <c r="E1533" s="9"/>
      <c r="F1533" s="9"/>
    </row>
    <row r="1534" spans="1:6" s="154" customFormat="1" x14ac:dyDescent="0.3">
      <c r="A1534" s="10"/>
      <c r="B1534" s="6" t="s">
        <v>1246</v>
      </c>
      <c r="C1534" s="12" t="s">
        <v>33</v>
      </c>
      <c r="D1534" s="13">
        <v>1200</v>
      </c>
      <c r="E1534" s="164"/>
      <c r="F1534" s="9">
        <f>IF(C1534="%",D1534*E1534/100,D1534*E1534)</f>
        <v>0</v>
      </c>
    </row>
    <row r="1535" spans="1:6" s="154" customFormat="1" x14ac:dyDescent="0.3">
      <c r="A1535" s="10"/>
      <c r="B1535" s="11"/>
      <c r="C1535" s="7"/>
      <c r="D1535" s="8"/>
      <c r="E1535" s="9"/>
      <c r="F1535" s="9"/>
    </row>
    <row r="1536" spans="1:6" s="154" customFormat="1" ht="34.200000000000003" x14ac:dyDescent="0.3">
      <c r="A1536" s="5" t="s">
        <v>1247</v>
      </c>
      <c r="B1536" s="6" t="s">
        <v>1248</v>
      </c>
      <c r="C1536" s="12" t="s">
        <v>33</v>
      </c>
      <c r="D1536" s="13">
        <v>40</v>
      </c>
      <c r="E1536" s="164"/>
      <c r="F1536" s="9">
        <f>IF(C1536="%",D1536*E1536/100,D1536*E1536)</f>
        <v>0</v>
      </c>
    </row>
    <row r="1537" spans="1:6" s="154" customFormat="1" x14ac:dyDescent="0.3">
      <c r="A1537" s="10"/>
      <c r="B1537" s="11"/>
      <c r="C1537" s="7"/>
      <c r="D1537" s="8"/>
      <c r="E1537" s="9"/>
      <c r="F1537" s="9"/>
    </row>
    <row r="1538" spans="1:6" s="154" customFormat="1" ht="22.8" x14ac:dyDescent="0.3">
      <c r="A1538" s="5" t="s">
        <v>1249</v>
      </c>
      <c r="B1538" s="6" t="s">
        <v>1250</v>
      </c>
      <c r="C1538" s="12" t="s">
        <v>133</v>
      </c>
      <c r="D1538" s="8">
        <v>3200</v>
      </c>
      <c r="E1538" s="164"/>
      <c r="F1538" s="9">
        <f>IF(C1538="%",D1538*E1538/100,D1538*E1538)</f>
        <v>0</v>
      </c>
    </row>
    <row r="1539" spans="1:6" s="154" customFormat="1" x14ac:dyDescent="0.3">
      <c r="A1539" s="10"/>
      <c r="B1539" s="11"/>
      <c r="C1539" s="7"/>
      <c r="D1539" s="8"/>
      <c r="E1539" s="9"/>
      <c r="F1539" s="9"/>
    </row>
    <row r="1540" spans="1:6" s="154" customFormat="1" x14ac:dyDescent="0.3">
      <c r="A1540" s="5" t="s">
        <v>1251</v>
      </c>
      <c r="B1540" s="6" t="s">
        <v>1252</v>
      </c>
      <c r="C1540" s="12"/>
      <c r="D1540" s="8"/>
      <c r="E1540" s="9"/>
      <c r="F1540" s="9"/>
    </row>
    <row r="1541" spans="1:6" s="154" customFormat="1" x14ac:dyDescent="0.3">
      <c r="A1541" s="10"/>
      <c r="B1541" s="11"/>
      <c r="C1541" s="7"/>
      <c r="D1541" s="8"/>
      <c r="E1541" s="9"/>
      <c r="F1541" s="9"/>
    </row>
    <row r="1542" spans="1:6" s="154" customFormat="1" x14ac:dyDescent="0.3">
      <c r="A1542" s="5"/>
      <c r="B1542" s="6" t="s">
        <v>1983</v>
      </c>
      <c r="C1542" s="12" t="s">
        <v>33</v>
      </c>
      <c r="D1542" s="29">
        <v>250</v>
      </c>
      <c r="E1542" s="164"/>
      <c r="F1542" s="9">
        <f>IF(C1542="%",D1542*E1542/100,D1542*E1542)</f>
        <v>0</v>
      </c>
    </row>
    <row r="1543" spans="1:6" s="154" customFormat="1" x14ac:dyDescent="0.3">
      <c r="A1543" s="10"/>
      <c r="B1543" s="11"/>
      <c r="C1543" s="7"/>
      <c r="D1543" s="8"/>
      <c r="E1543" s="9"/>
      <c r="F1543" s="9"/>
    </row>
    <row r="1544" spans="1:6" s="154" customFormat="1" x14ac:dyDescent="0.3">
      <c r="A1544" s="5"/>
      <c r="B1544" s="6" t="s">
        <v>1253</v>
      </c>
      <c r="C1544" s="12" t="s">
        <v>33</v>
      </c>
      <c r="D1544" s="29">
        <v>25</v>
      </c>
      <c r="E1544" s="164"/>
      <c r="F1544" s="9">
        <f>IF(C1544="%",D1544*E1544/100,D1544*E1544)</f>
        <v>0</v>
      </c>
    </row>
    <row r="1545" spans="1:6" s="154" customFormat="1" x14ac:dyDescent="0.3">
      <c r="A1545" s="10"/>
      <c r="B1545" s="11"/>
      <c r="C1545" s="7"/>
      <c r="D1545" s="8"/>
      <c r="E1545" s="9"/>
      <c r="F1545" s="9"/>
    </row>
    <row r="1546" spans="1:6" s="154" customFormat="1" x14ac:dyDescent="0.3">
      <c r="A1546" s="5"/>
      <c r="B1546" s="6" t="s">
        <v>1254</v>
      </c>
      <c r="C1546" s="12" t="s">
        <v>33</v>
      </c>
      <c r="D1546" s="29">
        <v>25</v>
      </c>
      <c r="E1546" s="164"/>
      <c r="F1546" s="9">
        <f>IF(C1546="%",D1546*E1546/100,D1546*E1546)</f>
        <v>0</v>
      </c>
    </row>
    <row r="1547" spans="1:6" s="154" customFormat="1" x14ac:dyDescent="0.3">
      <c r="A1547" s="10"/>
      <c r="B1547" s="11"/>
      <c r="C1547" s="7"/>
      <c r="D1547" s="8"/>
      <c r="E1547" s="9"/>
      <c r="F1547" s="9"/>
    </row>
    <row r="1548" spans="1:6" s="154" customFormat="1" x14ac:dyDescent="0.3">
      <c r="A1548" s="5"/>
      <c r="B1548" s="6" t="s">
        <v>1255</v>
      </c>
      <c r="C1548" s="12" t="s">
        <v>33</v>
      </c>
      <c r="D1548" s="29">
        <v>20</v>
      </c>
      <c r="E1548" s="164"/>
      <c r="F1548" s="9">
        <f>IF(C1548="%",D1548*E1548/100,D1548*E1548)</f>
        <v>0</v>
      </c>
    </row>
    <row r="1549" spans="1:6" s="154" customFormat="1" x14ac:dyDescent="0.3">
      <c r="A1549" s="10"/>
      <c r="B1549" s="11"/>
      <c r="C1549" s="7"/>
      <c r="D1549" s="8"/>
      <c r="E1549" s="9"/>
      <c r="F1549" s="9"/>
    </row>
    <row r="1550" spans="1:6" s="154" customFormat="1" x14ac:dyDescent="0.3">
      <c r="A1550" s="5"/>
      <c r="B1550" s="6" t="s">
        <v>1256</v>
      </c>
      <c r="C1550" s="12" t="s">
        <v>33</v>
      </c>
      <c r="D1550" s="29">
        <v>20</v>
      </c>
      <c r="E1550" s="164"/>
      <c r="F1550" s="9">
        <f>IF(C1550="%",D1550*E1550/100,D1550*E1550)</f>
        <v>0</v>
      </c>
    </row>
    <row r="1551" spans="1:6" s="154" customFormat="1" x14ac:dyDescent="0.3">
      <c r="A1551" s="10"/>
      <c r="B1551" s="11"/>
      <c r="C1551" s="7"/>
      <c r="D1551" s="8"/>
      <c r="E1551" s="9"/>
      <c r="F1551" s="9"/>
    </row>
    <row r="1552" spans="1:6" s="154" customFormat="1" x14ac:dyDescent="0.3">
      <c r="A1552" s="5" t="s">
        <v>1257</v>
      </c>
      <c r="B1552" s="6" t="s">
        <v>1258</v>
      </c>
      <c r="C1552" s="12"/>
      <c r="D1552" s="8"/>
      <c r="E1552" s="9"/>
      <c r="F1552" s="9"/>
    </row>
    <row r="1553" spans="1:6" s="154" customFormat="1" x14ac:dyDescent="0.3">
      <c r="A1553" s="10"/>
      <c r="B1553" s="11"/>
      <c r="C1553" s="7"/>
      <c r="D1553" s="8"/>
      <c r="E1553" s="9"/>
      <c r="F1553" s="9"/>
    </row>
    <row r="1554" spans="1:6" s="154" customFormat="1" ht="22.8" x14ac:dyDescent="0.3">
      <c r="A1554" s="5"/>
      <c r="B1554" s="6" t="s">
        <v>1984</v>
      </c>
      <c r="C1554" s="12" t="s">
        <v>33</v>
      </c>
      <c r="D1554" s="13">
        <v>600</v>
      </c>
      <c r="E1554" s="164"/>
      <c r="F1554" s="9">
        <f>IF(C1554="%",D1554*E1554/100,D1554*E1554)</f>
        <v>0</v>
      </c>
    </row>
    <row r="1555" spans="1:6" s="154" customFormat="1" x14ac:dyDescent="0.3">
      <c r="A1555" s="10"/>
      <c r="B1555" s="11"/>
      <c r="C1555" s="7"/>
      <c r="D1555" s="8"/>
      <c r="E1555" s="9"/>
      <c r="F1555" s="9"/>
    </row>
    <row r="1556" spans="1:6" s="154" customFormat="1" ht="22.8" x14ac:dyDescent="0.3">
      <c r="A1556" s="5"/>
      <c r="B1556" s="6" t="s">
        <v>1259</v>
      </c>
      <c r="C1556" s="12" t="s">
        <v>33</v>
      </c>
      <c r="D1556" s="13">
        <v>340</v>
      </c>
      <c r="E1556" s="164"/>
      <c r="F1556" s="9">
        <f>IF(C1556="%",D1556*E1556/100,D1556*E1556)</f>
        <v>0</v>
      </c>
    </row>
    <row r="1557" spans="1:6" s="154" customFormat="1" x14ac:dyDescent="0.3">
      <c r="A1557" s="10"/>
      <c r="B1557" s="11"/>
      <c r="C1557" s="7"/>
      <c r="D1557" s="8"/>
      <c r="E1557" s="9"/>
      <c r="F1557" s="9"/>
    </row>
    <row r="1558" spans="1:6" s="154" customFormat="1" ht="22.8" x14ac:dyDescent="0.3">
      <c r="A1558" s="5"/>
      <c r="B1558" s="6" t="s">
        <v>1260</v>
      </c>
      <c r="C1558" s="12" t="s">
        <v>33</v>
      </c>
      <c r="D1558" s="13"/>
      <c r="E1558" s="164"/>
      <c r="F1558" s="9" t="s">
        <v>674</v>
      </c>
    </row>
    <row r="1559" spans="1:6" s="154" customFormat="1" x14ac:dyDescent="0.3">
      <c r="A1559" s="10"/>
      <c r="B1559" s="11"/>
      <c r="C1559" s="7"/>
      <c r="D1559" s="8"/>
      <c r="E1559" s="9"/>
      <c r="F1559" s="9"/>
    </row>
    <row r="1560" spans="1:6" s="154" customFormat="1" ht="22.8" x14ac:dyDescent="0.3">
      <c r="A1560" s="5" t="s">
        <v>1261</v>
      </c>
      <c r="B1560" s="6" t="s">
        <v>1953</v>
      </c>
      <c r="C1560" s="12" t="s">
        <v>133</v>
      </c>
      <c r="D1560" s="13">
        <v>4825</v>
      </c>
      <c r="E1560" s="164"/>
      <c r="F1560" s="9">
        <f>IF(C1560="%",D1560*E1560/100,D1560*E1560)</f>
        <v>0</v>
      </c>
    </row>
    <row r="1561" spans="1:6" s="154" customFormat="1" x14ac:dyDescent="0.3">
      <c r="A1561" s="10"/>
      <c r="B1561" s="11"/>
      <c r="C1561" s="7"/>
      <c r="D1561" s="8"/>
      <c r="E1561" s="9"/>
      <c r="F1561" s="9"/>
    </row>
    <row r="1562" spans="1:6" s="154" customFormat="1" x14ac:dyDescent="0.3">
      <c r="A1562" s="11" t="s">
        <v>1262</v>
      </c>
      <c r="B1562" s="11" t="s">
        <v>1263</v>
      </c>
      <c r="C1562" s="12" t="s">
        <v>33</v>
      </c>
      <c r="D1562" s="13">
        <v>145</v>
      </c>
      <c r="E1562" s="164"/>
      <c r="F1562" s="9">
        <f>IF(C1562="%",D1562*E1562/100,D1562*E1562)</f>
        <v>0</v>
      </c>
    </row>
    <row r="1563" spans="1:6" s="154" customFormat="1" x14ac:dyDescent="0.3">
      <c r="A1563" s="11"/>
      <c r="B1563" s="11"/>
      <c r="C1563" s="12"/>
      <c r="D1563" s="13"/>
      <c r="E1563" s="9"/>
      <c r="F1563" s="9"/>
    </row>
    <row r="1564" spans="1:6" s="154" customFormat="1" ht="22.8" x14ac:dyDescent="0.3">
      <c r="A1564" s="5" t="s">
        <v>1264</v>
      </c>
      <c r="B1564" s="6" t="s">
        <v>1265</v>
      </c>
      <c r="C1564" s="12" t="s">
        <v>39</v>
      </c>
      <c r="D1564" s="29">
        <v>5</v>
      </c>
      <c r="E1564" s="164"/>
      <c r="F1564" s="9">
        <f>IF(C1564="%",D1564*E1564/100,D1564*E1564)</f>
        <v>0</v>
      </c>
    </row>
    <row r="1565" spans="1:6" s="154" customFormat="1" x14ac:dyDescent="0.3">
      <c r="A1565" s="11"/>
      <c r="B1565" s="11"/>
      <c r="C1565" s="12"/>
      <c r="D1565" s="13"/>
      <c r="E1565" s="9"/>
      <c r="F1565" s="9"/>
    </row>
    <row r="1566" spans="1:6" s="154" customFormat="1" ht="12" x14ac:dyDescent="0.3">
      <c r="A1566" s="177" t="s">
        <v>118</v>
      </c>
      <c r="B1566" s="178"/>
      <c r="C1566" s="178"/>
      <c r="D1566" s="178"/>
      <c r="E1566" s="179"/>
      <c r="F1566" s="41">
        <f>SUM(F1528:F1565)</f>
        <v>0</v>
      </c>
    </row>
    <row r="1567" spans="1:6" s="154" customFormat="1" ht="12" x14ac:dyDescent="0.25">
      <c r="A1567" s="180" t="str">
        <f>A1569&amp;" "&amp;B1569</f>
        <v>C11.4 ROAD RESTRAINT SYSTEMS</v>
      </c>
      <c r="B1567" s="180"/>
      <c r="C1567" s="180"/>
      <c r="D1567" s="180"/>
      <c r="E1567" s="180"/>
      <c r="F1567" s="180"/>
    </row>
    <row r="1568" spans="1:6" s="154" customFormat="1" ht="12" x14ac:dyDescent="0.3">
      <c r="A1568" s="158" t="s">
        <v>4</v>
      </c>
      <c r="B1568" s="158" t="s">
        <v>5</v>
      </c>
      <c r="C1568" s="158" t="s">
        <v>6</v>
      </c>
      <c r="D1568" s="43" t="s">
        <v>7</v>
      </c>
      <c r="E1568" s="44" t="s">
        <v>8</v>
      </c>
      <c r="F1568" s="44" t="s">
        <v>9</v>
      </c>
    </row>
    <row r="1569" spans="1:6" s="154" customFormat="1" ht="12" x14ac:dyDescent="0.3">
      <c r="A1569" s="45" t="s">
        <v>1266</v>
      </c>
      <c r="B1569" s="46" t="s">
        <v>1267</v>
      </c>
      <c r="C1569" s="47"/>
      <c r="D1569" s="48"/>
      <c r="E1569" s="49"/>
      <c r="F1569" s="49"/>
    </row>
    <row r="1570" spans="1:6" s="154" customFormat="1" x14ac:dyDescent="0.3">
      <c r="A1570" s="10"/>
      <c r="B1570" s="11"/>
      <c r="C1570" s="7"/>
      <c r="D1570" s="8"/>
      <c r="E1570" s="9"/>
      <c r="F1570" s="9"/>
    </row>
    <row r="1571" spans="1:6" s="154" customFormat="1" ht="22.8" x14ac:dyDescent="0.3">
      <c r="A1571" s="5" t="s">
        <v>1268</v>
      </c>
      <c r="B1571" s="6" t="s">
        <v>1269</v>
      </c>
      <c r="C1571" s="7"/>
      <c r="D1571" s="8"/>
      <c r="E1571" s="9"/>
      <c r="F1571" s="9"/>
    </row>
    <row r="1572" spans="1:6" s="154" customFormat="1" x14ac:dyDescent="0.3">
      <c r="A1572" s="10"/>
      <c r="B1572" s="11"/>
      <c r="C1572" s="7"/>
      <c r="D1572" s="8"/>
      <c r="E1572" s="9"/>
      <c r="F1572" s="9"/>
    </row>
    <row r="1573" spans="1:6" s="154" customFormat="1" ht="22.8" x14ac:dyDescent="0.3">
      <c r="A1573" s="5" t="s">
        <v>1270</v>
      </c>
      <c r="B1573" s="6" t="s">
        <v>1271</v>
      </c>
      <c r="C1573" s="7"/>
      <c r="D1573" s="8"/>
      <c r="E1573" s="9"/>
      <c r="F1573" s="9"/>
    </row>
    <row r="1574" spans="1:6" s="154" customFormat="1" x14ac:dyDescent="0.3">
      <c r="A1574" s="10"/>
      <c r="B1574" s="11"/>
      <c r="C1574" s="7"/>
      <c r="D1574" s="8"/>
      <c r="E1574" s="9"/>
      <c r="F1574" s="9"/>
    </row>
    <row r="1575" spans="1:6" s="154" customFormat="1" ht="22.8" x14ac:dyDescent="0.3">
      <c r="A1575" s="10"/>
      <c r="B1575" s="6" t="s">
        <v>1272</v>
      </c>
      <c r="C1575" s="12" t="s">
        <v>40</v>
      </c>
      <c r="D1575" s="13">
        <v>920</v>
      </c>
      <c r="E1575" s="164"/>
      <c r="F1575" s="9">
        <f>IF(C1575="%",D1575*E1575/100,D1575*E1575)</f>
        <v>0</v>
      </c>
    </row>
    <row r="1576" spans="1:6" s="154" customFormat="1" x14ac:dyDescent="0.3">
      <c r="A1576" s="10"/>
      <c r="B1576" s="11"/>
      <c r="C1576" s="7"/>
      <c r="D1576" s="8"/>
      <c r="E1576" s="9"/>
      <c r="F1576" s="9"/>
    </row>
    <row r="1577" spans="1:6" s="154" customFormat="1" ht="22.8" x14ac:dyDescent="0.3">
      <c r="A1577" s="10"/>
      <c r="B1577" s="6" t="s">
        <v>1273</v>
      </c>
      <c r="C1577" s="12" t="s">
        <v>40</v>
      </c>
      <c r="D1577" s="13">
        <v>45</v>
      </c>
      <c r="E1577" s="164"/>
      <c r="F1577" s="9">
        <f>IF(C1577="%",D1577*E1577/100,D1577*E1577)</f>
        <v>0</v>
      </c>
    </row>
    <row r="1578" spans="1:6" s="154" customFormat="1" x14ac:dyDescent="0.3">
      <c r="A1578" s="10"/>
      <c r="B1578" s="11"/>
      <c r="C1578" s="7"/>
      <c r="D1578" s="8"/>
      <c r="E1578" s="9"/>
      <c r="F1578" s="9"/>
    </row>
    <row r="1579" spans="1:6" s="154" customFormat="1" ht="57" x14ac:dyDescent="0.3">
      <c r="A1579" s="10"/>
      <c r="B1579" s="6" t="s">
        <v>1274</v>
      </c>
      <c r="C1579" s="12" t="s">
        <v>40</v>
      </c>
      <c r="D1579" s="13">
        <v>920</v>
      </c>
      <c r="E1579" s="164"/>
      <c r="F1579" s="9">
        <f>IF(C1579="%",D1579*E1579/100,D1579*E1579)</f>
        <v>0</v>
      </c>
    </row>
    <row r="1580" spans="1:6" s="154" customFormat="1" x14ac:dyDescent="0.3">
      <c r="A1580" s="10"/>
      <c r="B1580" s="11"/>
      <c r="C1580" s="7"/>
      <c r="D1580" s="8"/>
      <c r="E1580" s="9"/>
      <c r="F1580" s="9"/>
    </row>
    <row r="1581" spans="1:6" s="154" customFormat="1" ht="22.8" x14ac:dyDescent="0.3">
      <c r="A1581" s="5" t="s">
        <v>1275</v>
      </c>
      <c r="B1581" s="6" t="s">
        <v>1276</v>
      </c>
      <c r="C1581" s="7"/>
      <c r="D1581" s="8"/>
      <c r="E1581" s="9"/>
      <c r="F1581" s="9"/>
    </row>
    <row r="1582" spans="1:6" s="154" customFormat="1" x14ac:dyDescent="0.3">
      <c r="A1582" s="10"/>
      <c r="B1582" s="11"/>
      <c r="C1582" s="7"/>
      <c r="D1582" s="8"/>
      <c r="E1582" s="9"/>
      <c r="F1582" s="9"/>
    </row>
    <row r="1583" spans="1:6" s="154" customFormat="1" x14ac:dyDescent="0.3">
      <c r="A1583" s="10"/>
      <c r="B1583" s="6" t="s">
        <v>1277</v>
      </c>
      <c r="C1583" s="12" t="s">
        <v>53</v>
      </c>
      <c r="D1583" s="13"/>
      <c r="E1583" s="164"/>
      <c r="F1583" s="9" t="s">
        <v>674</v>
      </c>
    </row>
    <row r="1584" spans="1:6" s="154" customFormat="1" x14ac:dyDescent="0.3">
      <c r="A1584" s="10"/>
      <c r="B1584" s="11"/>
      <c r="C1584" s="7"/>
      <c r="D1584" s="8"/>
      <c r="E1584" s="9"/>
      <c r="F1584" s="9"/>
    </row>
    <row r="1585" spans="1:6" s="154" customFormat="1" x14ac:dyDescent="0.3">
      <c r="A1585" s="10"/>
      <c r="B1585" s="6" t="s">
        <v>1278</v>
      </c>
      <c r="C1585" s="12" t="s">
        <v>53</v>
      </c>
      <c r="D1585" s="13"/>
      <c r="E1585" s="164"/>
      <c r="F1585" s="9" t="s">
        <v>674</v>
      </c>
    </row>
    <row r="1586" spans="1:6" s="154" customFormat="1" x14ac:dyDescent="0.3">
      <c r="A1586" s="10"/>
      <c r="B1586" s="11"/>
      <c r="C1586" s="7"/>
      <c r="D1586" s="8"/>
      <c r="E1586" s="9"/>
      <c r="F1586" s="9"/>
    </row>
    <row r="1587" spans="1:6" s="154" customFormat="1" ht="34.200000000000003" x14ac:dyDescent="0.3">
      <c r="A1587" s="10"/>
      <c r="B1587" s="6" t="s">
        <v>1279</v>
      </c>
      <c r="C1587" s="12" t="s">
        <v>53</v>
      </c>
      <c r="D1587" s="13">
        <v>28</v>
      </c>
      <c r="E1587" s="164"/>
      <c r="F1587" s="9">
        <f>IF(C1587="%",D1587*E1587/100,D1587*E1587)</f>
        <v>0</v>
      </c>
    </row>
    <row r="1588" spans="1:6" s="154" customFormat="1" x14ac:dyDescent="0.3">
      <c r="A1588" s="10"/>
      <c r="B1588" s="11"/>
      <c r="C1588" s="7"/>
      <c r="D1588" s="8"/>
      <c r="E1588" s="9"/>
      <c r="F1588" s="9"/>
    </row>
    <row r="1589" spans="1:6" s="154" customFormat="1" ht="34.200000000000003" x14ac:dyDescent="0.3">
      <c r="A1589" s="10"/>
      <c r="B1589" s="6" t="s">
        <v>1280</v>
      </c>
      <c r="C1589" s="12" t="s">
        <v>53</v>
      </c>
      <c r="D1589" s="13">
        <v>8</v>
      </c>
      <c r="E1589" s="164"/>
      <c r="F1589" s="9">
        <f>IF(C1589="%",D1589*E1589/100,D1589*E1589)</f>
        <v>0</v>
      </c>
    </row>
    <row r="1590" spans="1:6" s="154" customFormat="1" x14ac:dyDescent="0.3">
      <c r="A1590" s="10"/>
      <c r="B1590" s="11"/>
      <c r="C1590" s="7"/>
      <c r="D1590" s="8"/>
      <c r="E1590" s="9"/>
      <c r="F1590" s="9"/>
    </row>
    <row r="1591" spans="1:6" s="154" customFormat="1" x14ac:dyDescent="0.3">
      <c r="A1591" s="5" t="s">
        <v>1282</v>
      </c>
      <c r="B1591" s="6" t="s">
        <v>1283</v>
      </c>
      <c r="C1591" s="7"/>
      <c r="D1591" s="8"/>
      <c r="E1591" s="9"/>
      <c r="F1591" s="9"/>
    </row>
    <row r="1592" spans="1:6" s="154" customFormat="1" x14ac:dyDescent="0.3">
      <c r="A1592" s="10"/>
      <c r="B1592" s="11"/>
      <c r="C1592" s="7"/>
      <c r="D1592" s="8"/>
      <c r="E1592" s="9"/>
      <c r="F1592" s="9"/>
    </row>
    <row r="1593" spans="1:6" s="154" customFormat="1" x14ac:dyDescent="0.3">
      <c r="A1593" s="5" t="s">
        <v>1284</v>
      </c>
      <c r="B1593" s="6" t="s">
        <v>1285</v>
      </c>
      <c r="C1593" s="12" t="s">
        <v>53</v>
      </c>
      <c r="D1593" s="13">
        <v>420</v>
      </c>
      <c r="E1593" s="164"/>
      <c r="F1593" s="9">
        <f>IF(C1593="%",D1593*E1593/100,D1593*E1593)</f>
        <v>0</v>
      </c>
    </row>
    <row r="1594" spans="1:6" s="154" customFormat="1" x14ac:dyDescent="0.3">
      <c r="A1594" s="10"/>
      <c r="B1594" s="11"/>
      <c r="C1594" s="7"/>
      <c r="D1594" s="8"/>
      <c r="E1594" s="9"/>
      <c r="F1594" s="9"/>
    </row>
    <row r="1595" spans="1:6" s="154" customFormat="1" x14ac:dyDescent="0.3">
      <c r="A1595" s="5" t="s">
        <v>1286</v>
      </c>
      <c r="B1595" s="6" t="s">
        <v>1287</v>
      </c>
      <c r="C1595" s="12" t="s">
        <v>40</v>
      </c>
      <c r="D1595" s="13">
        <v>360</v>
      </c>
      <c r="E1595" s="164"/>
      <c r="F1595" s="9">
        <f>IF(C1595="%",D1595*E1595/100,D1595*E1595)</f>
        <v>0</v>
      </c>
    </row>
    <row r="1596" spans="1:6" s="154" customFormat="1" x14ac:dyDescent="0.3">
      <c r="A1596" s="10"/>
      <c r="B1596" s="11"/>
      <c r="C1596" s="7"/>
      <c r="D1596" s="8"/>
      <c r="E1596" s="9"/>
      <c r="F1596" s="9"/>
    </row>
    <row r="1597" spans="1:6" s="154" customFormat="1" ht="34.200000000000003" x14ac:dyDescent="0.3">
      <c r="A1597" s="5" t="s">
        <v>1288</v>
      </c>
      <c r="B1597" s="6" t="s">
        <v>1289</v>
      </c>
      <c r="C1597" s="12" t="s">
        <v>53</v>
      </c>
      <c r="D1597" s="13">
        <v>10</v>
      </c>
      <c r="E1597" s="164"/>
      <c r="F1597" s="9">
        <f>IF(C1597="%",D1597*E1597/100,D1597*E1597)</f>
        <v>0</v>
      </c>
    </row>
    <row r="1598" spans="1:6" s="154" customFormat="1" x14ac:dyDescent="0.3">
      <c r="A1598" s="10"/>
      <c r="B1598" s="11"/>
      <c r="C1598" s="7"/>
      <c r="D1598" s="8"/>
      <c r="E1598" s="9"/>
      <c r="F1598" s="9"/>
    </row>
    <row r="1599" spans="1:6" s="154" customFormat="1" ht="22.8" x14ac:dyDescent="0.3">
      <c r="A1599" s="5" t="s">
        <v>1290</v>
      </c>
      <c r="B1599" s="6" t="s">
        <v>1291</v>
      </c>
      <c r="C1599" s="12" t="s">
        <v>53</v>
      </c>
      <c r="D1599" s="13">
        <v>1010</v>
      </c>
      <c r="E1599" s="164"/>
      <c r="F1599" s="9">
        <f>IF(C1599="%",D1599*E1599/100,D1599*E1599)</f>
        <v>0</v>
      </c>
    </row>
    <row r="1600" spans="1:6" s="154" customFormat="1" x14ac:dyDescent="0.3">
      <c r="A1600" s="5"/>
      <c r="B1600" s="6"/>
      <c r="C1600" s="12"/>
      <c r="D1600" s="13"/>
      <c r="E1600" s="9"/>
      <c r="F1600" s="9"/>
    </row>
    <row r="1601" spans="1:6" s="154" customFormat="1" ht="12" x14ac:dyDescent="0.3">
      <c r="A1601" s="177" t="s">
        <v>1292</v>
      </c>
      <c r="B1601" s="178"/>
      <c r="C1601" s="178"/>
      <c r="D1601" s="178"/>
      <c r="E1601" s="179"/>
      <c r="F1601" s="41">
        <f>SUM(F1569:F1600)</f>
        <v>0</v>
      </c>
    </row>
    <row r="1602" spans="1:6" s="154" customFormat="1" ht="12" x14ac:dyDescent="0.25">
      <c r="A1602" s="180" t="str">
        <f>A1604&amp;" "&amp;B1604</f>
        <v>C11.5 FENCING</v>
      </c>
      <c r="B1602" s="180"/>
      <c r="C1602" s="180"/>
      <c r="D1602" s="180"/>
      <c r="E1602" s="180"/>
      <c r="F1602" s="180"/>
    </row>
    <row r="1603" spans="1:6" s="154" customFormat="1" ht="12" x14ac:dyDescent="0.3">
      <c r="A1603" s="158" t="s">
        <v>4</v>
      </c>
      <c r="B1603" s="158" t="s">
        <v>5</v>
      </c>
      <c r="C1603" s="158" t="s">
        <v>6</v>
      </c>
      <c r="D1603" s="43" t="s">
        <v>7</v>
      </c>
      <c r="E1603" s="44" t="s">
        <v>8</v>
      </c>
      <c r="F1603" s="44" t="s">
        <v>9</v>
      </c>
    </row>
    <row r="1604" spans="1:6" s="154" customFormat="1" ht="12" x14ac:dyDescent="0.3">
      <c r="A1604" s="45" t="s">
        <v>1293</v>
      </c>
      <c r="B1604" s="46" t="s">
        <v>1294</v>
      </c>
      <c r="C1604" s="47"/>
      <c r="D1604" s="48"/>
      <c r="E1604" s="49"/>
      <c r="F1604" s="49"/>
    </row>
    <row r="1605" spans="1:6" s="154" customFormat="1" x14ac:dyDescent="0.3">
      <c r="A1605" s="10"/>
      <c r="B1605" s="11"/>
      <c r="C1605" s="7"/>
      <c r="D1605" s="8"/>
      <c r="E1605" s="9"/>
      <c r="F1605" s="9"/>
    </row>
    <row r="1606" spans="1:6" s="154" customFormat="1" ht="57" x14ac:dyDescent="0.3">
      <c r="A1606" s="5" t="s">
        <v>1295</v>
      </c>
      <c r="B1606" s="6" t="s">
        <v>1296</v>
      </c>
      <c r="C1606" s="7"/>
      <c r="D1606" s="8"/>
      <c r="E1606" s="9"/>
      <c r="F1606" s="9"/>
    </row>
    <row r="1607" spans="1:6" s="154" customFormat="1" x14ac:dyDescent="0.3">
      <c r="A1607" s="10"/>
      <c r="B1607" s="11"/>
      <c r="C1607" s="7"/>
      <c r="D1607" s="8"/>
      <c r="E1607" s="9"/>
      <c r="F1607" s="9"/>
    </row>
    <row r="1608" spans="1:6" s="154" customFormat="1" x14ac:dyDescent="0.3">
      <c r="A1608" s="5" t="s">
        <v>1297</v>
      </c>
      <c r="B1608" s="6" t="s">
        <v>1298</v>
      </c>
      <c r="C1608" s="12"/>
      <c r="D1608" s="8"/>
      <c r="E1608" s="9"/>
      <c r="F1608" s="9"/>
    </row>
    <row r="1609" spans="1:6" s="154" customFormat="1" x14ac:dyDescent="0.3">
      <c r="A1609" s="10"/>
      <c r="B1609" s="11"/>
      <c r="C1609" s="7"/>
      <c r="D1609" s="8"/>
      <c r="E1609" s="9"/>
      <c r="F1609" s="9"/>
    </row>
    <row r="1610" spans="1:6" s="154" customFormat="1" ht="45.6" x14ac:dyDescent="0.3">
      <c r="A1610" s="5"/>
      <c r="B1610" s="6" t="s">
        <v>1299</v>
      </c>
      <c r="C1610" s="12" t="s">
        <v>31</v>
      </c>
      <c r="D1610" s="29">
        <v>305</v>
      </c>
      <c r="E1610" s="164"/>
      <c r="F1610" s="9">
        <f>IF(C1610="%",D1610*E1610/100,D1610*E1610)</f>
        <v>0</v>
      </c>
    </row>
    <row r="1611" spans="1:6" s="154" customFormat="1" x14ac:dyDescent="0.3">
      <c r="A1611" s="10"/>
      <c r="B1611" s="11"/>
      <c r="C1611" s="7"/>
      <c r="D1611" s="8"/>
      <c r="E1611" s="9"/>
      <c r="F1611" s="9"/>
    </row>
    <row r="1612" spans="1:6" s="154" customFormat="1" x14ac:dyDescent="0.3">
      <c r="A1612" s="5" t="s">
        <v>1300</v>
      </c>
      <c r="B1612" s="6" t="s">
        <v>1301</v>
      </c>
      <c r="C1612" s="12"/>
      <c r="D1612" s="8"/>
      <c r="E1612" s="9"/>
      <c r="F1612" s="9"/>
    </row>
    <row r="1613" spans="1:6" s="154" customFormat="1" x14ac:dyDescent="0.3">
      <c r="A1613" s="10"/>
      <c r="B1613" s="11"/>
      <c r="C1613" s="7"/>
      <c r="D1613" s="8"/>
      <c r="E1613" s="9"/>
      <c r="F1613" s="9"/>
    </row>
    <row r="1614" spans="1:6" s="154" customFormat="1" ht="45.6" x14ac:dyDescent="0.3">
      <c r="A1614" s="5"/>
      <c r="B1614" s="6" t="s">
        <v>1302</v>
      </c>
      <c r="C1614" s="12" t="s">
        <v>31</v>
      </c>
      <c r="D1614" s="29">
        <v>52</v>
      </c>
      <c r="E1614" s="164"/>
      <c r="F1614" s="9">
        <f>IF(C1614="%",D1614*E1614/100,D1614*E1614)</f>
        <v>0</v>
      </c>
    </row>
    <row r="1615" spans="1:6" s="154" customFormat="1" x14ac:dyDescent="0.3">
      <c r="A1615" s="10"/>
      <c r="B1615" s="11"/>
      <c r="C1615" s="7"/>
      <c r="D1615" s="8"/>
      <c r="E1615" s="9"/>
      <c r="F1615" s="9"/>
    </row>
    <row r="1616" spans="1:6" s="154" customFormat="1" ht="22.8" x14ac:dyDescent="0.3">
      <c r="A1616" s="5" t="s">
        <v>1305</v>
      </c>
      <c r="B1616" s="6" t="s">
        <v>1306</v>
      </c>
      <c r="C1616" s="12" t="s">
        <v>133</v>
      </c>
      <c r="D1616" s="13">
        <v>3800</v>
      </c>
      <c r="E1616" s="164"/>
      <c r="F1616" s="9">
        <f>IF(C1616="%",D1616*E1616/100,D1616*E1616)</f>
        <v>0</v>
      </c>
    </row>
    <row r="1617" spans="1:6" s="154" customFormat="1" x14ac:dyDescent="0.3">
      <c r="A1617" s="10"/>
      <c r="B1617" s="11"/>
      <c r="C1617" s="7"/>
      <c r="D1617" s="8"/>
      <c r="E1617" s="9"/>
      <c r="F1617" s="9"/>
    </row>
    <row r="1618" spans="1:6" ht="34.200000000000003" x14ac:dyDescent="0.3">
      <c r="A1618" s="5" t="s">
        <v>1307</v>
      </c>
      <c r="B1618" s="6" t="s">
        <v>1308</v>
      </c>
      <c r="C1618" s="12"/>
      <c r="D1618" s="8"/>
      <c r="E1618" s="9"/>
      <c r="F1618" s="9"/>
    </row>
    <row r="1619" spans="1:6" x14ac:dyDescent="0.3">
      <c r="A1619" s="10"/>
      <c r="B1619" s="11"/>
      <c r="C1619" s="7"/>
      <c r="D1619" s="8"/>
      <c r="E1619" s="9"/>
      <c r="F1619" s="9"/>
    </row>
    <row r="1620" spans="1:6" x14ac:dyDescent="0.3">
      <c r="A1620" s="5"/>
      <c r="B1620" s="6" t="s">
        <v>1309</v>
      </c>
      <c r="C1620" s="12" t="s">
        <v>53</v>
      </c>
      <c r="D1620" s="13">
        <v>1581</v>
      </c>
      <c r="E1620" s="164"/>
      <c r="F1620" s="9">
        <f>IF(C1620="%",D1620*E1620/100,D1620*E1620)</f>
        <v>0</v>
      </c>
    </row>
    <row r="1621" spans="1:6" x14ac:dyDescent="0.3">
      <c r="A1621" s="10"/>
      <c r="B1621" s="11"/>
      <c r="C1621" s="7"/>
      <c r="D1621" s="8"/>
      <c r="E1621" s="9"/>
      <c r="F1621" s="9"/>
    </row>
    <row r="1622" spans="1:6" x14ac:dyDescent="0.3">
      <c r="A1622" s="5"/>
      <c r="B1622" s="6" t="s">
        <v>1310</v>
      </c>
      <c r="C1622" s="12" t="s">
        <v>53</v>
      </c>
      <c r="D1622" s="13">
        <v>146</v>
      </c>
      <c r="E1622" s="164"/>
      <c r="F1622" s="9">
        <f>IF(C1622="%",D1622*E1622/100,D1622*E1622)</f>
        <v>0</v>
      </c>
    </row>
    <row r="1623" spans="1:6" x14ac:dyDescent="0.3">
      <c r="A1623" s="5"/>
      <c r="B1623" s="6"/>
      <c r="C1623" s="12"/>
      <c r="D1623" s="13"/>
      <c r="E1623" s="164"/>
      <c r="F1623" s="9"/>
    </row>
    <row r="1624" spans="1:6" x14ac:dyDescent="0.3">
      <c r="A1624" s="5"/>
      <c r="B1624" s="6" t="s">
        <v>2066</v>
      </c>
      <c r="C1624" s="12" t="s">
        <v>53</v>
      </c>
      <c r="D1624" s="13">
        <v>3902</v>
      </c>
      <c r="E1624" s="164"/>
      <c r="F1624" s="9">
        <f>IF(C1624="%",D1624*E1624/100,D1624*E1624)</f>
        <v>0</v>
      </c>
    </row>
    <row r="1625" spans="1:6" x14ac:dyDescent="0.3">
      <c r="A1625" s="10"/>
      <c r="B1625" s="11"/>
      <c r="C1625" s="7"/>
      <c r="D1625" s="8"/>
      <c r="E1625" s="9"/>
      <c r="F1625" s="9"/>
    </row>
    <row r="1626" spans="1:6" ht="34.200000000000003" x14ac:dyDescent="0.3">
      <c r="A1626" s="5" t="s">
        <v>1311</v>
      </c>
      <c r="B1626" s="6" t="s">
        <v>1312</v>
      </c>
      <c r="C1626" s="12"/>
      <c r="D1626" s="8"/>
      <c r="E1626" s="9"/>
      <c r="F1626" s="9"/>
    </row>
    <row r="1627" spans="1:6" x14ac:dyDescent="0.3">
      <c r="A1627" s="10"/>
      <c r="B1627" s="11"/>
      <c r="C1627" s="7"/>
      <c r="D1627" s="8"/>
      <c r="E1627" s="9"/>
      <c r="F1627" s="9"/>
    </row>
    <row r="1628" spans="1:6" s="154" customFormat="1" x14ac:dyDescent="0.3">
      <c r="A1628" s="5"/>
      <c r="B1628" s="6" t="s">
        <v>1313</v>
      </c>
      <c r="C1628" s="12" t="s">
        <v>53</v>
      </c>
      <c r="D1628" s="13">
        <v>7073</v>
      </c>
      <c r="E1628" s="164"/>
      <c r="F1628" s="9">
        <f>IF(C1628="%",D1628*E1628/100,D1628*E1628)</f>
        <v>0</v>
      </c>
    </row>
    <row r="1629" spans="1:6" x14ac:dyDescent="0.3">
      <c r="A1629" s="10"/>
      <c r="B1629" s="11"/>
      <c r="C1629" s="7"/>
      <c r="D1629" s="8"/>
      <c r="E1629" s="9"/>
      <c r="F1629" s="9"/>
    </row>
    <row r="1630" spans="1:6" x14ac:dyDescent="0.3">
      <c r="A1630" s="5"/>
      <c r="B1630" s="6" t="s">
        <v>1314</v>
      </c>
      <c r="C1630" s="12" t="s">
        <v>53</v>
      </c>
      <c r="D1630" s="13">
        <v>1565</v>
      </c>
      <c r="E1630" s="164"/>
      <c r="F1630" s="9">
        <f>IF(C1630="%",D1630*E1630/100,D1630*E1630)</f>
        <v>0</v>
      </c>
    </row>
    <row r="1631" spans="1:6" x14ac:dyDescent="0.3">
      <c r="A1631" s="5"/>
      <c r="B1631" s="6"/>
      <c r="C1631" s="12"/>
      <c r="D1631" s="13"/>
      <c r="E1631" s="9"/>
      <c r="F1631" s="9"/>
    </row>
    <row r="1632" spans="1:6" x14ac:dyDescent="0.3">
      <c r="A1632" s="5" t="s">
        <v>1315</v>
      </c>
      <c r="B1632" s="6" t="s">
        <v>1316</v>
      </c>
      <c r="C1632" s="7"/>
      <c r="D1632" s="8"/>
      <c r="E1632" s="9"/>
      <c r="F1632" s="9"/>
    </row>
    <row r="1633" spans="1:6" x14ac:dyDescent="0.3">
      <c r="A1633" s="10"/>
      <c r="B1633" s="11"/>
      <c r="C1633" s="7"/>
      <c r="D1633" s="8"/>
      <c r="E1633" s="9"/>
      <c r="F1633" s="9"/>
    </row>
    <row r="1634" spans="1:6" x14ac:dyDescent="0.3">
      <c r="A1634" s="10"/>
      <c r="B1634" s="6" t="s">
        <v>1317</v>
      </c>
      <c r="C1634" s="7"/>
      <c r="D1634" s="8"/>
      <c r="E1634" s="9"/>
      <c r="F1634" s="9"/>
    </row>
    <row r="1635" spans="1:6" x14ac:dyDescent="0.3">
      <c r="A1635" s="10"/>
      <c r="B1635" s="11"/>
      <c r="C1635" s="7"/>
      <c r="D1635" s="8"/>
      <c r="E1635" s="9"/>
      <c r="F1635" s="9"/>
    </row>
    <row r="1636" spans="1:6" x14ac:dyDescent="0.3">
      <c r="A1636" s="10"/>
      <c r="B1636" s="6" t="s">
        <v>1318</v>
      </c>
      <c r="C1636" s="12"/>
      <c r="D1636" s="8"/>
      <c r="E1636" s="9"/>
      <c r="F1636" s="9"/>
    </row>
    <row r="1637" spans="1:6" x14ac:dyDescent="0.3">
      <c r="A1637" s="10"/>
      <c r="B1637" s="11"/>
      <c r="C1637" s="7"/>
      <c r="D1637" s="8"/>
      <c r="E1637" s="9"/>
      <c r="F1637" s="9"/>
    </row>
    <row r="1638" spans="1:6" ht="57" x14ac:dyDescent="0.3">
      <c r="A1638" s="10"/>
      <c r="B1638" s="6" t="s">
        <v>1319</v>
      </c>
      <c r="C1638" s="12" t="s">
        <v>53</v>
      </c>
      <c r="D1638" s="13">
        <v>180</v>
      </c>
      <c r="E1638" s="164"/>
      <c r="F1638" s="9">
        <f>IF(C1638="%",D1638*E1638/100,D1638*E1638)</f>
        <v>0</v>
      </c>
    </row>
    <row r="1639" spans="1:6" x14ac:dyDescent="0.3">
      <c r="A1639" s="10"/>
      <c r="B1639" s="11"/>
      <c r="C1639" s="7"/>
      <c r="D1639" s="8"/>
      <c r="E1639" s="9"/>
      <c r="F1639" s="9"/>
    </row>
    <row r="1640" spans="1:6" ht="57" x14ac:dyDescent="0.3">
      <c r="A1640" s="10"/>
      <c r="B1640" s="6" t="s">
        <v>1320</v>
      </c>
      <c r="C1640" s="12" t="s">
        <v>53</v>
      </c>
      <c r="D1640" s="13">
        <v>6</v>
      </c>
      <c r="E1640" s="164"/>
      <c r="F1640" s="9">
        <f>IF(C1640="%",D1640*E1640/100,D1640*E1640)</f>
        <v>0</v>
      </c>
    </row>
    <row r="1641" spans="1:6" x14ac:dyDescent="0.3">
      <c r="A1641" s="10"/>
      <c r="B1641" s="11"/>
      <c r="C1641" s="7"/>
      <c r="D1641" s="8"/>
      <c r="E1641" s="164"/>
      <c r="F1641" s="9"/>
    </row>
    <row r="1642" spans="1:6" ht="57" x14ac:dyDescent="0.3">
      <c r="A1642" s="10"/>
      <c r="B1642" s="6" t="s">
        <v>2067</v>
      </c>
      <c r="C1642" s="12" t="s">
        <v>53</v>
      </c>
      <c r="D1642" s="13">
        <v>150</v>
      </c>
      <c r="E1642" s="164"/>
      <c r="F1642" s="9">
        <f>IF(C1642="%",D1642*E1642/100,D1642*E1642)</f>
        <v>0</v>
      </c>
    </row>
    <row r="1643" spans="1:6" x14ac:dyDescent="0.3">
      <c r="A1643" s="10"/>
      <c r="B1643" s="11"/>
      <c r="C1643" s="7"/>
      <c r="D1643" s="8"/>
      <c r="E1643" s="9"/>
      <c r="F1643" s="9"/>
    </row>
    <row r="1644" spans="1:6" x14ac:dyDescent="0.3">
      <c r="A1644" s="10"/>
      <c r="B1644" s="6" t="s">
        <v>1321</v>
      </c>
      <c r="C1644" s="7"/>
      <c r="D1644" s="8"/>
      <c r="E1644" s="9"/>
      <c r="F1644" s="9"/>
    </row>
    <row r="1645" spans="1:6" x14ac:dyDescent="0.3">
      <c r="A1645" s="10"/>
      <c r="B1645" s="11"/>
      <c r="C1645" s="7"/>
      <c r="D1645" s="8"/>
      <c r="E1645" s="9"/>
      <c r="F1645" s="9"/>
    </row>
    <row r="1646" spans="1:6" x14ac:dyDescent="0.3">
      <c r="A1646" s="10"/>
      <c r="B1646" s="6" t="s">
        <v>1322</v>
      </c>
      <c r="C1646" s="12"/>
      <c r="D1646" s="13"/>
      <c r="E1646" s="9"/>
      <c r="F1646" s="9"/>
    </row>
    <row r="1647" spans="1:6" x14ac:dyDescent="0.3">
      <c r="A1647" s="10"/>
      <c r="B1647" s="11"/>
      <c r="C1647" s="7"/>
      <c r="D1647" s="8"/>
      <c r="E1647" s="9"/>
      <c r="F1647" s="9"/>
    </row>
    <row r="1648" spans="1:6" ht="45.6" x14ac:dyDescent="0.3">
      <c r="A1648" s="10"/>
      <c r="B1648" s="6" t="s">
        <v>1323</v>
      </c>
      <c r="C1648" s="12" t="s">
        <v>53</v>
      </c>
      <c r="D1648" s="13">
        <f>310+2*SUM(D1680:D1682)</f>
        <v>318</v>
      </c>
      <c r="E1648" s="164"/>
      <c r="F1648" s="9">
        <f>IF(C1648="%",D1648*E1648/100,D1648*E1648)</f>
        <v>0</v>
      </c>
    </row>
    <row r="1649" spans="1:16" x14ac:dyDescent="0.3">
      <c r="A1649" s="10"/>
      <c r="B1649" s="11"/>
      <c r="C1649" s="7"/>
      <c r="D1649" s="8"/>
      <c r="E1649" s="9"/>
      <c r="F1649" s="9"/>
    </row>
    <row r="1650" spans="1:16" ht="45.6" x14ac:dyDescent="0.3">
      <c r="A1650" s="10"/>
      <c r="B1650" s="6" t="s">
        <v>1324</v>
      </c>
      <c r="C1650" s="12" t="s">
        <v>53</v>
      </c>
      <c r="D1650" s="13">
        <v>38</v>
      </c>
      <c r="E1650" s="164"/>
      <c r="F1650" s="9">
        <f>IF(C1650="%",D1650*E1650/100,D1650*E1650)</f>
        <v>0</v>
      </c>
    </row>
    <row r="1651" spans="1:16" x14ac:dyDescent="0.3">
      <c r="A1651" s="10"/>
      <c r="B1651" s="11"/>
      <c r="C1651" s="7"/>
      <c r="D1651" s="8"/>
      <c r="E1651" s="9"/>
      <c r="F1651" s="9"/>
    </row>
    <row r="1652" spans="1:16" ht="45.6" x14ac:dyDescent="0.3">
      <c r="A1652" s="10"/>
      <c r="B1652" s="6" t="s">
        <v>2068</v>
      </c>
      <c r="C1652" s="12" t="s">
        <v>53</v>
      </c>
      <c r="D1652" s="13">
        <v>300</v>
      </c>
      <c r="E1652" s="164"/>
      <c r="F1652" s="9"/>
    </row>
    <row r="1653" spans="1:16" x14ac:dyDescent="0.3">
      <c r="A1653" s="10"/>
      <c r="B1653" s="11"/>
      <c r="C1653" s="7"/>
      <c r="D1653" s="8"/>
      <c r="E1653" s="9"/>
      <c r="F1653" s="9"/>
    </row>
    <row r="1654" spans="1:16" ht="57" x14ac:dyDescent="0.3">
      <c r="A1654" s="10"/>
      <c r="B1654" s="6" t="s">
        <v>2069</v>
      </c>
      <c r="C1654" s="12" t="s">
        <v>53</v>
      </c>
      <c r="D1654" s="13">
        <f>25+2*D1680+4*D1682</f>
        <v>39</v>
      </c>
      <c r="E1654" s="164"/>
      <c r="F1654" s="9">
        <f>IF(C1654="%",D1654*E1654/100,D1654*E1654)</f>
        <v>0</v>
      </c>
    </row>
    <row r="1655" spans="1:16" x14ac:dyDescent="0.3">
      <c r="A1655" s="10"/>
      <c r="B1655" s="11"/>
      <c r="C1655" s="7"/>
      <c r="D1655" s="8"/>
      <c r="E1655" s="9"/>
      <c r="F1655" s="9"/>
    </row>
    <row r="1656" spans="1:16" x14ac:dyDescent="0.3">
      <c r="A1656" s="10"/>
      <c r="B1656" s="6" t="s">
        <v>1325</v>
      </c>
      <c r="C1656" s="7"/>
      <c r="D1656" s="8"/>
      <c r="E1656" s="9"/>
      <c r="F1656" s="9"/>
    </row>
    <row r="1657" spans="1:16" x14ac:dyDescent="0.3">
      <c r="A1657" s="10"/>
      <c r="B1657" s="11"/>
      <c r="C1657" s="7"/>
      <c r="D1657" s="8"/>
      <c r="E1657" s="9"/>
      <c r="F1657" s="9"/>
    </row>
    <row r="1658" spans="1:16" s="154" customFormat="1" x14ac:dyDescent="0.3">
      <c r="A1658" s="10"/>
      <c r="B1658" s="6" t="s">
        <v>1322</v>
      </c>
      <c r="C1658" s="12"/>
      <c r="D1658" s="8"/>
      <c r="E1658" s="9"/>
      <c r="F1658" s="9"/>
    </row>
    <row r="1659" spans="1:16" s="154" customFormat="1" x14ac:dyDescent="0.3">
      <c r="A1659" s="10"/>
      <c r="B1659" s="11"/>
      <c r="C1659" s="7"/>
      <c r="D1659" s="8"/>
      <c r="E1659" s="9"/>
      <c r="F1659" s="9"/>
    </row>
    <row r="1660" spans="1:16" s="154" customFormat="1" ht="68.400000000000006" x14ac:dyDescent="0.3">
      <c r="A1660" s="10"/>
      <c r="B1660" s="6" t="s">
        <v>1326</v>
      </c>
      <c r="C1660" s="12" t="s">
        <v>53</v>
      </c>
      <c r="D1660" s="13">
        <v>10</v>
      </c>
      <c r="E1660" s="164"/>
      <c r="F1660" s="9">
        <f>IF(C1660="%",D1660*E1660/100,D1660*E1660)</f>
        <v>0</v>
      </c>
    </row>
    <row r="1661" spans="1:16" s="154" customFormat="1" x14ac:dyDescent="0.3">
      <c r="A1661" s="10"/>
      <c r="B1661" s="11"/>
      <c r="C1661" s="7"/>
      <c r="D1661" s="8"/>
      <c r="E1661" s="9"/>
      <c r="F1661" s="9"/>
    </row>
    <row r="1662" spans="1:16" s="154" customFormat="1" ht="34.200000000000003" x14ac:dyDescent="0.3">
      <c r="A1662" s="10" t="s">
        <v>2072</v>
      </c>
      <c r="B1662" s="6" t="s">
        <v>2070</v>
      </c>
      <c r="C1662" s="7" t="s">
        <v>2071</v>
      </c>
      <c r="D1662" s="13">
        <v>23000</v>
      </c>
      <c r="E1662" s="164"/>
      <c r="F1662" s="9">
        <f>IF(C1662="%",D1662*E1662/100,D1662*E1662)</f>
        <v>0</v>
      </c>
      <c r="G1662" s="168"/>
      <c r="H1662" s="169"/>
      <c r="I1662" s="170"/>
      <c r="J1662" s="170"/>
      <c r="K1662" s="170"/>
      <c r="L1662" s="170"/>
      <c r="M1662" s="170"/>
      <c r="N1662" s="171"/>
      <c r="O1662" s="170"/>
      <c r="P1662" s="170"/>
    </row>
    <row r="1663" spans="1:16" s="154" customFormat="1" x14ac:dyDescent="0.3">
      <c r="A1663" s="10"/>
      <c r="B1663" s="11"/>
      <c r="C1663" s="7"/>
      <c r="D1663" s="13"/>
      <c r="E1663" s="164"/>
      <c r="F1663" s="9"/>
      <c r="G1663" s="168"/>
      <c r="H1663" s="169"/>
      <c r="I1663" s="170"/>
      <c r="J1663" s="170"/>
      <c r="K1663" s="170"/>
      <c r="L1663" s="170"/>
      <c r="M1663" s="170"/>
      <c r="N1663" s="171"/>
      <c r="O1663" s="170"/>
      <c r="P1663" s="170"/>
    </row>
    <row r="1664" spans="1:16" s="154" customFormat="1" x14ac:dyDescent="0.3">
      <c r="A1664" s="5" t="s">
        <v>1327</v>
      </c>
      <c r="B1664" s="6" t="s">
        <v>2073</v>
      </c>
      <c r="C1664" s="7"/>
      <c r="D1664" s="13"/>
      <c r="E1664" s="164"/>
      <c r="F1664" s="9"/>
      <c r="G1664" s="168"/>
      <c r="H1664" s="169"/>
      <c r="I1664" s="170"/>
      <c r="J1664" s="170"/>
      <c r="K1664" s="170"/>
      <c r="L1664" s="170"/>
      <c r="M1664" s="170"/>
      <c r="N1664" s="171"/>
      <c r="O1664" s="170"/>
      <c r="P1664" s="170"/>
    </row>
    <row r="1665" spans="1:6" s="154" customFormat="1" x14ac:dyDescent="0.3">
      <c r="A1665" s="10"/>
      <c r="B1665" s="11"/>
      <c r="C1665" s="7"/>
      <c r="D1665" s="8"/>
      <c r="E1665" s="9"/>
      <c r="F1665" s="9"/>
    </row>
    <row r="1666" spans="1:6" s="154" customFormat="1" ht="45.6" x14ac:dyDescent="0.3">
      <c r="A1666" s="10"/>
      <c r="B1666" s="6" t="s">
        <v>1328</v>
      </c>
      <c r="C1666" s="12" t="s">
        <v>53</v>
      </c>
      <c r="D1666" s="13">
        <v>10</v>
      </c>
      <c r="E1666" s="164"/>
      <c r="F1666" s="9">
        <f>IF(C1666="%",D1666*E1666/100,D1666*E1666)</f>
        <v>0</v>
      </c>
    </row>
    <row r="1667" spans="1:6" s="154" customFormat="1" x14ac:dyDescent="0.3">
      <c r="A1667" s="10"/>
      <c r="B1667" s="11"/>
      <c r="C1667" s="7"/>
      <c r="D1667" s="8"/>
      <c r="E1667" s="9"/>
      <c r="F1667" s="9"/>
    </row>
    <row r="1668" spans="1:6" s="154" customFormat="1" ht="45.6" x14ac:dyDescent="0.3">
      <c r="A1668" s="10"/>
      <c r="B1668" s="6" t="s">
        <v>1329</v>
      </c>
      <c r="C1668" s="12" t="s">
        <v>53</v>
      </c>
      <c r="D1668" s="13">
        <v>2</v>
      </c>
      <c r="E1668" s="164"/>
      <c r="F1668" s="9">
        <f>IF(C1668="%",D1668*E1668/100,D1668*E1668)</f>
        <v>0</v>
      </c>
    </row>
    <row r="1669" spans="1:6" s="154" customFormat="1" x14ac:dyDescent="0.3">
      <c r="A1669" s="10"/>
      <c r="B1669" s="11"/>
      <c r="C1669" s="7"/>
      <c r="D1669" s="8"/>
      <c r="E1669" s="9"/>
      <c r="F1669" s="9"/>
    </row>
    <row r="1670" spans="1:6" s="154" customFormat="1" x14ac:dyDescent="0.3">
      <c r="A1670" s="5" t="s">
        <v>1330</v>
      </c>
      <c r="B1670" s="6" t="s">
        <v>1331</v>
      </c>
      <c r="C1670" s="7"/>
      <c r="D1670" s="8"/>
      <c r="E1670" s="9"/>
      <c r="F1670" s="9"/>
    </row>
    <row r="1671" spans="1:6" s="154" customFormat="1" x14ac:dyDescent="0.3">
      <c r="A1671" s="10"/>
      <c r="B1671" s="11"/>
      <c r="C1671" s="7"/>
      <c r="D1671" s="8"/>
      <c r="E1671" s="9"/>
      <c r="F1671" s="9"/>
    </row>
    <row r="1672" spans="1:6" s="154" customFormat="1" x14ac:dyDescent="0.3">
      <c r="A1672" s="5" t="s">
        <v>1332</v>
      </c>
      <c r="B1672" s="6" t="s">
        <v>1333</v>
      </c>
      <c r="C1672" s="7"/>
      <c r="D1672" s="8"/>
      <c r="E1672" s="9"/>
      <c r="F1672" s="9"/>
    </row>
    <row r="1673" spans="1:6" s="154" customFormat="1" x14ac:dyDescent="0.3">
      <c r="A1673" s="10"/>
      <c r="B1673" s="11"/>
      <c r="C1673" s="7"/>
      <c r="D1673" s="8"/>
      <c r="E1673" s="9"/>
      <c r="F1673" s="9"/>
    </row>
    <row r="1674" spans="1:6" s="154" customFormat="1" x14ac:dyDescent="0.3">
      <c r="A1674" s="10"/>
      <c r="B1674" s="6" t="s">
        <v>1334</v>
      </c>
      <c r="C1674" s="12" t="s">
        <v>31</v>
      </c>
      <c r="D1674" s="29">
        <v>1</v>
      </c>
      <c r="E1674" s="164"/>
      <c r="F1674" s="9">
        <f>IF(C1674="%",D1674*E1674/100,D1674*E1674)</f>
        <v>0</v>
      </c>
    </row>
    <row r="1675" spans="1:6" s="154" customFormat="1" x14ac:dyDescent="0.3">
      <c r="A1675" s="10"/>
      <c r="B1675" s="11"/>
      <c r="C1675" s="7"/>
      <c r="D1675" s="8"/>
      <c r="E1675" s="9"/>
      <c r="F1675" s="9"/>
    </row>
    <row r="1676" spans="1:6" s="154" customFormat="1" x14ac:dyDescent="0.3">
      <c r="A1676" s="10"/>
      <c r="B1676" s="6" t="s">
        <v>1335</v>
      </c>
      <c r="C1676" s="12" t="s">
        <v>31</v>
      </c>
      <c r="D1676" s="29">
        <v>1</v>
      </c>
      <c r="E1676" s="164"/>
      <c r="F1676" s="9">
        <f>IF(C1676="%",D1676*E1676/100,D1676*E1676)</f>
        <v>0</v>
      </c>
    </row>
    <row r="1677" spans="1:6" s="154" customFormat="1" x14ac:dyDescent="0.3">
      <c r="A1677" s="10"/>
      <c r="B1677" s="11"/>
      <c r="C1677" s="7"/>
      <c r="D1677" s="8"/>
      <c r="E1677" s="9"/>
      <c r="F1677" s="9"/>
    </row>
    <row r="1678" spans="1:6" s="154" customFormat="1" x14ac:dyDescent="0.3">
      <c r="A1678" s="10"/>
      <c r="B1678" s="6" t="s">
        <v>1336</v>
      </c>
      <c r="C1678" s="12" t="s">
        <v>31</v>
      </c>
      <c r="D1678" s="29">
        <v>1</v>
      </c>
      <c r="E1678" s="164"/>
      <c r="F1678" s="9">
        <f>IF(C1678="%",D1678*E1678/100,D1678*E1678)</f>
        <v>0</v>
      </c>
    </row>
    <row r="1679" spans="1:6" s="154" customFormat="1" x14ac:dyDescent="0.3">
      <c r="A1679" s="10"/>
      <c r="B1679" s="11"/>
      <c r="C1679" s="7"/>
      <c r="D1679" s="8"/>
      <c r="E1679" s="9"/>
      <c r="F1679" s="9"/>
    </row>
    <row r="1680" spans="1:6" s="154" customFormat="1" x14ac:dyDescent="0.3">
      <c r="A1680" s="10"/>
      <c r="B1680" s="6" t="s">
        <v>1337</v>
      </c>
      <c r="C1680" s="12" t="s">
        <v>31</v>
      </c>
      <c r="D1680" s="29">
        <v>1</v>
      </c>
      <c r="E1680" s="164"/>
      <c r="F1680" s="9">
        <f>IF(C1680="%",D1680*E1680/100,D1680*E1680)</f>
        <v>0</v>
      </c>
    </row>
    <row r="1681" spans="1:6" s="154" customFormat="1" x14ac:dyDescent="0.3">
      <c r="A1681" s="10"/>
      <c r="B1681" s="11"/>
      <c r="C1681" s="7"/>
      <c r="D1681" s="8"/>
      <c r="E1681" s="9"/>
      <c r="F1681" s="9"/>
    </row>
    <row r="1682" spans="1:6" s="154" customFormat="1" x14ac:dyDescent="0.3">
      <c r="A1682" s="5" t="s">
        <v>1338</v>
      </c>
      <c r="B1682" s="6" t="s">
        <v>1339</v>
      </c>
      <c r="C1682" s="12" t="s">
        <v>53</v>
      </c>
      <c r="D1682" s="13">
        <v>3</v>
      </c>
      <c r="E1682" s="164"/>
      <c r="F1682" s="9">
        <f>IF(C1682="%",D1682*E1682/100,D1682*E1682)</f>
        <v>0</v>
      </c>
    </row>
    <row r="1683" spans="1:6" s="154" customFormat="1" x14ac:dyDescent="0.3">
      <c r="A1683" s="10"/>
      <c r="B1683" s="11"/>
      <c r="C1683" s="7"/>
      <c r="D1683" s="8"/>
      <c r="E1683" s="9"/>
      <c r="F1683" s="9"/>
    </row>
    <row r="1684" spans="1:6" s="154" customFormat="1" ht="22.8" x14ac:dyDescent="0.3">
      <c r="A1684" s="5" t="s">
        <v>1340</v>
      </c>
      <c r="B1684" s="6" t="s">
        <v>1341</v>
      </c>
      <c r="C1684" s="7"/>
      <c r="D1684" s="8"/>
      <c r="E1684" s="9"/>
      <c r="F1684" s="9"/>
    </row>
    <row r="1685" spans="1:6" s="154" customFormat="1" x14ac:dyDescent="0.3">
      <c r="A1685" s="10"/>
      <c r="B1685" s="11"/>
      <c r="C1685" s="7"/>
      <c r="D1685" s="8"/>
      <c r="E1685" s="9"/>
      <c r="F1685" s="9"/>
    </row>
    <row r="1686" spans="1:6" s="154" customFormat="1" x14ac:dyDescent="0.3">
      <c r="A1686" s="5" t="s">
        <v>1342</v>
      </c>
      <c r="B1686" s="6" t="s">
        <v>1333</v>
      </c>
      <c r="C1686" s="7"/>
      <c r="D1686" s="8"/>
      <c r="E1686" s="9"/>
      <c r="F1686" s="9"/>
    </row>
    <row r="1687" spans="1:6" s="154" customFormat="1" x14ac:dyDescent="0.3">
      <c r="A1687" s="10"/>
      <c r="B1687" s="11"/>
      <c r="C1687" s="7"/>
      <c r="D1687" s="8"/>
      <c r="E1687" s="9"/>
      <c r="F1687" s="9"/>
    </row>
    <row r="1688" spans="1:6" s="154" customFormat="1" x14ac:dyDescent="0.3">
      <c r="A1688" s="10"/>
      <c r="B1688" s="6" t="s">
        <v>1334</v>
      </c>
      <c r="C1688" s="12" t="s">
        <v>31</v>
      </c>
      <c r="D1688" s="29">
        <v>11</v>
      </c>
      <c r="E1688" s="164"/>
      <c r="F1688" s="9">
        <f>IF(C1688="%",D1688*E1688/100,D1688*E1688)</f>
        <v>0</v>
      </c>
    </row>
    <row r="1689" spans="1:6" s="154" customFormat="1" x14ac:dyDescent="0.3">
      <c r="A1689" s="10"/>
      <c r="B1689" s="11"/>
      <c r="C1689" s="7"/>
      <c r="D1689" s="8"/>
      <c r="E1689" s="9"/>
      <c r="F1689" s="9"/>
    </row>
    <row r="1690" spans="1:6" s="154" customFormat="1" x14ac:dyDescent="0.3">
      <c r="A1690" s="10"/>
      <c r="B1690" s="6" t="s">
        <v>1335</v>
      </c>
      <c r="C1690" s="12" t="s">
        <v>31</v>
      </c>
      <c r="D1690" s="29">
        <v>1</v>
      </c>
      <c r="E1690" s="164"/>
      <c r="F1690" s="9">
        <f>IF(C1690="%",D1690*E1690/100,D1690*E1690)</f>
        <v>0</v>
      </c>
    </row>
    <row r="1691" spans="1:6" s="154" customFormat="1" x14ac:dyDescent="0.3">
      <c r="A1691" s="10"/>
      <c r="B1691" s="11"/>
      <c r="C1691" s="7"/>
      <c r="D1691" s="8"/>
      <c r="E1691" s="9"/>
      <c r="F1691" s="9"/>
    </row>
    <row r="1692" spans="1:6" s="154" customFormat="1" x14ac:dyDescent="0.3">
      <c r="A1692" s="10"/>
      <c r="B1692" s="6" t="s">
        <v>1336</v>
      </c>
      <c r="C1692" s="12" t="s">
        <v>31</v>
      </c>
      <c r="D1692" s="29">
        <v>1</v>
      </c>
      <c r="E1692" s="164"/>
      <c r="F1692" s="9">
        <f>IF(C1692="%",D1692*E1692/100,D1692*E1692)</f>
        <v>0</v>
      </c>
    </row>
    <row r="1693" spans="1:6" s="154" customFormat="1" x14ac:dyDescent="0.3">
      <c r="A1693" s="10"/>
      <c r="B1693" s="11"/>
      <c r="C1693" s="7"/>
      <c r="D1693" s="8"/>
      <c r="E1693" s="9"/>
      <c r="F1693" s="9"/>
    </row>
    <row r="1694" spans="1:6" s="154" customFormat="1" x14ac:dyDescent="0.3">
      <c r="A1694" s="10"/>
      <c r="B1694" s="6" t="s">
        <v>1337</v>
      </c>
      <c r="C1694" s="12" t="s">
        <v>31</v>
      </c>
      <c r="D1694" s="29">
        <v>3</v>
      </c>
      <c r="E1694" s="164"/>
      <c r="F1694" s="9">
        <f>IF(C1694="%",D1694*E1694/100,D1694*E1694)</f>
        <v>0</v>
      </c>
    </row>
    <row r="1695" spans="1:6" s="154" customFormat="1" x14ac:dyDescent="0.3">
      <c r="A1695" s="10"/>
      <c r="B1695" s="11"/>
      <c r="C1695" s="7"/>
      <c r="D1695" s="8"/>
      <c r="E1695" s="9"/>
      <c r="F1695" s="9"/>
    </row>
    <row r="1696" spans="1:6" s="154" customFormat="1" x14ac:dyDescent="0.3">
      <c r="A1696" s="5" t="s">
        <v>1343</v>
      </c>
      <c r="B1696" s="6" t="s">
        <v>1339</v>
      </c>
      <c r="C1696" s="12" t="s">
        <v>53</v>
      </c>
      <c r="D1696" s="13">
        <v>60</v>
      </c>
      <c r="E1696" s="164"/>
      <c r="F1696" s="9">
        <f>IF(C1696="%",D1696*E1696/100,D1696*E1696)</f>
        <v>0</v>
      </c>
    </row>
    <row r="1697" spans="1:6" s="154" customFormat="1" x14ac:dyDescent="0.3">
      <c r="A1697" s="10"/>
      <c r="B1697" s="11"/>
      <c r="C1697" s="7"/>
      <c r="D1697" s="8"/>
      <c r="E1697" s="9"/>
      <c r="F1697" s="9"/>
    </row>
    <row r="1698" spans="1:6" s="154" customFormat="1" ht="22.8" x14ac:dyDescent="0.3">
      <c r="A1698" s="5" t="s">
        <v>1346</v>
      </c>
      <c r="B1698" s="6" t="s">
        <v>1347</v>
      </c>
      <c r="C1698" s="12" t="s">
        <v>53</v>
      </c>
      <c r="D1698" s="13">
        <v>50</v>
      </c>
      <c r="E1698" s="164"/>
      <c r="F1698" s="9">
        <f>IF(C1698="%",D1698*E1698/100,D1698*E1698)</f>
        <v>0</v>
      </c>
    </row>
    <row r="1699" spans="1:6" s="154" customFormat="1" x14ac:dyDescent="0.3">
      <c r="A1699" s="10"/>
      <c r="B1699" s="11"/>
      <c r="C1699" s="7"/>
      <c r="D1699" s="8"/>
      <c r="E1699" s="9"/>
      <c r="F1699" s="9"/>
    </row>
    <row r="1700" spans="1:6" s="154" customFormat="1" ht="22.8" x14ac:dyDescent="0.3">
      <c r="A1700" s="5" t="s">
        <v>1348</v>
      </c>
      <c r="B1700" s="6" t="s">
        <v>1349</v>
      </c>
      <c r="C1700" s="12" t="s">
        <v>53</v>
      </c>
      <c r="D1700" s="13">
        <v>25</v>
      </c>
      <c r="E1700" s="164"/>
      <c r="F1700" s="9">
        <f>IF(C1700="%",D1700*E1700/100,D1700*E1700)</f>
        <v>0</v>
      </c>
    </row>
    <row r="1701" spans="1:6" s="154" customFormat="1" x14ac:dyDescent="0.3">
      <c r="A1701" s="10"/>
      <c r="B1701" s="11"/>
      <c r="C1701" s="7"/>
      <c r="D1701" s="8"/>
      <c r="E1701" s="9"/>
      <c r="F1701" s="9"/>
    </row>
    <row r="1702" spans="1:6" s="154" customFormat="1" ht="34.200000000000003" x14ac:dyDescent="0.3">
      <c r="A1702" s="6" t="s">
        <v>1350</v>
      </c>
      <c r="B1702" s="6" t="s">
        <v>1351</v>
      </c>
      <c r="C1702" s="12"/>
      <c r="D1702" s="13"/>
      <c r="E1702" s="9"/>
      <c r="F1702" s="9"/>
    </row>
    <row r="1703" spans="1:6" x14ac:dyDescent="0.3">
      <c r="A1703" s="6"/>
      <c r="B1703" s="6"/>
      <c r="C1703" s="12"/>
      <c r="D1703" s="13"/>
      <c r="E1703" s="9"/>
      <c r="F1703" s="9"/>
    </row>
    <row r="1704" spans="1:6" ht="22.8" x14ac:dyDescent="0.3">
      <c r="A1704" s="5" t="s">
        <v>1352</v>
      </c>
      <c r="B1704" s="6" t="s">
        <v>1353</v>
      </c>
      <c r="C1704" s="12" t="s">
        <v>40</v>
      </c>
      <c r="D1704" s="13">
        <v>500</v>
      </c>
      <c r="E1704" s="164"/>
      <c r="F1704" s="9">
        <f>IF(C1704="%",D1704*E1704/100,D1704*E1704)</f>
        <v>0</v>
      </c>
    </row>
    <row r="1705" spans="1:6" x14ac:dyDescent="0.3">
      <c r="A1705" s="10"/>
      <c r="B1705" s="11"/>
      <c r="C1705" s="7"/>
      <c r="D1705" s="8"/>
      <c r="E1705" s="9"/>
      <c r="F1705" s="9"/>
    </row>
    <row r="1706" spans="1:6" x14ac:dyDescent="0.3">
      <c r="A1706" s="5" t="s">
        <v>1354</v>
      </c>
      <c r="B1706" s="6" t="s">
        <v>1355</v>
      </c>
      <c r="C1706" s="12"/>
      <c r="D1706" s="29"/>
      <c r="E1706" s="9"/>
      <c r="F1706" s="9"/>
    </row>
    <row r="1707" spans="1:6" x14ac:dyDescent="0.3">
      <c r="A1707" s="10"/>
      <c r="B1707" s="11"/>
      <c r="C1707" s="7"/>
      <c r="D1707" s="8"/>
      <c r="E1707" s="9"/>
      <c r="F1707" s="9"/>
    </row>
    <row r="1708" spans="1:6" x14ac:dyDescent="0.3">
      <c r="A1708" s="10"/>
      <c r="B1708" s="6" t="s">
        <v>1334</v>
      </c>
      <c r="C1708" s="12" t="s">
        <v>31</v>
      </c>
      <c r="D1708" s="29">
        <v>1.5</v>
      </c>
      <c r="E1708" s="164"/>
      <c r="F1708" s="9">
        <f>IF(C1708="%",D1708*E1708/100,D1708*E1708)</f>
        <v>0</v>
      </c>
    </row>
    <row r="1709" spans="1:6" x14ac:dyDescent="0.3">
      <c r="A1709" s="10"/>
      <c r="B1709" s="11"/>
      <c r="C1709" s="7"/>
      <c r="D1709" s="8"/>
      <c r="E1709" s="9"/>
      <c r="F1709" s="9"/>
    </row>
    <row r="1710" spans="1:6" x14ac:dyDescent="0.3">
      <c r="A1710" s="10"/>
      <c r="B1710" s="6" t="s">
        <v>1335</v>
      </c>
      <c r="C1710" s="12" t="s">
        <v>31</v>
      </c>
      <c r="D1710" s="29">
        <v>0.5</v>
      </c>
      <c r="E1710" s="164"/>
      <c r="F1710" s="9">
        <f>IF(C1710="%",D1710*E1710/100,D1710*E1710)</f>
        <v>0</v>
      </c>
    </row>
    <row r="1711" spans="1:6" s="154" customFormat="1" x14ac:dyDescent="0.3">
      <c r="A1711" s="10"/>
      <c r="B1711" s="11"/>
      <c r="C1711" s="7"/>
      <c r="D1711" s="8"/>
      <c r="E1711" s="9"/>
      <c r="F1711" s="9"/>
    </row>
    <row r="1712" spans="1:6" s="154" customFormat="1" x14ac:dyDescent="0.3">
      <c r="A1712" s="10"/>
      <c r="B1712" s="6" t="s">
        <v>1336</v>
      </c>
      <c r="C1712" s="12" t="s">
        <v>31</v>
      </c>
      <c r="D1712" s="29">
        <v>0.5</v>
      </c>
      <c r="E1712" s="164"/>
      <c r="F1712" s="9">
        <f>IF(C1712="%",D1712*E1712/100,D1712*E1712)</f>
        <v>0</v>
      </c>
    </row>
    <row r="1713" spans="1:6" x14ac:dyDescent="0.3">
      <c r="A1713" s="5"/>
      <c r="B1713" s="6"/>
      <c r="C1713" s="12"/>
      <c r="D1713" s="13"/>
      <c r="E1713" s="9"/>
      <c r="F1713" s="9"/>
    </row>
    <row r="1714" spans="1:6" ht="12" x14ac:dyDescent="0.3">
      <c r="A1714" s="177" t="s">
        <v>118</v>
      </c>
      <c r="B1714" s="178"/>
      <c r="C1714" s="178"/>
      <c r="D1714" s="178"/>
      <c r="E1714" s="179"/>
      <c r="F1714" s="41">
        <f>SUM(F1604:F1713)</f>
        <v>0</v>
      </c>
    </row>
    <row r="1715" spans="1:6" ht="12" x14ac:dyDescent="0.25">
      <c r="A1715" s="180" t="str">
        <f>A1717&amp;" "&amp;B1717</f>
        <v>C11.6 ROAD SIGNS</v>
      </c>
      <c r="B1715" s="180"/>
      <c r="C1715" s="180"/>
      <c r="D1715" s="180"/>
      <c r="E1715" s="180"/>
      <c r="F1715" s="180"/>
    </row>
    <row r="1716" spans="1:6" ht="12" x14ac:dyDescent="0.3">
      <c r="A1716" s="158" t="s">
        <v>4</v>
      </c>
      <c r="B1716" s="158" t="s">
        <v>5</v>
      </c>
      <c r="C1716" s="158" t="s">
        <v>6</v>
      </c>
      <c r="D1716" s="43" t="s">
        <v>7</v>
      </c>
      <c r="E1716" s="44" t="s">
        <v>8</v>
      </c>
      <c r="F1716" s="44" t="s">
        <v>9</v>
      </c>
    </row>
    <row r="1717" spans="1:6" ht="12" x14ac:dyDescent="0.3">
      <c r="A1717" s="45" t="s">
        <v>1356</v>
      </c>
      <c r="B1717" s="46" t="s">
        <v>1357</v>
      </c>
      <c r="C1717" s="47"/>
      <c r="D1717" s="48"/>
      <c r="E1717" s="49"/>
      <c r="F1717" s="49"/>
    </row>
    <row r="1718" spans="1:6" x14ac:dyDescent="0.3">
      <c r="A1718" s="10"/>
      <c r="B1718" s="11"/>
      <c r="C1718" s="7"/>
      <c r="D1718" s="8"/>
      <c r="E1718" s="9"/>
      <c r="F1718" s="9"/>
    </row>
    <row r="1719" spans="1:6" ht="68.400000000000006" x14ac:dyDescent="0.3">
      <c r="A1719" s="5" t="s">
        <v>1358</v>
      </c>
      <c r="B1719" s="6" t="s">
        <v>349</v>
      </c>
      <c r="C1719" s="7"/>
      <c r="D1719" s="8"/>
      <c r="E1719" s="9"/>
      <c r="F1719" s="9"/>
    </row>
    <row r="1720" spans="1:6" x14ac:dyDescent="0.3">
      <c r="A1720" s="10"/>
      <c r="B1720" s="11"/>
      <c r="C1720" s="7"/>
      <c r="D1720" s="8"/>
      <c r="E1720" s="9"/>
      <c r="F1720" s="9"/>
    </row>
    <row r="1721" spans="1:6" s="154" customFormat="1" ht="22.8" x14ac:dyDescent="0.3">
      <c r="A1721" s="6" t="s">
        <v>1954</v>
      </c>
      <c r="B1721" s="6" t="s">
        <v>1955</v>
      </c>
      <c r="C1721" s="12"/>
      <c r="D1721" s="13"/>
      <c r="E1721" s="9"/>
      <c r="F1721" s="9"/>
    </row>
    <row r="1722" spans="1:6" s="154" customFormat="1" x14ac:dyDescent="0.3">
      <c r="A1722" s="6"/>
      <c r="B1722" s="6"/>
      <c r="C1722" s="12"/>
      <c r="D1722" s="13"/>
      <c r="E1722" s="9"/>
      <c r="F1722" s="9"/>
    </row>
    <row r="1723" spans="1:6" s="154" customFormat="1" ht="22.8" x14ac:dyDescent="0.3">
      <c r="A1723" s="6"/>
      <c r="B1723" s="6" t="s">
        <v>1359</v>
      </c>
      <c r="C1723" s="12" t="s">
        <v>133</v>
      </c>
      <c r="D1723" s="13">
        <v>190</v>
      </c>
      <c r="E1723" s="164"/>
      <c r="F1723" s="9">
        <f>IF(C1723="%",D1723*E1723/100,D1723*E1723)</f>
        <v>0</v>
      </c>
    </row>
    <row r="1724" spans="1:6" s="154" customFormat="1" x14ac:dyDescent="0.3">
      <c r="A1724" s="6"/>
      <c r="B1724" s="6"/>
      <c r="C1724" s="12"/>
      <c r="D1724" s="8"/>
      <c r="E1724" s="9"/>
      <c r="F1724" s="9"/>
    </row>
    <row r="1725" spans="1:6" s="154" customFormat="1" ht="22.8" x14ac:dyDescent="0.3">
      <c r="A1725" s="6"/>
      <c r="B1725" s="6" t="s">
        <v>1360</v>
      </c>
      <c r="C1725" s="12" t="s">
        <v>133</v>
      </c>
      <c r="D1725" s="13">
        <v>40</v>
      </c>
      <c r="E1725" s="164"/>
      <c r="F1725" s="9">
        <f>IF(C1725="%",D1725*E1725/100,D1725*E1725)</f>
        <v>0</v>
      </c>
    </row>
    <row r="1726" spans="1:6" s="154" customFormat="1" x14ac:dyDescent="0.3">
      <c r="A1726" s="6"/>
      <c r="B1726" s="6"/>
      <c r="C1726" s="12"/>
      <c r="D1726" s="13"/>
      <c r="E1726" s="9"/>
      <c r="F1726" s="9"/>
    </row>
    <row r="1727" spans="1:6" s="154" customFormat="1" x14ac:dyDescent="0.3">
      <c r="A1727" s="6" t="s">
        <v>1361</v>
      </c>
      <c r="B1727" s="6" t="s">
        <v>351</v>
      </c>
      <c r="C1727" s="12"/>
      <c r="D1727" s="13"/>
      <c r="E1727" s="9"/>
      <c r="F1727" s="9"/>
    </row>
    <row r="1728" spans="1:6" s="154" customFormat="1" x14ac:dyDescent="0.3">
      <c r="A1728" s="6"/>
      <c r="B1728" s="6"/>
      <c r="C1728" s="12"/>
      <c r="D1728" s="13"/>
      <c r="E1728" s="9"/>
      <c r="F1728" s="9"/>
    </row>
    <row r="1729" spans="1:6" ht="45.6" x14ac:dyDescent="0.3">
      <c r="A1729" s="6"/>
      <c r="B1729" s="6" t="s">
        <v>1985</v>
      </c>
      <c r="C1729" s="12" t="s">
        <v>53</v>
      </c>
      <c r="D1729" s="13">
        <v>20</v>
      </c>
      <c r="E1729" s="164"/>
      <c r="F1729" s="9">
        <f>IF(C1729="%",D1729*E1729/100,D1729*E1729)</f>
        <v>0</v>
      </c>
    </row>
    <row r="1730" spans="1:6" x14ac:dyDescent="0.3">
      <c r="A1730" s="6"/>
      <c r="B1730" s="6"/>
      <c r="C1730" s="12"/>
      <c r="D1730" s="13"/>
      <c r="E1730" s="9"/>
      <c r="F1730" s="9"/>
    </row>
    <row r="1731" spans="1:6" ht="45.6" x14ac:dyDescent="0.3">
      <c r="A1731" s="6"/>
      <c r="B1731" s="6" t="s">
        <v>1362</v>
      </c>
      <c r="C1731" s="12" t="s">
        <v>53</v>
      </c>
      <c r="D1731" s="13">
        <v>39</v>
      </c>
      <c r="E1731" s="164"/>
      <c r="F1731" s="9">
        <f>IF(C1731="%",D1731*E1731/100,D1731*E1731)</f>
        <v>0</v>
      </c>
    </row>
    <row r="1732" spans="1:6" x14ac:dyDescent="0.3">
      <c r="A1732" s="6"/>
      <c r="B1732" s="6"/>
      <c r="C1732" s="12"/>
      <c r="D1732" s="13"/>
      <c r="E1732" s="9"/>
      <c r="F1732" s="9"/>
    </row>
    <row r="1733" spans="1:6" x14ac:dyDescent="0.3">
      <c r="A1733" s="6" t="s">
        <v>1364</v>
      </c>
      <c r="B1733" s="6" t="s">
        <v>356</v>
      </c>
      <c r="C1733" s="12"/>
      <c r="D1733" s="13"/>
      <c r="E1733" s="9"/>
      <c r="F1733" s="9"/>
    </row>
    <row r="1734" spans="1:6" x14ac:dyDescent="0.3">
      <c r="A1734" s="6"/>
      <c r="B1734" s="6"/>
      <c r="C1734" s="12"/>
      <c r="D1734" s="13"/>
      <c r="E1734" s="9"/>
      <c r="F1734" s="9"/>
    </row>
    <row r="1735" spans="1:6" ht="45.6" x14ac:dyDescent="0.3">
      <c r="A1735" s="6"/>
      <c r="B1735" s="6" t="s">
        <v>1365</v>
      </c>
      <c r="C1735" s="12" t="s">
        <v>53</v>
      </c>
      <c r="D1735" s="13">
        <v>65</v>
      </c>
      <c r="E1735" s="164"/>
      <c r="F1735" s="9">
        <f>IF(C1735="%",D1735*E1735/100,D1735*E1735)</f>
        <v>0</v>
      </c>
    </row>
    <row r="1736" spans="1:6" x14ac:dyDescent="0.3">
      <c r="A1736" s="6"/>
      <c r="B1736" s="6"/>
      <c r="C1736" s="12"/>
      <c r="D1736" s="13"/>
      <c r="E1736" s="9"/>
      <c r="F1736" s="9"/>
    </row>
    <row r="1737" spans="1:6" x14ac:dyDescent="0.3">
      <c r="A1737" s="5" t="s">
        <v>1367</v>
      </c>
      <c r="B1737" s="6" t="s">
        <v>361</v>
      </c>
      <c r="C1737" s="7"/>
      <c r="D1737" s="8"/>
      <c r="E1737" s="9"/>
      <c r="F1737" s="9"/>
    </row>
    <row r="1738" spans="1:6" x14ac:dyDescent="0.3">
      <c r="A1738" s="10"/>
      <c r="B1738" s="11"/>
      <c r="C1738" s="7"/>
      <c r="D1738" s="8"/>
      <c r="E1738" s="9"/>
      <c r="F1738" s="9"/>
    </row>
    <row r="1739" spans="1:6" s="154" customFormat="1" ht="22.8" x14ac:dyDescent="0.3">
      <c r="A1739" s="5" t="s">
        <v>1368</v>
      </c>
      <c r="B1739" s="6" t="s">
        <v>362</v>
      </c>
      <c r="C1739" s="7"/>
      <c r="D1739" s="8"/>
      <c r="E1739" s="9"/>
      <c r="F1739" s="9"/>
    </row>
    <row r="1740" spans="1:6" s="154" customFormat="1" x14ac:dyDescent="0.3">
      <c r="A1740" s="10"/>
      <c r="B1740" s="11"/>
      <c r="C1740" s="7"/>
      <c r="D1740" s="8"/>
      <c r="E1740" s="9"/>
      <c r="F1740" s="9"/>
    </row>
    <row r="1741" spans="1:6" s="154" customFormat="1" x14ac:dyDescent="0.3">
      <c r="A1741" s="10"/>
      <c r="B1741" s="6" t="s">
        <v>363</v>
      </c>
      <c r="C1741" s="12" t="s">
        <v>133</v>
      </c>
      <c r="D1741" s="13">
        <v>330</v>
      </c>
      <c r="E1741" s="164"/>
      <c r="F1741" s="9">
        <f>IF(C1741="%",D1741*E1741/100,D1741*E1741)</f>
        <v>0</v>
      </c>
    </row>
    <row r="1742" spans="1:6" s="154" customFormat="1" x14ac:dyDescent="0.3">
      <c r="A1742" s="10"/>
      <c r="B1742" s="11"/>
      <c r="C1742" s="7"/>
      <c r="D1742" s="8"/>
      <c r="E1742" s="9"/>
      <c r="F1742" s="9"/>
    </row>
    <row r="1743" spans="1:6" s="154" customFormat="1" ht="34.200000000000003" x14ac:dyDescent="0.3">
      <c r="A1743" s="5" t="s">
        <v>1369</v>
      </c>
      <c r="B1743" s="6" t="s">
        <v>364</v>
      </c>
      <c r="C1743" s="7"/>
      <c r="D1743" s="8"/>
      <c r="E1743" s="9"/>
      <c r="F1743" s="9"/>
    </row>
    <row r="1744" spans="1:6" s="154" customFormat="1" x14ac:dyDescent="0.3">
      <c r="A1744" s="10"/>
      <c r="B1744" s="11"/>
      <c r="C1744" s="7"/>
      <c r="D1744" s="8"/>
      <c r="E1744" s="9"/>
      <c r="F1744" s="9"/>
    </row>
    <row r="1745" spans="1:6" s="154" customFormat="1" x14ac:dyDescent="0.3">
      <c r="A1745" s="10"/>
      <c r="B1745" s="6" t="s">
        <v>365</v>
      </c>
      <c r="C1745" s="12" t="s">
        <v>133</v>
      </c>
      <c r="D1745" s="13">
        <v>330</v>
      </c>
      <c r="E1745" s="164"/>
      <c r="F1745" s="9">
        <f>IF(C1745="%",D1745*E1745/100,D1745*E1745)</f>
        <v>0</v>
      </c>
    </row>
    <row r="1746" spans="1:6" s="154" customFormat="1" x14ac:dyDescent="0.3">
      <c r="A1746" s="10"/>
      <c r="B1746" s="11"/>
      <c r="C1746" s="7"/>
      <c r="D1746" s="8"/>
      <c r="E1746" s="9"/>
      <c r="F1746" s="9"/>
    </row>
    <row r="1747" spans="1:6" s="154" customFormat="1" x14ac:dyDescent="0.3">
      <c r="A1747" s="5" t="s">
        <v>1370</v>
      </c>
      <c r="B1747" s="6" t="s">
        <v>1281</v>
      </c>
      <c r="C1747" s="12"/>
      <c r="D1747" s="8"/>
      <c r="E1747" s="9"/>
      <c r="F1747" s="9"/>
    </row>
    <row r="1748" spans="1:6" s="154" customFormat="1" x14ac:dyDescent="0.3">
      <c r="A1748" s="10"/>
      <c r="B1748" s="11"/>
      <c r="C1748" s="7"/>
      <c r="D1748" s="8"/>
      <c r="E1748" s="9"/>
      <c r="F1748" s="9"/>
    </row>
    <row r="1749" spans="1:6" x14ac:dyDescent="0.3">
      <c r="A1749" s="5"/>
      <c r="B1749" s="6" t="s">
        <v>1371</v>
      </c>
      <c r="C1749" s="12" t="s">
        <v>40</v>
      </c>
      <c r="D1749" s="13">
        <v>80</v>
      </c>
      <c r="E1749" s="164"/>
      <c r="F1749" s="9">
        <f>IF(C1749="%",D1749*E1749/100,D1749*E1749)</f>
        <v>0</v>
      </c>
    </row>
    <row r="1750" spans="1:6" x14ac:dyDescent="0.3">
      <c r="A1750" s="10"/>
      <c r="B1750" s="11"/>
      <c r="C1750" s="7"/>
      <c r="D1750" s="8"/>
      <c r="E1750" s="9"/>
      <c r="F1750" s="9"/>
    </row>
    <row r="1751" spans="1:6" x14ac:dyDescent="0.3">
      <c r="A1751" s="5"/>
      <c r="B1751" s="6" t="s">
        <v>1372</v>
      </c>
      <c r="C1751" s="12" t="s">
        <v>40</v>
      </c>
      <c r="D1751" s="13">
        <v>158</v>
      </c>
      <c r="E1751" s="164"/>
      <c r="F1751" s="9">
        <f>IF(C1751="%",D1751*E1751/100,D1751*E1751)</f>
        <v>0</v>
      </c>
    </row>
    <row r="1752" spans="1:6" x14ac:dyDescent="0.3">
      <c r="A1752" s="10"/>
      <c r="B1752" s="11"/>
      <c r="C1752" s="7"/>
      <c r="D1752" s="8"/>
      <c r="E1752" s="9"/>
      <c r="F1752" s="9"/>
    </row>
    <row r="1753" spans="1:6" s="151" customFormat="1" x14ac:dyDescent="0.2">
      <c r="A1753" s="5"/>
      <c r="B1753" s="6" t="s">
        <v>1373</v>
      </c>
      <c r="C1753" s="12" t="s">
        <v>40</v>
      </c>
      <c r="D1753" s="13">
        <v>190</v>
      </c>
      <c r="E1753" s="164"/>
      <c r="F1753" s="9">
        <f>IF(C1753="%",D1753*E1753/100,D1753*E1753)</f>
        <v>0</v>
      </c>
    </row>
    <row r="1754" spans="1:6" x14ac:dyDescent="0.3">
      <c r="A1754" s="10"/>
      <c r="B1754" s="11"/>
      <c r="C1754" s="7"/>
      <c r="D1754" s="8"/>
      <c r="E1754" s="9"/>
      <c r="F1754" s="9"/>
    </row>
    <row r="1755" spans="1:6" x14ac:dyDescent="0.3">
      <c r="A1755" s="5"/>
      <c r="B1755" s="6" t="s">
        <v>1374</v>
      </c>
      <c r="C1755" s="12" t="s">
        <v>40</v>
      </c>
      <c r="D1755" s="13">
        <v>212</v>
      </c>
      <c r="E1755" s="164"/>
      <c r="F1755" s="9">
        <f>IF(C1755="%",D1755*E1755/100,D1755*E1755)</f>
        <v>0</v>
      </c>
    </row>
    <row r="1756" spans="1:6" x14ac:dyDescent="0.3">
      <c r="A1756" s="5"/>
      <c r="B1756" s="6"/>
      <c r="C1756" s="12"/>
      <c r="D1756" s="13"/>
      <c r="E1756" s="9"/>
      <c r="F1756" s="9"/>
    </row>
    <row r="1757" spans="1:6" x14ac:dyDescent="0.3">
      <c r="A1757" s="5" t="s">
        <v>1375</v>
      </c>
      <c r="B1757" s="6" t="s">
        <v>1376</v>
      </c>
      <c r="C1757" s="7"/>
      <c r="D1757" s="8"/>
      <c r="E1757" s="9"/>
      <c r="F1757" s="9"/>
    </row>
    <row r="1758" spans="1:6" x14ac:dyDescent="0.3">
      <c r="A1758" s="10"/>
      <c r="B1758" s="11"/>
      <c r="C1758" s="7"/>
      <c r="D1758" s="8"/>
      <c r="E1758" s="9"/>
      <c r="F1758" s="9"/>
    </row>
    <row r="1759" spans="1:6" ht="22.8" x14ac:dyDescent="0.3">
      <c r="A1759" s="5" t="s">
        <v>1377</v>
      </c>
      <c r="B1759" s="6" t="s">
        <v>1992</v>
      </c>
      <c r="C1759" s="12" t="s">
        <v>53</v>
      </c>
      <c r="D1759" s="13">
        <v>60</v>
      </c>
      <c r="E1759" s="164"/>
      <c r="F1759" s="9">
        <f>IF(C1759="%",D1759*E1759/100,D1759*E1759)</f>
        <v>0</v>
      </c>
    </row>
    <row r="1760" spans="1:6" x14ac:dyDescent="0.3">
      <c r="A1760" s="10"/>
      <c r="B1760" s="11"/>
      <c r="C1760" s="7"/>
      <c r="D1760" s="8"/>
      <c r="E1760" s="9"/>
      <c r="F1760" s="9"/>
    </row>
    <row r="1761" spans="1:6" ht="22.8" x14ac:dyDescent="0.3">
      <c r="A1761" s="5" t="s">
        <v>1378</v>
      </c>
      <c r="B1761" s="6" t="s">
        <v>1379</v>
      </c>
      <c r="C1761" s="12" t="s">
        <v>133</v>
      </c>
      <c r="D1761" s="13">
        <v>3</v>
      </c>
      <c r="E1761" s="164"/>
      <c r="F1761" s="9">
        <f>IF(C1761="%",D1761*E1761/100,D1761*E1761)</f>
        <v>0</v>
      </c>
    </row>
    <row r="1762" spans="1:6" x14ac:dyDescent="0.3">
      <c r="A1762" s="10"/>
      <c r="B1762" s="11"/>
      <c r="C1762" s="7"/>
      <c r="D1762" s="8"/>
      <c r="E1762" s="9"/>
      <c r="F1762" s="9"/>
    </row>
    <row r="1763" spans="1:6" ht="34.200000000000003" x14ac:dyDescent="0.3">
      <c r="A1763" s="5" t="s">
        <v>1380</v>
      </c>
      <c r="B1763" s="6" t="s">
        <v>1381</v>
      </c>
      <c r="C1763" s="7"/>
      <c r="D1763" s="8"/>
      <c r="E1763" s="9"/>
      <c r="F1763" s="9"/>
    </row>
    <row r="1764" spans="1:6" x14ac:dyDescent="0.3">
      <c r="A1764" s="10"/>
      <c r="B1764" s="11"/>
      <c r="C1764" s="7"/>
      <c r="D1764" s="8"/>
      <c r="E1764" s="9"/>
      <c r="F1764" s="9"/>
    </row>
    <row r="1765" spans="1:6" ht="22.8" x14ac:dyDescent="0.3">
      <c r="A1765" s="5" t="s">
        <v>1382</v>
      </c>
      <c r="B1765" s="6" t="s">
        <v>1383</v>
      </c>
      <c r="C1765" s="12" t="s">
        <v>33</v>
      </c>
      <c r="D1765" s="13">
        <v>100</v>
      </c>
      <c r="E1765" s="164"/>
      <c r="F1765" s="9">
        <f>IF(C1765="%",D1765*E1765/100,D1765*E1765)</f>
        <v>0</v>
      </c>
    </row>
    <row r="1766" spans="1:6" x14ac:dyDescent="0.3">
      <c r="A1766" s="10"/>
      <c r="B1766" s="11"/>
      <c r="C1766" s="7"/>
      <c r="D1766" s="8"/>
      <c r="E1766" s="9"/>
      <c r="F1766" s="9"/>
    </row>
    <row r="1767" spans="1:6" ht="22.8" x14ac:dyDescent="0.3">
      <c r="A1767" s="5" t="s">
        <v>1384</v>
      </c>
      <c r="B1767" s="6" t="s">
        <v>1385</v>
      </c>
      <c r="C1767" s="12" t="s">
        <v>33</v>
      </c>
      <c r="D1767" s="13">
        <v>100</v>
      </c>
      <c r="E1767" s="164"/>
      <c r="F1767" s="9">
        <f>IF(C1767="%",D1767*E1767/100,D1767*E1767)</f>
        <v>0</v>
      </c>
    </row>
    <row r="1768" spans="1:6" x14ac:dyDescent="0.3">
      <c r="A1768" s="10"/>
      <c r="B1768" s="11"/>
      <c r="C1768" s="7"/>
      <c r="D1768" s="8"/>
      <c r="E1768" s="9"/>
      <c r="F1768" s="9"/>
    </row>
    <row r="1769" spans="1:6" ht="22.8" x14ac:dyDescent="0.3">
      <c r="A1769" s="5" t="s">
        <v>1386</v>
      </c>
      <c r="B1769" s="6" t="s">
        <v>1387</v>
      </c>
      <c r="C1769" s="12" t="s">
        <v>33</v>
      </c>
      <c r="D1769" s="13">
        <v>5</v>
      </c>
      <c r="E1769" s="164"/>
      <c r="F1769" s="9">
        <f>IF(C1769="%",D1769*E1769/100,D1769*E1769)</f>
        <v>0</v>
      </c>
    </row>
    <row r="1770" spans="1:6" x14ac:dyDescent="0.3">
      <c r="A1770" s="10"/>
      <c r="B1770" s="11"/>
      <c r="C1770" s="7"/>
      <c r="D1770" s="8"/>
      <c r="E1770" s="9"/>
      <c r="F1770" s="9"/>
    </row>
    <row r="1771" spans="1:6" ht="22.8" x14ac:dyDescent="0.3">
      <c r="A1771" s="5" t="s">
        <v>1388</v>
      </c>
      <c r="B1771" s="6" t="s">
        <v>1389</v>
      </c>
      <c r="C1771" s="7"/>
      <c r="D1771" s="8"/>
      <c r="E1771" s="9"/>
      <c r="F1771" s="9"/>
    </row>
    <row r="1772" spans="1:6" x14ac:dyDescent="0.3">
      <c r="A1772" s="10"/>
      <c r="B1772" s="11"/>
      <c r="C1772" s="7"/>
      <c r="D1772" s="8"/>
      <c r="E1772" s="9"/>
      <c r="F1772" s="9"/>
    </row>
    <row r="1773" spans="1:6" x14ac:dyDescent="0.3">
      <c r="A1773" s="5" t="s">
        <v>1390</v>
      </c>
      <c r="B1773" s="6" t="s">
        <v>1391</v>
      </c>
      <c r="C1773" s="12" t="s">
        <v>133</v>
      </c>
      <c r="D1773" s="13">
        <v>50</v>
      </c>
      <c r="E1773" s="164"/>
      <c r="F1773" s="9">
        <f>IF(C1773="%",D1773*E1773/100,D1773*E1773)</f>
        <v>0</v>
      </c>
    </row>
    <row r="1774" spans="1:6" x14ac:dyDescent="0.3">
      <c r="A1774" s="10"/>
      <c r="B1774" s="11"/>
      <c r="C1774" s="7"/>
      <c r="D1774" s="8"/>
      <c r="E1774" s="9"/>
      <c r="F1774" s="9"/>
    </row>
    <row r="1775" spans="1:6" x14ac:dyDescent="0.3">
      <c r="A1775" s="5" t="s">
        <v>1392</v>
      </c>
      <c r="B1775" s="6" t="s">
        <v>1393</v>
      </c>
      <c r="C1775" s="12" t="s">
        <v>133</v>
      </c>
      <c r="D1775" s="13">
        <v>30</v>
      </c>
      <c r="E1775" s="164"/>
      <c r="F1775" s="9">
        <f>IF(C1775="%",D1775*E1775/100,D1775*E1775)</f>
        <v>0</v>
      </c>
    </row>
    <row r="1776" spans="1:6" x14ac:dyDescent="0.3">
      <c r="A1776" s="10"/>
      <c r="B1776" s="11"/>
      <c r="C1776" s="7"/>
      <c r="D1776" s="8"/>
      <c r="E1776" s="9"/>
      <c r="F1776" s="9"/>
    </row>
    <row r="1777" spans="1:6" s="154" customFormat="1" x14ac:dyDescent="0.3">
      <c r="A1777" s="5" t="s">
        <v>1394</v>
      </c>
      <c r="B1777" s="6" t="s">
        <v>1395</v>
      </c>
      <c r="C1777" s="12" t="s">
        <v>133</v>
      </c>
      <c r="D1777" s="13">
        <v>20</v>
      </c>
      <c r="E1777" s="164"/>
      <c r="F1777" s="9">
        <f>IF(C1777="%",D1777*E1777/100,D1777*E1777)</f>
        <v>0</v>
      </c>
    </row>
    <row r="1778" spans="1:6" s="154" customFormat="1" x14ac:dyDescent="0.3">
      <c r="A1778" s="10"/>
      <c r="B1778" s="11"/>
      <c r="C1778" s="7"/>
      <c r="D1778" s="8"/>
      <c r="E1778" s="9"/>
      <c r="F1778" s="9"/>
    </row>
    <row r="1779" spans="1:6" s="154" customFormat="1" ht="22.8" x14ac:dyDescent="0.3">
      <c r="A1779" s="5" t="s">
        <v>1396</v>
      </c>
      <c r="B1779" s="6" t="s">
        <v>1397</v>
      </c>
      <c r="C1779" s="7"/>
      <c r="D1779" s="8"/>
      <c r="E1779" s="9"/>
      <c r="F1779" s="9"/>
    </row>
    <row r="1780" spans="1:6" s="154" customFormat="1" x14ac:dyDescent="0.3">
      <c r="A1780" s="10"/>
      <c r="B1780" s="11"/>
      <c r="C1780" s="7"/>
      <c r="D1780" s="8"/>
      <c r="E1780" s="9"/>
      <c r="F1780" s="9"/>
    </row>
    <row r="1781" spans="1:6" s="154" customFormat="1" ht="22.8" x14ac:dyDescent="0.3">
      <c r="A1781" s="5" t="s">
        <v>1398</v>
      </c>
      <c r="B1781" s="6" t="s">
        <v>1399</v>
      </c>
      <c r="C1781" s="7"/>
      <c r="D1781" s="8"/>
      <c r="E1781" s="9"/>
      <c r="F1781" s="9"/>
    </row>
    <row r="1782" spans="1:6" s="154" customFormat="1" x14ac:dyDescent="0.3">
      <c r="A1782" s="10"/>
      <c r="B1782" s="11"/>
      <c r="C1782" s="7"/>
      <c r="D1782" s="8"/>
      <c r="E1782" s="9"/>
      <c r="F1782" s="9"/>
    </row>
    <row r="1783" spans="1:6" s="154" customFormat="1" ht="22.8" x14ac:dyDescent="0.3">
      <c r="A1783" s="10"/>
      <c r="B1783" s="6" t="s">
        <v>350</v>
      </c>
      <c r="C1783" s="12" t="s">
        <v>133</v>
      </c>
      <c r="D1783" s="13">
        <v>25</v>
      </c>
      <c r="E1783" s="164"/>
      <c r="F1783" s="9">
        <f>IF(C1783="%",D1783*E1783/100,D1783*E1783)</f>
        <v>0</v>
      </c>
    </row>
    <row r="1784" spans="1:6" s="154" customFormat="1" x14ac:dyDescent="0.3">
      <c r="A1784" s="10"/>
      <c r="B1784" s="11"/>
      <c r="C1784" s="7"/>
      <c r="D1784" s="8"/>
      <c r="E1784" s="9"/>
      <c r="F1784" s="9"/>
    </row>
    <row r="1785" spans="1:6" s="154" customFormat="1" x14ac:dyDescent="0.3">
      <c r="A1785" s="10"/>
      <c r="B1785" s="6" t="s">
        <v>1400</v>
      </c>
      <c r="C1785" s="12" t="s">
        <v>133</v>
      </c>
      <c r="D1785" s="13">
        <v>30</v>
      </c>
      <c r="E1785" s="164"/>
      <c r="F1785" s="9">
        <f>IF(C1785="%",D1785*E1785/100,D1785*E1785)</f>
        <v>0</v>
      </c>
    </row>
    <row r="1786" spans="1:6" s="154" customFormat="1" x14ac:dyDescent="0.3">
      <c r="A1786" s="10"/>
      <c r="B1786" s="11"/>
      <c r="C1786" s="7"/>
      <c r="D1786" s="8"/>
      <c r="E1786" s="9"/>
      <c r="F1786" s="9"/>
    </row>
    <row r="1787" spans="1:6" s="154" customFormat="1" x14ac:dyDescent="0.3">
      <c r="A1787" s="10"/>
      <c r="B1787" s="6" t="s">
        <v>1401</v>
      </c>
      <c r="C1787" s="12" t="s">
        <v>133</v>
      </c>
      <c r="D1787" s="13">
        <v>25</v>
      </c>
      <c r="E1787" s="164"/>
      <c r="F1787" s="9">
        <f>IF(C1787="%",D1787*E1787/100,D1787*E1787)</f>
        <v>0</v>
      </c>
    </row>
    <row r="1788" spans="1:6" s="154" customFormat="1" x14ac:dyDescent="0.3">
      <c r="A1788" s="10"/>
      <c r="B1788" s="11"/>
      <c r="C1788" s="7"/>
      <c r="D1788" s="8"/>
      <c r="E1788" s="9"/>
      <c r="F1788" s="9"/>
    </row>
    <row r="1789" spans="1:6" s="154" customFormat="1" ht="34.200000000000003" x14ac:dyDescent="0.3">
      <c r="A1789" s="5" t="s">
        <v>1402</v>
      </c>
      <c r="B1789" s="6" t="s">
        <v>1403</v>
      </c>
      <c r="C1789" s="7"/>
      <c r="D1789" s="8"/>
      <c r="E1789" s="9"/>
      <c r="F1789" s="9"/>
    </row>
    <row r="1790" spans="1:6" s="154" customFormat="1" x14ac:dyDescent="0.3">
      <c r="A1790" s="10"/>
      <c r="B1790" s="11"/>
      <c r="C1790" s="7"/>
      <c r="D1790" s="8"/>
      <c r="E1790" s="9"/>
      <c r="F1790" s="9"/>
    </row>
    <row r="1791" spans="1:6" s="154" customFormat="1" ht="34.200000000000003" x14ac:dyDescent="0.3">
      <c r="A1791" s="5" t="s">
        <v>1927</v>
      </c>
      <c r="B1791" s="6" t="s">
        <v>1404</v>
      </c>
      <c r="C1791" s="12" t="s">
        <v>53</v>
      </c>
      <c r="D1791" s="13">
        <v>25</v>
      </c>
      <c r="E1791" s="164"/>
      <c r="F1791" s="9">
        <f>IF(C1791="%",D1791*E1791/100,D1791*E1791)</f>
        <v>0</v>
      </c>
    </row>
    <row r="1792" spans="1:6" s="154" customFormat="1" x14ac:dyDescent="0.3">
      <c r="A1792" s="10"/>
      <c r="B1792" s="11"/>
      <c r="C1792" s="7"/>
      <c r="D1792" s="8"/>
      <c r="E1792" s="9"/>
      <c r="F1792" s="9"/>
    </row>
    <row r="1793" spans="1:6" s="154" customFormat="1" ht="34.200000000000003" x14ac:dyDescent="0.3">
      <c r="A1793" s="5" t="s">
        <v>1928</v>
      </c>
      <c r="B1793" s="6" t="s">
        <v>1405</v>
      </c>
      <c r="C1793" s="12" t="s">
        <v>53</v>
      </c>
      <c r="D1793" s="13">
        <v>134</v>
      </c>
      <c r="E1793" s="164"/>
      <c r="F1793" s="9">
        <f>IF(C1793="%",D1793*E1793/100,D1793*E1793)</f>
        <v>0</v>
      </c>
    </row>
    <row r="1794" spans="1:6" s="154" customFormat="1" x14ac:dyDescent="0.3">
      <c r="A1794" s="10"/>
      <c r="B1794" s="11"/>
      <c r="C1794" s="7"/>
      <c r="D1794" s="8"/>
      <c r="E1794" s="9"/>
      <c r="F1794" s="9"/>
    </row>
    <row r="1795" spans="1:6" s="154" customFormat="1" ht="12" x14ac:dyDescent="0.3">
      <c r="A1795" s="177" t="s">
        <v>118</v>
      </c>
      <c r="B1795" s="178"/>
      <c r="C1795" s="178"/>
      <c r="D1795" s="178"/>
      <c r="E1795" s="179"/>
      <c r="F1795" s="41">
        <f>SUM(F1717:F1794)</f>
        <v>0</v>
      </c>
    </row>
    <row r="1796" spans="1:6" s="154" customFormat="1" ht="12" x14ac:dyDescent="0.25">
      <c r="A1796" s="180" t="str">
        <f>A1798&amp;" "&amp;B1798</f>
        <v>C11.7 ROAD MARKINGS AND ROAD STUDS</v>
      </c>
      <c r="B1796" s="180"/>
      <c r="C1796" s="180"/>
      <c r="D1796" s="180"/>
      <c r="E1796" s="180"/>
      <c r="F1796" s="180"/>
    </row>
    <row r="1797" spans="1:6" s="154" customFormat="1" ht="12" x14ac:dyDescent="0.3">
      <c r="A1797" s="158" t="s">
        <v>4</v>
      </c>
      <c r="B1797" s="158" t="s">
        <v>5</v>
      </c>
      <c r="C1797" s="158" t="s">
        <v>6</v>
      </c>
      <c r="D1797" s="43" t="s">
        <v>7</v>
      </c>
      <c r="E1797" s="44" t="s">
        <v>8</v>
      </c>
      <c r="F1797" s="44" t="s">
        <v>9</v>
      </c>
    </row>
    <row r="1798" spans="1:6" ht="24" x14ac:dyDescent="0.3">
      <c r="A1798" s="45" t="s">
        <v>1406</v>
      </c>
      <c r="B1798" s="46" t="s">
        <v>1407</v>
      </c>
      <c r="C1798" s="47"/>
      <c r="D1798" s="48"/>
      <c r="E1798" s="49"/>
      <c r="F1798" s="49"/>
    </row>
    <row r="1799" spans="1:6" x14ac:dyDescent="0.3">
      <c r="A1799" s="10"/>
      <c r="B1799" s="11"/>
      <c r="C1799" s="7"/>
      <c r="D1799" s="8"/>
      <c r="E1799" s="9"/>
      <c r="F1799" s="9"/>
    </row>
    <row r="1800" spans="1:6" x14ac:dyDescent="0.3">
      <c r="A1800" s="5" t="s">
        <v>1408</v>
      </c>
      <c r="B1800" s="6" t="s">
        <v>1409</v>
      </c>
      <c r="C1800" s="7"/>
      <c r="D1800" s="8"/>
      <c r="E1800" s="9"/>
      <c r="F1800" s="9"/>
    </row>
    <row r="1801" spans="1:6" x14ac:dyDescent="0.3">
      <c r="A1801" s="10"/>
      <c r="B1801" s="11"/>
      <c r="C1801" s="7"/>
      <c r="D1801" s="8"/>
      <c r="E1801" s="9"/>
      <c r="F1801" s="9"/>
    </row>
    <row r="1802" spans="1:6" x14ac:dyDescent="0.3">
      <c r="A1802" s="5" t="s">
        <v>1410</v>
      </c>
      <c r="B1802" s="6" t="s">
        <v>367</v>
      </c>
      <c r="C1802" s="7"/>
      <c r="D1802" s="8"/>
      <c r="E1802" s="9"/>
      <c r="F1802" s="9"/>
    </row>
    <row r="1803" spans="1:6" x14ac:dyDescent="0.3">
      <c r="A1803" s="10"/>
      <c r="B1803" s="11"/>
      <c r="C1803" s="7"/>
      <c r="D1803" s="8"/>
      <c r="E1803" s="9"/>
      <c r="F1803" s="9"/>
    </row>
    <row r="1804" spans="1:6" s="154" customFormat="1" ht="22.8" x14ac:dyDescent="0.3">
      <c r="A1804" s="5" t="s">
        <v>1411</v>
      </c>
      <c r="B1804" s="6" t="s">
        <v>1956</v>
      </c>
      <c r="C1804" s="12"/>
      <c r="D1804" s="8"/>
      <c r="E1804" s="9"/>
      <c r="F1804" s="9"/>
    </row>
    <row r="1805" spans="1:6" s="154" customFormat="1" x14ac:dyDescent="0.3">
      <c r="A1805" s="10"/>
      <c r="B1805" s="11"/>
      <c r="C1805" s="7"/>
      <c r="D1805" s="8"/>
      <c r="E1805" s="9"/>
      <c r="F1805" s="9"/>
    </row>
    <row r="1806" spans="1:6" s="154" customFormat="1" x14ac:dyDescent="0.3">
      <c r="A1806" s="5"/>
      <c r="B1806" s="6" t="s">
        <v>1412</v>
      </c>
      <c r="C1806" s="12" t="s">
        <v>31</v>
      </c>
      <c r="D1806" s="29">
        <v>45</v>
      </c>
      <c r="E1806" s="164"/>
      <c r="F1806" s="9">
        <f>IF(C1806="%",D1806*E1806/100,D1806*E1806)</f>
        <v>0</v>
      </c>
    </row>
    <row r="1807" spans="1:6" s="154" customFormat="1" x14ac:dyDescent="0.3">
      <c r="A1807" s="10"/>
      <c r="B1807" s="11"/>
      <c r="C1807" s="7"/>
      <c r="D1807" s="8"/>
      <c r="E1807" s="9"/>
      <c r="F1807" s="9"/>
    </row>
    <row r="1808" spans="1:6" s="154" customFormat="1" x14ac:dyDescent="0.3">
      <c r="A1808" s="5"/>
      <c r="B1808" s="6" t="s">
        <v>1413</v>
      </c>
      <c r="C1808" s="12" t="s">
        <v>31</v>
      </c>
      <c r="D1808" s="29">
        <v>13</v>
      </c>
      <c r="E1808" s="164"/>
      <c r="F1808" s="9">
        <f>IF(C1808="%",D1808*E1808/100,D1808*E1808)</f>
        <v>0</v>
      </c>
    </row>
    <row r="1809" spans="1:6" s="154" customFormat="1" x14ac:dyDescent="0.3">
      <c r="A1809" s="10"/>
      <c r="B1809" s="11"/>
      <c r="C1809" s="7"/>
      <c r="D1809" s="8"/>
      <c r="E1809" s="9"/>
      <c r="F1809" s="9"/>
    </row>
    <row r="1810" spans="1:6" s="154" customFormat="1" x14ac:dyDescent="0.3">
      <c r="A1810" s="5"/>
      <c r="B1810" s="6" t="s">
        <v>1414</v>
      </c>
      <c r="C1810" s="12" t="s">
        <v>31</v>
      </c>
      <c r="D1810" s="29">
        <v>8</v>
      </c>
      <c r="E1810" s="164"/>
      <c r="F1810" s="9">
        <f>IF(C1810="%",D1810*E1810/100,D1810*E1810)</f>
        <v>0</v>
      </c>
    </row>
    <row r="1811" spans="1:6" s="154" customFormat="1" x14ac:dyDescent="0.3">
      <c r="A1811" s="10"/>
      <c r="B1811" s="11"/>
      <c r="C1811" s="7"/>
      <c r="D1811" s="8"/>
      <c r="E1811" s="9"/>
      <c r="F1811" s="9"/>
    </row>
    <row r="1812" spans="1:6" x14ac:dyDescent="0.3">
      <c r="A1812" s="5"/>
      <c r="B1812" s="6" t="s">
        <v>1415</v>
      </c>
      <c r="C1812" s="12" t="s">
        <v>31</v>
      </c>
      <c r="D1812" s="29">
        <v>0.1</v>
      </c>
      <c r="E1812" s="164"/>
      <c r="F1812" s="9">
        <f>IF(C1812="%",D1812*E1812/100,D1812*E1812)</f>
        <v>0</v>
      </c>
    </row>
    <row r="1813" spans="1:6" x14ac:dyDescent="0.3">
      <c r="A1813" s="10"/>
      <c r="B1813" s="11"/>
      <c r="C1813" s="7"/>
      <c r="D1813" s="8"/>
      <c r="E1813" s="9"/>
      <c r="F1813" s="9"/>
    </row>
    <row r="1814" spans="1:6" x14ac:dyDescent="0.3">
      <c r="A1814" s="5"/>
      <c r="B1814" s="6" t="s">
        <v>1416</v>
      </c>
      <c r="C1814" s="12" t="s">
        <v>31</v>
      </c>
      <c r="D1814" s="29">
        <v>0.2</v>
      </c>
      <c r="E1814" s="164"/>
      <c r="F1814" s="9">
        <f>IF(C1814="%",D1814*E1814/100,D1814*E1814)</f>
        <v>0</v>
      </c>
    </row>
    <row r="1815" spans="1:6" x14ac:dyDescent="0.3">
      <c r="A1815" s="10"/>
      <c r="B1815" s="11"/>
      <c r="C1815" s="7"/>
      <c r="D1815" s="8"/>
      <c r="E1815" s="9"/>
      <c r="F1815" s="9"/>
    </row>
    <row r="1816" spans="1:6" ht="22.8" x14ac:dyDescent="0.3">
      <c r="A1816" s="5" t="s">
        <v>1417</v>
      </c>
      <c r="B1816" s="6" t="s">
        <v>1418</v>
      </c>
      <c r="C1816" s="12"/>
      <c r="D1816" s="8"/>
      <c r="E1816" s="9"/>
      <c r="F1816" s="9"/>
    </row>
    <row r="1817" spans="1:6" x14ac:dyDescent="0.3">
      <c r="A1817" s="10"/>
      <c r="B1817" s="11"/>
      <c r="C1817" s="7"/>
      <c r="D1817" s="8"/>
      <c r="E1817" s="9"/>
      <c r="F1817" s="9"/>
    </row>
    <row r="1818" spans="1:6" x14ac:dyDescent="0.3">
      <c r="A1818" s="5"/>
      <c r="B1818" s="6" t="s">
        <v>1419</v>
      </c>
      <c r="C1818" s="12" t="s">
        <v>31</v>
      </c>
      <c r="D1818" s="29">
        <v>78</v>
      </c>
      <c r="E1818" s="164"/>
      <c r="F1818" s="9">
        <f>IF(C1818="%",D1818*E1818/100,D1818*E1818)</f>
        <v>0</v>
      </c>
    </row>
    <row r="1819" spans="1:6" x14ac:dyDescent="0.3">
      <c r="A1819" s="10"/>
      <c r="B1819" s="11"/>
      <c r="C1819" s="7"/>
      <c r="D1819" s="8"/>
      <c r="E1819" s="9"/>
      <c r="F1819" s="9"/>
    </row>
    <row r="1820" spans="1:6" x14ac:dyDescent="0.3">
      <c r="A1820" s="5"/>
      <c r="B1820" s="6" t="s">
        <v>1420</v>
      </c>
      <c r="C1820" s="12" t="s">
        <v>31</v>
      </c>
      <c r="D1820" s="29">
        <v>1</v>
      </c>
      <c r="E1820" s="164"/>
      <c r="F1820" s="9">
        <f>IF(C1820="%",D1820*E1820/100,D1820*E1820)</f>
        <v>0</v>
      </c>
    </row>
    <row r="1821" spans="1:6" x14ac:dyDescent="0.3">
      <c r="A1821" s="10"/>
      <c r="B1821" s="11"/>
      <c r="C1821" s="7"/>
      <c r="D1821" s="8"/>
      <c r="E1821" s="9"/>
      <c r="F1821" s="9"/>
    </row>
    <row r="1822" spans="1:6" s="154" customFormat="1" ht="22.8" x14ac:dyDescent="0.3">
      <c r="A1822" s="5" t="s">
        <v>1421</v>
      </c>
      <c r="B1822" s="6" t="s">
        <v>1993</v>
      </c>
      <c r="C1822" s="12" t="s">
        <v>133</v>
      </c>
      <c r="D1822" s="8">
        <v>860</v>
      </c>
      <c r="E1822" s="164"/>
      <c r="F1822" s="9">
        <f>IF(C1822="%",D1822*E1822/100,D1822*E1822)</f>
        <v>0</v>
      </c>
    </row>
    <row r="1823" spans="1:6" s="154" customFormat="1" x14ac:dyDescent="0.3">
      <c r="A1823" s="10"/>
      <c r="B1823" s="11"/>
      <c r="C1823" s="7"/>
      <c r="D1823" s="8"/>
      <c r="E1823" s="9"/>
      <c r="F1823" s="9"/>
    </row>
    <row r="1824" spans="1:6" s="154" customFormat="1" ht="22.8" x14ac:dyDescent="0.3">
      <c r="A1824" s="5" t="s">
        <v>1422</v>
      </c>
      <c r="B1824" s="6" t="s">
        <v>1423</v>
      </c>
      <c r="C1824" s="12" t="s">
        <v>133</v>
      </c>
      <c r="D1824" s="8">
        <v>110</v>
      </c>
      <c r="E1824" s="164"/>
      <c r="F1824" s="9">
        <f>IF(C1824="%",D1824*E1824/100,D1824*E1824)</f>
        <v>0</v>
      </c>
    </row>
    <row r="1825" spans="1:6" s="154" customFormat="1" x14ac:dyDescent="0.3">
      <c r="A1825" s="5"/>
      <c r="B1825" s="6"/>
      <c r="C1825" s="12"/>
      <c r="D1825" s="13"/>
      <c r="E1825" s="9"/>
      <c r="F1825" s="9"/>
    </row>
    <row r="1826" spans="1:6" s="154" customFormat="1" ht="34.200000000000003" x14ac:dyDescent="0.3">
      <c r="A1826" s="5" t="s">
        <v>1424</v>
      </c>
      <c r="B1826" s="6" t="s">
        <v>1425</v>
      </c>
      <c r="C1826" s="12" t="s">
        <v>133</v>
      </c>
      <c r="D1826" s="13">
        <v>9000</v>
      </c>
      <c r="E1826" s="164"/>
      <c r="F1826" s="9">
        <f>IF(C1826="%",D1826*E1826/100,D1826*E1826)</f>
        <v>0</v>
      </c>
    </row>
    <row r="1827" spans="1:6" s="154" customFormat="1" x14ac:dyDescent="0.3">
      <c r="A1827" s="10"/>
      <c r="B1827" s="11"/>
      <c r="C1827" s="7"/>
      <c r="D1827" s="8"/>
      <c r="E1827" s="9"/>
      <c r="F1827" s="9"/>
    </row>
    <row r="1828" spans="1:6" s="154" customFormat="1" x14ac:dyDescent="0.3">
      <c r="A1828" s="5" t="s">
        <v>1426</v>
      </c>
      <c r="B1828" s="6" t="s">
        <v>1427</v>
      </c>
      <c r="C1828" s="7"/>
      <c r="D1828" s="8"/>
      <c r="E1828" s="9"/>
      <c r="F1828" s="9"/>
    </row>
    <row r="1829" spans="1:6" s="154" customFormat="1" x14ac:dyDescent="0.3">
      <c r="A1829" s="10"/>
      <c r="B1829" s="11"/>
      <c r="C1829" s="7"/>
      <c r="D1829" s="8"/>
      <c r="E1829" s="9"/>
      <c r="F1829" s="9"/>
    </row>
    <row r="1830" spans="1:6" s="154" customFormat="1" ht="22.8" x14ac:dyDescent="0.3">
      <c r="A1830" s="5" t="s">
        <v>1428</v>
      </c>
      <c r="B1830" s="6" t="s">
        <v>1429</v>
      </c>
      <c r="C1830" s="12"/>
      <c r="D1830" s="8"/>
      <c r="E1830" s="9"/>
      <c r="F1830" s="9"/>
    </row>
    <row r="1831" spans="1:6" s="154" customFormat="1" x14ac:dyDescent="0.3">
      <c r="A1831" s="10"/>
      <c r="B1831" s="11"/>
      <c r="C1831" s="7"/>
      <c r="D1831" s="8"/>
      <c r="E1831" s="9"/>
      <c r="F1831" s="9"/>
    </row>
    <row r="1832" spans="1:6" x14ac:dyDescent="0.3">
      <c r="A1832" s="5"/>
      <c r="B1832" s="6" t="s">
        <v>1430</v>
      </c>
      <c r="C1832" s="12"/>
      <c r="D1832" s="8"/>
      <c r="E1832" s="9"/>
      <c r="F1832" s="9"/>
    </row>
    <row r="1833" spans="1:6" x14ac:dyDescent="0.3">
      <c r="A1833" s="10"/>
      <c r="B1833" s="11"/>
      <c r="C1833" s="7"/>
      <c r="D1833" s="8"/>
      <c r="E1833" s="9"/>
      <c r="F1833" s="9"/>
    </row>
    <row r="1834" spans="1:6" x14ac:dyDescent="0.3">
      <c r="A1834" s="5"/>
      <c r="B1834" s="6" t="s">
        <v>2010</v>
      </c>
      <c r="C1834" s="12" t="s">
        <v>31</v>
      </c>
      <c r="D1834" s="29">
        <v>18</v>
      </c>
      <c r="E1834" s="164"/>
      <c r="F1834" s="9">
        <f>IF(C1834="%",D1834*E1834/100,D1834*E1834)</f>
        <v>0</v>
      </c>
    </row>
    <row r="1835" spans="1:6" x14ac:dyDescent="0.3">
      <c r="A1835" s="10"/>
      <c r="B1835" s="11"/>
      <c r="C1835" s="7"/>
      <c r="D1835" s="8"/>
      <c r="E1835" s="9"/>
      <c r="F1835" s="9"/>
    </row>
    <row r="1836" spans="1:6" s="154" customFormat="1" x14ac:dyDescent="0.3">
      <c r="A1836" s="5"/>
      <c r="B1836" s="6" t="s">
        <v>2011</v>
      </c>
      <c r="C1836" s="12" t="s">
        <v>31</v>
      </c>
      <c r="D1836" s="29">
        <v>5</v>
      </c>
      <c r="E1836" s="164"/>
      <c r="F1836" s="9">
        <f>IF(C1836="%",D1836*E1836/100,D1836*E1836)</f>
        <v>0</v>
      </c>
    </row>
    <row r="1837" spans="1:6" s="154" customFormat="1" x14ac:dyDescent="0.3">
      <c r="A1837" s="10"/>
      <c r="B1837" s="11"/>
      <c r="C1837" s="7"/>
      <c r="D1837" s="8"/>
      <c r="E1837" s="9"/>
      <c r="F1837" s="9"/>
    </row>
    <row r="1838" spans="1:6" s="154" customFormat="1" x14ac:dyDescent="0.3">
      <c r="A1838" s="5"/>
      <c r="B1838" s="6" t="s">
        <v>2012</v>
      </c>
      <c r="C1838" s="12" t="s">
        <v>31</v>
      </c>
      <c r="D1838" s="29">
        <v>3</v>
      </c>
      <c r="E1838" s="164"/>
      <c r="F1838" s="9">
        <f>IF(C1838="%",D1838*E1838/100,D1838*E1838)</f>
        <v>0</v>
      </c>
    </row>
    <row r="1839" spans="1:6" s="154" customFormat="1" x14ac:dyDescent="0.3">
      <c r="A1839" s="10"/>
      <c r="B1839" s="11"/>
      <c r="C1839" s="7"/>
      <c r="D1839" s="8"/>
      <c r="E1839" s="9"/>
      <c r="F1839" s="9"/>
    </row>
    <row r="1840" spans="1:6" s="154" customFormat="1" x14ac:dyDescent="0.3">
      <c r="A1840" s="5"/>
      <c r="B1840" s="6" t="s">
        <v>2013</v>
      </c>
      <c r="C1840" s="12" t="s">
        <v>31</v>
      </c>
      <c r="D1840" s="8">
        <v>0.04</v>
      </c>
      <c r="E1840" s="164"/>
      <c r="F1840" s="9">
        <f>IF(C1840="%",D1840*E1840/100,D1840*E1840)</f>
        <v>0</v>
      </c>
    </row>
    <row r="1841" spans="1:6" s="154" customFormat="1" x14ac:dyDescent="0.3">
      <c r="A1841" s="10"/>
      <c r="B1841" s="11"/>
      <c r="C1841" s="7"/>
      <c r="D1841" s="8"/>
      <c r="E1841" s="9"/>
      <c r="F1841" s="9"/>
    </row>
    <row r="1842" spans="1:6" s="154" customFormat="1" x14ac:dyDescent="0.3">
      <c r="A1842" s="5"/>
      <c r="B1842" s="6" t="s">
        <v>2014</v>
      </c>
      <c r="C1842" s="12" t="s">
        <v>31</v>
      </c>
      <c r="D1842" s="8">
        <v>0.08</v>
      </c>
      <c r="E1842" s="164"/>
      <c r="F1842" s="9">
        <f>IF(C1842="%",D1842*E1842/100,D1842*E1842)</f>
        <v>0</v>
      </c>
    </row>
    <row r="1843" spans="1:6" s="154" customFormat="1" x14ac:dyDescent="0.3">
      <c r="A1843" s="10"/>
      <c r="B1843" s="11"/>
      <c r="C1843" s="7"/>
      <c r="D1843" s="8"/>
      <c r="E1843" s="9"/>
      <c r="F1843" s="9"/>
    </row>
    <row r="1844" spans="1:6" s="154" customFormat="1" x14ac:dyDescent="0.3">
      <c r="A1844" s="5"/>
      <c r="B1844" s="6" t="s">
        <v>1431</v>
      </c>
      <c r="C1844" s="12"/>
      <c r="D1844" s="8"/>
      <c r="E1844" s="9"/>
      <c r="F1844" s="9"/>
    </row>
    <row r="1845" spans="1:6" s="154" customFormat="1" x14ac:dyDescent="0.3">
      <c r="A1845" s="10"/>
      <c r="B1845" s="11"/>
      <c r="C1845" s="7"/>
      <c r="D1845" s="8"/>
      <c r="E1845" s="9"/>
      <c r="F1845" s="9"/>
    </row>
    <row r="1846" spans="1:6" s="154" customFormat="1" x14ac:dyDescent="0.3">
      <c r="A1846" s="5"/>
      <c r="B1846" s="6" t="s">
        <v>2015</v>
      </c>
      <c r="C1846" s="12" t="s">
        <v>31</v>
      </c>
      <c r="D1846" s="29">
        <v>31</v>
      </c>
      <c r="E1846" s="164"/>
      <c r="F1846" s="9">
        <f>IF(C1846="%",D1846*E1846/100,D1846*E1846)</f>
        <v>0</v>
      </c>
    </row>
    <row r="1847" spans="1:6" s="154" customFormat="1" x14ac:dyDescent="0.3">
      <c r="A1847" s="10"/>
      <c r="B1847" s="11"/>
      <c r="C1847" s="7"/>
      <c r="D1847" s="8"/>
      <c r="E1847" s="9"/>
      <c r="F1847" s="9"/>
    </row>
    <row r="1848" spans="1:6" s="154" customFormat="1" x14ac:dyDescent="0.3">
      <c r="A1848" s="5"/>
      <c r="B1848" s="6" t="s">
        <v>2016</v>
      </c>
      <c r="C1848" s="12" t="s">
        <v>31</v>
      </c>
      <c r="D1848" s="29">
        <v>0.4</v>
      </c>
      <c r="E1848" s="164"/>
      <c r="F1848" s="9">
        <f>IF(C1848="%",D1848*E1848/100,D1848*E1848)</f>
        <v>0</v>
      </c>
    </row>
    <row r="1849" spans="1:6" s="154" customFormat="1" x14ac:dyDescent="0.3">
      <c r="A1849" s="10"/>
      <c r="B1849" s="11"/>
      <c r="C1849" s="7"/>
      <c r="D1849" s="8"/>
      <c r="E1849" s="9"/>
      <c r="F1849" s="9"/>
    </row>
    <row r="1850" spans="1:6" s="154" customFormat="1" x14ac:dyDescent="0.3">
      <c r="A1850" s="5"/>
      <c r="B1850" s="6" t="s">
        <v>1432</v>
      </c>
      <c r="C1850" s="12" t="s">
        <v>133</v>
      </c>
      <c r="D1850" s="13">
        <v>340</v>
      </c>
      <c r="E1850" s="164"/>
      <c r="F1850" s="9">
        <f>IF(C1850="%",D1850*E1850/100,D1850*E1850)</f>
        <v>0</v>
      </c>
    </row>
    <row r="1851" spans="1:6" s="154" customFormat="1" x14ac:dyDescent="0.3">
      <c r="A1851" s="10"/>
      <c r="B1851" s="11"/>
      <c r="C1851" s="7"/>
      <c r="D1851" s="8"/>
      <c r="E1851" s="9"/>
      <c r="F1851" s="9"/>
    </row>
    <row r="1852" spans="1:6" x14ac:dyDescent="0.3">
      <c r="A1852" s="5"/>
      <c r="B1852" s="6" t="s">
        <v>1433</v>
      </c>
      <c r="C1852" s="12" t="s">
        <v>133</v>
      </c>
      <c r="D1852" s="13">
        <v>40</v>
      </c>
      <c r="E1852" s="164"/>
      <c r="F1852" s="9">
        <f>IF(C1852="%",D1852*E1852/100,D1852*E1852)</f>
        <v>0</v>
      </c>
    </row>
    <row r="1853" spans="1:6" x14ac:dyDescent="0.3">
      <c r="A1853" s="10"/>
      <c r="B1853" s="11"/>
      <c r="C1853" s="7"/>
      <c r="D1853" s="8"/>
      <c r="E1853" s="9"/>
      <c r="F1853" s="9"/>
    </row>
    <row r="1854" spans="1:6" s="154" customFormat="1" ht="34.200000000000003" x14ac:dyDescent="0.3">
      <c r="A1854" s="5"/>
      <c r="B1854" s="6" t="s">
        <v>1434</v>
      </c>
      <c r="C1854" s="12" t="s">
        <v>133</v>
      </c>
      <c r="D1854" s="13">
        <v>3600</v>
      </c>
      <c r="E1854" s="164"/>
      <c r="F1854" s="9">
        <f>IF(C1854="%",D1854*E1854/100,D1854*E1854)</f>
        <v>0</v>
      </c>
    </row>
    <row r="1855" spans="1:6" s="154" customFormat="1" x14ac:dyDescent="0.3">
      <c r="A1855" s="10"/>
      <c r="B1855" s="11"/>
      <c r="C1855" s="7"/>
      <c r="D1855" s="8"/>
      <c r="E1855" s="9"/>
      <c r="F1855" s="9"/>
    </row>
    <row r="1856" spans="1:6" s="154" customFormat="1" x14ac:dyDescent="0.3">
      <c r="A1856" s="5" t="s">
        <v>1435</v>
      </c>
      <c r="B1856" s="6" t="s">
        <v>1436</v>
      </c>
      <c r="C1856" s="7"/>
      <c r="D1856" s="8"/>
      <c r="E1856" s="9"/>
      <c r="F1856" s="9"/>
    </row>
    <row r="1857" spans="1:6" s="154" customFormat="1" x14ac:dyDescent="0.3">
      <c r="A1857" s="10"/>
      <c r="B1857" s="11"/>
      <c r="C1857" s="7"/>
      <c r="D1857" s="8"/>
      <c r="E1857" s="9"/>
      <c r="F1857" s="9"/>
    </row>
    <row r="1858" spans="1:6" s="154" customFormat="1" x14ac:dyDescent="0.3">
      <c r="A1858" s="5" t="s">
        <v>1437</v>
      </c>
      <c r="B1858" s="6" t="s">
        <v>1438</v>
      </c>
      <c r="C1858" s="12" t="s">
        <v>335</v>
      </c>
      <c r="D1858" s="13">
        <v>110</v>
      </c>
      <c r="E1858" s="164"/>
      <c r="F1858" s="9">
        <f>IF(C1858="%",D1858*E1858/100,D1858*E1858)</f>
        <v>0</v>
      </c>
    </row>
    <row r="1859" spans="1:6" x14ac:dyDescent="0.3">
      <c r="A1859" s="10"/>
      <c r="B1859" s="11"/>
      <c r="C1859" s="7"/>
      <c r="D1859" s="8"/>
      <c r="E1859" s="9"/>
      <c r="F1859" s="9"/>
    </row>
    <row r="1860" spans="1:6" x14ac:dyDescent="0.3">
      <c r="A1860" s="5" t="s">
        <v>1439</v>
      </c>
      <c r="B1860" s="6" t="s">
        <v>1440</v>
      </c>
      <c r="C1860" s="12" t="s">
        <v>335</v>
      </c>
      <c r="D1860" s="13">
        <v>725</v>
      </c>
      <c r="E1860" s="164"/>
      <c r="F1860" s="9">
        <f>IF(C1860="%",D1860*E1860/100,D1860*E1860)</f>
        <v>0</v>
      </c>
    </row>
    <row r="1861" spans="1:6" x14ac:dyDescent="0.3">
      <c r="A1861" s="10"/>
      <c r="B1861" s="11"/>
      <c r="C1861" s="7"/>
      <c r="D1861" s="8"/>
      <c r="E1861" s="9"/>
      <c r="F1861" s="9"/>
    </row>
    <row r="1862" spans="1:6" s="154" customFormat="1" x14ac:dyDescent="0.3">
      <c r="A1862" s="5" t="s">
        <v>1441</v>
      </c>
      <c r="B1862" s="6" t="s">
        <v>1442</v>
      </c>
      <c r="C1862" s="12" t="s">
        <v>37</v>
      </c>
      <c r="D1862" s="13">
        <v>1625</v>
      </c>
      <c r="E1862" s="164"/>
      <c r="F1862" s="9">
        <f>IF(C1862="%",D1862*E1862/100,D1862*E1862)</f>
        <v>0</v>
      </c>
    </row>
    <row r="1863" spans="1:6" s="154" customFormat="1" x14ac:dyDescent="0.3">
      <c r="A1863" s="10"/>
      <c r="B1863" s="11"/>
      <c r="C1863" s="7"/>
      <c r="D1863" s="8"/>
      <c r="E1863" s="9"/>
      <c r="F1863" s="9"/>
    </row>
    <row r="1864" spans="1:6" s="154" customFormat="1" x14ac:dyDescent="0.3">
      <c r="A1864" s="5" t="s">
        <v>1443</v>
      </c>
      <c r="B1864" s="6" t="s">
        <v>1444</v>
      </c>
      <c r="C1864" s="7"/>
      <c r="D1864" s="8"/>
      <c r="E1864" s="9"/>
      <c r="F1864" s="9"/>
    </row>
    <row r="1865" spans="1:6" s="154" customFormat="1" x14ac:dyDescent="0.3">
      <c r="A1865" s="10"/>
      <c r="B1865" s="11"/>
      <c r="C1865" s="7"/>
      <c r="D1865" s="8"/>
      <c r="E1865" s="9"/>
      <c r="F1865" s="9"/>
    </row>
    <row r="1866" spans="1:6" s="154" customFormat="1" ht="22.8" x14ac:dyDescent="0.3">
      <c r="A1866" s="5" t="s">
        <v>1445</v>
      </c>
      <c r="B1866" s="6" t="s">
        <v>1972</v>
      </c>
      <c r="C1866" s="12"/>
      <c r="D1866" s="8"/>
      <c r="E1866" s="9"/>
      <c r="F1866" s="9"/>
    </row>
    <row r="1867" spans="1:6" s="154" customFormat="1" x14ac:dyDescent="0.3">
      <c r="A1867" s="10"/>
      <c r="B1867" s="11"/>
      <c r="C1867" s="7"/>
      <c r="D1867" s="8"/>
      <c r="E1867" s="9"/>
      <c r="F1867" s="9"/>
    </row>
    <row r="1868" spans="1:6" s="154" customFormat="1" x14ac:dyDescent="0.3">
      <c r="A1868" s="5"/>
      <c r="B1868" s="6" t="s">
        <v>1446</v>
      </c>
      <c r="C1868" s="12"/>
      <c r="D1868" s="8"/>
      <c r="E1868" s="9"/>
      <c r="F1868" s="9"/>
    </row>
    <row r="1869" spans="1:6" s="154" customFormat="1" x14ac:dyDescent="0.3">
      <c r="A1869" s="10"/>
      <c r="B1869" s="11"/>
      <c r="C1869" s="7"/>
      <c r="D1869" s="8"/>
      <c r="E1869" s="9"/>
      <c r="F1869" s="9"/>
    </row>
    <row r="1870" spans="1:6" x14ac:dyDescent="0.3">
      <c r="A1870" s="5"/>
      <c r="B1870" s="6" t="s">
        <v>2017</v>
      </c>
      <c r="C1870" s="12" t="s">
        <v>53</v>
      </c>
      <c r="D1870" s="13">
        <v>35</v>
      </c>
      <c r="E1870" s="164"/>
      <c r="F1870" s="9">
        <f>IF(C1870="%",D1870*E1870/100,D1870*E1870)</f>
        <v>0</v>
      </c>
    </row>
    <row r="1871" spans="1:6" x14ac:dyDescent="0.3">
      <c r="A1871" s="10"/>
      <c r="B1871" s="11"/>
      <c r="C1871" s="7"/>
      <c r="D1871" s="8"/>
      <c r="E1871" s="9"/>
      <c r="F1871" s="9"/>
    </row>
    <row r="1872" spans="1:6" x14ac:dyDescent="0.3">
      <c r="A1872" s="5"/>
      <c r="B1872" s="6" t="s">
        <v>2018</v>
      </c>
      <c r="C1872" s="12" t="s">
        <v>53</v>
      </c>
      <c r="D1872" s="13">
        <v>3720</v>
      </c>
      <c r="E1872" s="164"/>
      <c r="F1872" s="9">
        <f>IF(C1872="%",D1872*E1872/100,D1872*E1872)</f>
        <v>0</v>
      </c>
    </row>
    <row r="1873" spans="1:6" x14ac:dyDescent="0.3">
      <c r="A1873" s="10"/>
      <c r="B1873" s="11"/>
      <c r="C1873" s="7"/>
      <c r="D1873" s="8"/>
      <c r="E1873" s="9"/>
      <c r="F1873" s="9"/>
    </row>
    <row r="1874" spans="1:6" s="154" customFormat="1" x14ac:dyDescent="0.3">
      <c r="A1874" s="5"/>
      <c r="B1874" s="6" t="s">
        <v>2019</v>
      </c>
      <c r="C1874" s="12" t="s">
        <v>53</v>
      </c>
      <c r="D1874" s="13">
        <v>200</v>
      </c>
      <c r="E1874" s="164"/>
      <c r="F1874" s="9">
        <f>IF(C1874="%",D1874*E1874/100,D1874*E1874)</f>
        <v>0</v>
      </c>
    </row>
    <row r="1875" spans="1:6" s="154" customFormat="1" x14ac:dyDescent="0.3">
      <c r="A1875" s="10"/>
      <c r="B1875" s="11"/>
      <c r="C1875" s="7"/>
      <c r="D1875" s="8"/>
      <c r="E1875" s="9"/>
      <c r="F1875" s="9"/>
    </row>
    <row r="1876" spans="1:6" x14ac:dyDescent="0.3">
      <c r="A1876" s="5"/>
      <c r="B1876" s="6" t="s">
        <v>2020</v>
      </c>
      <c r="C1876" s="12" t="s">
        <v>53</v>
      </c>
      <c r="D1876" s="13">
        <v>1450</v>
      </c>
      <c r="E1876" s="164"/>
      <c r="F1876" s="9">
        <f>IF(C1876="%",D1876*E1876/100,D1876*E1876)</f>
        <v>0</v>
      </c>
    </row>
    <row r="1877" spans="1:6" s="151" customFormat="1" x14ac:dyDescent="0.2">
      <c r="A1877" s="10"/>
      <c r="B1877" s="11"/>
      <c r="C1877" s="7"/>
      <c r="D1877" s="8"/>
      <c r="E1877" s="9"/>
      <c r="F1877" s="9"/>
    </row>
    <row r="1878" spans="1:6" ht="34.200000000000003" x14ac:dyDescent="0.3">
      <c r="A1878" s="5" t="s">
        <v>1447</v>
      </c>
      <c r="B1878" s="6" t="s">
        <v>373</v>
      </c>
      <c r="C1878" s="12" t="s">
        <v>31</v>
      </c>
      <c r="D1878" s="29">
        <v>58</v>
      </c>
      <c r="E1878" s="164"/>
      <c r="F1878" s="9">
        <f>IF(C1878="%",D1878*E1878/100,D1878*E1878)</f>
        <v>0</v>
      </c>
    </row>
    <row r="1879" spans="1:6" x14ac:dyDescent="0.3">
      <c r="A1879" s="10"/>
      <c r="B1879" s="11"/>
      <c r="C1879" s="7"/>
      <c r="D1879" s="8"/>
      <c r="E1879" s="9"/>
      <c r="F1879" s="9"/>
    </row>
    <row r="1880" spans="1:6" s="154" customFormat="1" ht="45.6" x14ac:dyDescent="0.3">
      <c r="A1880" s="5" t="s">
        <v>1448</v>
      </c>
      <c r="B1880" s="6" t="s">
        <v>1449</v>
      </c>
      <c r="C1880" s="12" t="s">
        <v>53</v>
      </c>
      <c r="D1880" s="13">
        <v>1</v>
      </c>
      <c r="E1880" s="164"/>
      <c r="F1880" s="9">
        <f>IF(C1880="%",D1880*E1880/100,D1880*E1880)</f>
        <v>0</v>
      </c>
    </row>
    <row r="1881" spans="1:6" s="154" customFormat="1" x14ac:dyDescent="0.3">
      <c r="A1881" s="10"/>
      <c r="B1881" s="11"/>
      <c r="C1881" s="7"/>
      <c r="D1881" s="8"/>
      <c r="E1881" s="9"/>
      <c r="F1881" s="9"/>
    </row>
    <row r="1882" spans="1:6" s="154" customFormat="1" ht="22.8" x14ac:dyDescent="0.3">
      <c r="A1882" s="5" t="s">
        <v>1450</v>
      </c>
      <c r="B1882" s="6" t="s">
        <v>375</v>
      </c>
      <c r="C1882" s="7"/>
      <c r="D1882" s="8"/>
      <c r="E1882" s="9"/>
      <c r="F1882" s="9"/>
    </row>
    <row r="1883" spans="1:6" s="154" customFormat="1" x14ac:dyDescent="0.3">
      <c r="A1883" s="10"/>
      <c r="B1883" s="11"/>
      <c r="C1883" s="7"/>
      <c r="D1883" s="8"/>
      <c r="E1883" s="9"/>
      <c r="F1883" s="9"/>
    </row>
    <row r="1884" spans="1:6" s="154" customFormat="1" x14ac:dyDescent="0.3">
      <c r="A1884" s="5" t="s">
        <v>1451</v>
      </c>
      <c r="B1884" s="6" t="s">
        <v>377</v>
      </c>
      <c r="C1884" s="12" t="s">
        <v>133</v>
      </c>
      <c r="D1884" s="13">
        <v>250</v>
      </c>
      <c r="E1884" s="164"/>
      <c r="F1884" s="9">
        <f>IF(C1884="%",D1884*E1884/100,D1884*E1884)</f>
        <v>0</v>
      </c>
    </row>
    <row r="1885" spans="1:6" s="154" customFormat="1" x14ac:dyDescent="0.3">
      <c r="A1885" s="10"/>
      <c r="B1885" s="11"/>
      <c r="C1885" s="7"/>
      <c r="D1885" s="8"/>
      <c r="E1885" s="9"/>
      <c r="F1885" s="9"/>
    </row>
    <row r="1886" spans="1:6" s="154" customFormat="1" ht="12" x14ac:dyDescent="0.3">
      <c r="A1886" s="177" t="s">
        <v>118</v>
      </c>
      <c r="B1886" s="178"/>
      <c r="C1886" s="178"/>
      <c r="D1886" s="178"/>
      <c r="E1886" s="179"/>
      <c r="F1886" s="41">
        <f>SUM(F1798:F1885)</f>
        <v>0</v>
      </c>
    </row>
    <row r="1887" spans="1:6" s="154" customFormat="1" ht="12" x14ac:dyDescent="0.25">
      <c r="A1887" s="180" t="str">
        <f>A1889&amp;" "&amp;B1889</f>
        <v>C11.8 LANDSCAPING AND PLANTING PLANTS</v>
      </c>
      <c r="B1887" s="180"/>
      <c r="C1887" s="180"/>
      <c r="D1887" s="180"/>
      <c r="E1887" s="180"/>
      <c r="F1887" s="180"/>
    </row>
    <row r="1888" spans="1:6" s="154" customFormat="1" ht="12" x14ac:dyDescent="0.3">
      <c r="A1888" s="158" t="s">
        <v>4</v>
      </c>
      <c r="B1888" s="158" t="s">
        <v>5</v>
      </c>
      <c r="C1888" s="158" t="s">
        <v>6</v>
      </c>
      <c r="D1888" s="43" t="s">
        <v>7</v>
      </c>
      <c r="E1888" s="44" t="s">
        <v>8</v>
      </c>
      <c r="F1888" s="44" t="s">
        <v>9</v>
      </c>
    </row>
    <row r="1889" spans="1:6" s="154" customFormat="1" ht="24" x14ac:dyDescent="0.3">
      <c r="A1889" s="45" t="s">
        <v>1452</v>
      </c>
      <c r="B1889" s="46" t="s">
        <v>1453</v>
      </c>
      <c r="C1889" s="47"/>
      <c r="D1889" s="48"/>
      <c r="E1889" s="49"/>
      <c r="F1889" s="49"/>
    </row>
    <row r="1890" spans="1:6" x14ac:dyDescent="0.3">
      <c r="A1890" s="10"/>
      <c r="B1890" s="11"/>
      <c r="C1890" s="7"/>
      <c r="D1890" s="8"/>
      <c r="E1890" s="9"/>
      <c r="F1890" s="9"/>
    </row>
    <row r="1891" spans="1:6" x14ac:dyDescent="0.3">
      <c r="A1891" s="5" t="s">
        <v>1454</v>
      </c>
      <c r="B1891" s="6" t="s">
        <v>1455</v>
      </c>
      <c r="C1891" s="7"/>
      <c r="D1891" s="8"/>
      <c r="E1891" s="9"/>
      <c r="F1891" s="9"/>
    </row>
    <row r="1892" spans="1:6" x14ac:dyDescent="0.3">
      <c r="A1892" s="10"/>
      <c r="B1892" s="11"/>
      <c r="C1892" s="7"/>
      <c r="D1892" s="8"/>
      <c r="E1892" s="9"/>
      <c r="F1892" s="9"/>
    </row>
    <row r="1893" spans="1:6" x14ac:dyDescent="0.3">
      <c r="A1893" s="5" t="s">
        <v>1456</v>
      </c>
      <c r="B1893" s="6" t="s">
        <v>1457</v>
      </c>
      <c r="C1893" s="12" t="s">
        <v>133</v>
      </c>
      <c r="D1893" s="13">
        <v>97000</v>
      </c>
      <c r="E1893" s="164"/>
      <c r="F1893" s="9">
        <f>IF(C1893="%",D1893*E1893/100,D1893*E1893)</f>
        <v>0</v>
      </c>
    </row>
    <row r="1894" spans="1:6" s="154" customFormat="1" x14ac:dyDescent="0.3">
      <c r="A1894" s="10"/>
      <c r="B1894" s="11"/>
      <c r="C1894" s="7"/>
      <c r="D1894" s="8"/>
      <c r="E1894" s="9"/>
      <c r="F1894" s="9"/>
    </row>
    <row r="1895" spans="1:6" s="154" customFormat="1" x14ac:dyDescent="0.3">
      <c r="A1895" s="5" t="s">
        <v>1458</v>
      </c>
      <c r="B1895" s="6" t="s">
        <v>1459</v>
      </c>
      <c r="C1895" s="12" t="s">
        <v>133</v>
      </c>
      <c r="D1895" s="13">
        <v>24000</v>
      </c>
      <c r="E1895" s="164"/>
      <c r="F1895" s="9">
        <f>IF(C1895="%",D1895*E1895/100,D1895*E1895)</f>
        <v>0</v>
      </c>
    </row>
    <row r="1896" spans="1:6" s="154" customFormat="1" x14ac:dyDescent="0.3">
      <c r="A1896" s="10"/>
      <c r="B1896" s="11"/>
      <c r="C1896" s="7"/>
      <c r="D1896" s="8"/>
      <c r="E1896" s="9"/>
      <c r="F1896" s="9"/>
    </row>
    <row r="1897" spans="1:6" ht="34.200000000000003" x14ac:dyDescent="0.3">
      <c r="A1897" s="5" t="s">
        <v>1460</v>
      </c>
      <c r="B1897" s="6" t="s">
        <v>1461</v>
      </c>
      <c r="C1897" s="7"/>
      <c r="D1897" s="8"/>
      <c r="E1897" s="9"/>
      <c r="F1897" s="9"/>
    </row>
    <row r="1898" spans="1:6" x14ac:dyDescent="0.3">
      <c r="A1898" s="10"/>
      <c r="B1898" s="11"/>
      <c r="C1898" s="7"/>
      <c r="D1898" s="8"/>
      <c r="E1898" s="9"/>
      <c r="F1898" s="9"/>
    </row>
    <row r="1899" spans="1:6" x14ac:dyDescent="0.3">
      <c r="A1899" s="5" t="s">
        <v>1462</v>
      </c>
      <c r="B1899" s="6" t="s">
        <v>1463</v>
      </c>
      <c r="C1899" s="12" t="s">
        <v>69</v>
      </c>
      <c r="D1899" s="13">
        <v>25</v>
      </c>
      <c r="E1899" s="164"/>
      <c r="F1899" s="9">
        <f>IF(C1899="%",D1899*E1899/100,D1899*E1899)</f>
        <v>0</v>
      </c>
    </row>
    <row r="1900" spans="1:6" x14ac:dyDescent="0.3">
      <c r="A1900" s="10"/>
      <c r="B1900" s="11"/>
      <c r="C1900" s="7"/>
      <c r="D1900" s="8"/>
      <c r="E1900" s="9"/>
      <c r="F1900" s="9"/>
    </row>
    <row r="1901" spans="1:6" x14ac:dyDescent="0.3">
      <c r="A1901" s="5" t="s">
        <v>1464</v>
      </c>
      <c r="B1901" s="6" t="s">
        <v>1465</v>
      </c>
      <c r="C1901" s="12" t="s">
        <v>69</v>
      </c>
      <c r="D1901" s="13">
        <v>25</v>
      </c>
      <c r="E1901" s="164"/>
      <c r="F1901" s="9">
        <f>IF(C1901="%",D1901*E1901/100,D1901*E1901)</f>
        <v>0</v>
      </c>
    </row>
    <row r="1902" spans="1:6" x14ac:dyDescent="0.3">
      <c r="A1902" s="10"/>
      <c r="B1902" s="11"/>
      <c r="C1902" s="7"/>
      <c r="D1902" s="8"/>
      <c r="E1902" s="9"/>
      <c r="F1902" s="9"/>
    </row>
    <row r="1903" spans="1:6" x14ac:dyDescent="0.3">
      <c r="A1903" s="5" t="s">
        <v>1466</v>
      </c>
      <c r="B1903" s="6" t="s">
        <v>1467</v>
      </c>
      <c r="C1903" s="7"/>
      <c r="D1903" s="8"/>
      <c r="E1903" s="9"/>
      <c r="F1903" s="9"/>
    </row>
    <row r="1904" spans="1:6" x14ac:dyDescent="0.3">
      <c r="A1904" s="10"/>
      <c r="B1904" s="11"/>
      <c r="C1904" s="7"/>
      <c r="D1904" s="8"/>
      <c r="E1904" s="9"/>
      <c r="F1904" s="9"/>
    </row>
    <row r="1905" spans="1:6" s="154" customFormat="1" x14ac:dyDescent="0.3">
      <c r="A1905" s="5" t="s">
        <v>1468</v>
      </c>
      <c r="B1905" s="6" t="s">
        <v>1469</v>
      </c>
      <c r="C1905" s="12" t="s">
        <v>29</v>
      </c>
      <c r="D1905" s="29">
        <v>2</v>
      </c>
      <c r="E1905" s="164"/>
      <c r="F1905" s="9">
        <f>IF(C1905="%",D1905*E1905/100,D1905*E1905)</f>
        <v>0</v>
      </c>
    </row>
    <row r="1906" spans="1:6" s="154" customFormat="1" x14ac:dyDescent="0.3">
      <c r="A1906" s="10"/>
      <c r="B1906" s="11"/>
      <c r="C1906" s="7"/>
      <c r="D1906" s="8"/>
      <c r="E1906" s="9"/>
      <c r="F1906" s="9"/>
    </row>
    <row r="1907" spans="1:6" s="154" customFormat="1" x14ac:dyDescent="0.3">
      <c r="A1907" s="5" t="s">
        <v>1470</v>
      </c>
      <c r="B1907" s="6" t="s">
        <v>1471</v>
      </c>
      <c r="C1907" s="12" t="s">
        <v>29</v>
      </c>
      <c r="D1907" s="29">
        <v>4</v>
      </c>
      <c r="E1907" s="164"/>
      <c r="F1907" s="9">
        <f>IF(C1907="%",D1907*E1907/100,D1907*E1907)</f>
        <v>0</v>
      </c>
    </row>
    <row r="1908" spans="1:6" s="154" customFormat="1" x14ac:dyDescent="0.3">
      <c r="A1908" s="10"/>
      <c r="B1908" s="11"/>
      <c r="C1908" s="7"/>
      <c r="D1908" s="8"/>
      <c r="E1908" s="9"/>
      <c r="F1908" s="9"/>
    </row>
    <row r="1909" spans="1:6" s="154" customFormat="1" ht="34.200000000000003" x14ac:dyDescent="0.3">
      <c r="A1909" s="5" t="s">
        <v>1472</v>
      </c>
      <c r="B1909" s="6" t="s">
        <v>1473</v>
      </c>
      <c r="C1909" s="7"/>
      <c r="D1909" s="8"/>
      <c r="E1909" s="9"/>
      <c r="F1909" s="9"/>
    </row>
    <row r="1910" spans="1:6" s="154" customFormat="1" x14ac:dyDescent="0.3">
      <c r="A1910" s="10"/>
      <c r="B1910" s="11"/>
      <c r="C1910" s="7"/>
      <c r="D1910" s="8"/>
      <c r="E1910" s="9"/>
      <c r="F1910" s="9"/>
    </row>
    <row r="1911" spans="1:6" s="154" customFormat="1" ht="34.200000000000003" x14ac:dyDescent="0.3">
      <c r="A1911" s="10"/>
      <c r="B1911" s="6" t="s">
        <v>1474</v>
      </c>
      <c r="C1911" s="12" t="s">
        <v>33</v>
      </c>
      <c r="D1911" s="13">
        <v>97000</v>
      </c>
      <c r="E1911" s="164"/>
      <c r="F1911" s="9">
        <f>IF(C1911="%",D1911*E1911/100,D1911*E1911)</f>
        <v>0</v>
      </c>
    </row>
    <row r="1912" spans="1:6" s="154" customFormat="1" x14ac:dyDescent="0.3">
      <c r="A1912" s="10"/>
      <c r="B1912" s="11"/>
      <c r="C1912" s="7"/>
      <c r="D1912" s="8"/>
      <c r="E1912" s="9"/>
      <c r="F1912" s="9"/>
    </row>
    <row r="1913" spans="1:6" s="154" customFormat="1" ht="34.200000000000003" x14ac:dyDescent="0.3">
      <c r="A1913" s="10"/>
      <c r="B1913" s="6" t="s">
        <v>1475</v>
      </c>
      <c r="C1913" s="12" t="s">
        <v>33</v>
      </c>
      <c r="D1913" s="13">
        <v>24000</v>
      </c>
      <c r="E1913" s="164"/>
      <c r="F1913" s="9">
        <f>IF(C1913="%",D1913*E1913/100,D1913*E1913)</f>
        <v>0</v>
      </c>
    </row>
    <row r="1914" spans="1:6" s="154" customFormat="1" x14ac:dyDescent="0.3">
      <c r="A1914" s="10"/>
      <c r="B1914" s="11"/>
      <c r="C1914" s="7"/>
      <c r="D1914" s="8"/>
      <c r="E1914" s="9"/>
      <c r="F1914" s="9"/>
    </row>
    <row r="1915" spans="1:6" s="154" customFormat="1" ht="34.200000000000003" x14ac:dyDescent="0.3">
      <c r="A1915" s="5" t="s">
        <v>1476</v>
      </c>
      <c r="B1915" s="6" t="s">
        <v>1477</v>
      </c>
      <c r="C1915" s="12" t="s">
        <v>33</v>
      </c>
      <c r="D1915" s="13">
        <v>52000</v>
      </c>
      <c r="E1915" s="164"/>
      <c r="F1915" s="9">
        <f>IF(C1915="%",D1915*E1915/100,D1915*E1915)</f>
        <v>0</v>
      </c>
    </row>
    <row r="1916" spans="1:6" s="154" customFormat="1" x14ac:dyDescent="0.3">
      <c r="A1916" s="10"/>
      <c r="B1916" s="11"/>
      <c r="C1916" s="7"/>
      <c r="D1916" s="8"/>
      <c r="E1916" s="9"/>
      <c r="F1916" s="9"/>
    </row>
    <row r="1917" spans="1:6" s="154" customFormat="1" ht="34.200000000000003" x14ac:dyDescent="0.3">
      <c r="A1917" s="5" t="s">
        <v>1478</v>
      </c>
      <c r="B1917" s="6" t="s">
        <v>1479</v>
      </c>
      <c r="C1917" s="7"/>
      <c r="D1917" s="8"/>
      <c r="E1917" s="9"/>
      <c r="F1917" s="9"/>
    </row>
    <row r="1918" spans="1:6" s="154" customFormat="1" x14ac:dyDescent="0.3">
      <c r="A1918" s="10"/>
      <c r="B1918" s="11"/>
      <c r="C1918" s="7"/>
      <c r="D1918" s="8"/>
      <c r="E1918" s="9"/>
      <c r="F1918" s="9"/>
    </row>
    <row r="1919" spans="1:6" s="154" customFormat="1" x14ac:dyDescent="0.3">
      <c r="A1919" s="10"/>
      <c r="B1919" s="6" t="s">
        <v>1480</v>
      </c>
      <c r="C1919" s="12" t="s">
        <v>39</v>
      </c>
      <c r="D1919" s="29">
        <v>2</v>
      </c>
      <c r="E1919" s="164"/>
      <c r="F1919" s="9">
        <f>IF(C1919="%",D1919*E1919/100,D1919*E1919)</f>
        <v>0</v>
      </c>
    </row>
    <row r="1920" spans="1:6" x14ac:dyDescent="0.3">
      <c r="A1920" s="10"/>
      <c r="B1920" s="11"/>
      <c r="C1920" s="7"/>
      <c r="D1920" s="8"/>
      <c r="E1920" s="9"/>
      <c r="F1920" s="9"/>
    </row>
    <row r="1921" spans="1:6" x14ac:dyDescent="0.3">
      <c r="A1921" s="10"/>
      <c r="B1921" s="6" t="s">
        <v>1481</v>
      </c>
      <c r="C1921" s="12" t="s">
        <v>39</v>
      </c>
      <c r="D1921" s="29">
        <v>2</v>
      </c>
      <c r="E1921" s="164"/>
      <c r="F1921" s="9">
        <f>IF(C1921="%",D1921*E1921/100,D1921*E1921)</f>
        <v>0</v>
      </c>
    </row>
    <row r="1922" spans="1:6" x14ac:dyDescent="0.3">
      <c r="A1922" s="10"/>
      <c r="B1922" s="11"/>
      <c r="C1922" s="7"/>
      <c r="D1922" s="8"/>
      <c r="E1922" s="9"/>
      <c r="F1922" s="9"/>
    </row>
    <row r="1923" spans="1:6" x14ac:dyDescent="0.3">
      <c r="A1923" s="10"/>
      <c r="B1923" s="6" t="s">
        <v>1482</v>
      </c>
      <c r="C1923" s="12" t="s">
        <v>39</v>
      </c>
      <c r="D1923" s="29">
        <v>2</v>
      </c>
      <c r="E1923" s="164"/>
      <c r="F1923" s="9">
        <f>IF(C1923="%",D1923*E1923/100,D1923*E1923)</f>
        <v>0</v>
      </c>
    </row>
    <row r="1924" spans="1:6" x14ac:dyDescent="0.3">
      <c r="A1924" s="10"/>
      <c r="B1924" s="11"/>
      <c r="C1924" s="7"/>
      <c r="D1924" s="8"/>
      <c r="E1924" s="9"/>
      <c r="F1924" s="9"/>
    </row>
    <row r="1925" spans="1:6" x14ac:dyDescent="0.3">
      <c r="A1925" s="5" t="s">
        <v>1483</v>
      </c>
      <c r="B1925" s="6" t="s">
        <v>1484</v>
      </c>
      <c r="C1925" s="7"/>
      <c r="D1925" s="8"/>
      <c r="E1925" s="9"/>
      <c r="F1925" s="9"/>
    </row>
    <row r="1926" spans="1:6" s="154" customFormat="1" x14ac:dyDescent="0.3">
      <c r="A1926" s="10"/>
      <c r="B1926" s="11"/>
      <c r="C1926" s="7"/>
      <c r="D1926" s="8"/>
      <c r="E1926" s="9"/>
      <c r="F1926" s="9"/>
    </row>
    <row r="1927" spans="1:6" s="154" customFormat="1" x14ac:dyDescent="0.3">
      <c r="A1927" s="5" t="s">
        <v>1485</v>
      </c>
      <c r="B1927" s="6" t="s">
        <v>1486</v>
      </c>
      <c r="C1927" s="12"/>
      <c r="D1927" s="8"/>
      <c r="E1927" s="9"/>
      <c r="F1927" s="9"/>
    </row>
    <row r="1928" spans="1:6" s="154" customFormat="1" x14ac:dyDescent="0.3">
      <c r="A1928" s="10"/>
      <c r="B1928" s="11"/>
      <c r="C1928" s="7"/>
      <c r="D1928" s="8"/>
      <c r="E1928" s="9"/>
      <c r="F1928" s="9"/>
    </row>
    <row r="1929" spans="1:6" s="154" customFormat="1" x14ac:dyDescent="0.3">
      <c r="A1929" s="5"/>
      <c r="B1929" s="6" t="s">
        <v>1487</v>
      </c>
      <c r="C1929" s="12" t="s">
        <v>29</v>
      </c>
      <c r="D1929" s="29">
        <v>1</v>
      </c>
      <c r="E1929" s="164"/>
      <c r="F1929" s="9">
        <f>IF(C1929="%",D1929*E1929/100,D1929*E1929)</f>
        <v>0</v>
      </c>
    </row>
    <row r="1930" spans="1:6" s="154" customFormat="1" x14ac:dyDescent="0.3">
      <c r="A1930" s="10"/>
      <c r="B1930" s="11"/>
      <c r="C1930" s="7"/>
      <c r="D1930" s="8"/>
      <c r="E1930" s="9"/>
      <c r="F1930" s="9"/>
    </row>
    <row r="1931" spans="1:6" s="154" customFormat="1" x14ac:dyDescent="0.3">
      <c r="A1931" s="5"/>
      <c r="B1931" s="6" t="s">
        <v>1488</v>
      </c>
      <c r="C1931" s="12" t="s">
        <v>29</v>
      </c>
      <c r="D1931" s="29">
        <v>0.4</v>
      </c>
      <c r="E1931" s="164"/>
      <c r="F1931" s="9">
        <f>IF(C1931="%",D1931*E1931/100,D1931*E1931)</f>
        <v>0</v>
      </c>
    </row>
    <row r="1932" spans="1:6" s="154" customFormat="1" x14ac:dyDescent="0.3">
      <c r="A1932" s="10"/>
      <c r="B1932" s="11"/>
      <c r="C1932" s="7"/>
      <c r="D1932" s="8"/>
      <c r="E1932" s="9"/>
      <c r="F1932" s="9"/>
    </row>
    <row r="1933" spans="1:6" s="154" customFormat="1" ht="22.8" x14ac:dyDescent="0.3">
      <c r="A1933" s="5" t="s">
        <v>1489</v>
      </c>
      <c r="B1933" s="6" t="s">
        <v>1490</v>
      </c>
      <c r="C1933" s="7"/>
      <c r="D1933" s="8"/>
      <c r="E1933" s="9"/>
      <c r="F1933" s="9"/>
    </row>
    <row r="1934" spans="1:6" s="154" customFormat="1" x14ac:dyDescent="0.3">
      <c r="A1934" s="10"/>
      <c r="B1934" s="11"/>
      <c r="C1934" s="7"/>
      <c r="D1934" s="8"/>
      <c r="E1934" s="9"/>
      <c r="F1934" s="9"/>
    </row>
    <row r="1935" spans="1:6" s="154" customFormat="1" x14ac:dyDescent="0.3">
      <c r="A1935" s="10"/>
      <c r="B1935" s="6" t="s">
        <v>1491</v>
      </c>
      <c r="C1935" s="12"/>
      <c r="D1935" s="8"/>
      <c r="E1935" s="9"/>
      <c r="F1935" s="9"/>
    </row>
    <row r="1936" spans="1:6" s="154" customFormat="1" x14ac:dyDescent="0.3">
      <c r="A1936" s="10"/>
      <c r="B1936" s="11"/>
      <c r="C1936" s="7"/>
      <c r="D1936" s="8"/>
      <c r="E1936" s="9"/>
      <c r="F1936" s="9"/>
    </row>
    <row r="1937" spans="1:6" s="154" customFormat="1" x14ac:dyDescent="0.3">
      <c r="A1937" s="10"/>
      <c r="B1937" s="6" t="s">
        <v>1492</v>
      </c>
      <c r="C1937" s="12" t="s">
        <v>133</v>
      </c>
      <c r="D1937" s="13">
        <v>4000</v>
      </c>
      <c r="E1937" s="164"/>
      <c r="F1937" s="9">
        <f>IF(C1937="%",D1937*E1937/100,D1937*E1937)</f>
        <v>0</v>
      </c>
    </row>
    <row r="1938" spans="1:6" s="154" customFormat="1" x14ac:dyDescent="0.3">
      <c r="A1938" s="10"/>
      <c r="B1938" s="11"/>
      <c r="C1938" s="7"/>
      <c r="D1938" s="8"/>
      <c r="E1938" s="9"/>
      <c r="F1938" s="9"/>
    </row>
    <row r="1939" spans="1:6" s="154" customFormat="1" ht="22.8" x14ac:dyDescent="0.3">
      <c r="A1939" s="10"/>
      <c r="B1939" s="6" t="s">
        <v>1493</v>
      </c>
      <c r="C1939" s="12" t="s">
        <v>133</v>
      </c>
      <c r="D1939" s="13">
        <v>2000</v>
      </c>
      <c r="E1939" s="164"/>
      <c r="F1939" s="9">
        <f>IF(C1939="%",D1939*E1939/100,D1939*E1939)</f>
        <v>0</v>
      </c>
    </row>
    <row r="1940" spans="1:6" s="154" customFormat="1" x14ac:dyDescent="0.3">
      <c r="A1940" s="10"/>
      <c r="B1940" s="11"/>
      <c r="C1940" s="7"/>
      <c r="D1940" s="8"/>
      <c r="E1940" s="9"/>
      <c r="F1940" s="9"/>
    </row>
    <row r="1941" spans="1:6" s="154" customFormat="1" x14ac:dyDescent="0.3">
      <c r="A1941" s="10"/>
      <c r="B1941" s="6" t="s">
        <v>1494</v>
      </c>
      <c r="C1941" s="12" t="s">
        <v>133</v>
      </c>
      <c r="D1941" s="13"/>
      <c r="E1941" s="164"/>
      <c r="F1941" s="9" t="s">
        <v>674</v>
      </c>
    </row>
    <row r="1942" spans="1:6" s="154" customFormat="1" x14ac:dyDescent="0.3">
      <c r="A1942" s="10"/>
      <c r="B1942" s="11"/>
      <c r="C1942" s="7"/>
      <c r="D1942" s="8"/>
      <c r="E1942" s="9"/>
      <c r="F1942" s="9"/>
    </row>
    <row r="1943" spans="1:6" s="154" customFormat="1" x14ac:dyDescent="0.3">
      <c r="A1943" s="5" t="s">
        <v>1495</v>
      </c>
      <c r="B1943" s="6" t="s">
        <v>1496</v>
      </c>
      <c r="C1943" s="7"/>
      <c r="D1943" s="8"/>
      <c r="E1943" s="9"/>
      <c r="F1943" s="9"/>
    </row>
    <row r="1944" spans="1:6" s="154" customFormat="1" x14ac:dyDescent="0.3">
      <c r="A1944" s="10"/>
      <c r="B1944" s="11"/>
      <c r="C1944" s="7"/>
      <c r="D1944" s="8"/>
      <c r="E1944" s="9"/>
      <c r="F1944" s="9"/>
    </row>
    <row r="1945" spans="1:6" s="154" customFormat="1" ht="22.8" x14ac:dyDescent="0.3">
      <c r="A1945" s="10"/>
      <c r="B1945" s="6" t="s">
        <v>1497</v>
      </c>
      <c r="C1945" s="12"/>
      <c r="D1945" s="8"/>
      <c r="E1945" s="9"/>
      <c r="F1945" s="9"/>
    </row>
    <row r="1946" spans="1:6" x14ac:dyDescent="0.3">
      <c r="A1946" s="10"/>
      <c r="B1946" s="11"/>
      <c r="C1946" s="7"/>
      <c r="D1946" s="8"/>
      <c r="E1946" s="9"/>
      <c r="F1946" s="9"/>
    </row>
    <row r="1947" spans="1:6" s="159" customFormat="1" ht="12" x14ac:dyDescent="0.3">
      <c r="A1947" s="10"/>
      <c r="B1947" s="6" t="s">
        <v>2021</v>
      </c>
      <c r="C1947" s="12" t="s">
        <v>37</v>
      </c>
      <c r="D1947" s="13">
        <v>660</v>
      </c>
      <c r="E1947" s="164"/>
      <c r="F1947" s="9">
        <f>IF(C1947="%",D1947*E1947/100,D1947*E1947)</f>
        <v>0</v>
      </c>
    </row>
    <row r="1948" spans="1:6" s="159" customFormat="1" ht="12" x14ac:dyDescent="0.3">
      <c r="A1948" s="10"/>
      <c r="B1948" s="11"/>
      <c r="C1948" s="7"/>
      <c r="D1948" s="8"/>
      <c r="E1948" s="9"/>
      <c r="F1948" s="9"/>
    </row>
    <row r="1949" spans="1:6" s="159" customFormat="1" ht="12" x14ac:dyDescent="0.3">
      <c r="A1949" s="10"/>
      <c r="B1949" s="6" t="s">
        <v>2022</v>
      </c>
      <c r="C1949" s="12" t="s">
        <v>37</v>
      </c>
      <c r="D1949" s="13">
        <v>760</v>
      </c>
      <c r="E1949" s="164"/>
      <c r="F1949" s="9">
        <f>IF(C1949="%",D1949*E1949/100,D1949*E1949)</f>
        <v>0</v>
      </c>
    </row>
    <row r="1950" spans="1:6" s="159" customFormat="1" ht="12" x14ac:dyDescent="0.3">
      <c r="A1950" s="10"/>
      <c r="B1950" s="11"/>
      <c r="C1950" s="7"/>
      <c r="D1950" s="8"/>
      <c r="E1950" s="9"/>
      <c r="F1950" s="9"/>
    </row>
    <row r="1951" spans="1:6" s="154" customFormat="1" x14ac:dyDescent="0.3">
      <c r="A1951" s="10"/>
      <c r="B1951" s="6" t="s">
        <v>1498</v>
      </c>
      <c r="C1951" s="12" t="s">
        <v>37</v>
      </c>
      <c r="D1951" s="13">
        <v>4750</v>
      </c>
      <c r="E1951" s="164"/>
      <c r="F1951" s="9">
        <f>IF(C1951="%",D1951*E1951/100,D1951*E1951)</f>
        <v>0</v>
      </c>
    </row>
    <row r="1952" spans="1:6" s="154" customFormat="1" x14ac:dyDescent="0.3">
      <c r="A1952" s="10"/>
      <c r="B1952" s="11"/>
      <c r="C1952" s="7"/>
      <c r="D1952" s="8"/>
      <c r="E1952" s="9"/>
      <c r="F1952" s="9"/>
    </row>
    <row r="1953" spans="1:6" s="154" customFormat="1" x14ac:dyDescent="0.3">
      <c r="A1953" s="10"/>
      <c r="B1953" s="6" t="s">
        <v>1499</v>
      </c>
      <c r="C1953" s="12" t="s">
        <v>29</v>
      </c>
      <c r="D1953" s="29">
        <v>19</v>
      </c>
      <c r="E1953" s="164"/>
      <c r="F1953" s="9">
        <f>IF(C1953="%",D1953*E1953/100,D1953*E1953)</f>
        <v>0</v>
      </c>
    </row>
    <row r="1954" spans="1:6" s="154" customFormat="1" x14ac:dyDescent="0.3">
      <c r="A1954" s="10"/>
      <c r="B1954" s="11"/>
      <c r="C1954" s="7"/>
      <c r="D1954" s="8"/>
      <c r="E1954" s="9"/>
      <c r="F1954" s="9"/>
    </row>
    <row r="1955" spans="1:6" s="154" customFormat="1" ht="22.8" x14ac:dyDescent="0.3">
      <c r="A1955" s="10" t="s">
        <v>1500</v>
      </c>
      <c r="B1955" s="6" t="s">
        <v>1501</v>
      </c>
      <c r="C1955" s="12" t="s">
        <v>29</v>
      </c>
      <c r="D1955" s="8">
        <v>1</v>
      </c>
      <c r="E1955" s="164"/>
      <c r="F1955" s="9">
        <f>IF(C1955="%",D1955*E1955/100,D1955*E1955)</f>
        <v>0</v>
      </c>
    </row>
    <row r="1956" spans="1:6" s="159" customFormat="1" ht="12" x14ac:dyDescent="0.3">
      <c r="A1956" s="10"/>
      <c r="B1956" s="11"/>
      <c r="C1956" s="7"/>
      <c r="D1956" s="8"/>
      <c r="E1956" s="9"/>
      <c r="F1956" s="9"/>
    </row>
    <row r="1957" spans="1:6" s="159" customFormat="1" ht="12" x14ac:dyDescent="0.3">
      <c r="A1957" s="5" t="s">
        <v>1502</v>
      </c>
      <c r="B1957" s="6" t="s">
        <v>1503</v>
      </c>
      <c r="C1957" s="12" t="s">
        <v>133</v>
      </c>
      <c r="D1957" s="13">
        <v>6000</v>
      </c>
      <c r="E1957" s="164"/>
      <c r="F1957" s="9">
        <f>IF(C1957="%",D1957*E1957/100,D1957*E1957)</f>
        <v>0</v>
      </c>
    </row>
    <row r="1958" spans="1:6" s="159" customFormat="1" ht="12" x14ac:dyDescent="0.3">
      <c r="A1958" s="10"/>
      <c r="B1958" s="11"/>
      <c r="C1958" s="7"/>
      <c r="D1958" s="8"/>
      <c r="E1958" s="9"/>
      <c r="F1958" s="9"/>
    </row>
    <row r="1959" spans="1:6" s="159" customFormat="1" ht="22.8" x14ac:dyDescent="0.3">
      <c r="A1959" s="5" t="s">
        <v>1504</v>
      </c>
      <c r="B1959" s="6" t="s">
        <v>1505</v>
      </c>
      <c r="C1959" s="12" t="s">
        <v>41</v>
      </c>
      <c r="D1959" s="13">
        <v>100</v>
      </c>
      <c r="E1959" s="164"/>
      <c r="F1959" s="9">
        <f>IF(C1959="%",D1959*E1959/100,D1959*E1959)</f>
        <v>0</v>
      </c>
    </row>
    <row r="1960" spans="1:6" s="154" customFormat="1" x14ac:dyDescent="0.3">
      <c r="A1960" s="10"/>
      <c r="B1960" s="11"/>
      <c r="C1960" s="7"/>
      <c r="D1960" s="8"/>
      <c r="E1960" s="9"/>
      <c r="F1960" s="9"/>
    </row>
    <row r="1961" spans="1:6" s="154" customFormat="1" ht="34.200000000000003" x14ac:dyDescent="0.3">
      <c r="A1961" s="5" t="s">
        <v>1506</v>
      </c>
      <c r="B1961" s="6" t="s">
        <v>1507</v>
      </c>
      <c r="C1961" s="12" t="s">
        <v>41</v>
      </c>
      <c r="D1961" s="13">
        <v>900</v>
      </c>
      <c r="E1961" s="164"/>
      <c r="F1961" s="9">
        <f>IF(C1961="%",D1961*E1961/100,D1961*E1961)</f>
        <v>0</v>
      </c>
    </row>
    <row r="1962" spans="1:6" s="154" customFormat="1" x14ac:dyDescent="0.3">
      <c r="A1962" s="10"/>
      <c r="B1962" s="11"/>
      <c r="C1962" s="7"/>
      <c r="D1962" s="8"/>
      <c r="E1962" s="9"/>
      <c r="F1962" s="9"/>
    </row>
    <row r="1963" spans="1:6" s="154" customFormat="1" x14ac:dyDescent="0.3">
      <c r="A1963" s="5" t="s">
        <v>1508</v>
      </c>
      <c r="B1963" s="6" t="s">
        <v>1509</v>
      </c>
      <c r="C1963" s="12" t="s">
        <v>29</v>
      </c>
      <c r="D1963" s="29">
        <v>12</v>
      </c>
      <c r="E1963" s="164"/>
      <c r="F1963" s="9">
        <f>IF(C1963="%",D1963*E1963/100,D1963*E1963)</f>
        <v>0</v>
      </c>
    </row>
    <row r="1964" spans="1:6" s="154" customFormat="1" x14ac:dyDescent="0.3">
      <c r="A1964" s="5"/>
      <c r="B1964" s="6"/>
      <c r="C1964" s="12"/>
      <c r="D1964" s="29"/>
      <c r="E1964" s="9"/>
      <c r="F1964" s="9"/>
    </row>
    <row r="1965" spans="1:6" s="154" customFormat="1" ht="22.8" x14ac:dyDescent="0.3">
      <c r="A1965" s="5" t="s">
        <v>1510</v>
      </c>
      <c r="B1965" s="6" t="s">
        <v>1511</v>
      </c>
      <c r="C1965" s="12"/>
      <c r="D1965" s="8"/>
      <c r="E1965" s="9"/>
      <c r="F1965" s="9"/>
    </row>
    <row r="1966" spans="1:6" x14ac:dyDescent="0.3">
      <c r="A1966" s="10"/>
      <c r="B1966" s="11"/>
      <c r="C1966" s="7"/>
      <c r="D1966" s="8"/>
      <c r="E1966" s="9"/>
      <c r="F1966" s="9"/>
    </row>
    <row r="1967" spans="1:6" x14ac:dyDescent="0.3">
      <c r="A1967" s="5"/>
      <c r="B1967" s="6" t="s">
        <v>1512</v>
      </c>
      <c r="C1967" s="12" t="s">
        <v>37</v>
      </c>
      <c r="D1967" s="13">
        <v>1900</v>
      </c>
      <c r="E1967" s="164"/>
      <c r="F1967" s="9">
        <f>IF(C1967="%",D1967*E1967/100,D1967*E1967)</f>
        <v>0</v>
      </c>
    </row>
    <row r="1968" spans="1:6" s="154" customFormat="1" x14ac:dyDescent="0.3">
      <c r="A1968" s="10"/>
      <c r="B1968" s="11"/>
      <c r="C1968" s="7"/>
      <c r="D1968" s="8"/>
      <c r="E1968" s="9"/>
      <c r="F1968" s="9"/>
    </row>
    <row r="1969" spans="1:6" s="154" customFormat="1" ht="22.8" x14ac:dyDescent="0.3">
      <c r="A1969" s="5" t="s">
        <v>1513</v>
      </c>
      <c r="B1969" s="6" t="s">
        <v>1514</v>
      </c>
      <c r="C1969" s="12" t="s">
        <v>43</v>
      </c>
      <c r="D1969" s="13">
        <v>1</v>
      </c>
      <c r="E1969" s="9">
        <v>50000</v>
      </c>
      <c r="F1969" s="9">
        <f>IF(C1969="%",D1969*E1969/100,D1969*E1969)</f>
        <v>50000</v>
      </c>
    </row>
    <row r="1970" spans="1:6" s="154" customFormat="1" x14ac:dyDescent="0.3">
      <c r="A1970" s="10"/>
      <c r="B1970" s="11"/>
      <c r="C1970" s="7"/>
      <c r="D1970" s="8"/>
      <c r="E1970" s="9"/>
      <c r="F1970" s="9"/>
    </row>
    <row r="1971" spans="1:6" s="154" customFormat="1" ht="34.200000000000003" x14ac:dyDescent="0.3">
      <c r="A1971" s="5" t="s">
        <v>1515</v>
      </c>
      <c r="B1971" s="6" t="s">
        <v>1516</v>
      </c>
      <c r="C1971" s="12" t="s">
        <v>29</v>
      </c>
      <c r="D1971" s="29">
        <v>0.4</v>
      </c>
      <c r="E1971" s="164"/>
      <c r="F1971" s="9">
        <f>IF(C1971="%",D1971*E1971/100,D1971*E1971)</f>
        <v>0</v>
      </c>
    </row>
    <row r="1972" spans="1:6" s="154" customFormat="1" x14ac:dyDescent="0.3">
      <c r="A1972" s="10"/>
      <c r="B1972" s="11"/>
      <c r="C1972" s="7"/>
      <c r="D1972" s="8"/>
      <c r="E1972" s="9"/>
      <c r="F1972" s="9"/>
    </row>
    <row r="1973" spans="1:6" s="154" customFormat="1" x14ac:dyDescent="0.3">
      <c r="A1973" s="5" t="s">
        <v>1517</v>
      </c>
      <c r="B1973" s="6" t="s">
        <v>1518</v>
      </c>
      <c r="C1973" s="12" t="s">
        <v>133</v>
      </c>
      <c r="D1973" s="13">
        <v>160000</v>
      </c>
      <c r="E1973" s="164"/>
      <c r="F1973" s="9">
        <f>IF(C1973="%",D1973*E1973/100,D1973*E1973)</f>
        <v>0</v>
      </c>
    </row>
    <row r="1974" spans="1:6" s="154" customFormat="1" x14ac:dyDescent="0.3">
      <c r="A1974" s="5"/>
      <c r="B1974" s="6"/>
      <c r="C1974" s="12"/>
      <c r="D1974" s="13"/>
      <c r="E1974" s="9"/>
      <c r="F1974" s="9"/>
    </row>
    <row r="1975" spans="1:6" s="154" customFormat="1" ht="12" x14ac:dyDescent="0.3">
      <c r="A1975" s="177" t="s">
        <v>118</v>
      </c>
      <c r="B1975" s="178"/>
      <c r="C1975" s="178"/>
      <c r="D1975" s="178"/>
      <c r="E1975" s="179"/>
      <c r="F1975" s="41">
        <f>SUM(F1889:F1974)</f>
        <v>50000</v>
      </c>
    </row>
    <row r="1976" spans="1:6" s="154" customFormat="1" ht="12" x14ac:dyDescent="0.25">
      <c r="A1976" s="180" t="str">
        <f>A1978&amp;" "&amp;B1978</f>
        <v>C11.9 FINISHING THE ROAD AND ROAD RESERVE AND TREATING OLD ROADS</v>
      </c>
      <c r="B1976" s="180"/>
      <c r="C1976" s="180"/>
      <c r="D1976" s="180"/>
      <c r="E1976" s="180"/>
      <c r="F1976" s="180"/>
    </row>
    <row r="1977" spans="1:6" s="154" customFormat="1" ht="12" x14ac:dyDescent="0.3">
      <c r="A1977" s="158" t="s">
        <v>4</v>
      </c>
      <c r="B1977" s="158" t="s">
        <v>5</v>
      </c>
      <c r="C1977" s="158" t="s">
        <v>6</v>
      </c>
      <c r="D1977" s="43" t="s">
        <v>7</v>
      </c>
      <c r="E1977" s="44" t="s">
        <v>8</v>
      </c>
      <c r="F1977" s="44" t="s">
        <v>9</v>
      </c>
    </row>
    <row r="1978" spans="1:6" s="154" customFormat="1" ht="36" x14ac:dyDescent="0.3">
      <c r="A1978" s="45" t="s">
        <v>1519</v>
      </c>
      <c r="B1978" s="46" t="s">
        <v>1520</v>
      </c>
      <c r="C1978" s="47"/>
      <c r="D1978" s="48"/>
      <c r="E1978" s="49"/>
      <c r="F1978" s="49"/>
    </row>
    <row r="1979" spans="1:6" s="154" customFormat="1" x14ac:dyDescent="0.3">
      <c r="A1979" s="10"/>
      <c r="B1979" s="11"/>
      <c r="C1979" s="7"/>
      <c r="D1979" s="8"/>
      <c r="E1979" s="9"/>
      <c r="F1979" s="9"/>
    </row>
    <row r="1980" spans="1:6" s="154" customFormat="1" x14ac:dyDescent="0.3">
      <c r="A1980" s="5" t="s">
        <v>1521</v>
      </c>
      <c r="B1980" s="6" t="s">
        <v>1522</v>
      </c>
      <c r="C1980" s="7"/>
      <c r="D1980" s="8"/>
      <c r="E1980" s="9"/>
      <c r="F1980" s="9"/>
    </row>
    <row r="1981" spans="1:6" s="154" customFormat="1" x14ac:dyDescent="0.3">
      <c r="A1981" s="10"/>
      <c r="B1981" s="11"/>
      <c r="C1981" s="7"/>
      <c r="D1981" s="8"/>
      <c r="E1981" s="9"/>
      <c r="F1981" s="9"/>
    </row>
    <row r="1982" spans="1:6" s="154" customFormat="1" x14ac:dyDescent="0.3">
      <c r="A1982" s="5" t="s">
        <v>1523</v>
      </c>
      <c r="B1982" s="6" t="s">
        <v>1524</v>
      </c>
      <c r="C1982" s="12" t="s">
        <v>31</v>
      </c>
      <c r="D1982" s="29">
        <v>15.9</v>
      </c>
      <c r="E1982" s="164"/>
      <c r="F1982" s="9">
        <f>IF(C1982="%",D1982*E1982/100,D1982*E1982)</f>
        <v>0</v>
      </c>
    </row>
    <row r="1983" spans="1:6" s="154" customFormat="1" x14ac:dyDescent="0.3">
      <c r="A1983" s="10"/>
      <c r="B1983" s="11"/>
      <c r="C1983" s="7"/>
      <c r="D1983" s="8"/>
      <c r="E1983" s="9"/>
      <c r="F1983" s="9"/>
    </row>
    <row r="1984" spans="1:6" s="154" customFormat="1" ht="12" x14ac:dyDescent="0.3">
      <c r="A1984" s="177" t="s">
        <v>118</v>
      </c>
      <c r="B1984" s="178"/>
      <c r="C1984" s="178"/>
      <c r="D1984" s="178"/>
      <c r="E1984" s="179"/>
      <c r="F1984" s="41">
        <f>SUM(F1978:F1983)</f>
        <v>0</v>
      </c>
    </row>
    <row r="1985" spans="1:6" ht="12" x14ac:dyDescent="0.25">
      <c r="A1985" s="180" t="str">
        <f>A1987&amp;" "&amp;B1987</f>
        <v>C20.1 TESTING MATERIALS AND JUDGEMENT OF WORKMANSHIP</v>
      </c>
      <c r="B1985" s="180"/>
      <c r="C1985" s="180"/>
      <c r="D1985" s="180"/>
      <c r="E1985" s="180"/>
      <c r="F1985" s="180"/>
    </row>
    <row r="1986" spans="1:6" s="154" customFormat="1" ht="12" x14ac:dyDescent="0.3">
      <c r="A1986" s="158" t="s">
        <v>4</v>
      </c>
      <c r="B1986" s="158" t="s">
        <v>5</v>
      </c>
      <c r="C1986" s="158" t="s">
        <v>6</v>
      </c>
      <c r="D1986" s="43" t="s">
        <v>7</v>
      </c>
      <c r="E1986" s="44" t="s">
        <v>8</v>
      </c>
      <c r="F1986" s="44" t="s">
        <v>9</v>
      </c>
    </row>
    <row r="1987" spans="1:6" s="154" customFormat="1" ht="36" x14ac:dyDescent="0.3">
      <c r="A1987" s="45" t="s">
        <v>1525</v>
      </c>
      <c r="B1987" s="46" t="s">
        <v>1526</v>
      </c>
      <c r="C1987" s="47"/>
      <c r="D1987" s="48"/>
      <c r="E1987" s="49"/>
      <c r="F1987" s="49"/>
    </row>
    <row r="1988" spans="1:6" s="154" customFormat="1" x14ac:dyDescent="0.3">
      <c r="A1988" s="10"/>
      <c r="B1988" s="11"/>
      <c r="C1988" s="7"/>
      <c r="D1988" s="8"/>
      <c r="E1988" s="9"/>
      <c r="F1988" s="9"/>
    </row>
    <row r="1989" spans="1:6" s="154" customFormat="1" ht="22.8" x14ac:dyDescent="0.3">
      <c r="A1989" s="5" t="s">
        <v>1538</v>
      </c>
      <c r="B1989" s="6" t="s">
        <v>1539</v>
      </c>
      <c r="C1989" s="7"/>
      <c r="D1989" s="8"/>
      <c r="E1989" s="9"/>
      <c r="F1989" s="9"/>
    </row>
    <row r="1990" spans="1:6" s="154" customFormat="1" x14ac:dyDescent="0.3">
      <c r="A1990" s="10"/>
      <c r="B1990" s="11"/>
      <c r="C1990" s="7"/>
      <c r="D1990" s="8"/>
      <c r="E1990" s="9"/>
      <c r="F1990" s="9"/>
    </row>
    <row r="1991" spans="1:6" s="154" customFormat="1" ht="22.8" x14ac:dyDescent="0.3">
      <c r="A1991" s="10"/>
      <c r="B1991" s="6" t="s">
        <v>1994</v>
      </c>
      <c r="C1991" s="12" t="s">
        <v>102</v>
      </c>
      <c r="D1991" s="13">
        <v>1</v>
      </c>
      <c r="E1991" s="9">
        <v>100000</v>
      </c>
      <c r="F1991" s="9">
        <f>IF(C1991="%",D1991*E1991/100,D1991*E1991)</f>
        <v>100000</v>
      </c>
    </row>
    <row r="1992" spans="1:6" s="154" customFormat="1" x14ac:dyDescent="0.3">
      <c r="A1992" s="10"/>
      <c r="B1992" s="11"/>
      <c r="C1992" s="7"/>
      <c r="D1992" s="8"/>
      <c r="E1992" s="9"/>
      <c r="F1992" s="9"/>
    </row>
    <row r="1993" spans="1:6" s="159" customFormat="1" ht="22.8" x14ac:dyDescent="0.3">
      <c r="A1993" s="10"/>
      <c r="B1993" s="6" t="s">
        <v>2023</v>
      </c>
      <c r="C1993" s="12" t="s">
        <v>44</v>
      </c>
      <c r="D1993" s="8">
        <f>F1991</f>
        <v>100000</v>
      </c>
      <c r="E1993" s="164"/>
      <c r="F1993" s="9">
        <f>IF(C1993="%",D1993*E1993/100,D1993*E1993)</f>
        <v>0</v>
      </c>
    </row>
    <row r="1994" spans="1:6" s="159" customFormat="1" ht="12" x14ac:dyDescent="0.3">
      <c r="A1994" s="10"/>
      <c r="B1994" s="11"/>
      <c r="C1994" s="7"/>
      <c r="D1994" s="8"/>
      <c r="E1994" s="9"/>
      <c r="F1994" s="9"/>
    </row>
    <row r="1995" spans="1:6" s="154" customFormat="1" x14ac:dyDescent="0.3">
      <c r="A1995" s="5" t="s">
        <v>1540</v>
      </c>
      <c r="B1995" s="6" t="s">
        <v>1541</v>
      </c>
      <c r="C1995" s="7"/>
      <c r="D1995" s="8"/>
      <c r="E1995" s="9"/>
      <c r="F1995" s="9"/>
    </row>
    <row r="1996" spans="1:6" s="154" customFormat="1" x14ac:dyDescent="0.3">
      <c r="A1996" s="10"/>
      <c r="B1996" s="11"/>
      <c r="C1996" s="7"/>
      <c r="D1996" s="8"/>
      <c r="E1996" s="9"/>
      <c r="F1996" s="9"/>
    </row>
    <row r="1997" spans="1:6" s="154" customFormat="1" x14ac:dyDescent="0.3">
      <c r="A1997" s="5" t="s">
        <v>1542</v>
      </c>
      <c r="B1997" s="6" t="s">
        <v>1543</v>
      </c>
      <c r="C1997" s="12" t="s">
        <v>53</v>
      </c>
      <c r="D1997" s="13">
        <v>1</v>
      </c>
      <c r="E1997" s="164"/>
      <c r="F1997" s="9">
        <f>IF(C1997="%",D1997*E1997/100,D1997*E1997)</f>
        <v>0</v>
      </c>
    </row>
    <row r="1998" spans="1:6" s="154" customFormat="1" x14ac:dyDescent="0.3">
      <c r="A1998" s="10"/>
      <c r="B1998" s="11"/>
      <c r="C1998" s="7"/>
      <c r="D1998" s="8"/>
      <c r="E1998" s="9"/>
      <c r="F1998" s="9"/>
    </row>
    <row r="1999" spans="1:6" s="154" customFormat="1" ht="68.400000000000006" x14ac:dyDescent="0.3">
      <c r="A1999" s="6" t="s">
        <v>1544</v>
      </c>
      <c r="B1999" s="6" t="s">
        <v>1545</v>
      </c>
      <c r="C1999" s="12"/>
      <c r="D1999" s="13"/>
      <c r="E1999" s="9"/>
      <c r="F1999" s="9"/>
    </row>
    <row r="2000" spans="1:6" s="154" customFormat="1" x14ac:dyDescent="0.3">
      <c r="A2000" s="6"/>
      <c r="B2000" s="6"/>
      <c r="C2000" s="12"/>
      <c r="D2000" s="13"/>
      <c r="E2000" s="9"/>
      <c r="F2000" s="9"/>
    </row>
    <row r="2001" spans="1:6" s="154" customFormat="1" ht="34.200000000000003" x14ac:dyDescent="0.3">
      <c r="A2001" s="6" t="s">
        <v>1546</v>
      </c>
      <c r="B2001" s="6" t="s">
        <v>1547</v>
      </c>
      <c r="C2001" s="12" t="s">
        <v>102</v>
      </c>
      <c r="D2001" s="13">
        <v>1</v>
      </c>
      <c r="E2001" s="9">
        <v>15000</v>
      </c>
      <c r="F2001" s="9">
        <f>IF(C2001="%",D2001*E2001/100,D2001*E2001)</f>
        <v>15000</v>
      </c>
    </row>
    <row r="2002" spans="1:6" s="154" customFormat="1" x14ac:dyDescent="0.3">
      <c r="A2002" s="6"/>
      <c r="B2002" s="6"/>
      <c r="C2002" s="12"/>
      <c r="D2002" s="13"/>
      <c r="E2002" s="9"/>
      <c r="F2002" s="9"/>
    </row>
    <row r="2003" spans="1:6" s="154" customFormat="1" ht="22.8" x14ac:dyDescent="0.3">
      <c r="A2003" s="6"/>
      <c r="B2003" s="6" t="s">
        <v>1548</v>
      </c>
      <c r="C2003" s="12" t="s">
        <v>44</v>
      </c>
      <c r="D2003" s="13">
        <f>F2001</f>
        <v>15000</v>
      </c>
      <c r="E2003" s="164"/>
      <c r="F2003" s="9">
        <f>IF(C2003="%",D2003*E2003/100,D2003*E2003)</f>
        <v>0</v>
      </c>
    </row>
    <row r="2004" spans="1:6" s="154" customFormat="1" x14ac:dyDescent="0.3">
      <c r="A2004" s="6"/>
      <c r="B2004" s="6"/>
      <c r="C2004" s="12"/>
      <c r="D2004" s="13"/>
      <c r="E2004" s="9"/>
      <c r="F2004" s="9"/>
    </row>
    <row r="2005" spans="1:6" s="154" customFormat="1" ht="22.8" x14ac:dyDescent="0.3">
      <c r="A2005" s="6" t="s">
        <v>1549</v>
      </c>
      <c r="B2005" s="6" t="s">
        <v>1550</v>
      </c>
      <c r="C2005" s="12" t="s">
        <v>102</v>
      </c>
      <c r="D2005" s="13">
        <v>1</v>
      </c>
      <c r="E2005" s="9">
        <v>15000</v>
      </c>
      <c r="F2005" s="9">
        <f>IF(C2005="%",D2005*E2005/100,D2005*E2005)</f>
        <v>15000</v>
      </c>
    </row>
    <row r="2006" spans="1:6" s="154" customFormat="1" x14ac:dyDescent="0.3">
      <c r="A2006" s="6"/>
      <c r="B2006" s="6"/>
      <c r="C2006" s="12"/>
      <c r="D2006" s="13"/>
      <c r="E2006" s="9"/>
      <c r="F2006" s="9"/>
    </row>
    <row r="2007" spans="1:6" s="154" customFormat="1" ht="22.8" x14ac:dyDescent="0.3">
      <c r="A2007" s="6"/>
      <c r="B2007" s="6" t="s">
        <v>2024</v>
      </c>
      <c r="C2007" s="12" t="s">
        <v>44</v>
      </c>
      <c r="D2007" s="13">
        <f>F2005</f>
        <v>15000</v>
      </c>
      <c r="E2007" s="164"/>
      <c r="F2007" s="9">
        <f>IF(C2007="%",D2007*E2007/100,D2007*E2007)</f>
        <v>0</v>
      </c>
    </row>
    <row r="2008" spans="1:6" s="154" customFormat="1" x14ac:dyDescent="0.3">
      <c r="A2008" s="6"/>
      <c r="B2008" s="6"/>
      <c r="C2008" s="12"/>
      <c r="D2008" s="13"/>
      <c r="E2008" s="9"/>
      <c r="F2008" s="9"/>
    </row>
    <row r="2009" spans="1:6" s="154" customFormat="1" ht="22.8" x14ac:dyDescent="0.3">
      <c r="A2009" s="6" t="s">
        <v>1551</v>
      </c>
      <c r="B2009" s="6" t="s">
        <v>1552</v>
      </c>
      <c r="C2009" s="12" t="s">
        <v>102</v>
      </c>
      <c r="D2009" s="13">
        <v>1</v>
      </c>
      <c r="E2009" s="9">
        <v>15000</v>
      </c>
      <c r="F2009" s="9">
        <f>IF(C2009="%",D2009*E2009/100,D2009*E2009)</f>
        <v>15000</v>
      </c>
    </row>
    <row r="2010" spans="1:6" s="154" customFormat="1" x14ac:dyDescent="0.3">
      <c r="A2010" s="6"/>
      <c r="B2010" s="6"/>
      <c r="C2010" s="12"/>
      <c r="D2010" s="13"/>
      <c r="E2010" s="9"/>
      <c r="F2010" s="9"/>
    </row>
    <row r="2011" spans="1:6" s="154" customFormat="1" ht="22.8" x14ac:dyDescent="0.3">
      <c r="A2011" s="6"/>
      <c r="B2011" s="6" t="s">
        <v>2025</v>
      </c>
      <c r="C2011" s="12" t="s">
        <v>44</v>
      </c>
      <c r="D2011" s="13">
        <f>F2009</f>
        <v>15000</v>
      </c>
      <c r="E2011" s="164"/>
      <c r="F2011" s="9">
        <f>IF(C2011="%",D2011*E2011/100,D2011*E2011)</f>
        <v>0</v>
      </c>
    </row>
    <row r="2012" spans="1:6" s="154" customFormat="1" x14ac:dyDescent="0.3">
      <c r="A2012" s="6"/>
      <c r="B2012" s="6"/>
      <c r="C2012" s="12"/>
      <c r="D2012" s="13"/>
      <c r="E2012" s="9"/>
      <c r="F2012" s="9"/>
    </row>
    <row r="2013" spans="1:6" s="154" customFormat="1" ht="22.8" x14ac:dyDescent="0.3">
      <c r="A2013" s="10" t="s">
        <v>1553</v>
      </c>
      <c r="B2013" s="6" t="s">
        <v>1554</v>
      </c>
      <c r="C2013" s="12" t="s">
        <v>16</v>
      </c>
      <c r="D2013" s="13">
        <v>33</v>
      </c>
      <c r="E2013" s="9">
        <v>-240000</v>
      </c>
      <c r="F2013" s="9">
        <f>IF(C2013="%",D2013*E2013/100,D2013*E2013)</f>
        <v>-7920000</v>
      </c>
    </row>
    <row r="2014" spans="1:6" s="154" customFormat="1" x14ac:dyDescent="0.3">
      <c r="A2014" s="10"/>
      <c r="B2014" s="6"/>
      <c r="C2014" s="12"/>
      <c r="D2014" s="13"/>
      <c r="E2014" s="9"/>
      <c r="F2014" s="9"/>
    </row>
    <row r="2015" spans="1:6" s="154" customFormat="1" ht="22.8" x14ac:dyDescent="0.3">
      <c r="A2015" s="10" t="s">
        <v>1555</v>
      </c>
      <c r="B2015" s="6" t="s">
        <v>1556</v>
      </c>
      <c r="C2015" s="12"/>
      <c r="D2015" s="13"/>
      <c r="E2015" s="9"/>
      <c r="F2015" s="9"/>
    </row>
    <row r="2016" spans="1:6" s="154" customFormat="1" x14ac:dyDescent="0.3">
      <c r="A2016" s="10"/>
      <c r="B2016" s="6"/>
      <c r="C2016" s="12"/>
      <c r="D2016" s="13"/>
      <c r="E2016" s="9"/>
      <c r="F2016" s="9"/>
    </row>
    <row r="2017" spans="1:6" s="154" customFormat="1" x14ac:dyDescent="0.3">
      <c r="A2017" s="10" t="s">
        <v>1557</v>
      </c>
      <c r="B2017" s="6" t="s">
        <v>1558</v>
      </c>
      <c r="C2017" s="12" t="s">
        <v>102</v>
      </c>
      <c r="D2017" s="13">
        <v>1</v>
      </c>
      <c r="E2017" s="9">
        <v>14000000</v>
      </c>
      <c r="F2017" s="9">
        <f>IF(C2017="%",D2017*E2017/100,D2017*E2017)</f>
        <v>14000000</v>
      </c>
    </row>
    <row r="2018" spans="1:6" s="154" customFormat="1" x14ac:dyDescent="0.3">
      <c r="A2018" s="10"/>
      <c r="B2018" s="6"/>
      <c r="C2018" s="12"/>
      <c r="D2018" s="13"/>
      <c r="E2018" s="9"/>
      <c r="F2018" s="9"/>
    </row>
    <row r="2019" spans="1:6" s="154" customFormat="1" ht="22.8" x14ac:dyDescent="0.3">
      <c r="A2019" s="10" t="s">
        <v>1559</v>
      </c>
      <c r="B2019" s="6" t="s">
        <v>1560</v>
      </c>
      <c r="C2019" s="12" t="s">
        <v>44</v>
      </c>
      <c r="D2019" s="13">
        <f>F2017</f>
        <v>14000000</v>
      </c>
      <c r="E2019" s="164"/>
      <c r="F2019" s="9">
        <f>IF(C2019="%",D2019*E2019/100,D2019*E2019)</f>
        <v>0</v>
      </c>
    </row>
    <row r="2020" spans="1:6" s="154" customFormat="1" x14ac:dyDescent="0.3">
      <c r="A2020" s="10"/>
      <c r="B2020" s="6"/>
      <c r="C2020" s="12"/>
      <c r="D2020" s="13"/>
      <c r="E2020" s="9"/>
      <c r="F2020" s="9"/>
    </row>
    <row r="2021" spans="1:6" s="154" customFormat="1" ht="12" x14ac:dyDescent="0.3">
      <c r="A2021" s="177" t="s">
        <v>118</v>
      </c>
      <c r="B2021" s="178"/>
      <c r="C2021" s="178"/>
      <c r="D2021" s="178"/>
      <c r="E2021" s="179"/>
      <c r="F2021" s="41">
        <f>SUM(F1987:F2020)</f>
        <v>6225000</v>
      </c>
    </row>
    <row r="2022" spans="1:6" s="154" customFormat="1" ht="12" x14ac:dyDescent="0.3">
      <c r="A2022" s="158" t="s">
        <v>4</v>
      </c>
      <c r="B2022" s="181" t="s">
        <v>5</v>
      </c>
      <c r="C2022" s="181"/>
      <c r="D2022" s="181"/>
      <c r="E2022" s="181"/>
      <c r="F2022" s="44" t="s">
        <v>9</v>
      </c>
    </row>
    <row r="2023" spans="1:6" s="154" customFormat="1" x14ac:dyDescent="0.3">
      <c r="A2023" s="85" t="str">
        <f>A7</f>
        <v>C1.2</v>
      </c>
      <c r="B2023" s="182" t="str">
        <f>B7</f>
        <v>GENERAL REQUIREMENTS AND PROVISIONS</v>
      </c>
      <c r="C2023" s="182"/>
      <c r="D2023" s="182"/>
      <c r="E2023" s="182"/>
      <c r="F2023" s="86">
        <f>F115</f>
        <v>23890000</v>
      </c>
    </row>
    <row r="2024" spans="1:6" s="154" customFormat="1" x14ac:dyDescent="0.3">
      <c r="A2024" s="85" t="str">
        <f>A118</f>
        <v>C1.3</v>
      </c>
      <c r="B2024" s="172" t="str">
        <f>B118</f>
        <v>CONTRACTOR’S SITE ESTABLISHMENT AND GENERAL OBLIGATIONS</v>
      </c>
      <c r="C2024" s="172"/>
      <c r="D2024" s="172"/>
      <c r="E2024" s="172"/>
      <c r="F2024" s="87">
        <f>F144</f>
        <v>200000</v>
      </c>
    </row>
    <row r="2025" spans="1:6" s="154" customFormat="1" x14ac:dyDescent="0.3">
      <c r="A2025" s="85" t="str">
        <f>A147</f>
        <v>C1.4</v>
      </c>
      <c r="B2025" s="172" t="str">
        <f>B147</f>
        <v>FACILITIES FOR THE ENGINEER</v>
      </c>
      <c r="C2025" s="173"/>
      <c r="D2025" s="173"/>
      <c r="E2025" s="173"/>
      <c r="F2025" s="87">
        <f>F298</f>
        <v>5920000</v>
      </c>
    </row>
    <row r="2026" spans="1:6" s="154" customFormat="1" x14ac:dyDescent="0.3">
      <c r="A2026" s="85" t="str">
        <f>A301</f>
        <v>C1.5</v>
      </c>
      <c r="B2026" s="172" t="str">
        <f>B301</f>
        <v>ACCOMMODATION OF TRAFFIC</v>
      </c>
      <c r="C2026" s="173"/>
      <c r="D2026" s="173"/>
      <c r="E2026" s="173"/>
      <c r="F2026" s="87">
        <f>F485</f>
        <v>180000</v>
      </c>
    </row>
    <row r="2027" spans="1:6" s="154" customFormat="1" x14ac:dyDescent="0.3">
      <c r="A2027" s="85" t="str">
        <f>A488</f>
        <v>C1.6</v>
      </c>
      <c r="B2027" s="172" t="str">
        <f>B488</f>
        <v>CLEARING AND GRUBBING</v>
      </c>
      <c r="C2027" s="173"/>
      <c r="D2027" s="173"/>
      <c r="E2027" s="173"/>
      <c r="F2027" s="87">
        <f>F516</f>
        <v>0</v>
      </c>
    </row>
    <row r="2028" spans="1:6" s="154" customFormat="1" x14ac:dyDescent="0.3">
      <c r="A2028" s="85" t="str">
        <f>A519</f>
        <v>C1.7</v>
      </c>
      <c r="B2028" s="172" t="str">
        <f>B519</f>
        <v>LOADING AND HAULING</v>
      </c>
      <c r="C2028" s="173"/>
      <c r="D2028" s="173"/>
      <c r="E2028" s="173"/>
      <c r="F2028" s="87">
        <f>F541</f>
        <v>0</v>
      </c>
    </row>
    <row r="2029" spans="1:6" s="154" customFormat="1" x14ac:dyDescent="0.3">
      <c r="A2029" s="85" t="str">
        <f>A544</f>
        <v>C2.1</v>
      </c>
      <c r="B2029" s="172" t="str">
        <f>B544</f>
        <v>GENERAL REQUIREMENTS AND TRENCHING FOR SERVICES</v>
      </c>
      <c r="C2029" s="173"/>
      <c r="D2029" s="173"/>
      <c r="E2029" s="173"/>
      <c r="F2029" s="87">
        <f>F590</f>
        <v>2120000</v>
      </c>
    </row>
    <row r="2030" spans="1:6" s="154" customFormat="1" x14ac:dyDescent="0.3">
      <c r="A2030" s="85" t="str">
        <f>A593</f>
        <v>C2.2</v>
      </c>
      <c r="B2030" s="172" t="str">
        <f>B593</f>
        <v>DRY SERVICES</v>
      </c>
      <c r="C2030" s="173"/>
      <c r="D2030" s="173"/>
      <c r="E2030" s="173"/>
      <c r="F2030" s="87">
        <f>F623</f>
        <v>0</v>
      </c>
    </row>
    <row r="2031" spans="1:6" s="154" customFormat="1" x14ac:dyDescent="0.3">
      <c r="A2031" s="85" t="str">
        <f>A626</f>
        <v>C3.1</v>
      </c>
      <c r="B2031" s="172" t="str">
        <f>B626</f>
        <v>DRAINS</v>
      </c>
      <c r="C2031" s="173"/>
      <c r="D2031" s="173"/>
      <c r="E2031" s="173"/>
      <c r="F2031" s="87">
        <f>F734</f>
        <v>0</v>
      </c>
    </row>
    <row r="2032" spans="1:6" s="154" customFormat="1" x14ac:dyDescent="0.3">
      <c r="A2032" s="85" t="str">
        <f>A737</f>
        <v>C3.2</v>
      </c>
      <c r="B2032" s="172" t="str">
        <f>B737</f>
        <v>CULVERTS</v>
      </c>
      <c r="C2032" s="173"/>
      <c r="D2032" s="173"/>
      <c r="E2032" s="173"/>
      <c r="F2032" s="87">
        <f>F883</f>
        <v>0</v>
      </c>
    </row>
    <row r="2033" spans="1:6" s="154" customFormat="1" x14ac:dyDescent="0.3">
      <c r="A2033" s="85" t="str">
        <f>A886</f>
        <v>C3.3</v>
      </c>
      <c r="B2033" s="172" t="str">
        <f>B886</f>
        <v>CONCRETE KERBING AND CHANNELING, ASPHALT BERMS, CHUTES, DOWNPIPES, CONCRETE, STONE PITCHED AND GABION LININGS FOR OPEN DRAINS</v>
      </c>
      <c r="C2033" s="173"/>
      <c r="D2033" s="173"/>
      <c r="E2033" s="173"/>
      <c r="F2033" s="87">
        <f>F972</f>
        <v>0</v>
      </c>
    </row>
    <row r="2034" spans="1:6" x14ac:dyDescent="0.3">
      <c r="A2034" s="85" t="str">
        <f>A975</f>
        <v>C4.1</v>
      </c>
      <c r="B2034" s="172" t="str">
        <f>B975</f>
        <v>BORROW MATERIALS</v>
      </c>
      <c r="C2034" s="173"/>
      <c r="D2034" s="173"/>
      <c r="E2034" s="173"/>
      <c r="F2034" s="87">
        <f>F1059</f>
        <v>0</v>
      </c>
    </row>
    <row r="2035" spans="1:6" x14ac:dyDescent="0.3">
      <c r="A2035" s="85" t="str">
        <f>A1062</f>
        <v>C4.2</v>
      </c>
      <c r="B2035" s="172" t="str">
        <f>B1062</f>
        <v>CUT MATERIALS</v>
      </c>
      <c r="C2035" s="173"/>
      <c r="D2035" s="173"/>
      <c r="E2035" s="173"/>
      <c r="F2035" s="87">
        <f>F1102</f>
        <v>0</v>
      </c>
    </row>
    <row r="2036" spans="1:6" x14ac:dyDescent="0.3">
      <c r="A2036" s="85" t="str">
        <f>A1105</f>
        <v>C4.3</v>
      </c>
      <c r="B2036" s="172" t="str">
        <f>B1105</f>
        <v>EXISTING ROAD MATERIALS</v>
      </c>
      <c r="C2036" s="173"/>
      <c r="D2036" s="173"/>
      <c r="E2036" s="173"/>
      <c r="F2036" s="87">
        <f>F1165</f>
        <v>0</v>
      </c>
    </row>
    <row r="2037" spans="1:6" x14ac:dyDescent="0.3">
      <c r="A2037" s="85" t="str">
        <f>A1168</f>
        <v>C4.4</v>
      </c>
      <c r="B2037" s="172" t="str">
        <f>B1168</f>
        <v>COMMERCIAL MATERIALS</v>
      </c>
      <c r="C2037" s="173"/>
      <c r="D2037" s="173"/>
      <c r="E2037" s="173"/>
      <c r="F2037" s="87">
        <f>F1184</f>
        <v>0</v>
      </c>
    </row>
    <row r="2038" spans="1:6" x14ac:dyDescent="0.3">
      <c r="A2038" s="85" t="str">
        <f>A1187</f>
        <v>C5.1</v>
      </c>
      <c r="B2038" s="172" t="str">
        <f>B1187</f>
        <v>ROADBED</v>
      </c>
      <c r="C2038" s="173"/>
      <c r="D2038" s="173"/>
      <c r="E2038" s="173"/>
      <c r="F2038" s="87">
        <f>F1227</f>
        <v>0</v>
      </c>
    </row>
    <row r="2039" spans="1:6" x14ac:dyDescent="0.3">
      <c r="A2039" s="85" t="str">
        <f>A1230</f>
        <v>C5.2</v>
      </c>
      <c r="B2039" s="172" t="str">
        <f>B1230</f>
        <v>FILL</v>
      </c>
      <c r="C2039" s="173"/>
      <c r="D2039" s="173"/>
      <c r="E2039" s="173"/>
      <c r="F2039" s="87">
        <f>F1254</f>
        <v>0</v>
      </c>
    </row>
    <row r="2040" spans="1:6" x14ac:dyDescent="0.3">
      <c r="A2040" s="85" t="str">
        <f>A1257</f>
        <v>C5.3</v>
      </c>
      <c r="B2040" s="172" t="str">
        <f>B1257</f>
        <v>ROAD PAVEMENT LAYERS</v>
      </c>
      <c r="C2040" s="173"/>
      <c r="D2040" s="173"/>
      <c r="E2040" s="173"/>
      <c r="F2040" s="87">
        <f>F1301</f>
        <v>100000</v>
      </c>
    </row>
    <row r="2041" spans="1:6" x14ac:dyDescent="0.3">
      <c r="A2041" s="85" t="str">
        <f>A1304</f>
        <v>C5.4</v>
      </c>
      <c r="B2041" s="172" t="str">
        <f>B1304</f>
        <v>STABILISATION</v>
      </c>
      <c r="C2041" s="173"/>
      <c r="D2041" s="173"/>
      <c r="E2041" s="173"/>
      <c r="F2041" s="87">
        <f>F1328</f>
        <v>0</v>
      </c>
    </row>
    <row r="2042" spans="1:6" s="154" customFormat="1" x14ac:dyDescent="0.3">
      <c r="A2042" s="85" t="str">
        <f>A1331</f>
        <v>C5.5</v>
      </c>
      <c r="B2042" s="172" t="str">
        <f>B1331</f>
        <v>RECONSTRUCTION OF PAVEMENT LAYERS</v>
      </c>
      <c r="C2042" s="173"/>
      <c r="D2042" s="173"/>
      <c r="E2042" s="173"/>
      <c r="F2042" s="87">
        <f>F1379</f>
        <v>0</v>
      </c>
    </row>
    <row r="2043" spans="1:6" s="154" customFormat="1" x14ac:dyDescent="0.3">
      <c r="A2043" s="85" t="str">
        <f>A1382</f>
        <v>C8.1</v>
      </c>
      <c r="B2043" s="172" t="str">
        <f>B1382</f>
        <v>PRIME COAT</v>
      </c>
      <c r="C2043" s="173"/>
      <c r="D2043" s="173"/>
      <c r="E2043" s="173"/>
      <c r="F2043" s="87">
        <f>F1398</f>
        <v>0</v>
      </c>
    </row>
    <row r="2044" spans="1:6" s="154" customFormat="1" x14ac:dyDescent="0.3">
      <c r="A2044" s="85" t="str">
        <f>A1401</f>
        <v>C9.1</v>
      </c>
      <c r="B2044" s="172" t="str">
        <f>B1401</f>
        <v>ASPHALT LAYERS</v>
      </c>
      <c r="C2044" s="173"/>
      <c r="D2044" s="173"/>
      <c r="E2044" s="173"/>
      <c r="F2044" s="87">
        <f>F1455</f>
        <v>0</v>
      </c>
    </row>
    <row r="2045" spans="1:6" s="154" customFormat="1" x14ac:dyDescent="0.3">
      <c r="A2045" s="85" t="str">
        <f>A1458</f>
        <v>C10.1</v>
      </c>
      <c r="B2045" s="172" t="str">
        <f>B1458</f>
        <v>GENERAL REQUIREMENTS FOR SURFACE TREATMENTS</v>
      </c>
      <c r="C2045" s="173"/>
      <c r="D2045" s="173"/>
      <c r="E2045" s="173"/>
      <c r="F2045" s="87">
        <f>F1494</f>
        <v>46200</v>
      </c>
    </row>
    <row r="2046" spans="1:6" x14ac:dyDescent="0.3">
      <c r="A2046" s="85" t="str">
        <f>A1497</f>
        <v>C11.1</v>
      </c>
      <c r="B2046" s="172" t="str">
        <f>B1497</f>
        <v>PITCHING, STONEWORK, CAST IN SITU CONCRETE FOR PROTECTION AGAINST EROSION</v>
      </c>
      <c r="C2046" s="173"/>
      <c r="D2046" s="173"/>
      <c r="E2046" s="173"/>
      <c r="F2046" s="87">
        <f>F1525</f>
        <v>40000</v>
      </c>
    </row>
    <row r="2047" spans="1:6" x14ac:dyDescent="0.3">
      <c r="A2047" s="85" t="str">
        <f>A1528</f>
        <v>C11.2</v>
      </c>
      <c r="B2047" s="172" t="str">
        <f>B1528</f>
        <v>NON-STRUCTURAL GABIONS</v>
      </c>
      <c r="C2047" s="173"/>
      <c r="D2047" s="173"/>
      <c r="E2047" s="173"/>
      <c r="F2047" s="87">
        <f>F1566</f>
        <v>0</v>
      </c>
    </row>
    <row r="2048" spans="1:6" s="151" customFormat="1" x14ac:dyDescent="0.2">
      <c r="A2048" s="85" t="str">
        <f>A1569</f>
        <v>C11.4</v>
      </c>
      <c r="B2048" s="172" t="str">
        <f>B1569</f>
        <v>ROAD RESTRAINT SYSTEMS</v>
      </c>
      <c r="C2048" s="173"/>
      <c r="D2048" s="173"/>
      <c r="E2048" s="173"/>
      <c r="F2048" s="87">
        <f>F1601</f>
        <v>0</v>
      </c>
    </row>
    <row r="2049" spans="1:6" x14ac:dyDescent="0.3">
      <c r="A2049" s="85" t="str">
        <f>A1604</f>
        <v>C11.5</v>
      </c>
      <c r="B2049" s="172" t="str">
        <f>B1604</f>
        <v>FENCING</v>
      </c>
      <c r="C2049" s="173"/>
      <c r="D2049" s="173"/>
      <c r="E2049" s="173"/>
      <c r="F2049" s="87">
        <f>F1714</f>
        <v>0</v>
      </c>
    </row>
    <row r="2050" spans="1:6" x14ac:dyDescent="0.3">
      <c r="A2050" s="85" t="str">
        <f>A1717</f>
        <v>C11.6</v>
      </c>
      <c r="B2050" s="172" t="str">
        <f>B1717</f>
        <v>ROAD SIGNS</v>
      </c>
      <c r="C2050" s="173"/>
      <c r="D2050" s="173"/>
      <c r="E2050" s="173"/>
      <c r="F2050" s="87">
        <f>F1795</f>
        <v>0</v>
      </c>
    </row>
    <row r="2051" spans="1:6" s="154" customFormat="1" x14ac:dyDescent="0.3">
      <c r="A2051" s="85" t="str">
        <f>A1798</f>
        <v>C11.7</v>
      </c>
      <c r="B2051" s="172" t="str">
        <f>B1798</f>
        <v>ROAD MARKINGS AND ROAD STUDS</v>
      </c>
      <c r="C2051" s="173"/>
      <c r="D2051" s="173"/>
      <c r="E2051" s="173"/>
      <c r="F2051" s="87">
        <f>F1886</f>
        <v>0</v>
      </c>
    </row>
    <row r="2052" spans="1:6" s="154" customFormat="1" x14ac:dyDescent="0.3">
      <c r="A2052" s="85" t="str">
        <f>A1889</f>
        <v>C11.8</v>
      </c>
      <c r="B2052" s="172" t="str">
        <f>B1889</f>
        <v>LANDSCAPING AND PLANTING PLANTS</v>
      </c>
      <c r="C2052" s="173"/>
      <c r="D2052" s="173"/>
      <c r="E2052" s="173"/>
      <c r="F2052" s="87">
        <f>F1975</f>
        <v>50000</v>
      </c>
    </row>
    <row r="2053" spans="1:6" s="154" customFormat="1" x14ac:dyDescent="0.3">
      <c r="A2053" s="85" t="str">
        <f>A1978</f>
        <v>C11.9</v>
      </c>
      <c r="B2053" s="172" t="str">
        <f>B1978</f>
        <v>FINISHING THE ROAD AND ROAD RESERVE AND TREATING OLD ROADS</v>
      </c>
      <c r="C2053" s="173"/>
      <c r="D2053" s="173"/>
      <c r="E2053" s="173"/>
      <c r="F2053" s="87">
        <f>F1984</f>
        <v>0</v>
      </c>
    </row>
    <row r="2054" spans="1:6" s="154" customFormat="1" x14ac:dyDescent="0.3">
      <c r="A2054" s="85" t="str">
        <f>A1987</f>
        <v>C20.1</v>
      </c>
      <c r="B2054" s="172" t="str">
        <f>B1987</f>
        <v>TESTING MATERIALS AND JUDGEMENT OF WORKMANSHIP</v>
      </c>
      <c r="C2054" s="173"/>
      <c r="D2054" s="173"/>
      <c r="E2054" s="173"/>
      <c r="F2054" s="87">
        <f>F2021</f>
        <v>6225000</v>
      </c>
    </row>
    <row r="2055" spans="1:6" s="154" customFormat="1" x14ac:dyDescent="0.3">
      <c r="A2055" s="174" t="s">
        <v>1561</v>
      </c>
      <c r="B2055" s="175"/>
      <c r="C2055" s="175"/>
      <c r="D2055" s="175"/>
      <c r="E2055" s="176"/>
      <c r="F2055" s="88">
        <f>SUM(F2023:F2054)</f>
        <v>38771200</v>
      </c>
    </row>
    <row r="2056" spans="1:6" s="154" customFormat="1" x14ac:dyDescent="0.3">
      <c r="A2056" s="152"/>
      <c r="B2056" s="152"/>
      <c r="C2056" s="153"/>
      <c r="D2056" s="155"/>
      <c r="E2056" s="156"/>
      <c r="F2056" s="156"/>
    </row>
    <row r="2057" spans="1:6" s="154" customFormat="1" x14ac:dyDescent="0.3">
      <c r="A2057" s="152"/>
      <c r="B2057" s="152"/>
      <c r="C2057" s="153"/>
      <c r="D2057" s="155"/>
      <c r="E2057" s="156"/>
      <c r="F2057" s="156"/>
    </row>
    <row r="2058" spans="1:6" s="154" customFormat="1" x14ac:dyDescent="0.3">
      <c r="A2058" s="152"/>
      <c r="B2058" s="152"/>
      <c r="C2058" s="153"/>
      <c r="D2058" s="155"/>
      <c r="E2058" s="156"/>
      <c r="F2058" s="156"/>
    </row>
    <row r="2059" spans="1:6" s="154" customFormat="1" x14ac:dyDescent="0.3">
      <c r="A2059" s="152"/>
      <c r="B2059" s="152"/>
      <c r="C2059" s="153"/>
      <c r="D2059" s="155"/>
      <c r="E2059" s="156"/>
      <c r="F2059" s="156"/>
    </row>
    <row r="2060" spans="1:6" s="154" customFormat="1" x14ac:dyDescent="0.3">
      <c r="A2060" s="152"/>
      <c r="B2060" s="152"/>
      <c r="C2060" s="153"/>
      <c r="D2060" s="155"/>
      <c r="E2060" s="156"/>
      <c r="F2060" s="156"/>
    </row>
    <row r="2061" spans="1:6" s="154" customFormat="1" x14ac:dyDescent="0.3">
      <c r="A2061" s="152"/>
      <c r="B2061" s="152"/>
      <c r="C2061" s="153"/>
      <c r="D2061" s="155"/>
      <c r="E2061" s="156"/>
      <c r="F2061" s="156"/>
    </row>
    <row r="2062" spans="1:6" s="154" customFormat="1" x14ac:dyDescent="0.3">
      <c r="A2062" s="152"/>
      <c r="B2062" s="152"/>
      <c r="C2062" s="153"/>
      <c r="D2062" s="155"/>
      <c r="E2062" s="156"/>
      <c r="F2062" s="156"/>
    </row>
    <row r="2063" spans="1:6" s="154" customFormat="1" x14ac:dyDescent="0.3">
      <c r="A2063" s="152"/>
      <c r="B2063" s="152"/>
      <c r="C2063" s="153"/>
      <c r="D2063" s="155"/>
      <c r="E2063" s="156"/>
      <c r="F2063" s="156"/>
    </row>
    <row r="2064" spans="1:6" s="154" customFormat="1" x14ac:dyDescent="0.3">
      <c r="A2064" s="152"/>
      <c r="B2064" s="152"/>
      <c r="C2064" s="153"/>
      <c r="D2064" s="155"/>
      <c r="E2064" s="156"/>
      <c r="F2064" s="156"/>
    </row>
    <row r="2065" spans="1:6" s="154" customFormat="1" x14ac:dyDescent="0.3">
      <c r="A2065" s="152"/>
      <c r="B2065" s="152"/>
      <c r="C2065" s="153"/>
      <c r="D2065" s="155"/>
      <c r="E2065" s="156"/>
      <c r="F2065" s="156"/>
    </row>
    <row r="2066" spans="1:6" s="154" customFormat="1" x14ac:dyDescent="0.3">
      <c r="A2066" s="152"/>
      <c r="B2066" s="152"/>
      <c r="C2066" s="153"/>
      <c r="D2066" s="155"/>
      <c r="E2066" s="156"/>
      <c r="F2066" s="156"/>
    </row>
    <row r="2067" spans="1:6" s="154" customFormat="1" x14ac:dyDescent="0.3">
      <c r="A2067" s="152"/>
      <c r="B2067" s="152"/>
      <c r="C2067" s="153"/>
      <c r="D2067" s="155"/>
      <c r="E2067" s="156"/>
      <c r="F2067" s="156"/>
    </row>
    <row r="2068" spans="1:6" s="154" customFormat="1" x14ac:dyDescent="0.3">
      <c r="A2068" s="152"/>
      <c r="B2068" s="152"/>
      <c r="C2068" s="153"/>
      <c r="D2068" s="155"/>
      <c r="E2068" s="156"/>
      <c r="F2068" s="156"/>
    </row>
    <row r="2069" spans="1:6" s="154" customFormat="1" x14ac:dyDescent="0.3">
      <c r="A2069" s="152"/>
      <c r="B2069" s="152"/>
      <c r="C2069" s="153"/>
      <c r="D2069" s="155"/>
      <c r="E2069" s="156"/>
      <c r="F2069" s="156"/>
    </row>
    <row r="2070" spans="1:6" s="154" customFormat="1" x14ac:dyDescent="0.3">
      <c r="A2070" s="152"/>
      <c r="B2070" s="152"/>
      <c r="C2070" s="153"/>
      <c r="D2070" s="155"/>
      <c r="E2070" s="156"/>
      <c r="F2070" s="156"/>
    </row>
    <row r="2071" spans="1:6" s="154" customFormat="1" x14ac:dyDescent="0.3">
      <c r="A2071" s="152"/>
      <c r="B2071" s="152"/>
      <c r="C2071" s="153"/>
      <c r="D2071" s="155"/>
      <c r="E2071" s="156"/>
      <c r="F2071" s="156"/>
    </row>
    <row r="2072" spans="1:6" s="154" customFormat="1" x14ac:dyDescent="0.3">
      <c r="A2072" s="152"/>
      <c r="B2072" s="152"/>
      <c r="C2072" s="153"/>
      <c r="D2072" s="155"/>
      <c r="E2072" s="156"/>
      <c r="F2072" s="156"/>
    </row>
    <row r="2075" spans="1:6" s="154" customFormat="1" x14ac:dyDescent="0.3">
      <c r="A2075" s="152"/>
      <c r="B2075" s="152"/>
      <c r="C2075" s="153"/>
      <c r="D2075" s="155"/>
      <c r="E2075" s="156"/>
      <c r="F2075" s="156"/>
    </row>
    <row r="2120" spans="1:6" s="154" customFormat="1" x14ac:dyDescent="0.3">
      <c r="A2120" s="152"/>
      <c r="B2120" s="152"/>
      <c r="C2120" s="153"/>
      <c r="D2120" s="155"/>
      <c r="E2120" s="156"/>
      <c r="F2120" s="156"/>
    </row>
    <row r="2121" spans="1:6" s="154" customFormat="1" x14ac:dyDescent="0.3">
      <c r="A2121" s="152"/>
      <c r="B2121" s="152"/>
      <c r="C2121" s="153"/>
      <c r="D2121" s="155"/>
      <c r="E2121" s="156"/>
      <c r="F2121" s="156"/>
    </row>
    <row r="2122" spans="1:6" s="154" customFormat="1" x14ac:dyDescent="0.3">
      <c r="A2122" s="152"/>
      <c r="B2122" s="152"/>
      <c r="C2122" s="153"/>
      <c r="D2122" s="155"/>
      <c r="E2122" s="156"/>
      <c r="F2122" s="156"/>
    </row>
    <row r="2123" spans="1:6" s="154" customFormat="1" x14ac:dyDescent="0.3">
      <c r="A2123" s="152"/>
      <c r="B2123" s="152"/>
      <c r="C2123" s="153"/>
      <c r="D2123" s="155"/>
      <c r="E2123" s="156"/>
      <c r="F2123" s="156"/>
    </row>
    <row r="2124" spans="1:6" s="154" customFormat="1" x14ac:dyDescent="0.3">
      <c r="A2124" s="152"/>
      <c r="B2124" s="152"/>
      <c r="C2124" s="153"/>
      <c r="D2124" s="155"/>
      <c r="E2124" s="156"/>
      <c r="F2124" s="156"/>
    </row>
    <row r="2125" spans="1:6" s="154" customFormat="1" x14ac:dyDescent="0.3">
      <c r="A2125" s="152"/>
      <c r="B2125" s="152"/>
      <c r="C2125" s="153"/>
      <c r="D2125" s="155"/>
      <c r="E2125" s="156"/>
      <c r="F2125" s="156"/>
    </row>
    <row r="2132" spans="1:6" s="154" customFormat="1" x14ac:dyDescent="0.3">
      <c r="A2132" s="152"/>
      <c r="B2132" s="152"/>
      <c r="C2132" s="153"/>
      <c r="D2132" s="155"/>
      <c r="E2132" s="156"/>
      <c r="F2132" s="156"/>
    </row>
    <row r="2133" spans="1:6" s="154" customFormat="1" x14ac:dyDescent="0.3">
      <c r="A2133" s="152"/>
      <c r="B2133" s="152"/>
      <c r="C2133" s="153"/>
      <c r="D2133" s="155"/>
      <c r="E2133" s="156"/>
      <c r="F2133" s="156"/>
    </row>
    <row r="2136" spans="1:6" s="154" customFormat="1" x14ac:dyDescent="0.3">
      <c r="A2136" s="152"/>
      <c r="B2136" s="152"/>
      <c r="C2136" s="153"/>
      <c r="D2136" s="155"/>
      <c r="E2136" s="156"/>
      <c r="F2136" s="156"/>
    </row>
    <row r="2137" spans="1:6" s="154" customFormat="1" x14ac:dyDescent="0.3">
      <c r="A2137" s="152"/>
      <c r="B2137" s="152"/>
      <c r="C2137" s="153"/>
      <c r="D2137" s="155"/>
      <c r="E2137" s="156"/>
      <c r="F2137" s="156"/>
    </row>
    <row r="2144" spans="1:6" s="154" customFormat="1" x14ac:dyDescent="0.3">
      <c r="A2144" s="152"/>
      <c r="B2144" s="152"/>
      <c r="C2144" s="153"/>
      <c r="D2144" s="155"/>
      <c r="E2144" s="156"/>
      <c r="F2144" s="156"/>
    </row>
    <row r="2145" spans="1:6" s="154" customFormat="1" x14ac:dyDescent="0.3">
      <c r="A2145" s="152"/>
      <c r="B2145" s="152"/>
      <c r="C2145" s="153"/>
      <c r="D2145" s="155"/>
      <c r="E2145" s="156"/>
      <c r="F2145" s="156"/>
    </row>
    <row r="2152" spans="1:6" s="154" customFormat="1" x14ac:dyDescent="0.3">
      <c r="A2152" s="152"/>
      <c r="B2152" s="152"/>
      <c r="C2152" s="153"/>
      <c r="D2152" s="155"/>
      <c r="E2152" s="156"/>
      <c r="F2152" s="156"/>
    </row>
    <row r="2153" spans="1:6" s="154" customFormat="1" x14ac:dyDescent="0.3">
      <c r="A2153" s="152"/>
      <c r="B2153" s="152"/>
      <c r="C2153" s="153"/>
      <c r="D2153" s="155"/>
      <c r="E2153" s="156"/>
      <c r="F2153" s="156"/>
    </row>
    <row r="2158" spans="1:6" s="154" customFormat="1" x14ac:dyDescent="0.3">
      <c r="A2158" s="152"/>
      <c r="B2158" s="152"/>
      <c r="C2158" s="153"/>
      <c r="D2158" s="155"/>
      <c r="E2158" s="156"/>
      <c r="F2158" s="156"/>
    </row>
    <row r="2159" spans="1:6" s="154" customFormat="1" x14ac:dyDescent="0.3">
      <c r="A2159" s="152"/>
      <c r="B2159" s="152"/>
      <c r="C2159" s="153"/>
      <c r="D2159" s="155"/>
      <c r="E2159" s="156"/>
      <c r="F2159" s="156"/>
    </row>
    <row r="2160" spans="1:6" s="154" customFormat="1" x14ac:dyDescent="0.3">
      <c r="A2160" s="152"/>
      <c r="B2160" s="152"/>
      <c r="C2160" s="153"/>
      <c r="D2160" s="155"/>
      <c r="E2160" s="156"/>
      <c r="F2160" s="156"/>
    </row>
    <row r="2161" spans="1:6" s="154" customFormat="1" x14ac:dyDescent="0.3">
      <c r="A2161" s="152"/>
      <c r="B2161" s="152"/>
      <c r="C2161" s="153"/>
      <c r="D2161" s="155"/>
      <c r="E2161" s="156"/>
      <c r="F2161" s="156"/>
    </row>
    <row r="2162" spans="1:6" s="154" customFormat="1" x14ac:dyDescent="0.3">
      <c r="A2162" s="152"/>
      <c r="B2162" s="152"/>
      <c r="C2162" s="153"/>
      <c r="D2162" s="155"/>
      <c r="E2162" s="156"/>
      <c r="F2162" s="156"/>
    </row>
    <row r="2163" spans="1:6" s="154" customFormat="1" x14ac:dyDescent="0.3">
      <c r="A2163" s="152"/>
      <c r="B2163" s="152"/>
      <c r="C2163" s="153"/>
      <c r="D2163" s="155"/>
      <c r="E2163" s="156"/>
      <c r="F2163" s="156"/>
    </row>
    <row r="2164" spans="1:6" s="154" customFormat="1" x14ac:dyDescent="0.3">
      <c r="A2164" s="152"/>
      <c r="B2164" s="152"/>
      <c r="C2164" s="153"/>
      <c r="D2164" s="155"/>
      <c r="E2164" s="156"/>
      <c r="F2164" s="156"/>
    </row>
    <row r="2165" spans="1:6" s="154" customFormat="1" x14ac:dyDescent="0.3">
      <c r="A2165" s="152"/>
      <c r="B2165" s="152"/>
      <c r="C2165" s="153"/>
      <c r="D2165" s="155"/>
      <c r="E2165" s="156"/>
      <c r="F2165" s="156"/>
    </row>
    <row r="2166" spans="1:6" s="154" customFormat="1" x14ac:dyDescent="0.3">
      <c r="A2166" s="152"/>
      <c r="B2166" s="152"/>
      <c r="C2166" s="153"/>
      <c r="D2166" s="155"/>
      <c r="E2166" s="156"/>
      <c r="F2166" s="156"/>
    </row>
    <row r="2167" spans="1:6" s="154" customFormat="1" x14ac:dyDescent="0.3">
      <c r="A2167" s="152"/>
      <c r="B2167" s="152"/>
      <c r="C2167" s="153"/>
      <c r="D2167" s="155"/>
      <c r="E2167" s="156"/>
      <c r="F2167" s="156"/>
    </row>
    <row r="2168" spans="1:6" s="154" customFormat="1" x14ac:dyDescent="0.3">
      <c r="A2168" s="152"/>
      <c r="B2168" s="152"/>
      <c r="C2168" s="153"/>
      <c r="D2168" s="155"/>
      <c r="E2168" s="156"/>
      <c r="F2168" s="156"/>
    </row>
    <row r="2169" spans="1:6" s="154" customFormat="1" x14ac:dyDescent="0.3">
      <c r="A2169" s="152"/>
      <c r="B2169" s="152"/>
      <c r="C2169" s="153"/>
      <c r="D2169" s="155"/>
      <c r="E2169" s="156"/>
      <c r="F2169" s="156"/>
    </row>
    <row r="2170" spans="1:6" s="154" customFormat="1" x14ac:dyDescent="0.3">
      <c r="A2170" s="152"/>
      <c r="B2170" s="152"/>
      <c r="C2170" s="153"/>
      <c r="D2170" s="155"/>
      <c r="E2170" s="156"/>
      <c r="F2170" s="156"/>
    </row>
    <row r="2171" spans="1:6" s="154" customFormat="1" x14ac:dyDescent="0.3">
      <c r="A2171" s="152"/>
      <c r="B2171" s="152"/>
      <c r="C2171" s="153"/>
      <c r="D2171" s="155"/>
      <c r="E2171" s="156"/>
      <c r="F2171" s="156"/>
    </row>
    <row r="2172" spans="1:6" s="154" customFormat="1" x14ac:dyDescent="0.3">
      <c r="A2172" s="152"/>
      <c r="B2172" s="152"/>
      <c r="C2172" s="153"/>
      <c r="D2172" s="155"/>
      <c r="E2172" s="156"/>
      <c r="F2172" s="156"/>
    </row>
    <row r="2173" spans="1:6" s="154" customFormat="1" x14ac:dyDescent="0.3">
      <c r="A2173" s="152"/>
      <c r="B2173" s="152"/>
      <c r="C2173" s="153"/>
      <c r="D2173" s="155"/>
      <c r="E2173" s="156"/>
      <c r="F2173" s="156"/>
    </row>
    <row r="2174" spans="1:6" s="154" customFormat="1" x14ac:dyDescent="0.3">
      <c r="A2174" s="152"/>
      <c r="B2174" s="152"/>
      <c r="C2174" s="153"/>
      <c r="D2174" s="155"/>
      <c r="E2174" s="156"/>
      <c r="F2174" s="156"/>
    </row>
    <row r="2175" spans="1:6" s="154" customFormat="1" x14ac:dyDescent="0.3">
      <c r="A2175" s="152"/>
      <c r="B2175" s="152"/>
      <c r="C2175" s="153"/>
      <c r="D2175" s="155"/>
      <c r="E2175" s="156"/>
      <c r="F2175" s="156"/>
    </row>
    <row r="2225" spans="1:6" s="154" customFormat="1" x14ac:dyDescent="0.3">
      <c r="A2225" s="152"/>
      <c r="B2225" s="152"/>
      <c r="C2225" s="153"/>
      <c r="D2225" s="155"/>
      <c r="E2225" s="156"/>
      <c r="F2225" s="156"/>
    </row>
    <row r="2226" spans="1:6" s="154" customFormat="1" x14ac:dyDescent="0.3">
      <c r="A2226" s="152"/>
      <c r="B2226" s="152"/>
      <c r="C2226" s="153"/>
      <c r="D2226" s="155"/>
      <c r="E2226" s="156"/>
      <c r="F2226" s="156"/>
    </row>
    <row r="2237" spans="1:6" s="151" customFormat="1" x14ac:dyDescent="0.2">
      <c r="A2237" s="152"/>
      <c r="B2237" s="152"/>
      <c r="C2237" s="153"/>
      <c r="D2237" s="155"/>
      <c r="E2237" s="156"/>
      <c r="F2237" s="156"/>
    </row>
    <row r="2284" spans="1:6" s="154" customFormat="1" x14ac:dyDescent="0.3">
      <c r="A2284" s="152"/>
      <c r="B2284" s="152"/>
      <c r="C2284" s="153"/>
      <c r="D2284" s="155"/>
      <c r="E2284" s="156"/>
      <c r="F2284" s="156"/>
    </row>
    <row r="2285" spans="1:6" s="154" customFormat="1" x14ac:dyDescent="0.3">
      <c r="A2285" s="152"/>
      <c r="B2285" s="152"/>
      <c r="C2285" s="153"/>
      <c r="D2285" s="155"/>
      <c r="E2285" s="156"/>
      <c r="F2285" s="156"/>
    </row>
    <row r="2286" spans="1:6" s="154" customFormat="1" x14ac:dyDescent="0.3">
      <c r="A2286" s="152"/>
      <c r="B2286" s="152"/>
      <c r="C2286" s="153"/>
      <c r="D2286" s="155"/>
      <c r="E2286" s="156"/>
      <c r="F2286" s="156"/>
    </row>
    <row r="2287" spans="1:6" s="154" customFormat="1" x14ac:dyDescent="0.3">
      <c r="A2287" s="152"/>
      <c r="B2287" s="152"/>
      <c r="C2287" s="153"/>
      <c r="D2287" s="155"/>
      <c r="E2287" s="156"/>
      <c r="F2287" s="156"/>
    </row>
    <row r="2288" spans="1:6" s="154" customFormat="1" x14ac:dyDescent="0.3">
      <c r="A2288" s="152"/>
      <c r="B2288" s="152"/>
      <c r="C2288" s="153"/>
      <c r="D2288" s="155"/>
      <c r="E2288" s="156"/>
      <c r="F2288" s="156"/>
    </row>
    <row r="2289" spans="1:6" s="154" customFormat="1" x14ac:dyDescent="0.3">
      <c r="A2289" s="152"/>
      <c r="B2289" s="152"/>
      <c r="C2289" s="153"/>
      <c r="D2289" s="155"/>
      <c r="E2289" s="156"/>
      <c r="F2289" s="156"/>
    </row>
    <row r="2290" spans="1:6" s="154" customFormat="1" x14ac:dyDescent="0.3">
      <c r="A2290" s="152"/>
      <c r="B2290" s="152"/>
      <c r="C2290" s="153"/>
      <c r="D2290" s="155"/>
      <c r="E2290" s="156"/>
      <c r="F2290" s="156"/>
    </row>
    <row r="2291" spans="1:6" s="154" customFormat="1" x14ac:dyDescent="0.3">
      <c r="A2291" s="152"/>
      <c r="B2291" s="152"/>
      <c r="C2291" s="153"/>
      <c r="D2291" s="155"/>
      <c r="E2291" s="156"/>
      <c r="F2291" s="156"/>
    </row>
    <row r="2292" spans="1:6" s="154" customFormat="1" x14ac:dyDescent="0.3">
      <c r="A2292" s="152"/>
      <c r="B2292" s="152"/>
      <c r="C2292" s="153"/>
      <c r="D2292" s="155"/>
      <c r="E2292" s="156"/>
      <c r="F2292" s="156"/>
    </row>
    <row r="2293" spans="1:6" s="154" customFormat="1" x14ac:dyDescent="0.3">
      <c r="A2293" s="152"/>
      <c r="B2293" s="152"/>
      <c r="C2293" s="153"/>
      <c r="D2293" s="155"/>
      <c r="E2293" s="156"/>
      <c r="F2293" s="156"/>
    </row>
    <row r="2294" spans="1:6" s="154" customFormat="1" x14ac:dyDescent="0.3">
      <c r="A2294" s="152"/>
      <c r="B2294" s="152"/>
      <c r="C2294" s="153"/>
      <c r="D2294" s="155"/>
      <c r="E2294" s="156"/>
      <c r="F2294" s="156"/>
    </row>
    <row r="2305" spans="1:6" s="154" customFormat="1" x14ac:dyDescent="0.3">
      <c r="A2305" s="152"/>
      <c r="B2305" s="152"/>
      <c r="C2305" s="153"/>
      <c r="D2305" s="155"/>
      <c r="E2305" s="156"/>
      <c r="F2305" s="156"/>
    </row>
    <row r="2306" spans="1:6" s="154" customFormat="1" x14ac:dyDescent="0.3">
      <c r="A2306" s="152"/>
      <c r="B2306" s="152"/>
      <c r="C2306" s="153"/>
      <c r="D2306" s="155"/>
      <c r="E2306" s="156"/>
      <c r="F2306" s="156"/>
    </row>
    <row r="2307" spans="1:6" s="154" customFormat="1" x14ac:dyDescent="0.3">
      <c r="A2307" s="152"/>
      <c r="B2307" s="152"/>
      <c r="C2307" s="153"/>
      <c r="D2307" s="155"/>
      <c r="E2307" s="156"/>
      <c r="F2307" s="156"/>
    </row>
    <row r="2308" spans="1:6" s="154" customFormat="1" x14ac:dyDescent="0.3">
      <c r="A2308" s="152"/>
      <c r="B2308" s="152"/>
      <c r="C2308" s="153"/>
      <c r="D2308" s="155"/>
      <c r="E2308" s="156"/>
      <c r="F2308" s="156"/>
    </row>
    <row r="2317" spans="1:6" s="154" customFormat="1" x14ac:dyDescent="0.3">
      <c r="A2317" s="152"/>
      <c r="B2317" s="152"/>
      <c r="C2317" s="153"/>
      <c r="D2317" s="155"/>
      <c r="E2317" s="156"/>
      <c r="F2317" s="156"/>
    </row>
    <row r="2318" spans="1:6" s="154" customFormat="1" x14ac:dyDescent="0.3">
      <c r="A2318" s="152"/>
      <c r="B2318" s="152"/>
      <c r="C2318" s="153"/>
      <c r="D2318" s="155"/>
      <c r="E2318" s="156"/>
      <c r="F2318" s="156"/>
    </row>
    <row r="2319" spans="1:6" s="154" customFormat="1" x14ac:dyDescent="0.3">
      <c r="A2319" s="152"/>
      <c r="B2319" s="152"/>
      <c r="C2319" s="153"/>
      <c r="D2319" s="155"/>
      <c r="E2319" s="156"/>
      <c r="F2319" s="156"/>
    </row>
    <row r="2320" spans="1:6" s="154" customFormat="1" x14ac:dyDescent="0.3">
      <c r="A2320" s="152"/>
      <c r="B2320" s="152"/>
      <c r="C2320" s="153"/>
      <c r="D2320" s="155"/>
      <c r="E2320" s="156"/>
      <c r="F2320" s="156"/>
    </row>
    <row r="2325" spans="1:6" s="154" customFormat="1" x14ac:dyDescent="0.3">
      <c r="A2325" s="152"/>
      <c r="B2325" s="152"/>
      <c r="C2325" s="153"/>
      <c r="D2325" s="155"/>
      <c r="E2325" s="156"/>
      <c r="F2325" s="156"/>
    </row>
    <row r="2326" spans="1:6" s="154" customFormat="1" x14ac:dyDescent="0.3">
      <c r="A2326" s="152"/>
      <c r="B2326" s="152"/>
      <c r="C2326" s="153"/>
      <c r="D2326" s="155"/>
      <c r="E2326" s="156"/>
      <c r="F2326" s="156"/>
    </row>
    <row r="2327" spans="1:6" s="154" customFormat="1" x14ac:dyDescent="0.3">
      <c r="A2327" s="152"/>
      <c r="B2327" s="152"/>
      <c r="C2327" s="153"/>
      <c r="D2327" s="155"/>
      <c r="E2327" s="156"/>
      <c r="F2327" s="156"/>
    </row>
    <row r="2328" spans="1:6" s="154" customFormat="1" x14ac:dyDescent="0.3">
      <c r="A2328" s="152"/>
      <c r="B2328" s="152"/>
      <c r="C2328" s="153"/>
      <c r="D2328" s="155"/>
      <c r="E2328" s="156"/>
      <c r="F2328" s="156"/>
    </row>
    <row r="2329" spans="1:6" s="154" customFormat="1" x14ac:dyDescent="0.3">
      <c r="A2329" s="152"/>
      <c r="B2329" s="152"/>
      <c r="C2329" s="153"/>
      <c r="D2329" s="155"/>
      <c r="E2329" s="156"/>
      <c r="F2329" s="156"/>
    </row>
    <row r="2330" spans="1:6" s="154" customFormat="1" x14ac:dyDescent="0.3">
      <c r="A2330" s="152"/>
      <c r="B2330" s="152"/>
      <c r="C2330" s="153"/>
      <c r="D2330" s="155"/>
      <c r="E2330" s="156"/>
      <c r="F2330" s="156"/>
    </row>
    <row r="2331" spans="1:6" s="154" customFormat="1" x14ac:dyDescent="0.3">
      <c r="A2331" s="152"/>
      <c r="B2331" s="152"/>
      <c r="C2331" s="153"/>
      <c r="D2331" s="155"/>
      <c r="E2331" s="156"/>
      <c r="F2331" s="156"/>
    </row>
    <row r="2332" spans="1:6" s="154" customFormat="1" x14ac:dyDescent="0.3">
      <c r="A2332" s="152"/>
      <c r="B2332" s="152"/>
      <c r="C2332" s="153"/>
      <c r="D2332" s="155"/>
      <c r="E2332" s="156"/>
      <c r="F2332" s="156"/>
    </row>
    <row r="2333" spans="1:6" s="154" customFormat="1" x14ac:dyDescent="0.3">
      <c r="A2333" s="152"/>
      <c r="B2333" s="152"/>
      <c r="C2333" s="153"/>
      <c r="D2333" s="155"/>
      <c r="E2333" s="156"/>
      <c r="F2333" s="156"/>
    </row>
    <row r="2334" spans="1:6" s="154" customFormat="1" x14ac:dyDescent="0.3">
      <c r="A2334" s="152"/>
      <c r="B2334" s="152"/>
      <c r="C2334" s="153"/>
      <c r="D2334" s="155"/>
      <c r="E2334" s="156"/>
      <c r="F2334" s="156"/>
    </row>
    <row r="2335" spans="1:6" s="154" customFormat="1" x14ac:dyDescent="0.3">
      <c r="A2335" s="152"/>
      <c r="B2335" s="152"/>
      <c r="C2335" s="153"/>
      <c r="D2335" s="155"/>
      <c r="E2335" s="156"/>
      <c r="F2335" s="156"/>
    </row>
    <row r="2336" spans="1:6" s="154" customFormat="1" x14ac:dyDescent="0.3">
      <c r="A2336" s="152"/>
      <c r="B2336" s="152"/>
      <c r="C2336" s="153"/>
      <c r="D2336" s="155"/>
      <c r="E2336" s="156"/>
      <c r="F2336" s="156"/>
    </row>
    <row r="2337" spans="1:6" s="154" customFormat="1" x14ac:dyDescent="0.3">
      <c r="A2337" s="152"/>
      <c r="B2337" s="152"/>
      <c r="C2337" s="153"/>
      <c r="D2337" s="155"/>
      <c r="E2337" s="156"/>
      <c r="F2337" s="156"/>
    </row>
    <row r="2338" spans="1:6" s="154" customFormat="1" x14ac:dyDescent="0.3">
      <c r="A2338" s="152"/>
      <c r="B2338" s="152"/>
      <c r="C2338" s="153"/>
      <c r="D2338" s="155"/>
      <c r="E2338" s="156"/>
      <c r="F2338" s="156"/>
    </row>
    <row r="2339" spans="1:6" s="154" customFormat="1" x14ac:dyDescent="0.3">
      <c r="A2339" s="152"/>
      <c r="B2339" s="152"/>
      <c r="C2339" s="153"/>
      <c r="D2339" s="155"/>
      <c r="E2339" s="156"/>
      <c r="F2339" s="156"/>
    </row>
    <row r="2340" spans="1:6" s="154" customFormat="1" x14ac:dyDescent="0.3">
      <c r="A2340" s="152"/>
      <c r="B2340" s="152"/>
      <c r="C2340" s="153"/>
      <c r="D2340" s="155"/>
      <c r="E2340" s="156"/>
      <c r="F2340" s="156"/>
    </row>
    <row r="2341" spans="1:6" s="154" customFormat="1" x14ac:dyDescent="0.3">
      <c r="A2341" s="152"/>
      <c r="B2341" s="152"/>
      <c r="C2341" s="153"/>
      <c r="D2341" s="155"/>
      <c r="E2341" s="156"/>
      <c r="F2341" s="156"/>
    </row>
    <row r="2342" spans="1:6" s="154" customFormat="1" x14ac:dyDescent="0.3">
      <c r="A2342" s="152"/>
      <c r="B2342" s="152"/>
      <c r="C2342" s="153"/>
      <c r="D2342" s="155"/>
      <c r="E2342" s="156"/>
      <c r="F2342" s="156"/>
    </row>
    <row r="2343" spans="1:6" s="154" customFormat="1" x14ac:dyDescent="0.3">
      <c r="A2343" s="152"/>
      <c r="B2343" s="152"/>
      <c r="C2343" s="153"/>
      <c r="D2343" s="155"/>
      <c r="E2343" s="156"/>
      <c r="F2343" s="156"/>
    </row>
    <row r="2344" spans="1:6" s="154" customFormat="1" x14ac:dyDescent="0.3">
      <c r="A2344" s="152"/>
      <c r="B2344" s="152"/>
      <c r="C2344" s="153"/>
      <c r="D2344" s="155"/>
      <c r="E2344" s="156"/>
      <c r="F2344" s="156"/>
    </row>
    <row r="2345" spans="1:6" s="154" customFormat="1" x14ac:dyDescent="0.3">
      <c r="A2345" s="152"/>
      <c r="B2345" s="152"/>
      <c r="C2345" s="153"/>
      <c r="D2345" s="155"/>
      <c r="E2345" s="156"/>
      <c r="F2345" s="156"/>
    </row>
    <row r="2346" spans="1:6" s="154" customFormat="1" x14ac:dyDescent="0.3">
      <c r="A2346" s="152"/>
      <c r="B2346" s="152"/>
      <c r="C2346" s="153"/>
      <c r="D2346" s="155"/>
      <c r="E2346" s="156"/>
      <c r="F2346" s="156"/>
    </row>
    <row r="2347" spans="1:6" s="154" customFormat="1" x14ac:dyDescent="0.3">
      <c r="A2347" s="152"/>
      <c r="B2347" s="152"/>
      <c r="C2347" s="153"/>
      <c r="D2347" s="155"/>
      <c r="E2347" s="156"/>
      <c r="F2347" s="156"/>
    </row>
    <row r="2348" spans="1:6" s="154" customFormat="1" x14ac:dyDescent="0.3">
      <c r="A2348" s="152"/>
      <c r="B2348" s="152"/>
      <c r="C2348" s="153"/>
      <c r="D2348" s="155"/>
      <c r="E2348" s="156"/>
      <c r="F2348" s="156"/>
    </row>
    <row r="2349" spans="1:6" s="154" customFormat="1" x14ac:dyDescent="0.3">
      <c r="A2349" s="152"/>
      <c r="B2349" s="152"/>
      <c r="C2349" s="153"/>
      <c r="D2349" s="155"/>
      <c r="E2349" s="156"/>
      <c r="F2349" s="156"/>
    </row>
    <row r="2350" spans="1:6" s="154" customFormat="1" x14ac:dyDescent="0.3">
      <c r="A2350" s="152"/>
      <c r="B2350" s="152"/>
      <c r="C2350" s="153"/>
      <c r="D2350" s="155"/>
      <c r="E2350" s="156"/>
      <c r="F2350" s="156"/>
    </row>
    <row r="2351" spans="1:6" s="154" customFormat="1" x14ac:dyDescent="0.3">
      <c r="A2351" s="152"/>
      <c r="B2351" s="152"/>
      <c r="C2351" s="153"/>
      <c r="D2351" s="155"/>
      <c r="E2351" s="156"/>
      <c r="F2351" s="156"/>
    </row>
    <row r="2352" spans="1:6" s="154" customFormat="1" x14ac:dyDescent="0.3">
      <c r="A2352" s="152"/>
      <c r="B2352" s="152"/>
      <c r="C2352" s="153"/>
      <c r="D2352" s="155"/>
      <c r="E2352" s="156"/>
      <c r="F2352" s="156"/>
    </row>
    <row r="2353" spans="1:6" s="154" customFormat="1" x14ac:dyDescent="0.3">
      <c r="A2353" s="152"/>
      <c r="B2353" s="152"/>
      <c r="C2353" s="153"/>
      <c r="D2353" s="155"/>
      <c r="E2353" s="156"/>
      <c r="F2353" s="156"/>
    </row>
    <row r="2354" spans="1:6" s="154" customFormat="1" x14ac:dyDescent="0.3">
      <c r="A2354" s="152"/>
      <c r="B2354" s="152"/>
      <c r="C2354" s="153"/>
      <c r="D2354" s="155"/>
      <c r="E2354" s="156"/>
      <c r="F2354" s="156"/>
    </row>
    <row r="2355" spans="1:6" s="154" customFormat="1" x14ac:dyDescent="0.3">
      <c r="A2355" s="152"/>
      <c r="B2355" s="152"/>
      <c r="C2355" s="153"/>
      <c r="D2355" s="155"/>
      <c r="E2355" s="156"/>
      <c r="F2355" s="156"/>
    </row>
    <row r="2356" spans="1:6" s="154" customFormat="1" x14ac:dyDescent="0.3">
      <c r="A2356" s="152"/>
      <c r="B2356" s="152"/>
      <c r="C2356" s="153"/>
      <c r="D2356" s="155"/>
      <c r="E2356" s="156"/>
      <c r="F2356" s="156"/>
    </row>
    <row r="2357" spans="1:6" s="154" customFormat="1" x14ac:dyDescent="0.3">
      <c r="A2357" s="152"/>
      <c r="B2357" s="152"/>
      <c r="C2357" s="153"/>
      <c r="D2357" s="155"/>
      <c r="E2357" s="156"/>
      <c r="F2357" s="156"/>
    </row>
    <row r="2358" spans="1:6" s="154" customFormat="1" x14ac:dyDescent="0.3">
      <c r="A2358" s="152"/>
      <c r="B2358" s="152"/>
      <c r="C2358" s="153"/>
      <c r="D2358" s="155"/>
      <c r="E2358" s="156"/>
      <c r="F2358" s="156"/>
    </row>
    <row r="2359" spans="1:6" s="154" customFormat="1" x14ac:dyDescent="0.3">
      <c r="A2359" s="152"/>
      <c r="B2359" s="152"/>
      <c r="C2359" s="153"/>
      <c r="D2359" s="155"/>
      <c r="E2359" s="156"/>
      <c r="F2359" s="156"/>
    </row>
    <row r="2360" spans="1:6" s="154" customFormat="1" x14ac:dyDescent="0.3">
      <c r="A2360" s="152"/>
      <c r="B2360" s="152"/>
      <c r="C2360" s="153"/>
      <c r="D2360" s="155"/>
      <c r="E2360" s="156"/>
      <c r="F2360" s="156"/>
    </row>
    <row r="2361" spans="1:6" s="154" customFormat="1" x14ac:dyDescent="0.3">
      <c r="A2361" s="152"/>
      <c r="B2361" s="152"/>
      <c r="C2361" s="153"/>
      <c r="D2361" s="155"/>
      <c r="E2361" s="156"/>
      <c r="F2361" s="156"/>
    </row>
    <row r="2362" spans="1:6" s="154" customFormat="1" x14ac:dyDescent="0.3">
      <c r="A2362" s="152"/>
      <c r="B2362" s="152"/>
      <c r="C2362" s="153"/>
      <c r="D2362" s="155"/>
      <c r="E2362" s="156"/>
      <c r="F2362" s="156"/>
    </row>
    <row r="2363" spans="1:6" s="154" customFormat="1" x14ac:dyDescent="0.3">
      <c r="A2363" s="152"/>
      <c r="B2363" s="152"/>
      <c r="C2363" s="153"/>
      <c r="D2363" s="155"/>
      <c r="E2363" s="156"/>
      <c r="F2363" s="156"/>
    </row>
    <row r="2364" spans="1:6" s="154" customFormat="1" x14ac:dyDescent="0.3">
      <c r="A2364" s="152"/>
      <c r="B2364" s="152"/>
      <c r="C2364" s="153"/>
      <c r="D2364" s="155"/>
      <c r="E2364" s="156"/>
      <c r="F2364" s="156"/>
    </row>
    <row r="2365" spans="1:6" s="154" customFormat="1" x14ac:dyDescent="0.3">
      <c r="A2365" s="152"/>
      <c r="B2365" s="152"/>
      <c r="C2365" s="153"/>
      <c r="D2365" s="155"/>
      <c r="E2365" s="156"/>
      <c r="F2365" s="156"/>
    </row>
    <row r="2366" spans="1:6" s="154" customFormat="1" x14ac:dyDescent="0.3">
      <c r="A2366" s="152"/>
      <c r="B2366" s="152"/>
      <c r="C2366" s="153"/>
      <c r="D2366" s="155"/>
      <c r="E2366" s="156"/>
      <c r="F2366" s="156"/>
    </row>
    <row r="2367" spans="1:6" s="154" customFormat="1" x14ac:dyDescent="0.3">
      <c r="A2367" s="152"/>
      <c r="B2367" s="152"/>
      <c r="C2367" s="153"/>
      <c r="D2367" s="155"/>
      <c r="E2367" s="156"/>
      <c r="F2367" s="156"/>
    </row>
    <row r="2368" spans="1:6" s="154" customFormat="1" x14ac:dyDescent="0.3">
      <c r="A2368" s="152"/>
      <c r="B2368" s="152"/>
      <c r="C2368" s="153"/>
      <c r="D2368" s="155"/>
      <c r="E2368" s="156"/>
      <c r="F2368" s="156"/>
    </row>
    <row r="2369" spans="1:6" s="154" customFormat="1" x14ac:dyDescent="0.3">
      <c r="A2369" s="152"/>
      <c r="B2369" s="152"/>
      <c r="C2369" s="153"/>
      <c r="D2369" s="155"/>
      <c r="E2369" s="156"/>
      <c r="F2369" s="156"/>
    </row>
    <row r="2370" spans="1:6" s="154" customFormat="1" x14ac:dyDescent="0.3">
      <c r="A2370" s="152"/>
      <c r="B2370" s="152"/>
      <c r="C2370" s="153"/>
      <c r="D2370" s="155"/>
      <c r="E2370" s="156"/>
      <c r="F2370" s="156"/>
    </row>
    <row r="2371" spans="1:6" s="154" customFormat="1" x14ac:dyDescent="0.3">
      <c r="A2371" s="152"/>
      <c r="B2371" s="152"/>
      <c r="C2371" s="153"/>
      <c r="D2371" s="155"/>
      <c r="E2371" s="156"/>
      <c r="F2371" s="156"/>
    </row>
    <row r="2372" spans="1:6" s="154" customFormat="1" x14ac:dyDescent="0.3">
      <c r="A2372" s="152"/>
      <c r="B2372" s="152"/>
      <c r="C2372" s="153"/>
      <c r="D2372" s="155"/>
      <c r="E2372" s="156"/>
      <c r="F2372" s="156"/>
    </row>
    <row r="2373" spans="1:6" s="154" customFormat="1" x14ac:dyDescent="0.3">
      <c r="A2373" s="152"/>
      <c r="B2373" s="152"/>
      <c r="C2373" s="153"/>
      <c r="D2373" s="155"/>
      <c r="E2373" s="156"/>
      <c r="F2373" s="156"/>
    </row>
    <row r="2374" spans="1:6" s="154" customFormat="1" x14ac:dyDescent="0.3">
      <c r="A2374" s="152"/>
      <c r="B2374" s="152"/>
      <c r="C2374" s="153"/>
      <c r="D2374" s="155"/>
      <c r="E2374" s="156"/>
      <c r="F2374" s="156"/>
    </row>
    <row r="2379" spans="1:6" s="154" customFormat="1" x14ac:dyDescent="0.3">
      <c r="A2379" s="152"/>
      <c r="B2379" s="152"/>
      <c r="C2379" s="153"/>
      <c r="D2379" s="155"/>
      <c r="E2379" s="156"/>
      <c r="F2379" s="156"/>
    </row>
    <row r="2380" spans="1:6" s="154" customFormat="1" x14ac:dyDescent="0.3">
      <c r="A2380" s="152"/>
      <c r="B2380" s="152"/>
      <c r="C2380" s="153"/>
      <c r="D2380" s="155"/>
      <c r="E2380" s="156"/>
      <c r="F2380" s="156"/>
    </row>
    <row r="2383" spans="1:6" s="154" customFormat="1" x14ac:dyDescent="0.3">
      <c r="A2383" s="152"/>
      <c r="B2383" s="152"/>
      <c r="C2383" s="153"/>
      <c r="D2383" s="155"/>
      <c r="E2383" s="156"/>
      <c r="F2383" s="156"/>
    </row>
    <row r="2384" spans="1:6" s="154" customFormat="1" x14ac:dyDescent="0.3">
      <c r="A2384" s="152"/>
      <c r="B2384" s="152"/>
      <c r="C2384" s="153"/>
      <c r="D2384" s="155"/>
      <c r="E2384" s="156"/>
      <c r="F2384" s="156"/>
    </row>
    <row r="2385" spans="1:6" s="154" customFormat="1" x14ac:dyDescent="0.3">
      <c r="A2385" s="152"/>
      <c r="B2385" s="152"/>
      <c r="C2385" s="153"/>
      <c r="D2385" s="155"/>
      <c r="E2385" s="156"/>
      <c r="F2385" s="156"/>
    </row>
    <row r="2386" spans="1:6" s="154" customFormat="1" x14ac:dyDescent="0.3">
      <c r="A2386" s="152"/>
      <c r="B2386" s="152"/>
      <c r="C2386" s="153"/>
      <c r="D2386" s="155"/>
      <c r="E2386" s="156"/>
      <c r="F2386" s="156"/>
    </row>
    <row r="2387" spans="1:6" s="154" customFormat="1" x14ac:dyDescent="0.3">
      <c r="A2387" s="152"/>
      <c r="B2387" s="152"/>
      <c r="C2387" s="153"/>
      <c r="D2387" s="155"/>
      <c r="E2387" s="156"/>
      <c r="F2387" s="156"/>
    </row>
    <row r="2388" spans="1:6" s="154" customFormat="1" x14ac:dyDescent="0.3">
      <c r="A2388" s="152"/>
      <c r="B2388" s="152"/>
      <c r="C2388" s="153"/>
      <c r="D2388" s="155"/>
      <c r="E2388" s="156"/>
      <c r="F2388" s="156"/>
    </row>
    <row r="2389" spans="1:6" s="154" customFormat="1" x14ac:dyDescent="0.3">
      <c r="A2389" s="152"/>
      <c r="B2389" s="152"/>
      <c r="C2389" s="153"/>
      <c r="D2389" s="155"/>
      <c r="E2389" s="156"/>
      <c r="F2389" s="156"/>
    </row>
    <row r="2390" spans="1:6" s="154" customFormat="1" x14ac:dyDescent="0.3">
      <c r="A2390" s="152"/>
      <c r="B2390" s="152"/>
      <c r="C2390" s="153"/>
      <c r="D2390" s="155"/>
      <c r="E2390" s="156"/>
      <c r="F2390" s="156"/>
    </row>
    <row r="2391" spans="1:6" s="154" customFormat="1" x14ac:dyDescent="0.3">
      <c r="A2391" s="152"/>
      <c r="B2391" s="152"/>
      <c r="C2391" s="153"/>
      <c r="D2391" s="155"/>
      <c r="E2391" s="156"/>
      <c r="F2391" s="156"/>
    </row>
    <row r="2392" spans="1:6" s="154" customFormat="1" x14ac:dyDescent="0.3">
      <c r="A2392" s="152"/>
      <c r="B2392" s="152"/>
      <c r="C2392" s="153"/>
      <c r="D2392" s="155"/>
      <c r="E2392" s="156"/>
      <c r="F2392" s="156"/>
    </row>
    <row r="2393" spans="1:6" s="154" customFormat="1" x14ac:dyDescent="0.3">
      <c r="A2393" s="152"/>
      <c r="B2393" s="152"/>
      <c r="C2393" s="153"/>
      <c r="D2393" s="155"/>
      <c r="E2393" s="156"/>
      <c r="F2393" s="156"/>
    </row>
    <row r="2394" spans="1:6" s="154" customFormat="1" x14ac:dyDescent="0.3">
      <c r="A2394" s="152"/>
      <c r="B2394" s="152"/>
      <c r="C2394" s="153"/>
      <c r="D2394" s="155"/>
      <c r="E2394" s="156"/>
      <c r="F2394" s="156"/>
    </row>
    <row r="2395" spans="1:6" s="154" customFormat="1" x14ac:dyDescent="0.3">
      <c r="A2395" s="152"/>
      <c r="B2395" s="152"/>
      <c r="C2395" s="153"/>
      <c r="D2395" s="155"/>
      <c r="E2395" s="156"/>
      <c r="F2395" s="156"/>
    </row>
    <row r="2396" spans="1:6" s="154" customFormat="1" x14ac:dyDescent="0.3">
      <c r="A2396" s="152"/>
      <c r="B2396" s="152"/>
      <c r="C2396" s="153"/>
      <c r="D2396" s="155"/>
      <c r="E2396" s="156"/>
      <c r="F2396" s="156"/>
    </row>
    <row r="2397" spans="1:6" s="154" customFormat="1" x14ac:dyDescent="0.3">
      <c r="A2397" s="152"/>
      <c r="B2397" s="152"/>
      <c r="C2397" s="153"/>
      <c r="D2397" s="155"/>
      <c r="E2397" s="156"/>
      <c r="F2397" s="156"/>
    </row>
    <row r="2398" spans="1:6" s="154" customFormat="1" x14ac:dyDescent="0.3">
      <c r="A2398" s="152"/>
      <c r="B2398" s="152"/>
      <c r="C2398" s="153"/>
      <c r="D2398" s="155"/>
      <c r="E2398" s="156"/>
      <c r="F2398" s="156"/>
    </row>
    <row r="2399" spans="1:6" s="154" customFormat="1" x14ac:dyDescent="0.3">
      <c r="A2399" s="152"/>
      <c r="B2399" s="152"/>
      <c r="C2399" s="153"/>
      <c r="D2399" s="155"/>
      <c r="E2399" s="156"/>
      <c r="F2399" s="156"/>
    </row>
    <row r="2400" spans="1:6" s="154" customFormat="1" x14ac:dyDescent="0.3">
      <c r="A2400" s="152"/>
      <c r="B2400" s="152"/>
      <c r="C2400" s="153"/>
      <c r="D2400" s="155"/>
      <c r="E2400" s="156"/>
      <c r="F2400" s="156"/>
    </row>
    <row r="2401" spans="1:6" s="154" customFormat="1" x14ac:dyDescent="0.3">
      <c r="A2401" s="152"/>
      <c r="B2401" s="152"/>
      <c r="C2401" s="153"/>
      <c r="D2401" s="155"/>
      <c r="E2401" s="156"/>
      <c r="F2401" s="156"/>
    </row>
    <row r="2402" spans="1:6" s="154" customFormat="1" x14ac:dyDescent="0.3">
      <c r="A2402" s="152"/>
      <c r="B2402" s="152"/>
      <c r="C2402" s="153"/>
      <c r="D2402" s="155"/>
      <c r="E2402" s="156"/>
      <c r="F2402" s="156"/>
    </row>
    <row r="2403" spans="1:6" s="154" customFormat="1" x14ac:dyDescent="0.3">
      <c r="A2403" s="152"/>
      <c r="B2403" s="152"/>
      <c r="C2403" s="153"/>
      <c r="D2403" s="155"/>
      <c r="E2403" s="156"/>
      <c r="F2403" s="156"/>
    </row>
    <row r="2404" spans="1:6" s="154" customFormat="1" x14ac:dyDescent="0.3">
      <c r="A2404" s="152"/>
      <c r="B2404" s="152"/>
      <c r="C2404" s="153"/>
      <c r="D2404" s="155"/>
      <c r="E2404" s="156"/>
      <c r="F2404" s="156"/>
    </row>
    <row r="2405" spans="1:6" s="154" customFormat="1" x14ac:dyDescent="0.3">
      <c r="A2405" s="152"/>
      <c r="B2405" s="152"/>
      <c r="C2405" s="153"/>
      <c r="D2405" s="155"/>
      <c r="E2405" s="156"/>
      <c r="F2405" s="156"/>
    </row>
    <row r="2406" spans="1:6" s="154" customFormat="1" x14ac:dyDescent="0.3">
      <c r="A2406" s="152"/>
      <c r="B2406" s="152"/>
      <c r="C2406" s="153"/>
      <c r="D2406" s="155"/>
      <c r="E2406" s="156"/>
      <c r="F2406" s="156"/>
    </row>
    <row r="2407" spans="1:6" s="154" customFormat="1" x14ac:dyDescent="0.3">
      <c r="A2407" s="152"/>
      <c r="B2407" s="152"/>
      <c r="C2407" s="153"/>
      <c r="D2407" s="155"/>
      <c r="E2407" s="156"/>
      <c r="F2407" s="156"/>
    </row>
    <row r="2408" spans="1:6" s="154" customFormat="1" x14ac:dyDescent="0.3">
      <c r="A2408" s="152"/>
      <c r="B2408" s="152"/>
      <c r="C2408" s="153"/>
      <c r="D2408" s="155"/>
      <c r="E2408" s="156"/>
      <c r="F2408" s="156"/>
    </row>
    <row r="2409" spans="1:6" s="154" customFormat="1" x14ac:dyDescent="0.3">
      <c r="A2409" s="152"/>
      <c r="B2409" s="152"/>
      <c r="C2409" s="153"/>
      <c r="D2409" s="155"/>
      <c r="E2409" s="156"/>
      <c r="F2409" s="156"/>
    </row>
    <row r="2410" spans="1:6" s="154" customFormat="1" x14ac:dyDescent="0.3">
      <c r="A2410" s="152"/>
      <c r="B2410" s="152"/>
      <c r="C2410" s="153"/>
      <c r="D2410" s="155"/>
      <c r="E2410" s="156"/>
      <c r="F2410" s="156"/>
    </row>
    <row r="2411" spans="1:6" s="154" customFormat="1" x14ac:dyDescent="0.3">
      <c r="A2411" s="152"/>
      <c r="B2411" s="152"/>
      <c r="C2411" s="153"/>
      <c r="D2411" s="155"/>
      <c r="E2411" s="156"/>
      <c r="F2411" s="156"/>
    </row>
    <row r="2412" spans="1:6" s="154" customFormat="1" x14ac:dyDescent="0.3">
      <c r="A2412" s="152"/>
      <c r="B2412" s="152"/>
      <c r="C2412" s="153"/>
      <c r="D2412" s="155"/>
      <c r="E2412" s="156"/>
      <c r="F2412" s="156"/>
    </row>
    <row r="2413" spans="1:6" s="154" customFormat="1" x14ac:dyDescent="0.3">
      <c r="A2413" s="152"/>
      <c r="B2413" s="152"/>
      <c r="C2413" s="153"/>
      <c r="D2413" s="155"/>
      <c r="E2413" s="156"/>
      <c r="F2413" s="156"/>
    </row>
    <row r="2414" spans="1:6" s="154" customFormat="1" x14ac:dyDescent="0.3">
      <c r="A2414" s="152"/>
      <c r="B2414" s="152"/>
      <c r="C2414" s="153"/>
      <c r="D2414" s="155"/>
      <c r="E2414" s="156"/>
      <c r="F2414" s="156"/>
    </row>
    <row r="2415" spans="1:6" s="154" customFormat="1" x14ac:dyDescent="0.3">
      <c r="A2415" s="152"/>
      <c r="B2415" s="152"/>
      <c r="C2415" s="153"/>
      <c r="D2415" s="155"/>
      <c r="E2415" s="156"/>
      <c r="F2415" s="156"/>
    </row>
    <row r="2416" spans="1:6" s="154" customFormat="1" x14ac:dyDescent="0.3">
      <c r="A2416" s="152"/>
      <c r="B2416" s="152"/>
      <c r="C2416" s="153"/>
      <c r="D2416" s="155"/>
      <c r="E2416" s="156"/>
      <c r="F2416" s="156"/>
    </row>
    <row r="2417" spans="1:6" s="154" customFormat="1" x14ac:dyDescent="0.3">
      <c r="A2417" s="152"/>
      <c r="B2417" s="152"/>
      <c r="C2417" s="153"/>
      <c r="D2417" s="155"/>
      <c r="E2417" s="156"/>
      <c r="F2417" s="156"/>
    </row>
    <row r="2418" spans="1:6" s="154" customFormat="1" x14ac:dyDescent="0.3">
      <c r="A2418" s="152"/>
      <c r="B2418" s="152"/>
      <c r="C2418" s="153"/>
      <c r="D2418" s="155"/>
      <c r="E2418" s="156"/>
      <c r="F2418" s="156"/>
    </row>
    <row r="2419" spans="1:6" s="154" customFormat="1" x14ac:dyDescent="0.3">
      <c r="A2419" s="152"/>
      <c r="B2419" s="152"/>
      <c r="C2419" s="153"/>
      <c r="D2419" s="155"/>
      <c r="E2419" s="156"/>
      <c r="F2419" s="156"/>
    </row>
    <row r="2420" spans="1:6" s="154" customFormat="1" x14ac:dyDescent="0.3">
      <c r="A2420" s="152"/>
      <c r="B2420" s="152"/>
      <c r="C2420" s="153"/>
      <c r="D2420" s="155"/>
      <c r="E2420" s="156"/>
      <c r="F2420" s="156"/>
    </row>
    <row r="2421" spans="1:6" s="154" customFormat="1" x14ac:dyDescent="0.3">
      <c r="A2421" s="152"/>
      <c r="B2421" s="152"/>
      <c r="C2421" s="153"/>
      <c r="D2421" s="155"/>
      <c r="E2421" s="156"/>
      <c r="F2421" s="156"/>
    </row>
    <row r="2422" spans="1:6" s="154" customFormat="1" x14ac:dyDescent="0.3">
      <c r="A2422" s="152"/>
      <c r="B2422" s="152"/>
      <c r="C2422" s="153"/>
      <c r="D2422" s="155"/>
      <c r="E2422" s="156"/>
      <c r="F2422" s="156"/>
    </row>
    <row r="2423" spans="1:6" s="154" customFormat="1" x14ac:dyDescent="0.3">
      <c r="A2423" s="152"/>
      <c r="B2423" s="152"/>
      <c r="C2423" s="153"/>
      <c r="D2423" s="155"/>
      <c r="E2423" s="156"/>
      <c r="F2423" s="156"/>
    </row>
    <row r="2424" spans="1:6" s="154" customFormat="1" x14ac:dyDescent="0.3">
      <c r="A2424" s="152"/>
      <c r="B2424" s="152"/>
      <c r="C2424" s="153"/>
      <c r="D2424" s="155"/>
      <c r="E2424" s="156"/>
      <c r="F2424" s="156"/>
    </row>
    <row r="2425" spans="1:6" s="154" customFormat="1" x14ac:dyDescent="0.3">
      <c r="A2425" s="152"/>
      <c r="B2425" s="152"/>
      <c r="C2425" s="153"/>
      <c r="D2425" s="155"/>
      <c r="E2425" s="156"/>
      <c r="F2425" s="156"/>
    </row>
    <row r="2426" spans="1:6" s="154" customFormat="1" x14ac:dyDescent="0.3">
      <c r="A2426" s="152"/>
      <c r="B2426" s="152"/>
      <c r="C2426" s="153"/>
      <c r="D2426" s="155"/>
      <c r="E2426" s="156"/>
      <c r="F2426" s="156"/>
    </row>
    <row r="2429" spans="1:6" s="154" customFormat="1" x14ac:dyDescent="0.3">
      <c r="A2429" s="152"/>
      <c r="B2429" s="152"/>
      <c r="C2429" s="153"/>
      <c r="D2429" s="155"/>
      <c r="E2429" s="156"/>
      <c r="F2429" s="156"/>
    </row>
    <row r="2430" spans="1:6" s="154" customFormat="1" x14ac:dyDescent="0.3">
      <c r="A2430" s="152"/>
      <c r="B2430" s="152"/>
      <c r="C2430" s="153"/>
      <c r="D2430" s="155"/>
      <c r="E2430" s="156"/>
      <c r="F2430" s="156"/>
    </row>
    <row r="2433" spans="1:6" s="151" customFormat="1" x14ac:dyDescent="0.2">
      <c r="A2433" s="152"/>
      <c r="B2433" s="152"/>
      <c r="C2433" s="153"/>
      <c r="D2433" s="155"/>
      <c r="E2433" s="156"/>
      <c r="F2433" s="156"/>
    </row>
    <row r="2436" spans="1:6" s="154" customFormat="1" x14ac:dyDescent="0.3">
      <c r="A2436" s="152"/>
      <c r="B2436" s="152"/>
      <c r="C2436" s="153"/>
      <c r="D2436" s="155"/>
      <c r="E2436" s="156"/>
      <c r="F2436" s="156"/>
    </row>
    <row r="2437" spans="1:6" s="154" customFormat="1" x14ac:dyDescent="0.3">
      <c r="A2437" s="152"/>
      <c r="B2437" s="152"/>
      <c r="C2437" s="153"/>
      <c r="D2437" s="155"/>
      <c r="E2437" s="156"/>
      <c r="F2437" s="156"/>
    </row>
    <row r="2438" spans="1:6" s="154" customFormat="1" x14ac:dyDescent="0.3">
      <c r="A2438" s="152"/>
      <c r="B2438" s="152"/>
      <c r="C2438" s="153"/>
      <c r="D2438" s="155"/>
      <c r="E2438" s="156"/>
      <c r="F2438" s="156"/>
    </row>
    <row r="2439" spans="1:6" s="154" customFormat="1" x14ac:dyDescent="0.3">
      <c r="A2439" s="152"/>
      <c r="B2439" s="152"/>
      <c r="C2439" s="153"/>
      <c r="D2439" s="155"/>
      <c r="E2439" s="156"/>
      <c r="F2439" s="156"/>
    </row>
    <row r="2440" spans="1:6" s="154" customFormat="1" x14ac:dyDescent="0.3">
      <c r="A2440" s="152"/>
      <c r="B2440" s="152"/>
      <c r="C2440" s="153"/>
      <c r="D2440" s="155"/>
      <c r="E2440" s="156"/>
      <c r="F2440" s="156"/>
    </row>
    <row r="2441" spans="1:6" s="154" customFormat="1" x14ac:dyDescent="0.3">
      <c r="A2441" s="152"/>
      <c r="B2441" s="152"/>
      <c r="C2441" s="153"/>
      <c r="D2441" s="155"/>
      <c r="E2441" s="156"/>
      <c r="F2441" s="156"/>
    </row>
    <row r="2442" spans="1:6" s="154" customFormat="1" x14ac:dyDescent="0.3">
      <c r="A2442" s="152"/>
      <c r="B2442" s="152"/>
      <c r="C2442" s="153"/>
      <c r="D2442" s="155"/>
      <c r="E2442" s="156"/>
      <c r="F2442" s="156"/>
    </row>
    <row r="2443" spans="1:6" s="154" customFormat="1" x14ac:dyDescent="0.3">
      <c r="A2443" s="152"/>
      <c r="B2443" s="152"/>
      <c r="C2443" s="153"/>
      <c r="D2443" s="155"/>
      <c r="E2443" s="156"/>
      <c r="F2443" s="156"/>
    </row>
    <row r="2444" spans="1:6" s="154" customFormat="1" x14ac:dyDescent="0.3">
      <c r="A2444" s="152"/>
      <c r="B2444" s="152"/>
      <c r="C2444" s="153"/>
      <c r="D2444" s="155"/>
      <c r="E2444" s="156"/>
      <c r="F2444" s="156"/>
    </row>
    <row r="2445" spans="1:6" s="154" customFormat="1" x14ac:dyDescent="0.3">
      <c r="A2445" s="152"/>
      <c r="B2445" s="152"/>
      <c r="C2445" s="153"/>
      <c r="D2445" s="155"/>
      <c r="E2445" s="156"/>
      <c r="F2445" s="156"/>
    </row>
    <row r="2446" spans="1:6" s="154" customFormat="1" x14ac:dyDescent="0.3">
      <c r="A2446" s="152"/>
      <c r="B2446" s="152"/>
      <c r="C2446" s="153"/>
      <c r="D2446" s="155"/>
      <c r="E2446" s="156"/>
      <c r="F2446" s="156"/>
    </row>
    <row r="2447" spans="1:6" s="154" customFormat="1" x14ac:dyDescent="0.3">
      <c r="A2447" s="152"/>
      <c r="B2447" s="152"/>
      <c r="C2447" s="153"/>
      <c r="D2447" s="155"/>
      <c r="E2447" s="156"/>
      <c r="F2447" s="156"/>
    </row>
    <row r="2448" spans="1:6" s="154" customFormat="1" x14ac:dyDescent="0.3">
      <c r="A2448" s="152"/>
      <c r="B2448" s="152"/>
      <c r="C2448" s="153"/>
      <c r="D2448" s="155"/>
      <c r="E2448" s="156"/>
      <c r="F2448" s="156"/>
    </row>
    <row r="2449" spans="1:6" s="154" customFormat="1" x14ac:dyDescent="0.3">
      <c r="A2449" s="152"/>
      <c r="B2449" s="152"/>
      <c r="C2449" s="153"/>
      <c r="D2449" s="155"/>
      <c r="E2449" s="156"/>
      <c r="F2449" s="156"/>
    </row>
    <row r="2450" spans="1:6" s="154" customFormat="1" x14ac:dyDescent="0.3">
      <c r="A2450" s="152"/>
      <c r="B2450" s="152"/>
      <c r="C2450" s="153"/>
      <c r="D2450" s="155"/>
      <c r="E2450" s="156"/>
      <c r="F2450" s="156"/>
    </row>
    <row r="2509" spans="1:6" s="154" customFormat="1" x14ac:dyDescent="0.3">
      <c r="A2509" s="152"/>
      <c r="B2509" s="152"/>
      <c r="C2509" s="153"/>
      <c r="D2509" s="155"/>
      <c r="E2509" s="156"/>
      <c r="F2509" s="156"/>
    </row>
    <row r="2510" spans="1:6" s="154" customFormat="1" x14ac:dyDescent="0.3">
      <c r="A2510" s="152"/>
      <c r="B2510" s="152"/>
      <c r="C2510" s="153"/>
      <c r="D2510" s="155"/>
      <c r="E2510" s="156"/>
      <c r="F2510" s="156"/>
    </row>
    <row r="2513" spans="1:6" s="154" customFormat="1" x14ac:dyDescent="0.3">
      <c r="A2513" s="152"/>
      <c r="B2513" s="152"/>
      <c r="C2513" s="153"/>
      <c r="D2513" s="155"/>
      <c r="E2513" s="156"/>
      <c r="F2513" s="156"/>
    </row>
    <row r="2514" spans="1:6" s="154" customFormat="1" x14ac:dyDescent="0.3">
      <c r="A2514" s="152"/>
      <c r="B2514" s="152"/>
      <c r="C2514" s="153"/>
      <c r="D2514" s="155"/>
      <c r="E2514" s="156"/>
      <c r="F2514" s="156"/>
    </row>
    <row r="2515" spans="1:6" s="154" customFormat="1" x14ac:dyDescent="0.3">
      <c r="A2515" s="152"/>
      <c r="B2515" s="152"/>
      <c r="C2515" s="153"/>
      <c r="D2515" s="155"/>
      <c r="E2515" s="156"/>
      <c r="F2515" s="156"/>
    </row>
    <row r="2516" spans="1:6" s="154" customFormat="1" x14ac:dyDescent="0.3">
      <c r="A2516" s="152"/>
      <c r="B2516" s="152"/>
      <c r="C2516" s="153"/>
      <c r="D2516" s="155"/>
      <c r="E2516" s="156"/>
      <c r="F2516" s="156"/>
    </row>
    <row r="2535" spans="1:6" s="151" customFormat="1" x14ac:dyDescent="0.2">
      <c r="A2535" s="152"/>
      <c r="B2535" s="152"/>
      <c r="C2535" s="153"/>
      <c r="D2535" s="155"/>
      <c r="E2535" s="156"/>
      <c r="F2535" s="156"/>
    </row>
    <row r="2548" spans="1:6" s="154" customFormat="1" x14ac:dyDescent="0.3">
      <c r="A2548" s="152"/>
      <c r="B2548" s="152"/>
      <c r="C2548" s="153"/>
      <c r="D2548" s="155"/>
      <c r="E2548" s="156"/>
      <c r="F2548" s="156"/>
    </row>
    <row r="2549" spans="1:6" s="154" customFormat="1" x14ac:dyDescent="0.3">
      <c r="A2549" s="152"/>
      <c r="B2549" s="152"/>
      <c r="C2549" s="153"/>
      <c r="D2549" s="155"/>
      <c r="E2549" s="156"/>
      <c r="F2549" s="156"/>
    </row>
    <row r="2560" spans="1:6" s="154" customFormat="1" x14ac:dyDescent="0.3">
      <c r="A2560" s="152"/>
      <c r="B2560" s="152"/>
      <c r="C2560" s="153"/>
      <c r="D2560" s="155"/>
      <c r="E2560" s="156"/>
      <c r="F2560" s="156"/>
    </row>
    <row r="2561" spans="1:6" s="154" customFormat="1" x14ac:dyDescent="0.3">
      <c r="A2561" s="152"/>
      <c r="B2561" s="152"/>
      <c r="C2561" s="153"/>
      <c r="D2561" s="155"/>
      <c r="E2561" s="156"/>
      <c r="F2561" s="156"/>
    </row>
    <row r="2562" spans="1:6" s="154" customFormat="1" x14ac:dyDescent="0.3">
      <c r="A2562" s="152"/>
      <c r="B2562" s="152"/>
      <c r="C2562" s="153"/>
      <c r="D2562" s="155"/>
      <c r="E2562" s="156"/>
      <c r="F2562" s="156"/>
    </row>
    <row r="2563" spans="1:6" s="154" customFormat="1" x14ac:dyDescent="0.3">
      <c r="A2563" s="152"/>
      <c r="B2563" s="152"/>
      <c r="C2563" s="153"/>
      <c r="D2563" s="155"/>
      <c r="E2563" s="156"/>
      <c r="F2563" s="156"/>
    </row>
    <row r="2570" spans="1:6" s="151" customFormat="1" x14ac:dyDescent="0.2">
      <c r="A2570" s="152"/>
      <c r="B2570" s="152"/>
      <c r="C2570" s="153"/>
      <c r="D2570" s="155"/>
      <c r="E2570" s="156"/>
      <c r="F2570" s="156"/>
    </row>
    <row r="2574" spans="1:6" s="154" customFormat="1" x14ac:dyDescent="0.3">
      <c r="A2574" s="152"/>
      <c r="B2574" s="152"/>
      <c r="C2574" s="153"/>
      <c r="D2574" s="155"/>
      <c r="E2574" s="156"/>
      <c r="F2574" s="156"/>
    </row>
    <row r="2575" spans="1:6" s="154" customFormat="1" x14ac:dyDescent="0.3">
      <c r="A2575" s="152"/>
      <c r="B2575" s="152"/>
      <c r="C2575" s="153"/>
      <c r="D2575" s="155"/>
      <c r="E2575" s="156"/>
      <c r="F2575" s="156"/>
    </row>
    <row r="2576" spans="1:6" s="154" customFormat="1" x14ac:dyDescent="0.3">
      <c r="A2576" s="152"/>
      <c r="B2576" s="152"/>
      <c r="C2576" s="153"/>
      <c r="D2576" s="155"/>
      <c r="E2576" s="156"/>
      <c r="F2576" s="156"/>
    </row>
    <row r="2577" spans="1:6" s="154" customFormat="1" x14ac:dyDescent="0.3">
      <c r="A2577" s="152"/>
      <c r="B2577" s="152"/>
      <c r="C2577" s="153"/>
      <c r="D2577" s="155"/>
      <c r="E2577" s="156"/>
      <c r="F2577" s="156"/>
    </row>
    <row r="2578" spans="1:6" s="154" customFormat="1" x14ac:dyDescent="0.3">
      <c r="A2578" s="152"/>
      <c r="B2578" s="152"/>
      <c r="C2578" s="153"/>
      <c r="D2578" s="155"/>
      <c r="E2578" s="156"/>
      <c r="F2578" s="156"/>
    </row>
    <row r="2579" spans="1:6" s="154" customFormat="1" x14ac:dyDescent="0.3">
      <c r="A2579" s="152"/>
      <c r="B2579" s="152"/>
      <c r="C2579" s="153"/>
      <c r="D2579" s="155"/>
      <c r="E2579" s="156"/>
      <c r="F2579" s="156"/>
    </row>
    <row r="2580" spans="1:6" s="154" customFormat="1" x14ac:dyDescent="0.3">
      <c r="A2580" s="152"/>
      <c r="B2580" s="152"/>
      <c r="C2580" s="153"/>
      <c r="D2580" s="155"/>
      <c r="E2580" s="156"/>
      <c r="F2580" s="156"/>
    </row>
    <row r="2581" spans="1:6" s="154" customFormat="1" x14ac:dyDescent="0.3">
      <c r="A2581" s="152"/>
      <c r="B2581" s="152"/>
      <c r="C2581" s="153"/>
      <c r="D2581" s="155"/>
      <c r="E2581" s="156"/>
      <c r="F2581" s="156"/>
    </row>
    <row r="2621" spans="1:6" s="151" customFormat="1" x14ac:dyDescent="0.2">
      <c r="A2621" s="152"/>
      <c r="B2621" s="152"/>
      <c r="C2621" s="153"/>
      <c r="D2621" s="155"/>
      <c r="E2621" s="156"/>
      <c r="F2621" s="156"/>
    </row>
    <row r="2625" spans="1:6" s="154" customFormat="1" x14ac:dyDescent="0.3">
      <c r="A2625" s="152"/>
      <c r="B2625" s="152"/>
      <c r="C2625" s="153"/>
      <c r="D2625" s="155"/>
      <c r="E2625" s="156"/>
      <c r="F2625" s="156"/>
    </row>
    <row r="2626" spans="1:6" s="154" customFormat="1" x14ac:dyDescent="0.3">
      <c r="A2626" s="152"/>
      <c r="B2626" s="152"/>
      <c r="C2626" s="153"/>
      <c r="D2626" s="155"/>
      <c r="E2626" s="156"/>
      <c r="F2626" s="156"/>
    </row>
    <row r="2627" spans="1:6" s="154" customFormat="1" x14ac:dyDescent="0.3">
      <c r="A2627" s="152"/>
      <c r="B2627" s="152"/>
      <c r="C2627" s="153"/>
      <c r="D2627" s="155"/>
      <c r="E2627" s="156"/>
      <c r="F2627" s="156"/>
    </row>
    <row r="2628" spans="1:6" s="154" customFormat="1" x14ac:dyDescent="0.3">
      <c r="A2628" s="152"/>
      <c r="B2628" s="152"/>
      <c r="C2628" s="153"/>
      <c r="D2628" s="155"/>
      <c r="E2628" s="156"/>
      <c r="F2628" s="156"/>
    </row>
    <row r="2629" spans="1:6" s="154" customFormat="1" x14ac:dyDescent="0.3">
      <c r="A2629" s="152"/>
      <c r="B2629" s="152"/>
      <c r="C2629" s="153"/>
      <c r="D2629" s="155"/>
      <c r="E2629" s="156"/>
      <c r="F2629" s="156"/>
    </row>
    <row r="2630" spans="1:6" s="154" customFormat="1" x14ac:dyDescent="0.3">
      <c r="A2630" s="152"/>
      <c r="B2630" s="152"/>
      <c r="C2630" s="153"/>
      <c r="D2630" s="155"/>
      <c r="E2630" s="156"/>
      <c r="F2630" s="156"/>
    </row>
    <row r="2631" spans="1:6" s="154" customFormat="1" x14ac:dyDescent="0.3">
      <c r="A2631" s="152"/>
      <c r="B2631" s="152"/>
      <c r="C2631" s="153"/>
      <c r="D2631" s="155"/>
      <c r="E2631" s="156"/>
      <c r="F2631" s="156"/>
    </row>
    <row r="2632" spans="1:6" s="154" customFormat="1" x14ac:dyDescent="0.3">
      <c r="A2632" s="152"/>
      <c r="B2632" s="152"/>
      <c r="C2632" s="153"/>
      <c r="D2632" s="155"/>
      <c r="E2632" s="156"/>
      <c r="F2632" s="156"/>
    </row>
    <row r="2633" spans="1:6" s="154" customFormat="1" x14ac:dyDescent="0.3">
      <c r="A2633" s="152"/>
      <c r="B2633" s="152"/>
      <c r="C2633" s="153"/>
      <c r="D2633" s="155"/>
      <c r="E2633" s="156"/>
      <c r="F2633" s="156"/>
    </row>
    <row r="2634" spans="1:6" s="154" customFormat="1" x14ac:dyDescent="0.3">
      <c r="A2634" s="152"/>
      <c r="B2634" s="152"/>
      <c r="C2634" s="153"/>
      <c r="D2634" s="155"/>
      <c r="E2634" s="156"/>
      <c r="F2634" s="156"/>
    </row>
    <row r="2635" spans="1:6" s="154" customFormat="1" x14ac:dyDescent="0.3">
      <c r="A2635" s="152"/>
      <c r="B2635" s="152"/>
      <c r="C2635" s="153"/>
      <c r="D2635" s="155"/>
      <c r="E2635" s="156"/>
      <c r="F2635" s="156"/>
    </row>
    <row r="2636" spans="1:6" s="154" customFormat="1" x14ac:dyDescent="0.3">
      <c r="A2636" s="152"/>
      <c r="B2636" s="152"/>
      <c r="C2636" s="153"/>
      <c r="D2636" s="155"/>
      <c r="E2636" s="156"/>
      <c r="F2636" s="156"/>
    </row>
    <row r="2641" spans="1:6" s="154" customFormat="1" x14ac:dyDescent="0.3">
      <c r="A2641" s="152"/>
      <c r="B2641" s="152"/>
      <c r="C2641" s="153"/>
      <c r="D2641" s="155"/>
      <c r="E2641" s="156"/>
      <c r="F2641" s="156"/>
    </row>
    <row r="2642" spans="1:6" s="154" customFormat="1" x14ac:dyDescent="0.3">
      <c r="A2642" s="152"/>
      <c r="B2642" s="152"/>
      <c r="C2642" s="153"/>
      <c r="D2642" s="155"/>
      <c r="E2642" s="156"/>
      <c r="F2642" s="156"/>
    </row>
    <row r="2643" spans="1:6" s="154" customFormat="1" x14ac:dyDescent="0.3">
      <c r="A2643" s="152"/>
      <c r="B2643" s="152"/>
      <c r="C2643" s="153"/>
      <c r="D2643" s="155"/>
      <c r="E2643" s="156"/>
      <c r="F2643" s="156"/>
    </row>
    <row r="2644" spans="1:6" s="154" customFormat="1" x14ac:dyDescent="0.3">
      <c r="A2644" s="152"/>
      <c r="B2644" s="152"/>
      <c r="C2644" s="153"/>
      <c r="D2644" s="155"/>
      <c r="E2644" s="156"/>
      <c r="F2644" s="156"/>
    </row>
    <row r="2660" spans="1:6" s="154" customFormat="1" x14ac:dyDescent="0.3">
      <c r="A2660" s="152"/>
      <c r="B2660" s="152"/>
      <c r="C2660" s="153"/>
      <c r="D2660" s="155"/>
      <c r="E2660" s="156"/>
      <c r="F2660" s="156"/>
    </row>
    <row r="2661" spans="1:6" s="154" customFormat="1" x14ac:dyDescent="0.3">
      <c r="A2661" s="152"/>
      <c r="B2661" s="152"/>
      <c r="C2661" s="153"/>
      <c r="D2661" s="155"/>
      <c r="E2661" s="156"/>
      <c r="F2661" s="156"/>
    </row>
    <row r="2662" spans="1:6" s="154" customFormat="1" x14ac:dyDescent="0.3">
      <c r="A2662" s="152"/>
      <c r="B2662" s="152"/>
      <c r="C2662" s="153"/>
      <c r="D2662" s="155"/>
      <c r="E2662" s="156"/>
      <c r="F2662" s="156"/>
    </row>
    <row r="2663" spans="1:6" s="154" customFormat="1" x14ac:dyDescent="0.3">
      <c r="A2663" s="152"/>
      <c r="B2663" s="152"/>
      <c r="C2663" s="153"/>
      <c r="D2663" s="155"/>
      <c r="E2663" s="156"/>
      <c r="F2663" s="156"/>
    </row>
    <row r="2664" spans="1:6" s="154" customFormat="1" x14ac:dyDescent="0.3">
      <c r="A2664" s="152"/>
      <c r="B2664" s="152"/>
      <c r="C2664" s="153"/>
      <c r="D2664" s="155"/>
      <c r="E2664" s="156"/>
      <c r="F2664" s="156"/>
    </row>
    <row r="2665" spans="1:6" s="154" customFormat="1" x14ac:dyDescent="0.3">
      <c r="A2665" s="152"/>
      <c r="B2665" s="152"/>
      <c r="C2665" s="153"/>
      <c r="D2665" s="155"/>
      <c r="E2665" s="156"/>
      <c r="F2665" s="156"/>
    </row>
    <row r="2666" spans="1:6" s="154" customFormat="1" x14ac:dyDescent="0.3">
      <c r="A2666" s="152"/>
      <c r="B2666" s="152"/>
      <c r="C2666" s="153"/>
      <c r="D2666" s="155"/>
      <c r="E2666" s="156"/>
      <c r="F2666" s="156"/>
    </row>
    <row r="2667" spans="1:6" s="154" customFormat="1" x14ac:dyDescent="0.3">
      <c r="A2667" s="152"/>
      <c r="B2667" s="152"/>
      <c r="C2667" s="153"/>
      <c r="D2667" s="155"/>
      <c r="E2667" s="156"/>
      <c r="F2667" s="156"/>
    </row>
    <row r="2668" spans="1:6" s="154" customFormat="1" x14ac:dyDescent="0.3">
      <c r="A2668" s="152"/>
      <c r="B2668" s="152"/>
      <c r="C2668" s="153"/>
      <c r="D2668" s="155"/>
      <c r="E2668" s="156"/>
      <c r="F2668" s="156"/>
    </row>
    <row r="2669" spans="1:6" s="154" customFormat="1" x14ac:dyDescent="0.3">
      <c r="A2669" s="152"/>
      <c r="B2669" s="152"/>
      <c r="C2669" s="153"/>
      <c r="D2669" s="155"/>
      <c r="E2669" s="156"/>
      <c r="F2669" s="156"/>
    </row>
    <row r="2670" spans="1:6" s="154" customFormat="1" x14ac:dyDescent="0.3">
      <c r="A2670" s="152"/>
      <c r="B2670" s="152"/>
      <c r="C2670" s="153"/>
      <c r="D2670" s="155"/>
      <c r="E2670" s="156"/>
      <c r="F2670" s="156"/>
    </row>
    <row r="2671" spans="1:6" s="154" customFormat="1" x14ac:dyDescent="0.3">
      <c r="A2671" s="152"/>
      <c r="B2671" s="152"/>
      <c r="C2671" s="153"/>
      <c r="D2671" s="155"/>
      <c r="E2671" s="156"/>
      <c r="F2671" s="156"/>
    </row>
    <row r="2672" spans="1:6" s="154" customFormat="1" x14ac:dyDescent="0.3">
      <c r="A2672" s="152"/>
      <c r="B2672" s="152"/>
      <c r="C2672" s="153"/>
      <c r="D2672" s="155"/>
      <c r="E2672" s="156"/>
      <c r="F2672" s="156"/>
    </row>
    <row r="2673" spans="1:6" s="154" customFormat="1" x14ac:dyDescent="0.3">
      <c r="A2673" s="152"/>
      <c r="B2673" s="152"/>
      <c r="C2673" s="153"/>
      <c r="D2673" s="155"/>
      <c r="E2673" s="156"/>
      <c r="F2673" s="156"/>
    </row>
    <row r="2711" spans="1:6" s="154" customFormat="1" x14ac:dyDescent="0.3">
      <c r="A2711" s="152"/>
      <c r="B2711" s="152"/>
      <c r="C2711" s="153"/>
      <c r="D2711" s="155"/>
      <c r="E2711" s="156"/>
      <c r="F2711" s="156"/>
    </row>
    <row r="2712" spans="1:6" s="154" customFormat="1" x14ac:dyDescent="0.3">
      <c r="A2712" s="152"/>
      <c r="B2712" s="152"/>
      <c r="C2712" s="153"/>
      <c r="D2712" s="155"/>
      <c r="E2712" s="156"/>
      <c r="F2712" s="156"/>
    </row>
    <row r="2713" spans="1:6" s="154" customFormat="1" x14ac:dyDescent="0.3">
      <c r="A2713" s="152"/>
      <c r="B2713" s="152"/>
      <c r="C2713" s="153"/>
      <c r="D2713" s="155"/>
      <c r="E2713" s="156"/>
      <c r="F2713" s="156"/>
    </row>
    <row r="2714" spans="1:6" s="154" customFormat="1" x14ac:dyDescent="0.3">
      <c r="A2714" s="152"/>
      <c r="B2714" s="152"/>
      <c r="C2714" s="153"/>
      <c r="D2714" s="155"/>
      <c r="E2714" s="156"/>
      <c r="F2714" s="156"/>
    </row>
    <row r="2715" spans="1:6" s="154" customFormat="1" x14ac:dyDescent="0.3">
      <c r="A2715" s="152"/>
      <c r="B2715" s="152"/>
      <c r="C2715" s="153"/>
      <c r="D2715" s="155"/>
      <c r="E2715" s="156"/>
      <c r="F2715" s="156"/>
    </row>
    <row r="2716" spans="1:6" s="154" customFormat="1" x14ac:dyDescent="0.3">
      <c r="A2716" s="152"/>
      <c r="B2716" s="152"/>
      <c r="C2716" s="153"/>
      <c r="D2716" s="155"/>
      <c r="E2716" s="156"/>
      <c r="F2716" s="156"/>
    </row>
    <row r="2717" spans="1:6" s="154" customFormat="1" x14ac:dyDescent="0.3">
      <c r="A2717" s="152"/>
      <c r="B2717" s="152"/>
      <c r="C2717" s="153"/>
      <c r="D2717" s="155"/>
      <c r="E2717" s="156"/>
      <c r="F2717" s="156"/>
    </row>
    <row r="2718" spans="1:6" s="154" customFormat="1" x14ac:dyDescent="0.3">
      <c r="A2718" s="152"/>
      <c r="B2718" s="152"/>
      <c r="C2718" s="153"/>
      <c r="D2718" s="155"/>
      <c r="E2718" s="156"/>
      <c r="F2718" s="156"/>
    </row>
    <row r="2719" spans="1:6" s="154" customFormat="1" x14ac:dyDescent="0.3">
      <c r="A2719" s="152"/>
      <c r="B2719" s="152"/>
      <c r="C2719" s="153"/>
      <c r="D2719" s="155"/>
      <c r="E2719" s="156"/>
      <c r="F2719" s="156"/>
    </row>
    <row r="2720" spans="1:6" s="154" customFormat="1" x14ac:dyDescent="0.3">
      <c r="A2720" s="152"/>
      <c r="B2720" s="152"/>
      <c r="C2720" s="153"/>
      <c r="D2720" s="155"/>
      <c r="E2720" s="156"/>
      <c r="F2720" s="156"/>
    </row>
    <row r="2721" spans="1:6" s="154" customFormat="1" x14ac:dyDescent="0.3">
      <c r="A2721" s="152"/>
      <c r="B2721" s="152"/>
      <c r="C2721" s="153"/>
      <c r="D2721" s="155"/>
      <c r="E2721" s="156"/>
      <c r="F2721" s="156"/>
    </row>
    <row r="2722" spans="1:6" s="154" customFormat="1" x14ac:dyDescent="0.3">
      <c r="A2722" s="152"/>
      <c r="B2722" s="152"/>
      <c r="C2722" s="153"/>
      <c r="D2722" s="155"/>
      <c r="E2722" s="156"/>
      <c r="F2722" s="156"/>
    </row>
    <row r="2723" spans="1:6" s="154" customFormat="1" x14ac:dyDescent="0.3">
      <c r="A2723" s="152"/>
      <c r="B2723" s="152"/>
      <c r="C2723" s="153"/>
      <c r="D2723" s="155"/>
      <c r="E2723" s="156"/>
      <c r="F2723" s="156"/>
    </row>
    <row r="2724" spans="1:6" s="154" customFormat="1" x14ac:dyDescent="0.3">
      <c r="A2724" s="152"/>
      <c r="B2724" s="152"/>
      <c r="C2724" s="153"/>
      <c r="D2724" s="155"/>
      <c r="E2724" s="156"/>
      <c r="F2724" s="156"/>
    </row>
    <row r="2725" spans="1:6" s="154" customFormat="1" x14ac:dyDescent="0.3">
      <c r="A2725" s="152"/>
      <c r="B2725" s="152"/>
      <c r="C2725" s="153"/>
      <c r="D2725" s="155"/>
      <c r="E2725" s="156"/>
      <c r="F2725" s="156"/>
    </row>
    <row r="2726" spans="1:6" s="154" customFormat="1" x14ac:dyDescent="0.3">
      <c r="A2726" s="152"/>
      <c r="B2726" s="152"/>
      <c r="C2726" s="153"/>
      <c r="D2726" s="155"/>
      <c r="E2726" s="156"/>
      <c r="F2726" s="156"/>
    </row>
    <row r="2727" spans="1:6" s="154" customFormat="1" x14ac:dyDescent="0.3">
      <c r="A2727" s="152"/>
      <c r="B2727" s="152"/>
      <c r="C2727" s="153"/>
      <c r="D2727" s="155"/>
      <c r="E2727" s="156"/>
      <c r="F2727" s="156"/>
    </row>
    <row r="2728" spans="1:6" s="154" customFormat="1" x14ac:dyDescent="0.3">
      <c r="A2728" s="152"/>
      <c r="B2728" s="152"/>
      <c r="C2728" s="153"/>
      <c r="D2728" s="155"/>
      <c r="E2728" s="156"/>
      <c r="F2728" s="156"/>
    </row>
    <row r="2729" spans="1:6" s="154" customFormat="1" x14ac:dyDescent="0.3">
      <c r="A2729" s="152"/>
      <c r="B2729" s="152"/>
      <c r="C2729" s="153"/>
      <c r="D2729" s="155"/>
      <c r="E2729" s="156"/>
      <c r="F2729" s="156"/>
    </row>
    <row r="2730" spans="1:6" s="154" customFormat="1" x14ac:dyDescent="0.3">
      <c r="A2730" s="152"/>
      <c r="B2730" s="152"/>
      <c r="C2730" s="153"/>
      <c r="D2730" s="155"/>
      <c r="E2730" s="156"/>
      <c r="F2730" s="156"/>
    </row>
    <row r="2731" spans="1:6" s="154" customFormat="1" x14ac:dyDescent="0.3">
      <c r="A2731" s="152"/>
      <c r="B2731" s="152"/>
      <c r="C2731" s="153"/>
      <c r="D2731" s="155"/>
      <c r="E2731" s="156"/>
      <c r="F2731" s="156"/>
    </row>
    <row r="2732" spans="1:6" s="154" customFormat="1" x14ac:dyDescent="0.3">
      <c r="A2732" s="152"/>
      <c r="B2732" s="152"/>
      <c r="C2732" s="153"/>
      <c r="D2732" s="155"/>
      <c r="E2732" s="156"/>
      <c r="F2732" s="156"/>
    </row>
    <row r="2733" spans="1:6" s="154" customFormat="1" x14ac:dyDescent="0.3">
      <c r="A2733" s="152"/>
      <c r="B2733" s="152"/>
      <c r="C2733" s="153"/>
      <c r="D2733" s="155"/>
      <c r="E2733" s="156"/>
      <c r="F2733" s="156"/>
    </row>
    <row r="2734" spans="1:6" s="154" customFormat="1" x14ac:dyDescent="0.3">
      <c r="A2734" s="152"/>
      <c r="B2734" s="152"/>
      <c r="C2734" s="153"/>
      <c r="D2734" s="155"/>
      <c r="E2734" s="156"/>
      <c r="F2734" s="156"/>
    </row>
    <row r="2735" spans="1:6" s="154" customFormat="1" x14ac:dyDescent="0.3">
      <c r="A2735" s="152"/>
      <c r="B2735" s="152"/>
      <c r="C2735" s="153"/>
      <c r="D2735" s="155"/>
      <c r="E2735" s="156"/>
      <c r="F2735" s="156"/>
    </row>
    <row r="2736" spans="1:6" s="154" customFormat="1" x14ac:dyDescent="0.3">
      <c r="A2736" s="152"/>
      <c r="B2736" s="152"/>
      <c r="C2736" s="153"/>
      <c r="D2736" s="155"/>
      <c r="E2736" s="156"/>
      <c r="F2736" s="156"/>
    </row>
    <row r="2737" spans="1:6" s="154" customFormat="1" x14ac:dyDescent="0.3">
      <c r="A2737" s="152"/>
      <c r="B2737" s="152"/>
      <c r="C2737" s="153"/>
      <c r="D2737" s="155"/>
      <c r="E2737" s="156"/>
      <c r="F2737" s="156"/>
    </row>
    <row r="2738" spans="1:6" s="154" customFormat="1" x14ac:dyDescent="0.3">
      <c r="A2738" s="152"/>
      <c r="B2738" s="152"/>
      <c r="C2738" s="153"/>
      <c r="D2738" s="155"/>
      <c r="E2738" s="156"/>
      <c r="F2738" s="156"/>
    </row>
    <row r="2739" spans="1:6" s="154" customFormat="1" x14ac:dyDescent="0.3">
      <c r="A2739" s="152"/>
      <c r="B2739" s="152"/>
      <c r="C2739" s="153"/>
      <c r="D2739" s="155"/>
      <c r="E2739" s="156"/>
      <c r="F2739" s="156"/>
    </row>
    <row r="2740" spans="1:6" s="154" customFormat="1" x14ac:dyDescent="0.3">
      <c r="A2740" s="152"/>
      <c r="B2740" s="152"/>
      <c r="C2740" s="153"/>
      <c r="D2740" s="155"/>
      <c r="E2740" s="156"/>
      <c r="F2740" s="156"/>
    </row>
    <row r="2743" spans="1:6" s="154" customFormat="1" x14ac:dyDescent="0.3">
      <c r="A2743" s="152"/>
      <c r="B2743" s="152"/>
      <c r="C2743" s="153"/>
      <c r="D2743" s="155"/>
      <c r="E2743" s="156"/>
      <c r="F2743" s="156"/>
    </row>
    <row r="2744" spans="1:6" s="154" customFormat="1" x14ac:dyDescent="0.3">
      <c r="A2744" s="152"/>
      <c r="B2744" s="152"/>
      <c r="C2744" s="153"/>
      <c r="D2744" s="155"/>
      <c r="E2744" s="156"/>
      <c r="F2744" s="156"/>
    </row>
    <row r="2751" spans="1:6" s="154" customFormat="1" x14ac:dyDescent="0.3">
      <c r="A2751" s="152"/>
      <c r="B2751" s="152"/>
      <c r="C2751" s="153"/>
      <c r="D2751" s="155"/>
      <c r="E2751" s="156"/>
      <c r="F2751" s="156"/>
    </row>
    <row r="2752" spans="1:6" s="154" customFormat="1" x14ac:dyDescent="0.3">
      <c r="A2752" s="152"/>
      <c r="B2752" s="152"/>
      <c r="C2752" s="153"/>
      <c r="D2752" s="155"/>
      <c r="E2752" s="156"/>
      <c r="F2752" s="156"/>
    </row>
    <row r="2753" spans="1:6" s="154" customFormat="1" x14ac:dyDescent="0.3">
      <c r="A2753" s="152"/>
      <c r="B2753" s="152"/>
      <c r="C2753" s="153"/>
      <c r="D2753" s="155"/>
      <c r="E2753" s="156"/>
      <c r="F2753" s="156"/>
    </row>
    <row r="2754" spans="1:6" s="154" customFormat="1" x14ac:dyDescent="0.3">
      <c r="A2754" s="152"/>
      <c r="B2754" s="152"/>
      <c r="C2754" s="153"/>
      <c r="D2754" s="155"/>
      <c r="E2754" s="156"/>
      <c r="F2754" s="156"/>
    </row>
    <row r="2755" spans="1:6" s="154" customFormat="1" x14ac:dyDescent="0.3">
      <c r="A2755" s="152"/>
      <c r="B2755" s="152"/>
      <c r="C2755" s="153"/>
      <c r="D2755" s="155"/>
      <c r="E2755" s="156"/>
      <c r="F2755" s="156"/>
    </row>
    <row r="2756" spans="1:6" s="154" customFormat="1" x14ac:dyDescent="0.3">
      <c r="A2756" s="152"/>
      <c r="B2756" s="152"/>
      <c r="C2756" s="153"/>
      <c r="D2756" s="155"/>
      <c r="E2756" s="156"/>
      <c r="F2756" s="156"/>
    </row>
    <row r="2757" spans="1:6" s="154" customFormat="1" x14ac:dyDescent="0.3">
      <c r="A2757" s="152"/>
      <c r="B2757" s="152"/>
      <c r="C2757" s="153"/>
      <c r="D2757" s="155"/>
      <c r="E2757" s="156"/>
      <c r="F2757" s="156"/>
    </row>
    <row r="2758" spans="1:6" s="154" customFormat="1" x14ac:dyDescent="0.3">
      <c r="A2758" s="152"/>
      <c r="B2758" s="152"/>
      <c r="C2758" s="153"/>
      <c r="D2758" s="155"/>
      <c r="E2758" s="156"/>
      <c r="F2758" s="156"/>
    </row>
    <row r="2759" spans="1:6" s="154" customFormat="1" x14ac:dyDescent="0.3">
      <c r="A2759" s="152"/>
      <c r="B2759" s="152"/>
      <c r="C2759" s="153"/>
      <c r="D2759" s="155"/>
      <c r="E2759" s="156"/>
      <c r="F2759" s="156"/>
    </row>
    <row r="2760" spans="1:6" s="154" customFormat="1" x14ac:dyDescent="0.3">
      <c r="A2760" s="152"/>
      <c r="B2760" s="152"/>
      <c r="C2760" s="153"/>
      <c r="D2760" s="155"/>
      <c r="E2760" s="156"/>
      <c r="F2760" s="156"/>
    </row>
    <row r="2761" spans="1:6" s="154" customFormat="1" x14ac:dyDescent="0.3">
      <c r="A2761" s="152"/>
      <c r="B2761" s="152"/>
      <c r="C2761" s="153"/>
      <c r="D2761" s="155"/>
      <c r="E2761" s="156"/>
      <c r="F2761" s="156"/>
    </row>
    <row r="2762" spans="1:6" s="154" customFormat="1" x14ac:dyDescent="0.3">
      <c r="A2762" s="152"/>
      <c r="B2762" s="152"/>
      <c r="C2762" s="153"/>
      <c r="D2762" s="155"/>
      <c r="E2762" s="156"/>
      <c r="F2762" s="156"/>
    </row>
    <row r="2763" spans="1:6" s="154" customFormat="1" x14ac:dyDescent="0.3">
      <c r="A2763" s="152"/>
      <c r="B2763" s="152"/>
      <c r="C2763" s="153"/>
      <c r="D2763" s="155"/>
      <c r="E2763" s="156"/>
      <c r="F2763" s="156"/>
    </row>
    <row r="2764" spans="1:6" s="154" customFormat="1" x14ac:dyDescent="0.3">
      <c r="A2764" s="152"/>
      <c r="B2764" s="152"/>
      <c r="C2764" s="153"/>
      <c r="D2764" s="155"/>
      <c r="E2764" s="156"/>
      <c r="F2764" s="156"/>
    </row>
    <row r="2765" spans="1:6" s="154" customFormat="1" x14ac:dyDescent="0.3">
      <c r="A2765" s="152"/>
      <c r="B2765" s="152"/>
      <c r="C2765" s="153"/>
      <c r="D2765" s="155"/>
      <c r="E2765" s="156"/>
      <c r="F2765" s="156"/>
    </row>
    <row r="2766" spans="1:6" s="154" customFormat="1" x14ac:dyDescent="0.3">
      <c r="A2766" s="152"/>
      <c r="B2766" s="152"/>
      <c r="C2766" s="153"/>
      <c r="D2766" s="155"/>
      <c r="E2766" s="156"/>
      <c r="F2766" s="156"/>
    </row>
    <row r="2767" spans="1:6" s="154" customFormat="1" x14ac:dyDescent="0.3">
      <c r="A2767" s="152"/>
      <c r="B2767" s="152"/>
      <c r="C2767" s="153"/>
      <c r="D2767" s="155"/>
      <c r="E2767" s="156"/>
      <c r="F2767" s="156"/>
    </row>
    <row r="2768" spans="1:6" s="154" customFormat="1" x14ac:dyDescent="0.3">
      <c r="A2768" s="152"/>
      <c r="B2768" s="152"/>
      <c r="C2768" s="153"/>
      <c r="D2768" s="155"/>
      <c r="E2768" s="156"/>
      <c r="F2768" s="156"/>
    </row>
    <row r="2769" spans="1:6" s="154" customFormat="1" x14ac:dyDescent="0.3">
      <c r="A2769" s="152"/>
      <c r="B2769" s="152"/>
      <c r="C2769" s="153"/>
      <c r="D2769" s="155"/>
      <c r="E2769" s="156"/>
      <c r="F2769" s="156"/>
    </row>
    <row r="2770" spans="1:6" s="154" customFormat="1" x14ac:dyDescent="0.3">
      <c r="A2770" s="152"/>
      <c r="B2770" s="152"/>
      <c r="C2770" s="153"/>
      <c r="D2770" s="155"/>
      <c r="E2770" s="156"/>
      <c r="F2770" s="156"/>
    </row>
    <row r="2771" spans="1:6" s="154" customFormat="1" x14ac:dyDescent="0.3">
      <c r="A2771" s="152"/>
      <c r="B2771" s="152"/>
      <c r="C2771" s="153"/>
      <c r="D2771" s="155"/>
      <c r="E2771" s="156"/>
      <c r="F2771" s="156"/>
    </row>
    <row r="2772" spans="1:6" s="154" customFormat="1" x14ac:dyDescent="0.3">
      <c r="A2772" s="152"/>
      <c r="B2772" s="152"/>
      <c r="C2772" s="153"/>
      <c r="D2772" s="155"/>
      <c r="E2772" s="156"/>
      <c r="F2772" s="156"/>
    </row>
    <row r="2773" spans="1:6" s="154" customFormat="1" x14ac:dyDescent="0.3">
      <c r="A2773" s="152"/>
      <c r="B2773" s="152"/>
      <c r="C2773" s="153"/>
      <c r="D2773" s="155"/>
      <c r="E2773" s="156"/>
      <c r="F2773" s="156"/>
    </row>
    <row r="2774" spans="1:6" s="154" customFormat="1" x14ac:dyDescent="0.3">
      <c r="A2774" s="152"/>
      <c r="B2774" s="152"/>
      <c r="C2774" s="153"/>
      <c r="D2774" s="155"/>
      <c r="E2774" s="156"/>
      <c r="F2774" s="156"/>
    </row>
    <row r="2775" spans="1:6" s="154" customFormat="1" x14ac:dyDescent="0.3">
      <c r="A2775" s="152"/>
      <c r="B2775" s="152"/>
      <c r="C2775" s="153"/>
      <c r="D2775" s="155"/>
      <c r="E2775" s="156"/>
      <c r="F2775" s="156"/>
    </row>
    <row r="2776" spans="1:6" s="154" customFormat="1" x14ac:dyDescent="0.3">
      <c r="A2776" s="152"/>
      <c r="B2776" s="152"/>
      <c r="C2776" s="153"/>
      <c r="D2776" s="155"/>
      <c r="E2776" s="156"/>
      <c r="F2776" s="156"/>
    </row>
    <row r="2777" spans="1:6" s="154" customFormat="1" x14ac:dyDescent="0.3">
      <c r="A2777" s="152"/>
      <c r="B2777" s="152"/>
      <c r="C2777" s="153"/>
      <c r="D2777" s="155"/>
      <c r="E2777" s="156"/>
      <c r="F2777" s="156"/>
    </row>
    <row r="2778" spans="1:6" s="154" customFormat="1" x14ac:dyDescent="0.3">
      <c r="A2778" s="152"/>
      <c r="B2778" s="152"/>
      <c r="C2778" s="153"/>
      <c r="D2778" s="155"/>
      <c r="E2778" s="156"/>
      <c r="F2778" s="156"/>
    </row>
    <row r="2779" spans="1:6" s="154" customFormat="1" x14ac:dyDescent="0.3">
      <c r="A2779" s="152"/>
      <c r="B2779" s="152"/>
      <c r="C2779" s="153"/>
      <c r="D2779" s="155"/>
      <c r="E2779" s="156"/>
      <c r="F2779" s="156"/>
    </row>
    <row r="2780" spans="1:6" s="154" customFormat="1" x14ac:dyDescent="0.3">
      <c r="A2780" s="152"/>
      <c r="B2780" s="152"/>
      <c r="C2780" s="153"/>
      <c r="D2780" s="155"/>
      <c r="E2780" s="156"/>
      <c r="F2780" s="156"/>
    </row>
    <row r="2781" spans="1:6" s="154" customFormat="1" x14ac:dyDescent="0.3">
      <c r="A2781" s="152"/>
      <c r="B2781" s="152"/>
      <c r="C2781" s="153"/>
      <c r="D2781" s="155"/>
      <c r="E2781" s="156"/>
      <c r="F2781" s="156"/>
    </row>
    <row r="2782" spans="1:6" s="154" customFormat="1" x14ac:dyDescent="0.3">
      <c r="A2782" s="152"/>
      <c r="B2782" s="152"/>
      <c r="C2782" s="153"/>
      <c r="D2782" s="155"/>
      <c r="E2782" s="156"/>
      <c r="F2782" s="156"/>
    </row>
    <row r="2783" spans="1:6" s="154" customFormat="1" x14ac:dyDescent="0.3">
      <c r="A2783" s="152"/>
      <c r="B2783" s="152"/>
      <c r="C2783" s="153"/>
      <c r="D2783" s="155"/>
      <c r="E2783" s="156"/>
      <c r="F2783" s="156"/>
    </row>
    <row r="2784" spans="1:6" s="154" customFormat="1" x14ac:dyDescent="0.3">
      <c r="A2784" s="152"/>
      <c r="B2784" s="152"/>
      <c r="C2784" s="153"/>
      <c r="D2784" s="155"/>
      <c r="E2784" s="156"/>
      <c r="F2784" s="156"/>
    </row>
    <row r="2785" spans="1:6" s="154" customFormat="1" x14ac:dyDescent="0.3">
      <c r="A2785" s="152"/>
      <c r="B2785" s="152"/>
      <c r="C2785" s="153"/>
      <c r="D2785" s="155"/>
      <c r="E2785" s="156"/>
      <c r="F2785" s="156"/>
    </row>
    <row r="2786" spans="1:6" s="154" customFormat="1" x14ac:dyDescent="0.3">
      <c r="A2786" s="152"/>
      <c r="B2786" s="152"/>
      <c r="C2786" s="153"/>
      <c r="D2786" s="155"/>
      <c r="E2786" s="156"/>
      <c r="F2786" s="156"/>
    </row>
    <row r="2787" spans="1:6" s="154" customFormat="1" x14ac:dyDescent="0.3">
      <c r="A2787" s="152"/>
      <c r="B2787" s="152"/>
      <c r="C2787" s="153"/>
      <c r="D2787" s="155"/>
      <c r="E2787" s="156"/>
      <c r="F2787" s="156"/>
    </row>
    <row r="2788" spans="1:6" s="154" customFormat="1" x14ac:dyDescent="0.3">
      <c r="A2788" s="152"/>
      <c r="B2788" s="152"/>
      <c r="C2788" s="153"/>
      <c r="D2788" s="155"/>
      <c r="E2788" s="156"/>
      <c r="F2788" s="156"/>
    </row>
    <row r="2789" spans="1:6" s="154" customFormat="1" x14ac:dyDescent="0.3">
      <c r="A2789" s="152"/>
      <c r="B2789" s="152"/>
      <c r="C2789" s="153"/>
      <c r="D2789" s="155"/>
      <c r="E2789" s="156"/>
      <c r="F2789" s="156"/>
    </row>
    <row r="2790" spans="1:6" s="154" customFormat="1" x14ac:dyDescent="0.3">
      <c r="A2790" s="152"/>
      <c r="B2790" s="152"/>
      <c r="C2790" s="153"/>
      <c r="D2790" s="155"/>
      <c r="E2790" s="156"/>
      <c r="F2790" s="156"/>
    </row>
    <row r="2791" spans="1:6" s="154" customFormat="1" x14ac:dyDescent="0.3">
      <c r="A2791" s="152"/>
      <c r="B2791" s="152"/>
      <c r="C2791" s="153"/>
      <c r="D2791" s="155"/>
      <c r="E2791" s="156"/>
      <c r="F2791" s="156"/>
    </row>
    <row r="2792" spans="1:6" s="154" customFormat="1" x14ac:dyDescent="0.3">
      <c r="A2792" s="152"/>
      <c r="B2792" s="152"/>
      <c r="C2792" s="153"/>
      <c r="D2792" s="155"/>
      <c r="E2792" s="156"/>
      <c r="F2792" s="156"/>
    </row>
    <row r="2793" spans="1:6" s="154" customFormat="1" x14ac:dyDescent="0.3">
      <c r="A2793" s="152"/>
      <c r="B2793" s="152"/>
      <c r="C2793" s="153"/>
      <c r="D2793" s="155"/>
      <c r="E2793" s="156"/>
      <c r="F2793" s="156"/>
    </row>
    <row r="2794" spans="1:6" s="154" customFormat="1" x14ac:dyDescent="0.3">
      <c r="A2794" s="152"/>
      <c r="B2794" s="152"/>
      <c r="C2794" s="153"/>
      <c r="D2794" s="155"/>
      <c r="E2794" s="156"/>
      <c r="F2794" s="156"/>
    </row>
    <row r="2795" spans="1:6" s="154" customFormat="1" x14ac:dyDescent="0.3">
      <c r="A2795" s="152"/>
      <c r="B2795" s="152"/>
      <c r="C2795" s="153"/>
      <c r="D2795" s="155"/>
      <c r="E2795" s="156"/>
      <c r="F2795" s="156"/>
    </row>
    <row r="2796" spans="1:6" s="154" customFormat="1" x14ac:dyDescent="0.3">
      <c r="A2796" s="152"/>
      <c r="B2796" s="152"/>
      <c r="C2796" s="153"/>
      <c r="D2796" s="155"/>
      <c r="E2796" s="156"/>
      <c r="F2796" s="156"/>
    </row>
    <row r="2797" spans="1:6" s="154" customFormat="1" x14ac:dyDescent="0.3">
      <c r="A2797" s="152"/>
      <c r="B2797" s="152"/>
      <c r="C2797" s="153"/>
      <c r="D2797" s="155"/>
      <c r="E2797" s="156"/>
      <c r="F2797" s="156"/>
    </row>
    <row r="2798" spans="1:6" s="154" customFormat="1" x14ac:dyDescent="0.3">
      <c r="A2798" s="152"/>
      <c r="B2798" s="152"/>
      <c r="C2798" s="153"/>
      <c r="D2798" s="155"/>
      <c r="E2798" s="156"/>
      <c r="F2798" s="156"/>
    </row>
    <row r="2799" spans="1:6" s="154" customFormat="1" x14ac:dyDescent="0.3">
      <c r="A2799" s="152"/>
      <c r="B2799" s="152"/>
      <c r="C2799" s="153"/>
      <c r="D2799" s="155"/>
      <c r="E2799" s="156"/>
      <c r="F2799" s="156"/>
    </row>
    <row r="2800" spans="1:6" s="154" customFormat="1" x14ac:dyDescent="0.3">
      <c r="A2800" s="152"/>
      <c r="B2800" s="152"/>
      <c r="C2800" s="153"/>
      <c r="D2800" s="155"/>
      <c r="E2800" s="156"/>
      <c r="F2800" s="156"/>
    </row>
    <row r="2801" spans="1:6" s="154" customFormat="1" x14ac:dyDescent="0.3">
      <c r="A2801" s="152"/>
      <c r="B2801" s="152"/>
      <c r="C2801" s="153"/>
      <c r="D2801" s="155"/>
      <c r="E2801" s="156"/>
      <c r="F2801" s="156"/>
    </row>
    <row r="2802" spans="1:6" s="154" customFormat="1" x14ac:dyDescent="0.3">
      <c r="A2802" s="152"/>
      <c r="B2802" s="152"/>
      <c r="C2802" s="153"/>
      <c r="D2802" s="155"/>
      <c r="E2802" s="156"/>
      <c r="F2802" s="156"/>
    </row>
    <row r="2817" spans="1:6" s="154" customFormat="1" x14ac:dyDescent="0.3">
      <c r="A2817" s="152"/>
      <c r="B2817" s="152"/>
      <c r="C2817" s="153"/>
      <c r="D2817" s="155"/>
      <c r="E2817" s="156"/>
      <c r="F2817" s="156"/>
    </row>
    <row r="2818" spans="1:6" s="154" customFormat="1" x14ac:dyDescent="0.3">
      <c r="A2818" s="152"/>
      <c r="B2818" s="152"/>
      <c r="C2818" s="153"/>
      <c r="D2818" s="155"/>
      <c r="E2818" s="156"/>
      <c r="F2818" s="156"/>
    </row>
    <row r="2821" spans="1:6" s="154" customFormat="1" x14ac:dyDescent="0.3">
      <c r="A2821" s="152"/>
      <c r="B2821" s="152"/>
      <c r="C2821" s="153"/>
      <c r="D2821" s="155"/>
      <c r="E2821" s="156"/>
      <c r="F2821" s="156"/>
    </row>
    <row r="2822" spans="1:6" s="154" customFormat="1" x14ac:dyDescent="0.3">
      <c r="A2822" s="152"/>
      <c r="B2822" s="152"/>
      <c r="C2822" s="153"/>
      <c r="D2822" s="155"/>
      <c r="E2822" s="156"/>
      <c r="F2822" s="156"/>
    </row>
    <row r="2836" spans="1:6" s="151" customFormat="1" x14ac:dyDescent="0.2">
      <c r="A2836" s="152"/>
      <c r="B2836" s="152"/>
      <c r="C2836" s="153"/>
      <c r="D2836" s="155"/>
      <c r="E2836" s="156"/>
      <c r="F2836" s="156"/>
    </row>
    <row r="2849" spans="1:6" s="154" customFormat="1" x14ac:dyDescent="0.3">
      <c r="A2849" s="152"/>
      <c r="B2849" s="152"/>
      <c r="C2849" s="153"/>
      <c r="D2849" s="155"/>
      <c r="E2849" s="156"/>
      <c r="F2849" s="156"/>
    </row>
    <row r="2850" spans="1:6" s="154" customFormat="1" x14ac:dyDescent="0.3">
      <c r="A2850" s="152"/>
      <c r="B2850" s="152"/>
      <c r="C2850" s="153"/>
      <c r="D2850" s="155"/>
      <c r="E2850" s="156"/>
      <c r="F2850" s="156"/>
    </row>
    <row r="2855" spans="1:6" s="154" customFormat="1" x14ac:dyDescent="0.3">
      <c r="A2855" s="152"/>
      <c r="B2855" s="152"/>
      <c r="C2855" s="153"/>
      <c r="D2855" s="155"/>
      <c r="E2855" s="156"/>
      <c r="F2855" s="156"/>
    </row>
    <row r="2856" spans="1:6" s="154" customFormat="1" x14ac:dyDescent="0.3">
      <c r="A2856" s="152"/>
      <c r="B2856" s="152"/>
      <c r="C2856" s="153"/>
      <c r="D2856" s="155"/>
      <c r="E2856" s="156"/>
      <c r="F2856" s="156"/>
    </row>
    <row r="2859" spans="1:6" s="154" customFormat="1" x14ac:dyDescent="0.3">
      <c r="A2859" s="152"/>
      <c r="B2859" s="152"/>
      <c r="C2859" s="153"/>
      <c r="D2859" s="155"/>
      <c r="E2859" s="156"/>
      <c r="F2859" s="156"/>
    </row>
    <row r="2860" spans="1:6" s="154" customFormat="1" x14ac:dyDescent="0.3">
      <c r="A2860" s="152"/>
      <c r="B2860" s="152"/>
      <c r="C2860" s="153"/>
      <c r="D2860" s="155"/>
      <c r="E2860" s="156"/>
      <c r="F2860" s="156"/>
    </row>
    <row r="2871" spans="1:6" s="154" customFormat="1" x14ac:dyDescent="0.3">
      <c r="A2871" s="152"/>
      <c r="B2871" s="152"/>
      <c r="C2871" s="153"/>
      <c r="D2871" s="155"/>
      <c r="E2871" s="156"/>
      <c r="F2871" s="156"/>
    </row>
    <row r="2872" spans="1:6" s="154" customFormat="1" x14ac:dyDescent="0.3">
      <c r="A2872" s="152"/>
      <c r="B2872" s="152"/>
      <c r="C2872" s="153"/>
      <c r="D2872" s="155"/>
      <c r="E2872" s="156"/>
      <c r="F2872" s="156"/>
    </row>
    <row r="2879" spans="1:6" s="154" customFormat="1" x14ac:dyDescent="0.3">
      <c r="A2879" s="152"/>
      <c r="B2879" s="152"/>
      <c r="C2879" s="153"/>
      <c r="D2879" s="155"/>
      <c r="E2879" s="156"/>
      <c r="F2879" s="156"/>
    </row>
    <row r="2880" spans="1:6" s="154" customFormat="1" x14ac:dyDescent="0.3">
      <c r="A2880" s="152"/>
      <c r="B2880" s="152"/>
      <c r="C2880" s="153"/>
      <c r="D2880" s="155"/>
      <c r="E2880" s="156"/>
      <c r="F2880" s="156"/>
    </row>
    <row r="2881" spans="1:6" s="154" customFormat="1" x14ac:dyDescent="0.3">
      <c r="A2881" s="152"/>
      <c r="B2881" s="152"/>
      <c r="C2881" s="153"/>
      <c r="D2881" s="155"/>
      <c r="E2881" s="156"/>
      <c r="F2881" s="156"/>
    </row>
    <row r="2882" spans="1:6" s="154" customFormat="1" x14ac:dyDescent="0.3">
      <c r="A2882" s="152"/>
      <c r="B2882" s="152"/>
      <c r="C2882" s="153"/>
      <c r="D2882" s="155"/>
      <c r="E2882" s="156"/>
      <c r="F2882" s="156"/>
    </row>
    <row r="2883" spans="1:6" s="154" customFormat="1" x14ac:dyDescent="0.3">
      <c r="A2883" s="152"/>
      <c r="B2883" s="152"/>
      <c r="C2883" s="153"/>
      <c r="D2883" s="155"/>
      <c r="E2883" s="156"/>
      <c r="F2883" s="156"/>
    </row>
    <row r="2884" spans="1:6" s="154" customFormat="1" x14ac:dyDescent="0.3">
      <c r="A2884" s="152"/>
      <c r="B2884" s="152"/>
      <c r="C2884" s="153"/>
      <c r="D2884" s="155"/>
      <c r="E2884" s="156"/>
      <c r="F2884" s="156"/>
    </row>
    <row r="2885" spans="1:6" s="154" customFormat="1" x14ac:dyDescent="0.3">
      <c r="A2885" s="152"/>
      <c r="B2885" s="152"/>
      <c r="C2885" s="153"/>
      <c r="D2885" s="155"/>
      <c r="E2885" s="156"/>
      <c r="F2885" s="156"/>
    </row>
    <row r="2886" spans="1:6" s="154" customFormat="1" x14ac:dyDescent="0.3">
      <c r="A2886" s="152"/>
      <c r="B2886" s="152"/>
      <c r="C2886" s="153"/>
      <c r="D2886" s="155"/>
      <c r="E2886" s="156"/>
      <c r="F2886" s="156"/>
    </row>
    <row r="2889" spans="1:6" s="151" customFormat="1" x14ac:dyDescent="0.2">
      <c r="A2889" s="152"/>
      <c r="B2889" s="152"/>
      <c r="C2889" s="153"/>
      <c r="D2889" s="155"/>
      <c r="E2889" s="156"/>
      <c r="F2889" s="156"/>
    </row>
    <row r="2896" spans="1:6" s="154" customFormat="1" x14ac:dyDescent="0.3">
      <c r="A2896" s="152"/>
      <c r="B2896" s="152"/>
      <c r="C2896" s="153"/>
      <c r="D2896" s="155"/>
      <c r="E2896" s="156"/>
      <c r="F2896" s="156"/>
    </row>
    <row r="2897" spans="1:6" s="154" customFormat="1" x14ac:dyDescent="0.3">
      <c r="A2897" s="152"/>
      <c r="B2897" s="152"/>
      <c r="C2897" s="153"/>
      <c r="D2897" s="155"/>
      <c r="E2897" s="156"/>
      <c r="F2897" s="156"/>
    </row>
    <row r="2898" spans="1:6" s="154" customFormat="1" x14ac:dyDescent="0.3">
      <c r="A2898" s="152"/>
      <c r="B2898" s="152"/>
      <c r="C2898" s="153"/>
      <c r="D2898" s="155"/>
      <c r="E2898" s="156"/>
      <c r="F2898" s="156"/>
    </row>
    <row r="2899" spans="1:6" s="154" customFormat="1" x14ac:dyDescent="0.3">
      <c r="A2899" s="152"/>
      <c r="B2899" s="152"/>
      <c r="C2899" s="153"/>
      <c r="D2899" s="155"/>
      <c r="E2899" s="156"/>
      <c r="F2899" s="156"/>
    </row>
    <row r="2900" spans="1:6" s="154" customFormat="1" x14ac:dyDescent="0.3">
      <c r="A2900" s="152"/>
      <c r="B2900" s="152"/>
      <c r="C2900" s="153"/>
      <c r="D2900" s="155"/>
      <c r="E2900" s="156"/>
      <c r="F2900" s="156"/>
    </row>
    <row r="2901" spans="1:6" s="154" customFormat="1" x14ac:dyDescent="0.3">
      <c r="A2901" s="152"/>
      <c r="B2901" s="152"/>
      <c r="C2901" s="153"/>
      <c r="D2901" s="155"/>
      <c r="E2901" s="156"/>
      <c r="F2901" s="156"/>
    </row>
    <row r="2902" spans="1:6" s="154" customFormat="1" x14ac:dyDescent="0.3">
      <c r="A2902" s="152"/>
      <c r="B2902" s="152"/>
      <c r="C2902" s="153"/>
      <c r="D2902" s="155"/>
      <c r="E2902" s="156"/>
      <c r="F2902" s="156"/>
    </row>
    <row r="2904" spans="1:6" s="154" customFormat="1" x14ac:dyDescent="0.3">
      <c r="A2904" s="152"/>
      <c r="B2904" s="152"/>
      <c r="C2904" s="153"/>
      <c r="D2904" s="155"/>
      <c r="E2904" s="156"/>
      <c r="F2904" s="156"/>
    </row>
    <row r="2905" spans="1:6" s="154" customFormat="1" x14ac:dyDescent="0.3">
      <c r="A2905" s="152"/>
      <c r="B2905" s="152"/>
      <c r="C2905" s="153"/>
      <c r="D2905" s="155"/>
      <c r="E2905" s="156"/>
      <c r="F2905" s="156"/>
    </row>
    <row r="2906" spans="1:6" s="154" customFormat="1" x14ac:dyDescent="0.3">
      <c r="A2906" s="152"/>
      <c r="B2906" s="152"/>
      <c r="C2906" s="153"/>
      <c r="D2906" s="155"/>
      <c r="E2906" s="156"/>
      <c r="F2906" s="156"/>
    </row>
    <row r="2907" spans="1:6" s="154" customFormat="1" x14ac:dyDescent="0.3">
      <c r="A2907" s="152"/>
      <c r="B2907" s="152"/>
      <c r="C2907" s="153"/>
      <c r="D2907" s="155"/>
      <c r="E2907" s="156"/>
      <c r="F2907" s="156"/>
    </row>
    <row r="2908" spans="1:6" s="154" customFormat="1" x14ac:dyDescent="0.3">
      <c r="A2908" s="152"/>
      <c r="B2908" s="152"/>
      <c r="C2908" s="153"/>
      <c r="D2908" s="155"/>
      <c r="E2908" s="156"/>
      <c r="F2908" s="156"/>
    </row>
    <row r="2909" spans="1:6" s="154" customFormat="1" x14ac:dyDescent="0.3">
      <c r="A2909" s="152"/>
      <c r="B2909" s="152"/>
      <c r="C2909" s="153"/>
      <c r="D2909" s="155"/>
      <c r="E2909" s="156"/>
      <c r="F2909" s="156"/>
    </row>
    <row r="2910" spans="1:6" s="154" customFormat="1" x14ac:dyDescent="0.3">
      <c r="A2910" s="152"/>
      <c r="B2910" s="152"/>
      <c r="C2910" s="153"/>
      <c r="D2910" s="155"/>
      <c r="E2910" s="156"/>
      <c r="F2910" s="156"/>
    </row>
    <row r="2911" spans="1:6" s="154" customFormat="1" x14ac:dyDescent="0.3">
      <c r="A2911" s="152"/>
      <c r="B2911" s="152"/>
      <c r="C2911" s="153"/>
      <c r="D2911" s="155"/>
      <c r="E2911" s="156"/>
      <c r="F2911" s="156"/>
    </row>
    <row r="2912" spans="1:6" s="154" customFormat="1" x14ac:dyDescent="0.3">
      <c r="A2912" s="152"/>
      <c r="B2912" s="152"/>
      <c r="C2912" s="153"/>
      <c r="D2912" s="155"/>
      <c r="E2912" s="156"/>
      <c r="F2912" s="156"/>
    </row>
    <row r="2913" spans="1:6" s="154" customFormat="1" x14ac:dyDescent="0.3">
      <c r="A2913" s="152"/>
      <c r="B2913" s="152"/>
      <c r="C2913" s="153"/>
      <c r="D2913" s="155"/>
      <c r="E2913" s="156"/>
      <c r="F2913" s="156"/>
    </row>
    <row r="2914" spans="1:6" s="154" customFormat="1" x14ac:dyDescent="0.3">
      <c r="A2914" s="152"/>
      <c r="B2914" s="152"/>
      <c r="C2914" s="153"/>
      <c r="D2914" s="155"/>
      <c r="E2914" s="156"/>
      <c r="F2914" s="156"/>
    </row>
    <row r="2915" spans="1:6" s="154" customFormat="1" x14ac:dyDescent="0.3">
      <c r="A2915" s="152"/>
      <c r="B2915" s="152"/>
      <c r="C2915" s="153"/>
      <c r="D2915" s="155"/>
      <c r="E2915" s="156"/>
      <c r="F2915" s="156"/>
    </row>
    <row r="2916" spans="1:6" s="154" customFormat="1" x14ac:dyDescent="0.3">
      <c r="A2916" s="152"/>
      <c r="B2916" s="152"/>
      <c r="C2916" s="153"/>
      <c r="D2916" s="155"/>
      <c r="E2916" s="156"/>
      <c r="F2916" s="156"/>
    </row>
    <row r="2917" spans="1:6" s="154" customFormat="1" x14ac:dyDescent="0.3">
      <c r="A2917" s="152"/>
      <c r="B2917" s="152"/>
      <c r="C2917" s="153"/>
      <c r="D2917" s="155"/>
      <c r="E2917" s="156"/>
      <c r="F2917" s="156"/>
    </row>
    <row r="2918" spans="1:6" s="154" customFormat="1" x14ac:dyDescent="0.3">
      <c r="A2918" s="152"/>
      <c r="B2918" s="152"/>
      <c r="C2918" s="153"/>
      <c r="D2918" s="155"/>
      <c r="E2918" s="156"/>
      <c r="F2918" s="156"/>
    </row>
    <row r="2919" spans="1:6" s="154" customFormat="1" x14ac:dyDescent="0.3">
      <c r="A2919" s="152"/>
      <c r="B2919" s="152"/>
      <c r="C2919" s="153"/>
      <c r="D2919" s="155"/>
      <c r="E2919" s="156"/>
      <c r="F2919" s="156"/>
    </row>
    <row r="2920" spans="1:6" s="154" customFormat="1" x14ac:dyDescent="0.3">
      <c r="A2920" s="152"/>
      <c r="B2920" s="152"/>
      <c r="C2920" s="153"/>
      <c r="D2920" s="155"/>
      <c r="E2920" s="156"/>
      <c r="F2920" s="156"/>
    </row>
    <row r="2921" spans="1:6" s="154" customFormat="1" x14ac:dyDescent="0.3">
      <c r="A2921" s="152"/>
      <c r="B2921" s="152"/>
      <c r="C2921" s="153"/>
      <c r="D2921" s="155"/>
      <c r="E2921" s="156"/>
      <c r="F2921" s="156"/>
    </row>
    <row r="2922" spans="1:6" s="154" customFormat="1" x14ac:dyDescent="0.3">
      <c r="A2922" s="152"/>
      <c r="B2922" s="152"/>
      <c r="C2922" s="153"/>
      <c r="D2922" s="155"/>
      <c r="E2922" s="156"/>
      <c r="F2922" s="156"/>
    </row>
    <row r="2923" spans="1:6" s="154" customFormat="1" x14ac:dyDescent="0.3">
      <c r="A2923" s="152"/>
      <c r="B2923" s="152"/>
      <c r="C2923" s="153"/>
      <c r="D2923" s="155"/>
      <c r="E2923" s="156"/>
      <c r="F2923" s="156"/>
    </row>
    <row r="2924" spans="1:6" s="154" customFormat="1" x14ac:dyDescent="0.3">
      <c r="A2924" s="152"/>
      <c r="B2924" s="152"/>
      <c r="C2924" s="153"/>
      <c r="D2924" s="155"/>
      <c r="E2924" s="156"/>
      <c r="F2924" s="156"/>
    </row>
    <row r="2925" spans="1:6" s="154" customFormat="1" x14ac:dyDescent="0.3">
      <c r="A2925" s="152"/>
      <c r="B2925" s="152"/>
      <c r="C2925" s="153"/>
      <c r="D2925" s="155"/>
      <c r="E2925" s="156"/>
      <c r="F2925" s="156"/>
    </row>
    <row r="2926" spans="1:6" s="154" customFormat="1" x14ac:dyDescent="0.3">
      <c r="A2926" s="152"/>
      <c r="B2926" s="152"/>
      <c r="C2926" s="153"/>
      <c r="D2926" s="155"/>
      <c r="E2926" s="156"/>
      <c r="F2926" s="156"/>
    </row>
    <row r="2927" spans="1:6" s="154" customFormat="1" x14ac:dyDescent="0.3">
      <c r="A2927" s="152"/>
      <c r="B2927" s="152"/>
      <c r="C2927" s="153"/>
      <c r="D2927" s="155"/>
      <c r="E2927" s="156"/>
      <c r="F2927" s="156"/>
    </row>
    <row r="2928" spans="1:6" s="154" customFormat="1" x14ac:dyDescent="0.3">
      <c r="A2928" s="152"/>
      <c r="B2928" s="152"/>
      <c r="C2928" s="153"/>
      <c r="D2928" s="155"/>
      <c r="E2928" s="156"/>
      <c r="F2928" s="156"/>
    </row>
    <row r="2929" spans="1:6" s="154" customFormat="1" x14ac:dyDescent="0.3">
      <c r="A2929" s="152"/>
      <c r="B2929" s="152"/>
      <c r="C2929" s="153"/>
      <c r="D2929" s="155"/>
      <c r="E2929" s="156"/>
      <c r="F2929" s="156"/>
    </row>
    <row r="2930" spans="1:6" s="154" customFormat="1" x14ac:dyDescent="0.3">
      <c r="A2930" s="152"/>
      <c r="B2930" s="152"/>
      <c r="C2930" s="153"/>
      <c r="D2930" s="155"/>
      <c r="E2930" s="156"/>
      <c r="F2930" s="156"/>
    </row>
    <row r="2931" spans="1:6" s="154" customFormat="1" x14ac:dyDescent="0.3">
      <c r="A2931" s="152"/>
      <c r="B2931" s="152"/>
      <c r="C2931" s="153"/>
      <c r="D2931" s="155"/>
      <c r="E2931" s="156"/>
      <c r="F2931" s="156"/>
    </row>
    <row r="2932" spans="1:6" s="154" customFormat="1" x14ac:dyDescent="0.3">
      <c r="A2932" s="152"/>
      <c r="B2932" s="152"/>
      <c r="C2932" s="153"/>
      <c r="D2932" s="155"/>
      <c r="E2932" s="156"/>
      <c r="F2932" s="156"/>
    </row>
    <row r="2933" spans="1:6" s="154" customFormat="1" x14ac:dyDescent="0.3">
      <c r="A2933" s="152"/>
      <c r="B2933" s="152"/>
      <c r="C2933" s="153"/>
      <c r="D2933" s="155"/>
      <c r="E2933" s="156"/>
      <c r="F2933" s="156"/>
    </row>
    <row r="2934" spans="1:6" s="154" customFormat="1" x14ac:dyDescent="0.3">
      <c r="A2934" s="152"/>
      <c r="B2934" s="152"/>
      <c r="C2934" s="153"/>
      <c r="D2934" s="155"/>
      <c r="E2934" s="156"/>
      <c r="F2934" s="156"/>
    </row>
    <row r="2935" spans="1:6" s="154" customFormat="1" x14ac:dyDescent="0.3">
      <c r="A2935" s="152"/>
      <c r="B2935" s="152"/>
      <c r="C2935" s="153"/>
      <c r="D2935" s="155"/>
      <c r="E2935" s="156"/>
      <c r="F2935" s="156"/>
    </row>
    <row r="2936" spans="1:6" s="154" customFormat="1" x14ac:dyDescent="0.3">
      <c r="A2936" s="152"/>
      <c r="B2936" s="152"/>
      <c r="C2936" s="153"/>
      <c r="D2936" s="155"/>
      <c r="E2936" s="156"/>
      <c r="F2936" s="156"/>
    </row>
    <row r="2937" spans="1:6" s="154" customFormat="1" x14ac:dyDescent="0.3">
      <c r="A2937" s="152"/>
      <c r="B2937" s="152"/>
      <c r="C2937" s="153"/>
      <c r="D2937" s="155"/>
      <c r="E2937" s="156"/>
      <c r="F2937" s="156"/>
    </row>
    <row r="2938" spans="1:6" s="154" customFormat="1" x14ac:dyDescent="0.3">
      <c r="A2938" s="152"/>
      <c r="B2938" s="152"/>
      <c r="C2938" s="153"/>
      <c r="D2938" s="155"/>
      <c r="E2938" s="156"/>
      <c r="F2938" s="156"/>
    </row>
    <row r="2939" spans="1:6" s="154" customFormat="1" x14ac:dyDescent="0.3">
      <c r="A2939" s="152"/>
      <c r="B2939" s="152"/>
      <c r="C2939" s="153"/>
      <c r="D2939" s="155"/>
      <c r="E2939" s="156"/>
      <c r="F2939" s="156"/>
    </row>
    <row r="2940" spans="1:6" s="154" customFormat="1" x14ac:dyDescent="0.3">
      <c r="A2940" s="152"/>
      <c r="B2940" s="152"/>
      <c r="C2940" s="153"/>
      <c r="D2940" s="155"/>
      <c r="E2940" s="156"/>
      <c r="F2940" s="156"/>
    </row>
    <row r="2941" spans="1:6" s="154" customFormat="1" x14ac:dyDescent="0.3">
      <c r="A2941" s="152"/>
      <c r="B2941" s="152"/>
      <c r="C2941" s="153"/>
      <c r="D2941" s="155"/>
      <c r="E2941" s="156"/>
      <c r="F2941" s="156"/>
    </row>
    <row r="2942" spans="1:6" s="154" customFormat="1" x14ac:dyDescent="0.3">
      <c r="A2942" s="152"/>
      <c r="B2942" s="152"/>
      <c r="C2942" s="153"/>
      <c r="D2942" s="155"/>
      <c r="E2942" s="156"/>
      <c r="F2942" s="156"/>
    </row>
    <row r="2943" spans="1:6" s="154" customFormat="1" x14ac:dyDescent="0.3">
      <c r="A2943" s="152"/>
      <c r="B2943" s="152"/>
      <c r="C2943" s="153"/>
      <c r="D2943" s="155"/>
      <c r="E2943" s="156"/>
      <c r="F2943" s="156"/>
    </row>
    <row r="2944" spans="1:6" s="154" customFormat="1" x14ac:dyDescent="0.3">
      <c r="A2944" s="152"/>
      <c r="B2944" s="152"/>
      <c r="C2944" s="153"/>
      <c r="D2944" s="155"/>
      <c r="E2944" s="156"/>
      <c r="F2944" s="156"/>
    </row>
    <row r="2945" spans="1:6" s="154" customFormat="1" x14ac:dyDescent="0.3">
      <c r="A2945" s="152"/>
      <c r="B2945" s="152"/>
      <c r="C2945" s="153"/>
      <c r="D2945" s="155"/>
      <c r="E2945" s="156"/>
      <c r="F2945" s="156"/>
    </row>
    <row r="2946" spans="1:6" s="154" customFormat="1" x14ac:dyDescent="0.3">
      <c r="A2946" s="152"/>
      <c r="B2946" s="152"/>
      <c r="C2946" s="153"/>
      <c r="D2946" s="155"/>
      <c r="E2946" s="156"/>
      <c r="F2946" s="156"/>
    </row>
    <row r="2947" spans="1:6" s="154" customFormat="1" x14ac:dyDescent="0.3">
      <c r="A2947" s="152"/>
      <c r="B2947" s="152"/>
      <c r="C2947" s="153"/>
      <c r="D2947" s="155"/>
      <c r="E2947" s="156"/>
      <c r="F2947" s="156"/>
    </row>
    <row r="2948" spans="1:6" s="154" customFormat="1" x14ac:dyDescent="0.3">
      <c r="A2948" s="152"/>
      <c r="B2948" s="152"/>
      <c r="C2948" s="153"/>
      <c r="D2948" s="155"/>
      <c r="E2948" s="156"/>
      <c r="F2948" s="156"/>
    </row>
    <row r="2949" spans="1:6" s="154" customFormat="1" x14ac:dyDescent="0.3">
      <c r="A2949" s="152"/>
      <c r="B2949" s="152"/>
      <c r="C2949" s="153"/>
      <c r="D2949" s="155"/>
      <c r="E2949" s="156"/>
      <c r="F2949" s="156"/>
    </row>
    <row r="2950" spans="1:6" s="154" customFormat="1" x14ac:dyDescent="0.3">
      <c r="A2950" s="152"/>
      <c r="B2950" s="152"/>
      <c r="C2950" s="153"/>
      <c r="D2950" s="155"/>
      <c r="E2950" s="156"/>
      <c r="F2950" s="156"/>
    </row>
    <row r="2951" spans="1:6" s="154" customFormat="1" x14ac:dyDescent="0.3">
      <c r="A2951" s="152"/>
      <c r="B2951" s="152"/>
      <c r="C2951" s="153"/>
      <c r="D2951" s="155"/>
      <c r="E2951" s="156"/>
      <c r="F2951" s="156"/>
    </row>
    <row r="2952" spans="1:6" s="154" customFormat="1" x14ac:dyDescent="0.3">
      <c r="A2952" s="152"/>
      <c r="B2952" s="152"/>
      <c r="C2952" s="153"/>
      <c r="D2952" s="155"/>
      <c r="E2952" s="156"/>
      <c r="F2952" s="156"/>
    </row>
    <row r="2953" spans="1:6" s="154" customFormat="1" x14ac:dyDescent="0.3">
      <c r="A2953" s="152"/>
      <c r="B2953" s="152"/>
      <c r="C2953" s="153"/>
      <c r="D2953" s="155"/>
      <c r="E2953" s="156"/>
      <c r="F2953" s="156"/>
    </row>
    <row r="2954" spans="1:6" s="154" customFormat="1" x14ac:dyDescent="0.3">
      <c r="A2954" s="152"/>
      <c r="B2954" s="152"/>
      <c r="C2954" s="153"/>
      <c r="D2954" s="155"/>
      <c r="E2954" s="156"/>
      <c r="F2954" s="156"/>
    </row>
    <row r="2963" spans="1:6" s="154" customFormat="1" x14ac:dyDescent="0.3">
      <c r="A2963" s="152"/>
      <c r="B2963" s="152"/>
      <c r="C2963" s="153"/>
      <c r="D2963" s="155"/>
      <c r="E2963" s="156"/>
      <c r="F2963" s="156"/>
    </row>
    <row r="2964" spans="1:6" s="154" customFormat="1" x14ac:dyDescent="0.3">
      <c r="A2964" s="152"/>
      <c r="B2964" s="152"/>
      <c r="C2964" s="153"/>
      <c r="D2964" s="155"/>
      <c r="E2964" s="156"/>
      <c r="F2964" s="156"/>
    </row>
    <row r="2965" spans="1:6" s="154" customFormat="1" x14ac:dyDescent="0.3">
      <c r="A2965" s="152"/>
      <c r="B2965" s="152"/>
      <c r="C2965" s="153"/>
      <c r="D2965" s="155"/>
      <c r="E2965" s="156"/>
      <c r="F2965" s="156"/>
    </row>
    <row r="2966" spans="1:6" s="154" customFormat="1" x14ac:dyDescent="0.3">
      <c r="A2966" s="152"/>
      <c r="B2966" s="152"/>
      <c r="C2966" s="153"/>
      <c r="D2966" s="155"/>
      <c r="E2966" s="156"/>
      <c r="F2966" s="156"/>
    </row>
    <row r="2967" spans="1:6" s="154" customFormat="1" x14ac:dyDescent="0.3">
      <c r="A2967" s="152"/>
      <c r="B2967" s="152"/>
      <c r="C2967" s="153"/>
      <c r="D2967" s="155"/>
      <c r="E2967" s="156"/>
      <c r="F2967" s="156"/>
    </row>
    <row r="2968" spans="1:6" s="154" customFormat="1" x14ac:dyDescent="0.3">
      <c r="A2968" s="152"/>
      <c r="B2968" s="152"/>
      <c r="C2968" s="153"/>
      <c r="D2968" s="155"/>
      <c r="E2968" s="156"/>
      <c r="F2968" s="156"/>
    </row>
    <row r="2969" spans="1:6" s="154" customFormat="1" x14ac:dyDescent="0.3">
      <c r="A2969" s="152"/>
      <c r="B2969" s="152"/>
      <c r="C2969" s="153"/>
      <c r="D2969" s="155"/>
      <c r="E2969" s="156"/>
      <c r="F2969" s="156"/>
    </row>
    <row r="2970" spans="1:6" s="154" customFormat="1" x14ac:dyDescent="0.3">
      <c r="A2970" s="152"/>
      <c r="B2970" s="152"/>
      <c r="C2970" s="153"/>
      <c r="D2970" s="155"/>
      <c r="E2970" s="156"/>
      <c r="F2970" s="156"/>
    </row>
    <row r="2971" spans="1:6" s="154" customFormat="1" x14ac:dyDescent="0.3">
      <c r="A2971" s="152"/>
      <c r="B2971" s="152"/>
      <c r="C2971" s="153"/>
      <c r="D2971" s="155"/>
      <c r="E2971" s="156"/>
      <c r="F2971" s="156"/>
    </row>
    <row r="2972" spans="1:6" s="154" customFormat="1" x14ac:dyDescent="0.3">
      <c r="A2972" s="152"/>
      <c r="B2972" s="152"/>
      <c r="C2972" s="153"/>
      <c r="D2972" s="155"/>
      <c r="E2972" s="156"/>
      <c r="F2972" s="156"/>
    </row>
    <row r="2973" spans="1:6" s="154" customFormat="1" x14ac:dyDescent="0.3">
      <c r="A2973" s="152"/>
      <c r="B2973" s="152"/>
      <c r="C2973" s="153"/>
      <c r="D2973" s="155"/>
      <c r="E2973" s="156"/>
      <c r="F2973" s="156"/>
    </row>
    <row r="2974" spans="1:6" s="154" customFormat="1" x14ac:dyDescent="0.3">
      <c r="A2974" s="152"/>
      <c r="B2974" s="152"/>
      <c r="C2974" s="153"/>
      <c r="D2974" s="155"/>
      <c r="E2974" s="156"/>
      <c r="F2974" s="156"/>
    </row>
    <row r="2975" spans="1:6" s="154" customFormat="1" x14ac:dyDescent="0.3">
      <c r="A2975" s="152"/>
      <c r="B2975" s="152"/>
      <c r="C2975" s="153"/>
      <c r="D2975" s="155"/>
      <c r="E2975" s="156"/>
      <c r="F2975" s="156"/>
    </row>
    <row r="2976" spans="1:6" s="154" customFormat="1" x14ac:dyDescent="0.3">
      <c r="A2976" s="152"/>
      <c r="B2976" s="152"/>
      <c r="C2976" s="153"/>
      <c r="D2976" s="155"/>
      <c r="E2976" s="156"/>
      <c r="F2976" s="156"/>
    </row>
    <row r="2977" spans="1:6" s="154" customFormat="1" x14ac:dyDescent="0.3">
      <c r="A2977" s="152"/>
      <c r="B2977" s="152"/>
      <c r="C2977" s="153"/>
      <c r="D2977" s="155"/>
      <c r="E2977" s="156"/>
      <c r="F2977" s="156"/>
    </row>
    <row r="2978" spans="1:6" s="154" customFormat="1" x14ac:dyDescent="0.3">
      <c r="A2978" s="152"/>
      <c r="B2978" s="152"/>
      <c r="C2978" s="153"/>
      <c r="D2978" s="155"/>
      <c r="E2978" s="156"/>
      <c r="F2978" s="156"/>
    </row>
    <row r="2979" spans="1:6" s="154" customFormat="1" x14ac:dyDescent="0.3">
      <c r="A2979" s="152"/>
      <c r="B2979" s="152"/>
      <c r="C2979" s="153"/>
      <c r="D2979" s="155"/>
      <c r="E2979" s="156"/>
      <c r="F2979" s="156"/>
    </row>
    <row r="2980" spans="1:6" s="154" customFormat="1" x14ac:dyDescent="0.3">
      <c r="A2980" s="152"/>
      <c r="B2980" s="152"/>
      <c r="C2980" s="153"/>
      <c r="D2980" s="155"/>
      <c r="E2980" s="156"/>
      <c r="F2980" s="156"/>
    </row>
    <row r="2981" spans="1:6" s="154" customFormat="1" x14ac:dyDescent="0.3">
      <c r="A2981" s="152"/>
      <c r="B2981" s="152"/>
      <c r="C2981" s="153"/>
      <c r="D2981" s="155"/>
      <c r="E2981" s="156"/>
      <c r="F2981" s="156"/>
    </row>
    <row r="2982" spans="1:6" s="154" customFormat="1" x14ac:dyDescent="0.3">
      <c r="A2982" s="152"/>
      <c r="B2982" s="152"/>
      <c r="C2982" s="153"/>
      <c r="D2982" s="155"/>
      <c r="E2982" s="156"/>
      <c r="F2982" s="156"/>
    </row>
    <row r="2983" spans="1:6" s="154" customFormat="1" x14ac:dyDescent="0.3">
      <c r="A2983" s="152"/>
      <c r="B2983" s="152"/>
      <c r="C2983" s="153"/>
      <c r="D2983" s="155"/>
      <c r="E2983" s="156"/>
      <c r="F2983" s="156"/>
    </row>
    <row r="2984" spans="1:6" s="154" customFormat="1" x14ac:dyDescent="0.3">
      <c r="A2984" s="152"/>
      <c r="B2984" s="152"/>
      <c r="C2984" s="153"/>
      <c r="D2984" s="155"/>
      <c r="E2984" s="156"/>
      <c r="F2984" s="156"/>
    </row>
    <row r="2985" spans="1:6" s="154" customFormat="1" x14ac:dyDescent="0.3">
      <c r="A2985" s="152"/>
      <c r="B2985" s="152"/>
      <c r="C2985" s="153"/>
      <c r="D2985" s="155"/>
      <c r="E2985" s="156"/>
      <c r="F2985" s="156"/>
    </row>
    <row r="2986" spans="1:6" s="154" customFormat="1" x14ac:dyDescent="0.3">
      <c r="A2986" s="152"/>
      <c r="B2986" s="152"/>
      <c r="C2986" s="153"/>
      <c r="D2986" s="155"/>
      <c r="E2986" s="156"/>
      <c r="F2986" s="156"/>
    </row>
    <row r="2987" spans="1:6" s="154" customFormat="1" x14ac:dyDescent="0.3">
      <c r="A2987" s="152"/>
      <c r="B2987" s="152"/>
      <c r="C2987" s="153"/>
      <c r="D2987" s="155"/>
      <c r="E2987" s="156"/>
      <c r="F2987" s="156"/>
    </row>
    <row r="2988" spans="1:6" s="154" customFormat="1" x14ac:dyDescent="0.3">
      <c r="A2988" s="152"/>
      <c r="B2988" s="152"/>
      <c r="C2988" s="153"/>
      <c r="D2988" s="155"/>
      <c r="E2988" s="156"/>
      <c r="F2988" s="156"/>
    </row>
    <row r="2991" spans="1:6" s="154" customFormat="1" x14ac:dyDescent="0.3">
      <c r="A2991" s="152"/>
      <c r="B2991" s="152"/>
      <c r="C2991" s="153"/>
      <c r="D2991" s="155"/>
      <c r="E2991" s="156"/>
      <c r="F2991" s="156"/>
    </row>
    <row r="2992" spans="1:6" s="154" customFormat="1" x14ac:dyDescent="0.3">
      <c r="A2992" s="152"/>
      <c r="B2992" s="152"/>
      <c r="C2992" s="153"/>
      <c r="D2992" s="155"/>
      <c r="E2992" s="156"/>
      <c r="F2992" s="156"/>
    </row>
    <row r="2993" spans="1:6" s="154" customFormat="1" x14ac:dyDescent="0.3">
      <c r="A2993" s="152"/>
      <c r="B2993" s="152"/>
      <c r="C2993" s="153"/>
      <c r="D2993" s="155"/>
      <c r="E2993" s="156"/>
      <c r="F2993" s="156"/>
    </row>
    <row r="2994" spans="1:6" s="154" customFormat="1" x14ac:dyDescent="0.3">
      <c r="A2994" s="152"/>
      <c r="B2994" s="152"/>
      <c r="C2994" s="153"/>
      <c r="D2994" s="155"/>
      <c r="E2994" s="156"/>
      <c r="F2994" s="156"/>
    </row>
    <row r="2995" spans="1:6" s="154" customFormat="1" x14ac:dyDescent="0.3">
      <c r="A2995" s="152"/>
      <c r="B2995" s="152"/>
      <c r="C2995" s="153"/>
      <c r="D2995" s="155"/>
      <c r="E2995" s="156"/>
      <c r="F2995" s="156"/>
    </row>
    <row r="2996" spans="1:6" s="154" customFormat="1" x14ac:dyDescent="0.3">
      <c r="A2996" s="152"/>
      <c r="B2996" s="152"/>
      <c r="C2996" s="153"/>
      <c r="D2996" s="155"/>
      <c r="E2996" s="156"/>
      <c r="F2996" s="156"/>
    </row>
    <row r="2997" spans="1:6" s="154" customFormat="1" x14ac:dyDescent="0.3">
      <c r="A2997" s="152"/>
      <c r="B2997" s="152"/>
      <c r="C2997" s="153"/>
      <c r="D2997" s="155"/>
      <c r="E2997" s="156"/>
      <c r="F2997" s="156"/>
    </row>
    <row r="2998" spans="1:6" s="154" customFormat="1" x14ac:dyDescent="0.3">
      <c r="A2998" s="152"/>
      <c r="B2998" s="152"/>
      <c r="C2998" s="153"/>
      <c r="D2998" s="155"/>
      <c r="E2998" s="156"/>
      <c r="F2998" s="156"/>
    </row>
    <row r="2999" spans="1:6" s="154" customFormat="1" x14ac:dyDescent="0.3">
      <c r="A2999" s="152"/>
      <c r="B2999" s="152"/>
      <c r="C2999" s="153"/>
      <c r="D2999" s="155"/>
      <c r="E2999" s="156"/>
      <c r="F2999" s="156"/>
    </row>
    <row r="3000" spans="1:6" s="154" customFormat="1" x14ac:dyDescent="0.3">
      <c r="A3000" s="152"/>
      <c r="B3000" s="152"/>
      <c r="C3000" s="153"/>
      <c r="D3000" s="155"/>
      <c r="E3000" s="156"/>
      <c r="F3000" s="156"/>
    </row>
    <row r="3001" spans="1:6" s="154" customFormat="1" x14ac:dyDescent="0.3">
      <c r="A3001" s="152"/>
      <c r="B3001" s="152"/>
      <c r="C3001" s="153"/>
      <c r="D3001" s="155"/>
      <c r="E3001" s="156"/>
      <c r="F3001" s="156"/>
    </row>
    <row r="3002" spans="1:6" s="154" customFormat="1" x14ac:dyDescent="0.3">
      <c r="A3002" s="152"/>
      <c r="B3002" s="152"/>
      <c r="C3002" s="153"/>
      <c r="D3002" s="155"/>
      <c r="E3002" s="156"/>
      <c r="F3002" s="156"/>
    </row>
    <row r="3023" spans="1:6" s="154" customFormat="1" x14ac:dyDescent="0.3">
      <c r="A3023" s="152"/>
      <c r="B3023" s="152"/>
      <c r="C3023" s="153"/>
      <c r="D3023" s="155"/>
      <c r="E3023" s="156"/>
      <c r="F3023" s="156"/>
    </row>
    <row r="3024" spans="1:6" s="154" customFormat="1" x14ac:dyDescent="0.3">
      <c r="A3024" s="152"/>
      <c r="B3024" s="152"/>
      <c r="C3024" s="153"/>
      <c r="D3024" s="155"/>
      <c r="E3024" s="156"/>
      <c r="F3024" s="156"/>
    </row>
    <row r="3025" spans="1:6" s="154" customFormat="1" x14ac:dyDescent="0.3">
      <c r="A3025" s="152"/>
      <c r="B3025" s="152"/>
      <c r="C3025" s="153"/>
      <c r="D3025" s="155"/>
      <c r="E3025" s="156"/>
      <c r="F3025" s="156"/>
    </row>
    <row r="3026" spans="1:6" s="154" customFormat="1" x14ac:dyDescent="0.3">
      <c r="A3026" s="152"/>
      <c r="B3026" s="152"/>
      <c r="C3026" s="153"/>
      <c r="D3026" s="155"/>
      <c r="E3026" s="156"/>
      <c r="F3026" s="156"/>
    </row>
    <row r="3027" spans="1:6" s="154" customFormat="1" x14ac:dyDescent="0.3">
      <c r="A3027" s="152"/>
      <c r="B3027" s="152"/>
      <c r="C3027" s="153"/>
      <c r="D3027" s="155"/>
      <c r="E3027" s="156"/>
      <c r="F3027" s="156"/>
    </row>
    <row r="3028" spans="1:6" s="154" customFormat="1" x14ac:dyDescent="0.3">
      <c r="A3028" s="152"/>
      <c r="B3028" s="152"/>
      <c r="C3028" s="153"/>
      <c r="D3028" s="155"/>
      <c r="E3028" s="156"/>
      <c r="F3028" s="156"/>
    </row>
    <row r="3035" spans="1:6" s="154" customFormat="1" x14ac:dyDescent="0.3">
      <c r="A3035" s="152"/>
      <c r="B3035" s="152"/>
      <c r="C3035" s="153"/>
      <c r="D3035" s="155"/>
      <c r="E3035" s="156"/>
      <c r="F3035" s="156"/>
    </row>
    <row r="3036" spans="1:6" s="154" customFormat="1" x14ac:dyDescent="0.3">
      <c r="A3036" s="152"/>
      <c r="B3036" s="152"/>
      <c r="C3036" s="153"/>
      <c r="D3036" s="155"/>
      <c r="E3036" s="156"/>
      <c r="F3036" s="156"/>
    </row>
    <row r="3038" spans="1:6" s="151" customFormat="1" x14ac:dyDescent="0.2">
      <c r="A3038" s="152"/>
      <c r="B3038" s="152"/>
      <c r="C3038" s="153"/>
      <c r="D3038" s="155"/>
      <c r="E3038" s="156"/>
      <c r="F3038" s="156"/>
    </row>
    <row r="3043" spans="1:6" s="154" customFormat="1" x14ac:dyDescent="0.3">
      <c r="A3043" s="152"/>
      <c r="B3043" s="152"/>
      <c r="C3043" s="153"/>
      <c r="D3043" s="155"/>
      <c r="E3043" s="156"/>
      <c r="F3043" s="156"/>
    </row>
    <row r="3044" spans="1:6" s="154" customFormat="1" x14ac:dyDescent="0.3">
      <c r="A3044" s="152"/>
      <c r="B3044" s="152"/>
      <c r="C3044" s="153"/>
      <c r="D3044" s="155"/>
      <c r="E3044" s="156"/>
      <c r="F3044" s="156"/>
    </row>
    <row r="3045" spans="1:6" s="154" customFormat="1" x14ac:dyDescent="0.3">
      <c r="A3045" s="152"/>
      <c r="B3045" s="152"/>
      <c r="C3045" s="153"/>
      <c r="D3045" s="155"/>
      <c r="E3045" s="156"/>
      <c r="F3045" s="156"/>
    </row>
    <row r="3046" spans="1:6" s="154" customFormat="1" x14ac:dyDescent="0.3">
      <c r="A3046" s="152"/>
      <c r="B3046" s="152"/>
      <c r="C3046" s="153"/>
      <c r="D3046" s="155"/>
      <c r="E3046" s="156"/>
      <c r="F3046" s="156"/>
    </row>
    <row r="3047" spans="1:6" s="154" customFormat="1" x14ac:dyDescent="0.3">
      <c r="A3047" s="152"/>
      <c r="B3047" s="152"/>
      <c r="C3047" s="153"/>
      <c r="D3047" s="155"/>
      <c r="E3047" s="156"/>
      <c r="F3047" s="156"/>
    </row>
    <row r="3048" spans="1:6" s="154" customFormat="1" x14ac:dyDescent="0.3">
      <c r="A3048" s="152"/>
      <c r="B3048" s="152"/>
      <c r="C3048" s="153"/>
      <c r="D3048" s="155"/>
      <c r="E3048" s="156"/>
      <c r="F3048" s="156"/>
    </row>
    <row r="3049" spans="1:6" s="154" customFormat="1" x14ac:dyDescent="0.3">
      <c r="A3049" s="152"/>
      <c r="B3049" s="152"/>
      <c r="C3049" s="153"/>
      <c r="D3049" s="155"/>
      <c r="E3049" s="156"/>
      <c r="F3049" s="156"/>
    </row>
    <row r="3050" spans="1:6" s="154" customFormat="1" x14ac:dyDescent="0.3">
      <c r="A3050" s="152"/>
      <c r="B3050" s="152"/>
      <c r="C3050" s="153"/>
      <c r="D3050" s="155"/>
      <c r="E3050" s="156"/>
      <c r="F3050" s="156"/>
    </row>
    <row r="3051" spans="1:6" s="154" customFormat="1" x14ac:dyDescent="0.3">
      <c r="A3051" s="152"/>
      <c r="B3051" s="152"/>
      <c r="C3051" s="153"/>
      <c r="D3051" s="155"/>
      <c r="E3051" s="156"/>
      <c r="F3051" s="156"/>
    </row>
    <row r="3052" spans="1:6" s="154" customFormat="1" x14ac:dyDescent="0.3">
      <c r="A3052" s="152"/>
      <c r="B3052" s="152"/>
      <c r="C3052" s="153"/>
      <c r="D3052" s="155"/>
      <c r="E3052" s="156"/>
      <c r="F3052" s="156"/>
    </row>
    <row r="3053" spans="1:6" s="154" customFormat="1" x14ac:dyDescent="0.3">
      <c r="A3053" s="152"/>
      <c r="B3053" s="152"/>
      <c r="C3053" s="153"/>
      <c r="D3053" s="155"/>
      <c r="E3053" s="156"/>
      <c r="F3053" s="156"/>
    </row>
    <row r="3054" spans="1:6" s="154" customFormat="1" x14ac:dyDescent="0.3">
      <c r="A3054" s="152"/>
      <c r="B3054" s="152"/>
      <c r="C3054" s="153"/>
      <c r="D3054" s="155"/>
      <c r="E3054" s="156"/>
      <c r="F3054" s="156"/>
    </row>
    <row r="3055" spans="1:6" s="154" customFormat="1" x14ac:dyDescent="0.3">
      <c r="A3055" s="152"/>
      <c r="B3055" s="152"/>
      <c r="C3055" s="153"/>
      <c r="D3055" s="155"/>
      <c r="E3055" s="156"/>
      <c r="F3055" s="156"/>
    </row>
    <row r="3056" spans="1:6" s="154" customFormat="1" x14ac:dyDescent="0.3">
      <c r="A3056" s="152"/>
      <c r="B3056" s="152"/>
      <c r="C3056" s="153"/>
      <c r="D3056" s="155"/>
      <c r="E3056" s="156"/>
      <c r="F3056" s="156"/>
    </row>
    <row r="3057" spans="1:6" s="154" customFormat="1" x14ac:dyDescent="0.3">
      <c r="A3057" s="152"/>
      <c r="B3057" s="152"/>
      <c r="C3057" s="153"/>
      <c r="D3057" s="155"/>
      <c r="E3057" s="156"/>
      <c r="F3057" s="156"/>
    </row>
    <row r="3058" spans="1:6" s="154" customFormat="1" x14ac:dyDescent="0.3">
      <c r="A3058" s="152"/>
      <c r="B3058" s="152"/>
      <c r="C3058" s="153"/>
      <c r="D3058" s="155"/>
      <c r="E3058" s="156"/>
      <c r="F3058" s="156"/>
    </row>
    <row r="3059" spans="1:6" s="154" customFormat="1" x14ac:dyDescent="0.3">
      <c r="A3059" s="152"/>
      <c r="B3059" s="152"/>
      <c r="C3059" s="153"/>
      <c r="D3059" s="155"/>
      <c r="E3059" s="156"/>
      <c r="F3059" s="156"/>
    </row>
    <row r="3060" spans="1:6" s="154" customFormat="1" x14ac:dyDescent="0.3">
      <c r="A3060" s="152"/>
      <c r="B3060" s="152"/>
      <c r="C3060" s="153"/>
      <c r="D3060" s="155"/>
      <c r="E3060" s="156"/>
      <c r="F3060" s="156"/>
    </row>
    <row r="3061" spans="1:6" s="154" customFormat="1" x14ac:dyDescent="0.3">
      <c r="A3061" s="152"/>
      <c r="B3061" s="152"/>
      <c r="C3061" s="153"/>
      <c r="D3061" s="155"/>
      <c r="E3061" s="156"/>
      <c r="F3061" s="156"/>
    </row>
    <row r="3062" spans="1:6" s="154" customFormat="1" x14ac:dyDescent="0.3">
      <c r="A3062" s="152"/>
      <c r="B3062" s="152"/>
      <c r="C3062" s="153"/>
      <c r="D3062" s="155"/>
      <c r="E3062" s="156"/>
      <c r="F3062" s="156"/>
    </row>
    <row r="3063" spans="1:6" s="154" customFormat="1" x14ac:dyDescent="0.3">
      <c r="A3063" s="152"/>
      <c r="B3063" s="152"/>
      <c r="C3063" s="153"/>
      <c r="D3063" s="155"/>
      <c r="E3063" s="156"/>
      <c r="F3063" s="156"/>
    </row>
    <row r="3064" spans="1:6" s="154" customFormat="1" x14ac:dyDescent="0.3">
      <c r="A3064" s="152"/>
      <c r="B3064" s="152"/>
      <c r="C3064" s="153"/>
      <c r="D3064" s="155"/>
      <c r="E3064" s="156"/>
      <c r="F3064" s="156"/>
    </row>
    <row r="3065" spans="1:6" s="154" customFormat="1" x14ac:dyDescent="0.3">
      <c r="A3065" s="152"/>
      <c r="B3065" s="152"/>
      <c r="C3065" s="153"/>
      <c r="D3065" s="155"/>
      <c r="E3065" s="156"/>
      <c r="F3065" s="156"/>
    </row>
    <row r="3066" spans="1:6" s="154" customFormat="1" x14ac:dyDescent="0.3">
      <c r="A3066" s="152"/>
      <c r="B3066" s="152"/>
      <c r="C3066" s="153"/>
      <c r="D3066" s="155"/>
      <c r="E3066" s="156"/>
      <c r="F3066" s="156"/>
    </row>
    <row r="3089" spans="1:6" s="154" customFormat="1" x14ac:dyDescent="0.3">
      <c r="A3089" s="152"/>
      <c r="B3089" s="152"/>
      <c r="C3089" s="153"/>
      <c r="D3089" s="155"/>
      <c r="E3089" s="156"/>
      <c r="F3089" s="156"/>
    </row>
    <row r="3090" spans="1:6" s="154" customFormat="1" x14ac:dyDescent="0.3">
      <c r="A3090" s="152"/>
      <c r="B3090" s="152"/>
      <c r="C3090" s="153"/>
      <c r="D3090" s="155"/>
      <c r="E3090" s="156"/>
      <c r="F3090" s="156"/>
    </row>
    <row r="3091" spans="1:6" s="154" customFormat="1" x14ac:dyDescent="0.3">
      <c r="A3091" s="152"/>
      <c r="B3091" s="152"/>
      <c r="C3091" s="153"/>
      <c r="D3091" s="155"/>
      <c r="E3091" s="156"/>
      <c r="F3091" s="156"/>
    </row>
    <row r="3092" spans="1:6" s="154" customFormat="1" x14ac:dyDescent="0.3">
      <c r="A3092" s="152"/>
      <c r="B3092" s="152"/>
      <c r="C3092" s="153"/>
      <c r="D3092" s="155"/>
      <c r="E3092" s="156"/>
      <c r="F3092" s="156"/>
    </row>
    <row r="3093" spans="1:6" s="154" customFormat="1" x14ac:dyDescent="0.3">
      <c r="A3093" s="152"/>
      <c r="B3093" s="152"/>
      <c r="C3093" s="153"/>
      <c r="D3093" s="155"/>
      <c r="E3093" s="156"/>
      <c r="F3093" s="156"/>
    </row>
    <row r="3094" spans="1:6" s="154" customFormat="1" x14ac:dyDescent="0.3">
      <c r="A3094" s="152"/>
      <c r="B3094" s="152"/>
      <c r="C3094" s="153"/>
      <c r="D3094" s="155"/>
      <c r="E3094" s="156"/>
      <c r="F3094" s="156"/>
    </row>
    <row r="3101" spans="1:6" s="154" customFormat="1" x14ac:dyDescent="0.3">
      <c r="A3101" s="152"/>
      <c r="B3101" s="152"/>
      <c r="C3101" s="153"/>
      <c r="D3101" s="155"/>
      <c r="E3101" s="156"/>
      <c r="F3101" s="156"/>
    </row>
    <row r="3102" spans="1:6" s="154" customFormat="1" x14ac:dyDescent="0.3">
      <c r="A3102" s="152"/>
      <c r="B3102" s="152"/>
      <c r="C3102" s="153"/>
      <c r="D3102" s="155"/>
      <c r="E3102" s="156"/>
      <c r="F3102" s="156"/>
    </row>
    <row r="3103" spans="1:6" s="154" customFormat="1" x14ac:dyDescent="0.3">
      <c r="A3103" s="152"/>
      <c r="B3103" s="152"/>
      <c r="C3103" s="153"/>
      <c r="D3103" s="155"/>
      <c r="E3103" s="156"/>
      <c r="F3103" s="156"/>
    </row>
    <row r="3104" spans="1:6" s="154" customFormat="1" x14ac:dyDescent="0.3">
      <c r="A3104" s="152"/>
      <c r="B3104" s="152"/>
      <c r="C3104" s="153"/>
      <c r="D3104" s="155"/>
      <c r="E3104" s="156"/>
      <c r="F3104" s="156"/>
    </row>
    <row r="3105" spans="1:6" s="154" customFormat="1" x14ac:dyDescent="0.3">
      <c r="A3105" s="152"/>
      <c r="B3105" s="152"/>
      <c r="C3105" s="153"/>
      <c r="D3105" s="155"/>
      <c r="E3105" s="156"/>
      <c r="F3105" s="156"/>
    </row>
    <row r="3106" spans="1:6" s="154" customFormat="1" x14ac:dyDescent="0.3">
      <c r="A3106" s="152"/>
      <c r="B3106" s="152"/>
      <c r="C3106" s="153"/>
      <c r="D3106" s="155"/>
      <c r="E3106" s="156"/>
      <c r="F3106" s="156"/>
    </row>
    <row r="3107" spans="1:6" s="154" customFormat="1" x14ac:dyDescent="0.3">
      <c r="A3107" s="152"/>
      <c r="B3107" s="152"/>
      <c r="C3107" s="153"/>
      <c r="D3107" s="155"/>
      <c r="E3107" s="156"/>
      <c r="F3107" s="156"/>
    </row>
    <row r="3108" spans="1:6" s="154" customFormat="1" x14ac:dyDescent="0.3">
      <c r="A3108" s="152"/>
      <c r="B3108" s="152"/>
      <c r="C3108" s="153"/>
      <c r="D3108" s="155"/>
      <c r="E3108" s="156"/>
      <c r="F3108" s="156"/>
    </row>
    <row r="3109" spans="1:6" s="154" customFormat="1" x14ac:dyDescent="0.3">
      <c r="A3109" s="152"/>
      <c r="B3109" s="152"/>
      <c r="C3109" s="153"/>
      <c r="D3109" s="155"/>
      <c r="E3109" s="156"/>
      <c r="F3109" s="156"/>
    </row>
    <row r="3110" spans="1:6" s="154" customFormat="1" x14ac:dyDescent="0.3">
      <c r="A3110" s="152"/>
      <c r="B3110" s="152"/>
      <c r="C3110" s="153"/>
      <c r="D3110" s="155"/>
      <c r="E3110" s="156"/>
      <c r="F3110" s="156"/>
    </row>
    <row r="3111" spans="1:6" s="154" customFormat="1" x14ac:dyDescent="0.3">
      <c r="A3111" s="152"/>
      <c r="B3111" s="152"/>
      <c r="C3111" s="153"/>
      <c r="D3111" s="155"/>
      <c r="E3111" s="156"/>
      <c r="F3111" s="156"/>
    </row>
    <row r="3112" spans="1:6" s="154" customFormat="1" x14ac:dyDescent="0.3">
      <c r="A3112" s="152"/>
      <c r="B3112" s="152"/>
      <c r="C3112" s="153"/>
      <c r="D3112" s="155"/>
      <c r="E3112" s="156"/>
      <c r="F3112" s="156"/>
    </row>
    <row r="3113" spans="1:6" s="154" customFormat="1" x14ac:dyDescent="0.3">
      <c r="A3113" s="152"/>
      <c r="B3113" s="152"/>
      <c r="C3113" s="153"/>
      <c r="D3113" s="155"/>
      <c r="E3113" s="156"/>
      <c r="F3113" s="156"/>
    </row>
    <row r="3114" spans="1:6" s="154" customFormat="1" x14ac:dyDescent="0.3">
      <c r="A3114" s="152"/>
      <c r="B3114" s="152"/>
      <c r="C3114" s="153"/>
      <c r="D3114" s="155"/>
      <c r="E3114" s="156"/>
      <c r="F3114" s="156"/>
    </row>
    <row r="3115" spans="1:6" s="154" customFormat="1" x14ac:dyDescent="0.3">
      <c r="A3115" s="152"/>
      <c r="B3115" s="152"/>
      <c r="C3115" s="153"/>
      <c r="D3115" s="155"/>
      <c r="E3115" s="156"/>
      <c r="F3115" s="156"/>
    </row>
    <row r="3116" spans="1:6" s="154" customFormat="1" x14ac:dyDescent="0.3">
      <c r="A3116" s="152"/>
      <c r="B3116" s="152"/>
      <c r="C3116" s="153"/>
      <c r="D3116" s="155"/>
      <c r="E3116" s="156"/>
      <c r="F3116" s="156"/>
    </row>
    <row r="3122" spans="1:6" s="151" customFormat="1" x14ac:dyDescent="0.2">
      <c r="A3122" s="152"/>
      <c r="B3122" s="152"/>
      <c r="C3122" s="153"/>
      <c r="D3122" s="155"/>
      <c r="E3122" s="156"/>
      <c r="F3122" s="156"/>
    </row>
    <row r="3131" spans="1:6" s="154" customFormat="1" x14ac:dyDescent="0.3">
      <c r="A3131" s="152"/>
      <c r="B3131" s="152"/>
      <c r="C3131" s="153"/>
      <c r="D3131" s="155"/>
      <c r="E3131" s="156"/>
      <c r="F3131" s="156"/>
    </row>
    <row r="3132" spans="1:6" s="154" customFormat="1" x14ac:dyDescent="0.3">
      <c r="A3132" s="152"/>
      <c r="B3132" s="152"/>
      <c r="C3132" s="153"/>
      <c r="D3132" s="155"/>
      <c r="E3132" s="156"/>
      <c r="F3132" s="156"/>
    </row>
    <row r="3133" spans="1:6" s="154" customFormat="1" x14ac:dyDescent="0.3">
      <c r="A3133" s="152"/>
      <c r="B3133" s="152"/>
      <c r="C3133" s="153"/>
      <c r="D3133" s="155"/>
      <c r="E3133" s="156"/>
      <c r="F3133" s="156"/>
    </row>
    <row r="3134" spans="1:6" s="154" customFormat="1" x14ac:dyDescent="0.3">
      <c r="A3134" s="152"/>
      <c r="B3134" s="152"/>
      <c r="C3134" s="153"/>
      <c r="D3134" s="155"/>
      <c r="E3134" s="156"/>
      <c r="F3134" s="156"/>
    </row>
    <row r="3135" spans="1:6" s="154" customFormat="1" x14ac:dyDescent="0.3">
      <c r="A3135" s="152"/>
      <c r="B3135" s="152"/>
      <c r="C3135" s="153"/>
      <c r="D3135" s="155"/>
      <c r="E3135" s="156"/>
      <c r="F3135" s="156"/>
    </row>
    <row r="3136" spans="1:6" s="154" customFormat="1" x14ac:dyDescent="0.3">
      <c r="A3136" s="152"/>
      <c r="B3136" s="152"/>
      <c r="C3136" s="153"/>
      <c r="D3136" s="155"/>
      <c r="E3136" s="156"/>
      <c r="F3136" s="156"/>
    </row>
    <row r="3137" spans="1:6" s="154" customFormat="1" x14ac:dyDescent="0.3">
      <c r="A3137" s="152"/>
      <c r="B3137" s="152"/>
      <c r="C3137" s="153"/>
      <c r="D3137" s="155"/>
      <c r="E3137" s="156"/>
      <c r="F3137" s="156"/>
    </row>
    <row r="3138" spans="1:6" s="154" customFormat="1" x14ac:dyDescent="0.3">
      <c r="A3138" s="152"/>
      <c r="B3138" s="152"/>
      <c r="C3138" s="153"/>
      <c r="D3138" s="155"/>
      <c r="E3138" s="156"/>
      <c r="F3138" s="156"/>
    </row>
    <row r="3139" spans="1:6" s="154" customFormat="1" x14ac:dyDescent="0.3">
      <c r="A3139" s="152"/>
      <c r="B3139" s="152"/>
      <c r="C3139" s="153"/>
      <c r="D3139" s="155"/>
      <c r="E3139" s="156"/>
      <c r="F3139" s="156"/>
    </row>
    <row r="3140" spans="1:6" s="154" customFormat="1" x14ac:dyDescent="0.3">
      <c r="A3140" s="152"/>
      <c r="B3140" s="152"/>
      <c r="C3140" s="153"/>
      <c r="D3140" s="155"/>
      <c r="E3140" s="156"/>
      <c r="F3140" s="156"/>
    </row>
    <row r="3141" spans="1:6" s="154" customFormat="1" x14ac:dyDescent="0.3">
      <c r="A3141" s="152"/>
      <c r="B3141" s="152"/>
      <c r="C3141" s="153"/>
      <c r="D3141" s="155"/>
      <c r="E3141" s="156"/>
      <c r="F3141" s="156"/>
    </row>
    <row r="3142" spans="1:6" s="154" customFormat="1" x14ac:dyDescent="0.3">
      <c r="A3142" s="152"/>
      <c r="B3142" s="152"/>
      <c r="C3142" s="153"/>
      <c r="D3142" s="155"/>
      <c r="E3142" s="156"/>
      <c r="F3142" s="156"/>
    </row>
    <row r="3157" spans="1:6" s="154" customFormat="1" x14ac:dyDescent="0.3">
      <c r="A3157" s="152"/>
      <c r="B3157" s="152"/>
      <c r="C3157" s="153"/>
      <c r="D3157" s="155"/>
      <c r="E3157" s="156"/>
      <c r="F3157" s="156"/>
    </row>
    <row r="3158" spans="1:6" s="154" customFormat="1" x14ac:dyDescent="0.3">
      <c r="A3158" s="152"/>
      <c r="B3158" s="152"/>
      <c r="C3158" s="153"/>
      <c r="D3158" s="155"/>
      <c r="E3158" s="156"/>
      <c r="F3158" s="156"/>
    </row>
    <row r="3159" spans="1:6" s="154" customFormat="1" x14ac:dyDescent="0.3">
      <c r="A3159" s="152"/>
      <c r="B3159" s="152"/>
      <c r="C3159" s="153"/>
      <c r="D3159" s="155"/>
      <c r="E3159" s="156"/>
      <c r="F3159" s="156"/>
    </row>
    <row r="3160" spans="1:6" s="154" customFormat="1" x14ac:dyDescent="0.3">
      <c r="A3160" s="152"/>
      <c r="B3160" s="152"/>
      <c r="C3160" s="153"/>
      <c r="D3160" s="155"/>
      <c r="E3160" s="156"/>
      <c r="F3160" s="156"/>
    </row>
    <row r="3161" spans="1:6" s="154" customFormat="1" x14ac:dyDescent="0.3">
      <c r="A3161" s="152"/>
      <c r="B3161" s="152"/>
      <c r="C3161" s="153"/>
      <c r="D3161" s="155"/>
      <c r="E3161" s="156"/>
      <c r="F3161" s="156"/>
    </row>
    <row r="3162" spans="1:6" s="154" customFormat="1" x14ac:dyDescent="0.3">
      <c r="A3162" s="152"/>
      <c r="B3162" s="152"/>
      <c r="C3162" s="153"/>
      <c r="D3162" s="155"/>
      <c r="E3162" s="156"/>
      <c r="F3162" s="156"/>
    </row>
    <row r="3163" spans="1:6" s="154" customFormat="1" x14ac:dyDescent="0.3">
      <c r="A3163" s="152"/>
      <c r="B3163" s="152"/>
      <c r="C3163" s="153"/>
      <c r="D3163" s="155"/>
      <c r="E3163" s="156"/>
      <c r="F3163" s="156"/>
    </row>
    <row r="3164" spans="1:6" s="154" customFormat="1" x14ac:dyDescent="0.3">
      <c r="A3164" s="152"/>
      <c r="B3164" s="152"/>
      <c r="C3164" s="153"/>
      <c r="D3164" s="155"/>
      <c r="E3164" s="156"/>
      <c r="F3164" s="156"/>
    </row>
    <row r="3165" spans="1:6" s="154" customFormat="1" x14ac:dyDescent="0.3">
      <c r="A3165" s="152"/>
      <c r="B3165" s="152"/>
      <c r="C3165" s="153"/>
      <c r="D3165" s="155"/>
      <c r="E3165" s="156"/>
      <c r="F3165" s="156"/>
    </row>
    <row r="3166" spans="1:6" s="154" customFormat="1" x14ac:dyDescent="0.3">
      <c r="A3166" s="152"/>
      <c r="B3166" s="152"/>
      <c r="C3166" s="153"/>
      <c r="D3166" s="155"/>
      <c r="E3166" s="156"/>
      <c r="F3166" s="156"/>
    </row>
    <row r="3167" spans="1:6" s="154" customFormat="1" x14ac:dyDescent="0.3">
      <c r="A3167" s="152"/>
      <c r="B3167" s="152"/>
      <c r="C3167" s="153"/>
      <c r="D3167" s="155"/>
      <c r="E3167" s="156"/>
      <c r="F3167" s="156"/>
    </row>
    <row r="3168" spans="1:6" s="154" customFormat="1" x14ac:dyDescent="0.3">
      <c r="A3168" s="152"/>
      <c r="B3168" s="152"/>
      <c r="C3168" s="153"/>
      <c r="D3168" s="155"/>
      <c r="E3168" s="156"/>
      <c r="F3168" s="156"/>
    </row>
    <row r="3169" spans="1:6" s="154" customFormat="1" x14ac:dyDescent="0.3">
      <c r="A3169" s="152"/>
      <c r="B3169" s="152"/>
      <c r="C3169" s="153"/>
      <c r="D3169" s="155"/>
      <c r="E3169" s="156"/>
      <c r="F3169" s="156"/>
    </row>
    <row r="3170" spans="1:6" s="154" customFormat="1" x14ac:dyDescent="0.3">
      <c r="A3170" s="152"/>
      <c r="B3170" s="152"/>
      <c r="C3170" s="153"/>
      <c r="D3170" s="155"/>
      <c r="E3170" s="156"/>
      <c r="F3170" s="156"/>
    </row>
    <row r="3171" spans="1:6" s="154" customFormat="1" x14ac:dyDescent="0.3">
      <c r="A3171" s="152"/>
      <c r="B3171" s="152"/>
      <c r="C3171" s="153"/>
      <c r="D3171" s="155"/>
      <c r="E3171" s="156"/>
      <c r="F3171" s="156"/>
    </row>
    <row r="3172" spans="1:6" s="154" customFormat="1" x14ac:dyDescent="0.3">
      <c r="A3172" s="152"/>
      <c r="B3172" s="152"/>
      <c r="C3172" s="153"/>
      <c r="D3172" s="155"/>
      <c r="E3172" s="156"/>
      <c r="F3172" s="156"/>
    </row>
    <row r="3173" spans="1:6" s="154" customFormat="1" x14ac:dyDescent="0.3">
      <c r="A3173" s="152"/>
      <c r="B3173" s="152"/>
      <c r="C3173" s="153"/>
      <c r="D3173" s="155"/>
      <c r="E3173" s="156"/>
      <c r="F3173" s="156"/>
    </row>
    <row r="3174" spans="1:6" s="154" customFormat="1" x14ac:dyDescent="0.3">
      <c r="A3174" s="152"/>
      <c r="B3174" s="152"/>
      <c r="C3174" s="153"/>
      <c r="D3174" s="155"/>
      <c r="E3174" s="156"/>
      <c r="F3174" s="156"/>
    </row>
    <row r="3183" spans="1:6" s="154" customFormat="1" x14ac:dyDescent="0.3">
      <c r="A3183" s="152"/>
      <c r="B3183" s="152"/>
      <c r="C3183" s="153"/>
      <c r="D3183" s="155"/>
      <c r="E3183" s="156"/>
      <c r="F3183" s="156"/>
    </row>
    <row r="3184" spans="1:6" s="154" customFormat="1" x14ac:dyDescent="0.3">
      <c r="A3184" s="152"/>
      <c r="B3184" s="152"/>
      <c r="C3184" s="153"/>
      <c r="D3184" s="155"/>
      <c r="E3184" s="156"/>
      <c r="F3184" s="156"/>
    </row>
    <row r="3185" spans="1:6" s="154" customFormat="1" x14ac:dyDescent="0.3">
      <c r="A3185" s="152"/>
      <c r="B3185" s="152"/>
      <c r="C3185" s="153"/>
      <c r="D3185" s="155"/>
      <c r="E3185" s="156"/>
      <c r="F3185" s="156"/>
    </row>
    <row r="3186" spans="1:6" s="154" customFormat="1" x14ac:dyDescent="0.3">
      <c r="A3186" s="152"/>
      <c r="B3186" s="152"/>
      <c r="C3186" s="153"/>
      <c r="D3186" s="155"/>
      <c r="E3186" s="156"/>
      <c r="F3186" s="156"/>
    </row>
    <row r="3228" spans="1:6" s="154" customFormat="1" x14ac:dyDescent="0.3">
      <c r="A3228" s="152"/>
      <c r="B3228" s="152"/>
      <c r="C3228" s="153"/>
      <c r="D3228" s="155"/>
      <c r="E3228" s="156"/>
      <c r="F3228" s="156"/>
    </row>
    <row r="3229" spans="1:6" s="154" customFormat="1" x14ac:dyDescent="0.3">
      <c r="A3229" s="152"/>
      <c r="B3229" s="152"/>
      <c r="C3229" s="153"/>
      <c r="D3229" s="155"/>
      <c r="E3229" s="156"/>
      <c r="F3229" s="156"/>
    </row>
    <row r="3230" spans="1:6" s="154" customFormat="1" x14ac:dyDescent="0.3">
      <c r="A3230" s="152"/>
      <c r="B3230" s="152"/>
      <c r="C3230" s="153"/>
      <c r="D3230" s="155"/>
      <c r="E3230" s="156"/>
      <c r="F3230" s="156"/>
    </row>
    <row r="3231" spans="1:6" s="154" customFormat="1" x14ac:dyDescent="0.3">
      <c r="A3231" s="152"/>
      <c r="B3231" s="152"/>
      <c r="C3231" s="153"/>
      <c r="D3231" s="155"/>
      <c r="E3231" s="156"/>
      <c r="F3231" s="156"/>
    </row>
    <row r="3238" spans="1:6" s="154" customFormat="1" x14ac:dyDescent="0.3">
      <c r="A3238" s="152"/>
      <c r="B3238" s="152"/>
      <c r="C3238" s="153"/>
      <c r="D3238" s="155"/>
      <c r="E3238" s="156"/>
      <c r="F3238" s="156"/>
    </row>
    <row r="3239" spans="1:6" s="154" customFormat="1" x14ac:dyDescent="0.3">
      <c r="A3239" s="152"/>
      <c r="B3239" s="152"/>
      <c r="C3239" s="153"/>
      <c r="D3239" s="155"/>
      <c r="E3239" s="156"/>
      <c r="F3239" s="156"/>
    </row>
    <row r="3241" spans="1:6" s="151" customFormat="1" x14ac:dyDescent="0.2">
      <c r="A3241" s="152"/>
      <c r="B3241" s="152"/>
      <c r="C3241" s="153"/>
      <c r="D3241" s="155"/>
      <c r="E3241" s="156"/>
      <c r="F3241" s="156"/>
    </row>
    <row r="3278" spans="1:6" s="154" customFormat="1" x14ac:dyDescent="0.3">
      <c r="A3278" s="152"/>
      <c r="B3278" s="152"/>
      <c r="C3278" s="153"/>
      <c r="D3278" s="155"/>
      <c r="E3278" s="156"/>
      <c r="F3278" s="156"/>
    </row>
    <row r="3279" spans="1:6" s="154" customFormat="1" x14ac:dyDescent="0.3">
      <c r="A3279" s="152"/>
      <c r="B3279" s="152"/>
      <c r="C3279" s="153"/>
      <c r="D3279" s="155"/>
      <c r="E3279" s="156"/>
      <c r="F3279" s="156"/>
    </row>
    <row r="3286" spans="1:6" s="151" customFormat="1" x14ac:dyDescent="0.2">
      <c r="A3286" s="152"/>
      <c r="B3286" s="152"/>
      <c r="C3286" s="153"/>
      <c r="D3286" s="155"/>
      <c r="E3286" s="156"/>
      <c r="F3286" s="156"/>
    </row>
    <row r="3293" spans="1:6" s="154" customFormat="1" x14ac:dyDescent="0.3">
      <c r="A3293" s="152"/>
      <c r="B3293" s="152"/>
      <c r="C3293" s="153"/>
      <c r="D3293" s="155"/>
      <c r="E3293" s="156"/>
      <c r="F3293" s="156"/>
    </row>
    <row r="3294" spans="1:6" s="154" customFormat="1" x14ac:dyDescent="0.3">
      <c r="A3294" s="152"/>
      <c r="B3294" s="152"/>
      <c r="C3294" s="153"/>
      <c r="D3294" s="155"/>
      <c r="E3294" s="156"/>
      <c r="F3294" s="156"/>
    </row>
    <row r="3295" spans="1:6" s="154" customFormat="1" x14ac:dyDescent="0.3">
      <c r="A3295" s="152"/>
      <c r="B3295" s="152"/>
      <c r="C3295" s="153"/>
      <c r="D3295" s="155"/>
      <c r="E3295" s="156"/>
      <c r="F3295" s="156"/>
    </row>
    <row r="3296" spans="1:6" s="154" customFormat="1" x14ac:dyDescent="0.3">
      <c r="A3296" s="152"/>
      <c r="B3296" s="152"/>
      <c r="C3296" s="153"/>
      <c r="D3296" s="155"/>
      <c r="E3296" s="156"/>
      <c r="F3296" s="156"/>
    </row>
    <row r="3297" spans="1:6" s="154" customFormat="1" x14ac:dyDescent="0.3">
      <c r="A3297" s="152"/>
      <c r="B3297" s="152"/>
      <c r="C3297" s="153"/>
      <c r="D3297" s="155"/>
      <c r="E3297" s="156"/>
      <c r="F3297" s="156"/>
    </row>
    <row r="3298" spans="1:6" s="154" customFormat="1" x14ac:dyDescent="0.3">
      <c r="A3298" s="152"/>
      <c r="B3298" s="152"/>
      <c r="C3298" s="153"/>
      <c r="D3298" s="155"/>
      <c r="E3298" s="156"/>
      <c r="F3298" s="156"/>
    </row>
    <row r="3299" spans="1:6" s="154" customFormat="1" x14ac:dyDescent="0.3">
      <c r="A3299" s="152"/>
      <c r="B3299" s="152"/>
      <c r="C3299" s="153"/>
      <c r="D3299" s="155"/>
      <c r="E3299" s="156"/>
      <c r="F3299" s="156"/>
    </row>
    <row r="3300" spans="1:6" s="154" customFormat="1" x14ac:dyDescent="0.3">
      <c r="A3300" s="152"/>
      <c r="B3300" s="152"/>
      <c r="C3300" s="153"/>
      <c r="D3300" s="155"/>
      <c r="E3300" s="156"/>
      <c r="F3300" s="156"/>
    </row>
    <row r="3301" spans="1:6" s="154" customFormat="1" x14ac:dyDescent="0.3">
      <c r="A3301" s="152"/>
      <c r="B3301" s="152"/>
      <c r="C3301" s="153"/>
      <c r="D3301" s="155"/>
      <c r="E3301" s="156"/>
      <c r="F3301" s="156"/>
    </row>
    <row r="3302" spans="1:6" s="154" customFormat="1" x14ac:dyDescent="0.3">
      <c r="A3302" s="152"/>
      <c r="B3302" s="152"/>
      <c r="C3302" s="153"/>
      <c r="D3302" s="155"/>
      <c r="E3302" s="156"/>
      <c r="F3302" s="156"/>
    </row>
    <row r="3303" spans="1:6" s="154" customFormat="1" x14ac:dyDescent="0.3">
      <c r="A3303" s="152"/>
      <c r="B3303" s="152"/>
      <c r="C3303" s="153"/>
      <c r="D3303" s="155"/>
      <c r="E3303" s="156"/>
      <c r="F3303" s="156"/>
    </row>
    <row r="3304" spans="1:6" s="154" customFormat="1" x14ac:dyDescent="0.3">
      <c r="A3304" s="152"/>
      <c r="B3304" s="152"/>
      <c r="C3304" s="153"/>
      <c r="D3304" s="155"/>
      <c r="E3304" s="156"/>
      <c r="F3304" s="156"/>
    </row>
    <row r="3305" spans="1:6" s="154" customFormat="1" x14ac:dyDescent="0.3">
      <c r="A3305" s="152"/>
      <c r="B3305" s="152"/>
      <c r="C3305" s="153"/>
      <c r="D3305" s="155"/>
      <c r="E3305" s="156"/>
      <c r="F3305" s="156"/>
    </row>
    <row r="3306" spans="1:6" s="154" customFormat="1" x14ac:dyDescent="0.3">
      <c r="A3306" s="152"/>
      <c r="B3306" s="152"/>
      <c r="C3306" s="153"/>
      <c r="D3306" s="155"/>
      <c r="E3306" s="156"/>
      <c r="F3306" s="156"/>
    </row>
    <row r="3351" spans="1:6" s="154" customFormat="1" x14ac:dyDescent="0.3">
      <c r="A3351" s="152"/>
      <c r="B3351" s="152"/>
      <c r="C3351" s="153"/>
      <c r="D3351" s="155"/>
      <c r="E3351" s="156"/>
      <c r="F3351" s="156"/>
    </row>
    <row r="3352" spans="1:6" s="154" customFormat="1" x14ac:dyDescent="0.3">
      <c r="A3352" s="152"/>
      <c r="B3352" s="152"/>
      <c r="C3352" s="153"/>
      <c r="D3352" s="155"/>
      <c r="E3352" s="156"/>
      <c r="F3352" s="156"/>
    </row>
    <row r="3355" spans="1:6" s="154" customFormat="1" x14ac:dyDescent="0.3">
      <c r="A3355" s="152"/>
      <c r="B3355" s="152"/>
      <c r="C3355" s="153"/>
      <c r="D3355" s="155"/>
      <c r="E3355" s="156"/>
      <c r="F3355" s="156"/>
    </row>
    <row r="3356" spans="1:6" s="154" customFormat="1" x14ac:dyDescent="0.3">
      <c r="A3356" s="152"/>
      <c r="B3356" s="152"/>
      <c r="C3356" s="153"/>
      <c r="D3356" s="155"/>
      <c r="E3356" s="156"/>
      <c r="F3356" s="156"/>
    </row>
    <row r="3357" spans="1:6" s="154" customFormat="1" x14ac:dyDescent="0.3">
      <c r="A3357" s="152"/>
      <c r="B3357" s="152"/>
      <c r="C3357" s="153"/>
      <c r="D3357" s="155"/>
      <c r="E3357" s="156"/>
      <c r="F3357" s="156"/>
    </row>
    <row r="3358" spans="1:6" s="154" customFormat="1" x14ac:dyDescent="0.3">
      <c r="A3358" s="152"/>
      <c r="B3358" s="152"/>
      <c r="C3358" s="153"/>
      <c r="D3358" s="155"/>
      <c r="E3358" s="156"/>
      <c r="F3358" s="156"/>
    </row>
    <row r="3359" spans="1:6" s="154" customFormat="1" x14ac:dyDescent="0.3">
      <c r="A3359" s="152"/>
      <c r="B3359" s="152"/>
      <c r="C3359" s="153"/>
      <c r="D3359" s="155"/>
      <c r="E3359" s="156"/>
      <c r="F3359" s="156"/>
    </row>
    <row r="3360" spans="1:6" s="154" customFormat="1" x14ac:dyDescent="0.3">
      <c r="A3360" s="152"/>
      <c r="B3360" s="152"/>
      <c r="C3360" s="153"/>
      <c r="D3360" s="155"/>
      <c r="E3360" s="156"/>
      <c r="F3360" s="156"/>
    </row>
    <row r="3361" spans="1:6" s="154" customFormat="1" x14ac:dyDescent="0.3">
      <c r="A3361" s="152"/>
      <c r="B3361" s="152"/>
      <c r="C3361" s="153"/>
      <c r="D3361" s="155"/>
      <c r="E3361" s="156"/>
      <c r="F3361" s="156"/>
    </row>
    <row r="3362" spans="1:6" s="154" customFormat="1" x14ac:dyDescent="0.3">
      <c r="A3362" s="152"/>
      <c r="B3362" s="152"/>
      <c r="C3362" s="153"/>
      <c r="D3362" s="155"/>
      <c r="E3362" s="156"/>
      <c r="F3362" s="156"/>
    </row>
    <row r="3363" spans="1:6" s="154" customFormat="1" x14ac:dyDescent="0.3">
      <c r="A3363" s="152"/>
      <c r="B3363" s="152"/>
      <c r="C3363" s="153"/>
      <c r="D3363" s="155"/>
      <c r="E3363" s="156"/>
      <c r="F3363" s="156"/>
    </row>
    <row r="3364" spans="1:6" s="154" customFormat="1" x14ac:dyDescent="0.3">
      <c r="A3364" s="152"/>
      <c r="B3364" s="152"/>
      <c r="C3364" s="153"/>
      <c r="D3364" s="155"/>
      <c r="E3364" s="156"/>
      <c r="F3364" s="156"/>
    </row>
    <row r="3365" spans="1:6" s="154" customFormat="1" x14ac:dyDescent="0.3">
      <c r="A3365" s="152"/>
      <c r="B3365" s="152"/>
      <c r="C3365" s="153"/>
      <c r="D3365" s="155"/>
      <c r="E3365" s="156"/>
      <c r="F3365" s="156"/>
    </row>
    <row r="3366" spans="1:6" s="154" customFormat="1" x14ac:dyDescent="0.3">
      <c r="A3366" s="152"/>
      <c r="B3366" s="152"/>
      <c r="C3366" s="153"/>
      <c r="D3366" s="155"/>
      <c r="E3366" s="156"/>
      <c r="F3366" s="156"/>
    </row>
    <row r="3367" spans="1:6" s="154" customFormat="1" x14ac:dyDescent="0.3">
      <c r="A3367" s="152"/>
      <c r="B3367" s="152"/>
      <c r="C3367" s="153"/>
      <c r="D3367" s="155"/>
      <c r="E3367" s="156"/>
      <c r="F3367" s="156"/>
    </row>
    <row r="3368" spans="1:6" s="154" customFormat="1" x14ac:dyDescent="0.3">
      <c r="A3368" s="152"/>
      <c r="B3368" s="152"/>
      <c r="C3368" s="153"/>
      <c r="D3368" s="155"/>
      <c r="E3368" s="156"/>
      <c r="F3368" s="156"/>
    </row>
    <row r="3369" spans="1:6" s="154" customFormat="1" x14ac:dyDescent="0.3">
      <c r="A3369" s="152"/>
      <c r="B3369" s="152"/>
      <c r="C3369" s="153"/>
      <c r="D3369" s="155"/>
      <c r="E3369" s="156"/>
      <c r="F3369" s="156"/>
    </row>
    <row r="3370" spans="1:6" s="154" customFormat="1" x14ac:dyDescent="0.3">
      <c r="A3370" s="152"/>
      <c r="B3370" s="152"/>
      <c r="C3370" s="153"/>
      <c r="D3370" s="155"/>
      <c r="E3370" s="156"/>
      <c r="F3370" s="156"/>
    </row>
    <row r="3371" spans="1:6" s="154" customFormat="1" x14ac:dyDescent="0.3">
      <c r="A3371" s="152"/>
      <c r="B3371" s="152"/>
      <c r="C3371" s="153"/>
      <c r="D3371" s="155"/>
      <c r="E3371" s="156"/>
      <c r="F3371" s="156"/>
    </row>
    <row r="3372" spans="1:6" s="154" customFormat="1" x14ac:dyDescent="0.3">
      <c r="A3372" s="152"/>
      <c r="B3372" s="152"/>
      <c r="C3372" s="153"/>
      <c r="D3372" s="155"/>
      <c r="E3372" s="156"/>
      <c r="F3372" s="156"/>
    </row>
    <row r="3373" spans="1:6" s="154" customFormat="1" x14ac:dyDescent="0.3">
      <c r="A3373" s="152"/>
      <c r="B3373" s="152"/>
      <c r="C3373" s="153"/>
      <c r="D3373" s="155"/>
      <c r="E3373" s="156"/>
      <c r="F3373" s="156"/>
    </row>
    <row r="3374" spans="1:6" s="154" customFormat="1" x14ac:dyDescent="0.3">
      <c r="A3374" s="152"/>
      <c r="B3374" s="152"/>
      <c r="C3374" s="153"/>
      <c r="D3374" s="155"/>
      <c r="E3374" s="156"/>
      <c r="F3374" s="156"/>
    </row>
    <row r="3375" spans="1:6" s="154" customFormat="1" x14ac:dyDescent="0.3">
      <c r="A3375" s="152"/>
      <c r="B3375" s="152"/>
      <c r="C3375" s="153"/>
      <c r="D3375" s="155"/>
      <c r="E3375" s="156"/>
      <c r="F3375" s="156"/>
    </row>
    <row r="3376" spans="1:6" s="154" customFormat="1" x14ac:dyDescent="0.3">
      <c r="A3376" s="152"/>
      <c r="B3376" s="152"/>
      <c r="C3376" s="153"/>
      <c r="D3376" s="155"/>
      <c r="E3376" s="156"/>
      <c r="F3376" s="156"/>
    </row>
    <row r="3377" spans="1:6" s="154" customFormat="1" x14ac:dyDescent="0.3">
      <c r="A3377" s="152"/>
      <c r="B3377" s="152"/>
      <c r="C3377" s="153"/>
      <c r="D3377" s="155"/>
      <c r="E3377" s="156"/>
      <c r="F3377" s="156"/>
    </row>
    <row r="3378" spans="1:6" s="154" customFormat="1" x14ac:dyDescent="0.3">
      <c r="A3378" s="152"/>
      <c r="B3378" s="152"/>
      <c r="C3378" s="153"/>
      <c r="D3378" s="155"/>
      <c r="E3378" s="156"/>
      <c r="F3378" s="156"/>
    </row>
    <row r="3379" spans="1:6" s="154" customFormat="1" x14ac:dyDescent="0.3">
      <c r="A3379" s="152"/>
      <c r="B3379" s="152"/>
      <c r="C3379" s="153"/>
      <c r="D3379" s="155"/>
      <c r="E3379" s="156"/>
      <c r="F3379" s="156"/>
    </row>
    <row r="3380" spans="1:6" s="154" customFormat="1" x14ac:dyDescent="0.3">
      <c r="A3380" s="152"/>
      <c r="B3380" s="152"/>
      <c r="C3380" s="153"/>
      <c r="D3380" s="155"/>
      <c r="E3380" s="156"/>
      <c r="F3380" s="156"/>
    </row>
    <row r="3381" spans="1:6" s="154" customFormat="1" x14ac:dyDescent="0.3">
      <c r="A3381" s="152"/>
      <c r="B3381" s="152"/>
      <c r="C3381" s="153"/>
      <c r="D3381" s="155"/>
      <c r="E3381" s="156"/>
      <c r="F3381" s="156"/>
    </row>
    <row r="3382" spans="1:6" s="154" customFormat="1" x14ac:dyDescent="0.3">
      <c r="A3382" s="152"/>
      <c r="B3382" s="152"/>
      <c r="C3382" s="153"/>
      <c r="D3382" s="155"/>
      <c r="E3382" s="156"/>
      <c r="F3382" s="156"/>
    </row>
    <row r="3383" spans="1:6" s="154" customFormat="1" x14ac:dyDescent="0.3">
      <c r="A3383" s="152"/>
      <c r="B3383" s="152"/>
      <c r="C3383" s="153"/>
      <c r="D3383" s="155"/>
      <c r="E3383" s="156"/>
      <c r="F3383" s="156"/>
    </row>
    <row r="3384" spans="1:6" s="154" customFormat="1" x14ac:dyDescent="0.3">
      <c r="A3384" s="152"/>
      <c r="B3384" s="152"/>
      <c r="C3384" s="153"/>
      <c r="D3384" s="155"/>
      <c r="E3384" s="156"/>
      <c r="F3384" s="156"/>
    </row>
    <row r="3385" spans="1:6" s="154" customFormat="1" x14ac:dyDescent="0.3">
      <c r="A3385" s="152"/>
      <c r="B3385" s="152"/>
      <c r="C3385" s="153"/>
      <c r="D3385" s="155"/>
      <c r="E3385" s="156"/>
      <c r="F3385" s="156"/>
    </row>
    <row r="3386" spans="1:6" s="154" customFormat="1" x14ac:dyDescent="0.3">
      <c r="A3386" s="152"/>
      <c r="B3386" s="152"/>
      <c r="C3386" s="153"/>
      <c r="D3386" s="155"/>
      <c r="E3386" s="156"/>
      <c r="F3386" s="156"/>
    </row>
    <row r="3387" spans="1:6" s="154" customFormat="1" x14ac:dyDescent="0.3">
      <c r="A3387" s="152"/>
      <c r="B3387" s="152"/>
      <c r="C3387" s="153"/>
      <c r="D3387" s="155"/>
      <c r="E3387" s="156"/>
      <c r="F3387" s="156"/>
    </row>
    <row r="3388" spans="1:6" s="154" customFormat="1" x14ac:dyDescent="0.3">
      <c r="A3388" s="152"/>
      <c r="B3388" s="152"/>
      <c r="C3388" s="153"/>
      <c r="D3388" s="155"/>
      <c r="E3388" s="156"/>
      <c r="F3388" s="156"/>
    </row>
    <row r="3389" spans="1:6" s="154" customFormat="1" x14ac:dyDescent="0.3">
      <c r="A3389" s="152"/>
      <c r="B3389" s="152"/>
      <c r="C3389" s="153"/>
      <c r="D3389" s="155"/>
      <c r="E3389" s="156"/>
      <c r="F3389" s="156"/>
    </row>
    <row r="3390" spans="1:6" s="154" customFormat="1" x14ac:dyDescent="0.3">
      <c r="A3390" s="152"/>
      <c r="B3390" s="152"/>
      <c r="C3390" s="153"/>
      <c r="D3390" s="155"/>
      <c r="E3390" s="156"/>
      <c r="F3390" s="156"/>
    </row>
    <row r="3391" spans="1:6" s="154" customFormat="1" x14ac:dyDescent="0.3">
      <c r="A3391" s="152"/>
      <c r="B3391" s="152"/>
      <c r="C3391" s="153"/>
      <c r="D3391" s="155"/>
      <c r="E3391" s="156"/>
      <c r="F3391" s="156"/>
    </row>
    <row r="3392" spans="1:6" s="154" customFormat="1" x14ac:dyDescent="0.3">
      <c r="A3392" s="152"/>
      <c r="B3392" s="152"/>
      <c r="C3392" s="153"/>
      <c r="D3392" s="155"/>
      <c r="E3392" s="156"/>
      <c r="F3392" s="156"/>
    </row>
    <row r="3393" spans="1:6" s="154" customFormat="1" x14ac:dyDescent="0.3">
      <c r="A3393" s="152"/>
      <c r="B3393" s="152"/>
      <c r="C3393" s="153"/>
      <c r="D3393" s="155"/>
      <c r="E3393" s="156"/>
      <c r="F3393" s="156"/>
    </row>
    <row r="3394" spans="1:6" s="154" customFormat="1" x14ac:dyDescent="0.3">
      <c r="A3394" s="152"/>
      <c r="B3394" s="152"/>
      <c r="C3394" s="153"/>
      <c r="D3394" s="155"/>
      <c r="E3394" s="156"/>
      <c r="F3394" s="156"/>
    </row>
    <row r="3395" spans="1:6" s="154" customFormat="1" x14ac:dyDescent="0.3">
      <c r="A3395" s="152"/>
      <c r="B3395" s="152"/>
      <c r="C3395" s="153"/>
      <c r="D3395" s="155"/>
      <c r="E3395" s="156"/>
      <c r="F3395" s="156"/>
    </row>
    <row r="3396" spans="1:6" s="154" customFormat="1" x14ac:dyDescent="0.3">
      <c r="A3396" s="152"/>
      <c r="B3396" s="152"/>
      <c r="C3396" s="153"/>
      <c r="D3396" s="155"/>
      <c r="E3396" s="156"/>
      <c r="F3396" s="156"/>
    </row>
    <row r="3397" spans="1:6" s="154" customFormat="1" x14ac:dyDescent="0.3">
      <c r="A3397" s="152"/>
      <c r="B3397" s="152"/>
      <c r="C3397" s="153"/>
      <c r="D3397" s="155"/>
      <c r="E3397" s="156"/>
      <c r="F3397" s="156"/>
    </row>
    <row r="3398" spans="1:6" s="154" customFormat="1" x14ac:dyDescent="0.3">
      <c r="A3398" s="152"/>
      <c r="B3398" s="152"/>
      <c r="C3398" s="153"/>
      <c r="D3398" s="155"/>
      <c r="E3398" s="156"/>
      <c r="F3398" s="156"/>
    </row>
    <row r="3399" spans="1:6" s="154" customFormat="1" x14ac:dyDescent="0.3">
      <c r="A3399" s="152"/>
      <c r="B3399" s="152"/>
      <c r="C3399" s="153"/>
      <c r="D3399" s="155"/>
      <c r="E3399" s="156"/>
      <c r="F3399" s="156"/>
    </row>
    <row r="3400" spans="1:6" s="154" customFormat="1" x14ac:dyDescent="0.3">
      <c r="A3400" s="152"/>
      <c r="B3400" s="152"/>
      <c r="C3400" s="153"/>
      <c r="D3400" s="155"/>
      <c r="E3400" s="156"/>
      <c r="F3400" s="156"/>
    </row>
    <row r="3401" spans="1:6" s="154" customFormat="1" x14ac:dyDescent="0.3">
      <c r="A3401" s="152"/>
      <c r="B3401" s="152"/>
      <c r="C3401" s="153"/>
      <c r="D3401" s="155"/>
      <c r="E3401" s="156"/>
      <c r="F3401" s="156"/>
    </row>
    <row r="3402" spans="1:6" s="154" customFormat="1" x14ac:dyDescent="0.3">
      <c r="A3402" s="152"/>
      <c r="B3402" s="152"/>
      <c r="C3402" s="153"/>
      <c r="D3402" s="155"/>
      <c r="E3402" s="156"/>
      <c r="F3402" s="156"/>
    </row>
    <row r="3403" spans="1:6" s="154" customFormat="1" x14ac:dyDescent="0.3">
      <c r="A3403" s="152"/>
      <c r="B3403" s="152"/>
      <c r="C3403" s="153"/>
      <c r="D3403" s="155"/>
      <c r="E3403" s="156"/>
      <c r="F3403" s="156"/>
    </row>
    <row r="3404" spans="1:6" s="154" customFormat="1" x14ac:dyDescent="0.3">
      <c r="A3404" s="152"/>
      <c r="B3404" s="152"/>
      <c r="C3404" s="153"/>
      <c r="D3404" s="155"/>
      <c r="E3404" s="156"/>
      <c r="F3404" s="156"/>
    </row>
    <row r="3405" spans="1:6" s="154" customFormat="1" x14ac:dyDescent="0.3">
      <c r="A3405" s="152"/>
      <c r="B3405" s="152"/>
      <c r="C3405" s="153"/>
      <c r="D3405" s="155"/>
      <c r="E3405" s="156"/>
      <c r="F3405" s="156"/>
    </row>
    <row r="3406" spans="1:6" s="154" customFormat="1" x14ac:dyDescent="0.3">
      <c r="A3406" s="152"/>
      <c r="B3406" s="152"/>
      <c r="C3406" s="153"/>
      <c r="D3406" s="155"/>
      <c r="E3406" s="156"/>
      <c r="F3406" s="156"/>
    </row>
    <row r="3407" spans="1:6" s="154" customFormat="1" x14ac:dyDescent="0.3">
      <c r="A3407" s="152"/>
      <c r="B3407" s="152"/>
      <c r="C3407" s="153"/>
      <c r="D3407" s="155"/>
      <c r="E3407" s="156"/>
      <c r="F3407" s="156"/>
    </row>
    <row r="3408" spans="1:6" s="154" customFormat="1" x14ac:dyDescent="0.3">
      <c r="A3408" s="152"/>
      <c r="B3408" s="152"/>
      <c r="C3408" s="153"/>
      <c r="D3408" s="155"/>
      <c r="E3408" s="156"/>
      <c r="F3408" s="156"/>
    </row>
    <row r="3409" spans="1:6" s="154" customFormat="1" x14ac:dyDescent="0.3">
      <c r="A3409" s="152"/>
      <c r="B3409" s="152"/>
      <c r="C3409" s="153"/>
      <c r="D3409" s="155"/>
      <c r="E3409" s="156"/>
      <c r="F3409" s="156"/>
    </row>
    <row r="3410" spans="1:6" s="154" customFormat="1" x14ac:dyDescent="0.3">
      <c r="A3410" s="152"/>
      <c r="B3410" s="152"/>
      <c r="C3410" s="153"/>
      <c r="D3410" s="155"/>
      <c r="E3410" s="156"/>
      <c r="F3410" s="156"/>
    </row>
    <row r="3411" spans="1:6" s="154" customFormat="1" x14ac:dyDescent="0.3">
      <c r="A3411" s="152"/>
      <c r="B3411" s="152"/>
      <c r="C3411" s="153"/>
      <c r="D3411" s="155"/>
      <c r="E3411" s="156"/>
      <c r="F3411" s="156"/>
    </row>
    <row r="3412" spans="1:6" s="154" customFormat="1" x14ac:dyDescent="0.3">
      <c r="A3412" s="152"/>
      <c r="B3412" s="152"/>
      <c r="C3412" s="153"/>
      <c r="D3412" s="155"/>
      <c r="E3412" s="156"/>
      <c r="F3412" s="156"/>
    </row>
    <row r="3413" spans="1:6" s="154" customFormat="1" x14ac:dyDescent="0.3">
      <c r="A3413" s="152"/>
      <c r="B3413" s="152"/>
      <c r="C3413" s="153"/>
      <c r="D3413" s="155"/>
      <c r="E3413" s="156"/>
      <c r="F3413" s="156"/>
    </row>
    <row r="3414" spans="1:6" s="154" customFormat="1" x14ac:dyDescent="0.3">
      <c r="A3414" s="152"/>
      <c r="B3414" s="152"/>
      <c r="C3414" s="153"/>
      <c r="D3414" s="155"/>
      <c r="E3414" s="156"/>
      <c r="F3414" s="156"/>
    </row>
    <row r="3415" spans="1:6" s="154" customFormat="1" x14ac:dyDescent="0.3">
      <c r="A3415" s="152"/>
      <c r="B3415" s="152"/>
      <c r="C3415" s="153"/>
      <c r="D3415" s="155"/>
      <c r="E3415" s="156"/>
      <c r="F3415" s="156"/>
    </row>
    <row r="3416" spans="1:6" s="154" customFormat="1" x14ac:dyDescent="0.3">
      <c r="A3416" s="152"/>
      <c r="B3416" s="152"/>
      <c r="C3416" s="153"/>
      <c r="D3416" s="155"/>
      <c r="E3416" s="156"/>
      <c r="F3416" s="156"/>
    </row>
    <row r="3417" spans="1:6" s="154" customFormat="1" x14ac:dyDescent="0.3">
      <c r="A3417" s="152"/>
      <c r="B3417" s="152"/>
      <c r="C3417" s="153"/>
      <c r="D3417" s="155"/>
      <c r="E3417" s="156"/>
      <c r="F3417" s="156"/>
    </row>
    <row r="3418" spans="1:6" s="154" customFormat="1" x14ac:dyDescent="0.3">
      <c r="A3418" s="152"/>
      <c r="B3418" s="152"/>
      <c r="C3418" s="153"/>
      <c r="D3418" s="155"/>
      <c r="E3418" s="156"/>
      <c r="F3418" s="156"/>
    </row>
    <row r="3419" spans="1:6" s="154" customFormat="1" x14ac:dyDescent="0.3">
      <c r="A3419" s="152"/>
      <c r="B3419" s="152"/>
      <c r="C3419" s="153"/>
      <c r="D3419" s="155"/>
      <c r="E3419" s="156"/>
      <c r="F3419" s="156"/>
    </row>
    <row r="3420" spans="1:6" s="154" customFormat="1" x14ac:dyDescent="0.3">
      <c r="A3420" s="152"/>
      <c r="B3420" s="152"/>
      <c r="C3420" s="153"/>
      <c r="D3420" s="155"/>
      <c r="E3420" s="156"/>
      <c r="F3420" s="156"/>
    </row>
    <row r="3421" spans="1:6" s="154" customFormat="1" x14ac:dyDescent="0.3">
      <c r="A3421" s="152"/>
      <c r="B3421" s="152"/>
      <c r="C3421" s="153"/>
      <c r="D3421" s="155"/>
      <c r="E3421" s="156"/>
      <c r="F3421" s="156"/>
    </row>
    <row r="3422" spans="1:6" s="154" customFormat="1" x14ac:dyDescent="0.3">
      <c r="A3422" s="152"/>
      <c r="B3422" s="152"/>
      <c r="C3422" s="153"/>
      <c r="D3422" s="155"/>
      <c r="E3422" s="156"/>
      <c r="F3422" s="156"/>
    </row>
    <row r="3423" spans="1:6" s="154" customFormat="1" x14ac:dyDescent="0.3">
      <c r="A3423" s="152"/>
      <c r="B3423" s="152"/>
      <c r="C3423" s="153"/>
      <c r="D3423" s="155"/>
      <c r="E3423" s="156"/>
      <c r="F3423" s="156"/>
    </row>
    <row r="3424" spans="1:6" s="154" customFormat="1" x14ac:dyDescent="0.3">
      <c r="A3424" s="152"/>
      <c r="B3424" s="152"/>
      <c r="C3424" s="153"/>
      <c r="D3424" s="155"/>
      <c r="E3424" s="156"/>
      <c r="F3424" s="156"/>
    </row>
    <row r="3425" spans="1:6" s="154" customFormat="1" x14ac:dyDescent="0.3">
      <c r="A3425" s="152"/>
      <c r="B3425" s="152"/>
      <c r="C3425" s="153"/>
      <c r="D3425" s="155"/>
      <c r="E3425" s="156"/>
      <c r="F3425" s="156"/>
    </row>
    <row r="3426" spans="1:6" s="154" customFormat="1" x14ac:dyDescent="0.3">
      <c r="A3426" s="152"/>
      <c r="B3426" s="152"/>
      <c r="C3426" s="153"/>
      <c r="D3426" s="155"/>
      <c r="E3426" s="156"/>
      <c r="F3426" s="156"/>
    </row>
    <row r="3427" spans="1:6" s="154" customFormat="1" x14ac:dyDescent="0.3">
      <c r="A3427" s="152"/>
      <c r="B3427" s="152"/>
      <c r="C3427" s="153"/>
      <c r="D3427" s="155"/>
      <c r="E3427" s="156"/>
      <c r="F3427" s="156"/>
    </row>
    <row r="3428" spans="1:6" s="154" customFormat="1" x14ac:dyDescent="0.3">
      <c r="A3428" s="152"/>
      <c r="B3428" s="152"/>
      <c r="C3428" s="153"/>
      <c r="D3428" s="155"/>
      <c r="E3428" s="156"/>
      <c r="F3428" s="156"/>
    </row>
    <row r="3429" spans="1:6" s="154" customFormat="1" x14ac:dyDescent="0.3">
      <c r="A3429" s="152"/>
      <c r="B3429" s="152"/>
      <c r="C3429" s="153"/>
      <c r="D3429" s="155"/>
      <c r="E3429" s="156"/>
      <c r="F3429" s="156"/>
    </row>
    <row r="3430" spans="1:6" s="154" customFormat="1" x14ac:dyDescent="0.3">
      <c r="A3430" s="152"/>
      <c r="B3430" s="152"/>
      <c r="C3430" s="153"/>
      <c r="D3430" s="155"/>
      <c r="E3430" s="156"/>
      <c r="F3430" s="156"/>
    </row>
    <row r="3431" spans="1:6" s="154" customFormat="1" x14ac:dyDescent="0.3">
      <c r="A3431" s="152"/>
      <c r="B3431" s="152"/>
      <c r="C3431" s="153"/>
      <c r="D3431" s="155"/>
      <c r="E3431" s="156"/>
      <c r="F3431" s="156"/>
    </row>
    <row r="3432" spans="1:6" s="154" customFormat="1" x14ac:dyDescent="0.3">
      <c r="A3432" s="152"/>
      <c r="B3432" s="152"/>
      <c r="C3432" s="153"/>
      <c r="D3432" s="155"/>
      <c r="E3432" s="156"/>
      <c r="F3432" s="156"/>
    </row>
    <row r="3433" spans="1:6" s="154" customFormat="1" x14ac:dyDescent="0.3">
      <c r="A3433" s="152"/>
      <c r="B3433" s="152"/>
      <c r="C3433" s="153"/>
      <c r="D3433" s="155"/>
      <c r="E3433" s="156"/>
      <c r="F3433" s="156"/>
    </row>
    <row r="3434" spans="1:6" s="154" customFormat="1" x14ac:dyDescent="0.3">
      <c r="A3434" s="152"/>
      <c r="B3434" s="152"/>
      <c r="C3434" s="153"/>
      <c r="D3434" s="155"/>
      <c r="E3434" s="156"/>
      <c r="F3434" s="156"/>
    </row>
    <row r="3435" spans="1:6" s="154" customFormat="1" x14ac:dyDescent="0.3">
      <c r="A3435" s="152"/>
      <c r="B3435" s="152"/>
      <c r="C3435" s="153"/>
      <c r="D3435" s="155"/>
      <c r="E3435" s="156"/>
      <c r="F3435" s="156"/>
    </row>
    <row r="3436" spans="1:6" s="154" customFormat="1" x14ac:dyDescent="0.3">
      <c r="A3436" s="152"/>
      <c r="B3436" s="152"/>
      <c r="C3436" s="153"/>
      <c r="D3436" s="155"/>
      <c r="E3436" s="156"/>
      <c r="F3436" s="156"/>
    </row>
    <row r="3437" spans="1:6" s="154" customFormat="1" x14ac:dyDescent="0.3">
      <c r="A3437" s="152"/>
      <c r="B3437" s="152"/>
      <c r="C3437" s="153"/>
      <c r="D3437" s="155"/>
      <c r="E3437" s="156"/>
      <c r="F3437" s="156"/>
    </row>
    <row r="3438" spans="1:6" s="154" customFormat="1" x14ac:dyDescent="0.3">
      <c r="A3438" s="152"/>
      <c r="B3438" s="152"/>
      <c r="C3438" s="153"/>
      <c r="D3438" s="155"/>
      <c r="E3438" s="156"/>
      <c r="F3438" s="156"/>
    </row>
    <row r="3439" spans="1:6" s="154" customFormat="1" x14ac:dyDescent="0.3">
      <c r="A3439" s="152"/>
      <c r="B3439" s="152"/>
      <c r="C3439" s="153"/>
      <c r="D3439" s="155"/>
      <c r="E3439" s="156"/>
      <c r="F3439" s="156"/>
    </row>
    <row r="3440" spans="1:6" s="154" customFormat="1" x14ac:dyDescent="0.3">
      <c r="A3440" s="152"/>
      <c r="B3440" s="152"/>
      <c r="C3440" s="153"/>
      <c r="D3440" s="155"/>
      <c r="E3440" s="156"/>
      <c r="F3440" s="156"/>
    </row>
    <row r="3441" spans="1:6" s="154" customFormat="1" x14ac:dyDescent="0.3">
      <c r="A3441" s="152"/>
      <c r="B3441" s="152"/>
      <c r="C3441" s="153"/>
      <c r="D3441" s="155"/>
      <c r="E3441" s="156"/>
      <c r="F3441" s="156"/>
    </row>
    <row r="3442" spans="1:6" s="154" customFormat="1" x14ac:dyDescent="0.3">
      <c r="A3442" s="152"/>
      <c r="B3442" s="152"/>
      <c r="C3442" s="153"/>
      <c r="D3442" s="155"/>
      <c r="E3442" s="156"/>
      <c r="F3442" s="156"/>
    </row>
    <row r="3443" spans="1:6" s="154" customFormat="1" x14ac:dyDescent="0.3">
      <c r="A3443" s="152"/>
      <c r="B3443" s="152"/>
      <c r="C3443" s="153"/>
      <c r="D3443" s="155"/>
      <c r="E3443" s="156"/>
      <c r="F3443" s="156"/>
    </row>
    <row r="3444" spans="1:6" s="154" customFormat="1" x14ac:dyDescent="0.3">
      <c r="A3444" s="152"/>
      <c r="B3444" s="152"/>
      <c r="C3444" s="153"/>
      <c r="D3444" s="155"/>
      <c r="E3444" s="156"/>
      <c r="F3444" s="156"/>
    </row>
    <row r="3445" spans="1:6" s="154" customFormat="1" x14ac:dyDescent="0.3">
      <c r="A3445" s="152"/>
      <c r="B3445" s="152"/>
      <c r="C3445" s="153"/>
      <c r="D3445" s="155"/>
      <c r="E3445" s="156"/>
      <c r="F3445" s="156"/>
    </row>
    <row r="3446" spans="1:6" s="154" customFormat="1" x14ac:dyDescent="0.3">
      <c r="A3446" s="152"/>
      <c r="B3446" s="152"/>
      <c r="C3446" s="153"/>
      <c r="D3446" s="155"/>
      <c r="E3446" s="156"/>
      <c r="F3446" s="156"/>
    </row>
    <row r="3447" spans="1:6" s="154" customFormat="1" x14ac:dyDescent="0.3">
      <c r="A3447" s="152"/>
      <c r="B3447" s="152"/>
      <c r="C3447" s="153"/>
      <c r="D3447" s="155"/>
      <c r="E3447" s="156"/>
      <c r="F3447" s="156"/>
    </row>
    <row r="3448" spans="1:6" s="154" customFormat="1" x14ac:dyDescent="0.3">
      <c r="A3448" s="152"/>
      <c r="B3448" s="152"/>
      <c r="C3448" s="153"/>
      <c r="D3448" s="155"/>
      <c r="E3448" s="156"/>
      <c r="F3448" s="156"/>
    </row>
    <row r="3449" spans="1:6" s="154" customFormat="1" x14ac:dyDescent="0.3">
      <c r="A3449" s="152"/>
      <c r="B3449" s="152"/>
      <c r="C3449" s="153"/>
      <c r="D3449" s="155"/>
      <c r="E3449" s="156"/>
      <c r="F3449" s="156"/>
    </row>
    <row r="3450" spans="1:6" s="154" customFormat="1" x14ac:dyDescent="0.3">
      <c r="A3450" s="152"/>
      <c r="B3450" s="152"/>
      <c r="C3450" s="153"/>
      <c r="D3450" s="155"/>
      <c r="E3450" s="156"/>
      <c r="F3450" s="156"/>
    </row>
    <row r="3451" spans="1:6" s="154" customFormat="1" x14ac:dyDescent="0.3">
      <c r="A3451" s="152"/>
      <c r="B3451" s="152"/>
      <c r="C3451" s="153"/>
      <c r="D3451" s="155"/>
      <c r="E3451" s="156"/>
      <c r="F3451" s="156"/>
    </row>
    <row r="3452" spans="1:6" s="154" customFormat="1" x14ac:dyDescent="0.3">
      <c r="A3452" s="152"/>
      <c r="B3452" s="152"/>
      <c r="C3452" s="153"/>
      <c r="D3452" s="155"/>
      <c r="E3452" s="156"/>
      <c r="F3452" s="156"/>
    </row>
    <row r="3453" spans="1:6" s="154" customFormat="1" x14ac:dyDescent="0.3">
      <c r="A3453" s="152"/>
      <c r="B3453" s="152"/>
      <c r="C3453" s="153"/>
      <c r="D3453" s="155"/>
      <c r="E3453" s="156"/>
      <c r="F3453" s="156"/>
    </row>
    <row r="3454" spans="1:6" s="154" customFormat="1" x14ac:dyDescent="0.3">
      <c r="A3454" s="152"/>
      <c r="B3454" s="152"/>
      <c r="C3454" s="153"/>
      <c r="D3454" s="155"/>
      <c r="E3454" s="156"/>
      <c r="F3454" s="156"/>
    </row>
    <row r="3455" spans="1:6" s="154" customFormat="1" x14ac:dyDescent="0.3">
      <c r="A3455" s="152"/>
      <c r="B3455" s="152"/>
      <c r="C3455" s="153"/>
      <c r="D3455" s="155"/>
      <c r="E3455" s="156"/>
      <c r="F3455" s="156"/>
    </row>
    <row r="3456" spans="1:6" s="154" customFormat="1" x14ac:dyDescent="0.3">
      <c r="A3456" s="152"/>
      <c r="B3456" s="152"/>
      <c r="C3456" s="153"/>
      <c r="D3456" s="155"/>
      <c r="E3456" s="156"/>
      <c r="F3456" s="156"/>
    </row>
    <row r="3457" spans="1:6" s="154" customFormat="1" x14ac:dyDescent="0.3">
      <c r="A3457" s="152"/>
      <c r="B3457" s="152"/>
      <c r="C3457" s="153"/>
      <c r="D3457" s="155"/>
      <c r="E3457" s="156"/>
      <c r="F3457" s="156"/>
    </row>
    <row r="3458" spans="1:6" s="154" customFormat="1" x14ac:dyDescent="0.3">
      <c r="A3458" s="152"/>
      <c r="B3458" s="152"/>
      <c r="C3458" s="153"/>
      <c r="D3458" s="155"/>
      <c r="E3458" s="156"/>
      <c r="F3458" s="156"/>
    </row>
    <row r="3459" spans="1:6" s="154" customFormat="1" x14ac:dyDescent="0.3">
      <c r="A3459" s="152"/>
      <c r="B3459" s="152"/>
      <c r="C3459" s="153"/>
      <c r="D3459" s="155"/>
      <c r="E3459" s="156"/>
      <c r="F3459" s="156"/>
    </row>
    <row r="3460" spans="1:6" s="154" customFormat="1" x14ac:dyDescent="0.3">
      <c r="A3460" s="152"/>
      <c r="B3460" s="152"/>
      <c r="C3460" s="153"/>
      <c r="D3460" s="155"/>
      <c r="E3460" s="156"/>
      <c r="F3460" s="156"/>
    </row>
    <row r="3461" spans="1:6" s="154" customFormat="1" x14ac:dyDescent="0.3">
      <c r="A3461" s="152"/>
      <c r="B3461" s="152"/>
      <c r="C3461" s="153"/>
      <c r="D3461" s="155"/>
      <c r="E3461" s="156"/>
      <c r="F3461" s="156"/>
    </row>
    <row r="3462" spans="1:6" s="154" customFormat="1" x14ac:dyDescent="0.3">
      <c r="A3462" s="152"/>
      <c r="B3462" s="152"/>
      <c r="C3462" s="153"/>
      <c r="D3462" s="155"/>
      <c r="E3462" s="156"/>
      <c r="F3462" s="156"/>
    </row>
    <row r="3463" spans="1:6" s="154" customFormat="1" x14ac:dyDescent="0.3">
      <c r="A3463" s="152"/>
      <c r="B3463" s="152"/>
      <c r="C3463" s="153"/>
      <c r="D3463" s="155"/>
      <c r="E3463" s="156"/>
      <c r="F3463" s="156"/>
    </row>
    <row r="3464" spans="1:6" s="154" customFormat="1" x14ac:dyDescent="0.3">
      <c r="A3464" s="152"/>
      <c r="B3464" s="152"/>
      <c r="C3464" s="153"/>
      <c r="D3464" s="155"/>
      <c r="E3464" s="156"/>
      <c r="F3464" s="156"/>
    </row>
    <row r="3465" spans="1:6" s="154" customFormat="1" x14ac:dyDescent="0.3">
      <c r="A3465" s="152"/>
      <c r="B3465" s="152"/>
      <c r="C3465" s="153"/>
      <c r="D3465" s="155"/>
      <c r="E3465" s="156"/>
      <c r="F3465" s="156"/>
    </row>
    <row r="3466" spans="1:6" s="154" customFormat="1" x14ac:dyDescent="0.3">
      <c r="A3466" s="152"/>
      <c r="B3466" s="152"/>
      <c r="C3466" s="153"/>
      <c r="D3466" s="155"/>
      <c r="E3466" s="156"/>
      <c r="F3466" s="156"/>
    </row>
    <row r="3467" spans="1:6" s="154" customFormat="1" x14ac:dyDescent="0.3">
      <c r="A3467" s="152"/>
      <c r="B3467" s="152"/>
      <c r="C3467" s="153"/>
      <c r="D3467" s="155"/>
      <c r="E3467" s="156"/>
      <c r="F3467" s="156"/>
    </row>
    <row r="3468" spans="1:6" s="154" customFormat="1" x14ac:dyDescent="0.3">
      <c r="A3468" s="152"/>
      <c r="B3468" s="152"/>
      <c r="C3468" s="153"/>
      <c r="D3468" s="155"/>
      <c r="E3468" s="156"/>
      <c r="F3468" s="156"/>
    </row>
    <row r="3469" spans="1:6" s="154" customFormat="1" x14ac:dyDescent="0.3">
      <c r="A3469" s="152"/>
      <c r="B3469" s="152"/>
      <c r="C3469" s="153"/>
      <c r="D3469" s="155"/>
      <c r="E3469" s="156"/>
      <c r="F3469" s="156"/>
    </row>
    <row r="3470" spans="1:6" s="154" customFormat="1" x14ac:dyDescent="0.3">
      <c r="A3470" s="152"/>
      <c r="B3470" s="152"/>
      <c r="C3470" s="153"/>
      <c r="D3470" s="155"/>
      <c r="E3470" s="156"/>
      <c r="F3470" s="156"/>
    </row>
    <row r="3471" spans="1:6" s="154" customFormat="1" x14ac:dyDescent="0.3">
      <c r="A3471" s="152"/>
      <c r="B3471" s="152"/>
      <c r="C3471" s="153"/>
      <c r="D3471" s="155"/>
      <c r="E3471" s="156"/>
      <c r="F3471" s="156"/>
    </row>
    <row r="3472" spans="1:6" s="154" customFormat="1" x14ac:dyDescent="0.3">
      <c r="A3472" s="152"/>
      <c r="B3472" s="152"/>
      <c r="C3472" s="153"/>
      <c r="D3472" s="155"/>
      <c r="E3472" s="156"/>
      <c r="F3472" s="156"/>
    </row>
    <row r="3473" spans="1:6" s="154" customFormat="1" x14ac:dyDescent="0.3">
      <c r="A3473" s="152"/>
      <c r="B3473" s="152"/>
      <c r="C3473" s="153"/>
      <c r="D3473" s="155"/>
      <c r="E3473" s="156"/>
      <c r="F3473" s="156"/>
    </row>
    <row r="3474" spans="1:6" s="154" customFormat="1" x14ac:dyDescent="0.3">
      <c r="A3474" s="152"/>
      <c r="B3474" s="152"/>
      <c r="C3474" s="153"/>
      <c r="D3474" s="155"/>
      <c r="E3474" s="156"/>
      <c r="F3474" s="156"/>
    </row>
    <row r="3475" spans="1:6" s="154" customFormat="1" x14ac:dyDescent="0.3">
      <c r="A3475" s="152"/>
      <c r="B3475" s="152"/>
      <c r="C3475" s="153"/>
      <c r="D3475" s="155"/>
      <c r="E3475" s="156"/>
      <c r="F3475" s="156"/>
    </row>
    <row r="3476" spans="1:6" s="154" customFormat="1" x14ac:dyDescent="0.3">
      <c r="A3476" s="152"/>
      <c r="B3476" s="152"/>
      <c r="C3476" s="153"/>
      <c r="D3476" s="155"/>
      <c r="E3476" s="156"/>
      <c r="F3476" s="156"/>
    </row>
    <row r="3477" spans="1:6" s="154" customFormat="1" x14ac:dyDescent="0.3">
      <c r="A3477" s="152"/>
      <c r="B3477" s="152"/>
      <c r="C3477" s="153"/>
      <c r="D3477" s="155"/>
      <c r="E3477" s="156"/>
      <c r="F3477" s="156"/>
    </row>
    <row r="3478" spans="1:6" s="154" customFormat="1" x14ac:dyDescent="0.3">
      <c r="A3478" s="152"/>
      <c r="B3478" s="152"/>
      <c r="C3478" s="153"/>
      <c r="D3478" s="155"/>
      <c r="E3478" s="156"/>
      <c r="F3478" s="156"/>
    </row>
    <row r="3479" spans="1:6" s="154" customFormat="1" x14ac:dyDescent="0.3">
      <c r="A3479" s="152"/>
      <c r="B3479" s="152"/>
      <c r="C3479" s="153"/>
      <c r="D3479" s="155"/>
      <c r="E3479" s="156"/>
      <c r="F3479" s="156"/>
    </row>
    <row r="3480" spans="1:6" s="154" customFormat="1" x14ac:dyDescent="0.3">
      <c r="A3480" s="152"/>
      <c r="B3480" s="152"/>
      <c r="C3480" s="153"/>
      <c r="D3480" s="155"/>
      <c r="E3480" s="156"/>
      <c r="F3480" s="156"/>
    </row>
    <row r="3481" spans="1:6" s="154" customFormat="1" x14ac:dyDescent="0.3">
      <c r="A3481" s="152"/>
      <c r="B3481" s="152"/>
      <c r="C3481" s="153"/>
      <c r="D3481" s="155"/>
      <c r="E3481" s="156"/>
      <c r="F3481" s="156"/>
    </row>
    <row r="3482" spans="1:6" s="154" customFormat="1" x14ac:dyDescent="0.3">
      <c r="A3482" s="152"/>
      <c r="B3482" s="152"/>
      <c r="C3482" s="153"/>
      <c r="D3482" s="155"/>
      <c r="E3482" s="156"/>
      <c r="F3482" s="156"/>
    </row>
    <row r="3483" spans="1:6" s="154" customFormat="1" x14ac:dyDescent="0.3">
      <c r="A3483" s="152"/>
      <c r="B3483" s="152"/>
      <c r="C3483" s="153"/>
      <c r="D3483" s="155"/>
      <c r="E3483" s="156"/>
      <c r="F3483" s="156"/>
    </row>
    <row r="3484" spans="1:6" s="154" customFormat="1" x14ac:dyDescent="0.3">
      <c r="A3484" s="152"/>
      <c r="B3484" s="152"/>
      <c r="C3484" s="153"/>
      <c r="D3484" s="155"/>
      <c r="E3484" s="156"/>
      <c r="F3484" s="156"/>
    </row>
    <row r="3485" spans="1:6" s="154" customFormat="1" x14ac:dyDescent="0.3">
      <c r="A3485" s="152"/>
      <c r="B3485" s="152"/>
      <c r="C3485" s="153"/>
      <c r="D3485" s="155"/>
      <c r="E3485" s="156"/>
      <c r="F3485" s="156"/>
    </row>
    <row r="3486" spans="1:6" s="154" customFormat="1" x14ac:dyDescent="0.3">
      <c r="A3486" s="152"/>
      <c r="B3486" s="152"/>
      <c r="C3486" s="153"/>
      <c r="D3486" s="155"/>
      <c r="E3486" s="156"/>
      <c r="F3486" s="156"/>
    </row>
    <row r="3487" spans="1:6" s="154" customFormat="1" x14ac:dyDescent="0.3">
      <c r="A3487" s="152"/>
      <c r="B3487" s="152"/>
      <c r="C3487" s="153"/>
      <c r="D3487" s="155"/>
      <c r="E3487" s="156"/>
      <c r="F3487" s="156"/>
    </row>
    <row r="3488" spans="1:6" s="154" customFormat="1" x14ac:dyDescent="0.3">
      <c r="A3488" s="152"/>
      <c r="B3488" s="152"/>
      <c r="C3488" s="153"/>
      <c r="D3488" s="155"/>
      <c r="E3488" s="156"/>
      <c r="F3488" s="156"/>
    </row>
    <row r="3489" spans="1:6" s="154" customFormat="1" x14ac:dyDescent="0.3">
      <c r="A3489" s="152"/>
      <c r="B3489" s="152"/>
      <c r="C3489" s="153"/>
      <c r="D3489" s="155"/>
      <c r="E3489" s="156"/>
      <c r="F3489" s="156"/>
    </row>
    <row r="3490" spans="1:6" s="154" customFormat="1" x14ac:dyDescent="0.3">
      <c r="A3490" s="152"/>
      <c r="B3490" s="152"/>
      <c r="C3490" s="153"/>
      <c r="D3490" s="155"/>
      <c r="E3490" s="156"/>
      <c r="F3490" s="156"/>
    </row>
    <row r="3491" spans="1:6" s="154" customFormat="1" x14ac:dyDescent="0.3">
      <c r="A3491" s="152"/>
      <c r="B3491" s="152"/>
      <c r="C3491" s="153"/>
      <c r="D3491" s="155"/>
      <c r="E3491" s="156"/>
      <c r="F3491" s="156"/>
    </row>
    <row r="3492" spans="1:6" s="154" customFormat="1" x14ac:dyDescent="0.3">
      <c r="A3492" s="152"/>
      <c r="B3492" s="152"/>
      <c r="C3492" s="153"/>
      <c r="D3492" s="155"/>
      <c r="E3492" s="156"/>
      <c r="F3492" s="156"/>
    </row>
    <row r="3493" spans="1:6" s="154" customFormat="1" x14ac:dyDescent="0.3">
      <c r="A3493" s="152"/>
      <c r="B3493" s="152"/>
      <c r="C3493" s="153"/>
      <c r="D3493" s="155"/>
      <c r="E3493" s="156"/>
      <c r="F3493" s="156"/>
    </row>
    <row r="3494" spans="1:6" s="154" customFormat="1" x14ac:dyDescent="0.3">
      <c r="A3494" s="152"/>
      <c r="B3494" s="152"/>
      <c r="C3494" s="153"/>
      <c r="D3494" s="155"/>
      <c r="E3494" s="156"/>
      <c r="F3494" s="156"/>
    </row>
    <row r="3495" spans="1:6" s="154" customFormat="1" x14ac:dyDescent="0.3">
      <c r="A3495" s="152"/>
      <c r="B3495" s="152"/>
      <c r="C3495" s="153"/>
      <c r="D3495" s="155"/>
      <c r="E3495" s="156"/>
      <c r="F3495" s="156"/>
    </row>
    <row r="3496" spans="1:6" s="154" customFormat="1" x14ac:dyDescent="0.3">
      <c r="A3496" s="152"/>
      <c r="B3496" s="152"/>
      <c r="C3496" s="153"/>
      <c r="D3496" s="155"/>
      <c r="E3496" s="156"/>
      <c r="F3496" s="156"/>
    </row>
    <row r="3497" spans="1:6" s="154" customFormat="1" x14ac:dyDescent="0.3">
      <c r="A3497" s="152"/>
      <c r="B3497" s="152"/>
      <c r="C3497" s="153"/>
      <c r="D3497" s="155"/>
      <c r="E3497" s="156"/>
      <c r="F3497" s="156"/>
    </row>
    <row r="3498" spans="1:6" s="154" customFormat="1" x14ac:dyDescent="0.3">
      <c r="A3498" s="152"/>
      <c r="B3498" s="152"/>
      <c r="C3498" s="153"/>
      <c r="D3498" s="155"/>
      <c r="E3498" s="156"/>
      <c r="F3498" s="156"/>
    </row>
    <row r="3499" spans="1:6" s="154" customFormat="1" x14ac:dyDescent="0.3">
      <c r="A3499" s="152"/>
      <c r="B3499" s="152"/>
      <c r="C3499" s="153"/>
      <c r="D3499" s="155"/>
      <c r="E3499" s="156"/>
      <c r="F3499" s="156"/>
    </row>
    <row r="3500" spans="1:6" s="154" customFormat="1" x14ac:dyDescent="0.3">
      <c r="A3500" s="152"/>
      <c r="B3500" s="152"/>
      <c r="C3500" s="153"/>
      <c r="D3500" s="155"/>
      <c r="E3500" s="156"/>
      <c r="F3500" s="156"/>
    </row>
    <row r="3501" spans="1:6" s="154" customFormat="1" x14ac:dyDescent="0.3">
      <c r="A3501" s="152"/>
      <c r="B3501" s="152"/>
      <c r="C3501" s="153"/>
      <c r="D3501" s="155"/>
      <c r="E3501" s="156"/>
      <c r="F3501" s="156"/>
    </row>
    <row r="3502" spans="1:6" s="154" customFormat="1" x14ac:dyDescent="0.3">
      <c r="A3502" s="152"/>
      <c r="B3502" s="152"/>
      <c r="C3502" s="153"/>
      <c r="D3502" s="155"/>
      <c r="E3502" s="156"/>
      <c r="F3502" s="156"/>
    </row>
    <row r="3503" spans="1:6" s="154" customFormat="1" x14ac:dyDescent="0.3">
      <c r="A3503" s="152"/>
      <c r="B3503" s="152"/>
      <c r="C3503" s="153"/>
      <c r="D3503" s="155"/>
      <c r="E3503" s="156"/>
      <c r="F3503" s="156"/>
    </row>
    <row r="3504" spans="1:6" s="154" customFormat="1" x14ac:dyDescent="0.3">
      <c r="A3504" s="152"/>
      <c r="B3504" s="152"/>
      <c r="C3504" s="153"/>
      <c r="D3504" s="155"/>
      <c r="E3504" s="156"/>
      <c r="F3504" s="156"/>
    </row>
    <row r="3505" spans="1:6" s="154" customFormat="1" x14ac:dyDescent="0.3">
      <c r="A3505" s="152"/>
      <c r="B3505" s="152"/>
      <c r="C3505" s="153"/>
      <c r="D3505" s="155"/>
      <c r="E3505" s="156"/>
      <c r="F3505" s="156"/>
    </row>
    <row r="3506" spans="1:6" s="154" customFormat="1" x14ac:dyDescent="0.3">
      <c r="A3506" s="152"/>
      <c r="B3506" s="152"/>
      <c r="C3506" s="153"/>
      <c r="D3506" s="155"/>
      <c r="E3506" s="156"/>
      <c r="F3506" s="156"/>
    </row>
    <row r="3507" spans="1:6" s="154" customFormat="1" x14ac:dyDescent="0.3">
      <c r="A3507" s="152"/>
      <c r="B3507" s="152"/>
      <c r="C3507" s="153"/>
      <c r="D3507" s="155"/>
      <c r="E3507" s="156"/>
      <c r="F3507" s="156"/>
    </row>
    <row r="3508" spans="1:6" s="154" customFormat="1" x14ac:dyDescent="0.3">
      <c r="A3508" s="152"/>
      <c r="B3508" s="152"/>
      <c r="C3508" s="153"/>
      <c r="D3508" s="155"/>
      <c r="E3508" s="156"/>
      <c r="F3508" s="156"/>
    </row>
    <row r="3509" spans="1:6" s="154" customFormat="1" x14ac:dyDescent="0.3">
      <c r="A3509" s="152"/>
      <c r="B3509" s="152"/>
      <c r="C3509" s="153"/>
      <c r="D3509" s="155"/>
      <c r="E3509" s="156"/>
      <c r="F3509" s="156"/>
    </row>
    <row r="3510" spans="1:6" s="154" customFormat="1" x14ac:dyDescent="0.3">
      <c r="A3510" s="152"/>
      <c r="B3510" s="152"/>
      <c r="C3510" s="153"/>
      <c r="D3510" s="155"/>
      <c r="E3510" s="156"/>
      <c r="F3510" s="156"/>
    </row>
    <row r="3511" spans="1:6" s="154" customFormat="1" x14ac:dyDescent="0.3">
      <c r="A3511" s="152"/>
      <c r="B3511" s="152"/>
      <c r="C3511" s="153"/>
      <c r="D3511" s="155"/>
      <c r="E3511" s="156"/>
      <c r="F3511" s="156"/>
    </row>
    <row r="3512" spans="1:6" s="154" customFormat="1" x14ac:dyDescent="0.3">
      <c r="A3512" s="152"/>
      <c r="B3512" s="152"/>
      <c r="C3512" s="153"/>
      <c r="D3512" s="155"/>
      <c r="E3512" s="156"/>
      <c r="F3512" s="156"/>
    </row>
    <row r="3513" spans="1:6" s="154" customFormat="1" x14ac:dyDescent="0.3">
      <c r="A3513" s="152"/>
      <c r="B3513" s="152"/>
      <c r="C3513" s="153"/>
      <c r="D3513" s="155"/>
      <c r="E3513" s="156"/>
      <c r="F3513" s="156"/>
    </row>
    <row r="3514" spans="1:6" s="154" customFormat="1" x14ac:dyDescent="0.3">
      <c r="A3514" s="152"/>
      <c r="B3514" s="152"/>
      <c r="C3514" s="153"/>
      <c r="D3514" s="155"/>
      <c r="E3514" s="156"/>
      <c r="F3514" s="156"/>
    </row>
    <row r="3515" spans="1:6" s="154" customFormat="1" x14ac:dyDescent="0.3">
      <c r="A3515" s="152"/>
      <c r="B3515" s="152"/>
      <c r="C3515" s="153"/>
      <c r="D3515" s="155"/>
      <c r="E3515" s="156"/>
      <c r="F3515" s="156"/>
    </row>
    <row r="3516" spans="1:6" s="154" customFormat="1" x14ac:dyDescent="0.3">
      <c r="A3516" s="152"/>
      <c r="B3516" s="152"/>
      <c r="C3516" s="153"/>
      <c r="D3516" s="155"/>
      <c r="E3516" s="156"/>
      <c r="F3516" s="156"/>
    </row>
    <row r="3517" spans="1:6" s="154" customFormat="1" x14ac:dyDescent="0.3">
      <c r="A3517" s="152"/>
      <c r="B3517" s="152"/>
      <c r="C3517" s="153"/>
      <c r="D3517" s="155"/>
      <c r="E3517" s="156"/>
      <c r="F3517" s="156"/>
    </row>
    <row r="3518" spans="1:6" s="154" customFormat="1" x14ac:dyDescent="0.3">
      <c r="A3518" s="152"/>
      <c r="B3518" s="152"/>
      <c r="C3518" s="153"/>
      <c r="D3518" s="155"/>
      <c r="E3518" s="156"/>
      <c r="F3518" s="156"/>
    </row>
    <row r="3519" spans="1:6" s="154" customFormat="1" x14ac:dyDescent="0.3">
      <c r="A3519" s="152"/>
      <c r="B3519" s="152"/>
      <c r="C3519" s="153"/>
      <c r="D3519" s="155"/>
      <c r="E3519" s="156"/>
      <c r="F3519" s="156"/>
    </row>
    <row r="3520" spans="1:6" s="154" customFormat="1" x14ac:dyDescent="0.3">
      <c r="A3520" s="152"/>
      <c r="B3520" s="152"/>
      <c r="C3520" s="153"/>
      <c r="D3520" s="155"/>
      <c r="E3520" s="156"/>
      <c r="F3520" s="156"/>
    </row>
    <row r="3521" spans="1:6" s="154" customFormat="1" x14ac:dyDescent="0.3">
      <c r="A3521" s="152"/>
      <c r="B3521" s="152"/>
      <c r="C3521" s="153"/>
      <c r="D3521" s="155"/>
      <c r="E3521" s="156"/>
      <c r="F3521" s="156"/>
    </row>
    <row r="3522" spans="1:6" s="154" customFormat="1" x14ac:dyDescent="0.3">
      <c r="A3522" s="152"/>
      <c r="B3522" s="152"/>
      <c r="C3522" s="153"/>
      <c r="D3522" s="155"/>
      <c r="E3522" s="156"/>
      <c r="F3522" s="156"/>
    </row>
    <row r="3523" spans="1:6" s="154" customFormat="1" x14ac:dyDescent="0.3">
      <c r="A3523" s="152"/>
      <c r="B3523" s="152"/>
      <c r="C3523" s="153"/>
      <c r="D3523" s="155"/>
      <c r="E3523" s="156"/>
      <c r="F3523" s="156"/>
    </row>
    <row r="3524" spans="1:6" s="154" customFormat="1" x14ac:dyDescent="0.3">
      <c r="A3524" s="152"/>
      <c r="B3524" s="152"/>
      <c r="C3524" s="153"/>
      <c r="D3524" s="155"/>
      <c r="E3524" s="156"/>
      <c r="F3524" s="156"/>
    </row>
    <row r="3525" spans="1:6" s="154" customFormat="1" x14ac:dyDescent="0.3">
      <c r="A3525" s="152"/>
      <c r="B3525" s="152"/>
      <c r="C3525" s="153"/>
      <c r="D3525" s="155"/>
      <c r="E3525" s="156"/>
      <c r="F3525" s="156"/>
    </row>
    <row r="3526" spans="1:6" s="154" customFormat="1" x14ac:dyDescent="0.3">
      <c r="A3526" s="152"/>
      <c r="B3526" s="152"/>
      <c r="C3526" s="153"/>
      <c r="D3526" s="155"/>
      <c r="E3526" s="156"/>
      <c r="F3526" s="156"/>
    </row>
    <row r="3527" spans="1:6" s="154" customFormat="1" x14ac:dyDescent="0.3">
      <c r="A3527" s="152"/>
      <c r="B3527" s="152"/>
      <c r="C3527" s="153"/>
      <c r="D3527" s="155"/>
      <c r="E3527" s="156"/>
      <c r="F3527" s="156"/>
    </row>
    <row r="3528" spans="1:6" s="154" customFormat="1" x14ac:dyDescent="0.3">
      <c r="A3528" s="152"/>
      <c r="B3528" s="152"/>
      <c r="C3528" s="153"/>
      <c r="D3528" s="155"/>
      <c r="E3528" s="156"/>
      <c r="F3528" s="156"/>
    </row>
    <row r="3529" spans="1:6" s="154" customFormat="1" x14ac:dyDescent="0.3">
      <c r="A3529" s="152"/>
      <c r="B3529" s="152"/>
      <c r="C3529" s="153"/>
      <c r="D3529" s="155"/>
      <c r="E3529" s="156"/>
      <c r="F3529" s="156"/>
    </row>
    <row r="3530" spans="1:6" s="154" customFormat="1" x14ac:dyDescent="0.3">
      <c r="A3530" s="152"/>
      <c r="B3530" s="152"/>
      <c r="C3530" s="153"/>
      <c r="D3530" s="155"/>
      <c r="E3530" s="156"/>
      <c r="F3530" s="156"/>
    </row>
    <row r="3531" spans="1:6" s="154" customFormat="1" x14ac:dyDescent="0.3">
      <c r="A3531" s="152"/>
      <c r="B3531" s="152"/>
      <c r="C3531" s="153"/>
      <c r="D3531" s="155"/>
      <c r="E3531" s="156"/>
      <c r="F3531" s="156"/>
    </row>
    <row r="3532" spans="1:6" s="154" customFormat="1" x14ac:dyDescent="0.3">
      <c r="A3532" s="152"/>
      <c r="B3532" s="152"/>
      <c r="C3532" s="153"/>
      <c r="D3532" s="155"/>
      <c r="E3532" s="156"/>
      <c r="F3532" s="156"/>
    </row>
    <row r="3533" spans="1:6" s="154" customFormat="1" x14ac:dyDescent="0.3">
      <c r="A3533" s="152"/>
      <c r="B3533" s="152"/>
      <c r="C3533" s="153"/>
      <c r="D3533" s="155"/>
      <c r="E3533" s="156"/>
      <c r="F3533" s="156"/>
    </row>
    <row r="3534" spans="1:6" s="154" customFormat="1" x14ac:dyDescent="0.3">
      <c r="A3534" s="152"/>
      <c r="B3534" s="152"/>
      <c r="C3534" s="153"/>
      <c r="D3534" s="155"/>
      <c r="E3534" s="156"/>
      <c r="F3534" s="156"/>
    </row>
    <row r="3535" spans="1:6" s="154" customFormat="1" x14ac:dyDescent="0.3">
      <c r="A3535" s="152"/>
      <c r="B3535" s="152"/>
      <c r="C3535" s="153"/>
      <c r="D3535" s="155"/>
      <c r="E3535" s="156"/>
      <c r="F3535" s="156"/>
    </row>
    <row r="3536" spans="1:6" s="154" customFormat="1" x14ac:dyDescent="0.3">
      <c r="A3536" s="152"/>
      <c r="B3536" s="152"/>
      <c r="C3536" s="153"/>
      <c r="D3536" s="155"/>
      <c r="E3536" s="156"/>
      <c r="F3536" s="156"/>
    </row>
    <row r="3537" spans="1:6" s="154" customFormat="1" x14ac:dyDescent="0.3">
      <c r="A3537" s="152"/>
      <c r="B3537" s="152"/>
      <c r="C3537" s="153"/>
      <c r="D3537" s="155"/>
      <c r="E3537" s="156"/>
      <c r="F3537" s="156"/>
    </row>
    <row r="3538" spans="1:6" s="154" customFormat="1" x14ac:dyDescent="0.3">
      <c r="A3538" s="152"/>
      <c r="B3538" s="152"/>
      <c r="C3538" s="153"/>
      <c r="D3538" s="155"/>
      <c r="E3538" s="156"/>
      <c r="F3538" s="156"/>
    </row>
    <row r="3539" spans="1:6" s="154" customFormat="1" x14ac:dyDescent="0.3">
      <c r="A3539" s="152"/>
      <c r="B3539" s="152"/>
      <c r="C3539" s="153"/>
      <c r="D3539" s="155"/>
      <c r="E3539" s="156"/>
      <c r="F3539" s="156"/>
    </row>
    <row r="3540" spans="1:6" s="154" customFormat="1" x14ac:dyDescent="0.3">
      <c r="A3540" s="152"/>
      <c r="B3540" s="152"/>
      <c r="C3540" s="153"/>
      <c r="D3540" s="155"/>
      <c r="E3540" s="156"/>
      <c r="F3540" s="156"/>
    </row>
    <row r="3541" spans="1:6" s="154" customFormat="1" x14ac:dyDescent="0.3">
      <c r="A3541" s="152"/>
      <c r="B3541" s="152"/>
      <c r="C3541" s="153"/>
      <c r="D3541" s="155"/>
      <c r="E3541" s="156"/>
      <c r="F3541" s="156"/>
    </row>
    <row r="3542" spans="1:6" s="154" customFormat="1" x14ac:dyDescent="0.3">
      <c r="A3542" s="152"/>
      <c r="B3542" s="152"/>
      <c r="C3542" s="153"/>
      <c r="D3542" s="155"/>
      <c r="E3542" s="156"/>
      <c r="F3542" s="156"/>
    </row>
    <row r="3543" spans="1:6" s="154" customFormat="1" x14ac:dyDescent="0.3">
      <c r="A3543" s="152"/>
      <c r="B3543" s="152"/>
      <c r="C3543" s="153"/>
      <c r="D3543" s="155"/>
      <c r="E3543" s="156"/>
      <c r="F3543" s="156"/>
    </row>
    <row r="3544" spans="1:6" s="154" customFormat="1" x14ac:dyDescent="0.3">
      <c r="A3544" s="152"/>
      <c r="B3544" s="152"/>
      <c r="C3544" s="153"/>
      <c r="D3544" s="155"/>
      <c r="E3544" s="156"/>
      <c r="F3544" s="156"/>
    </row>
    <row r="3545" spans="1:6" s="154" customFormat="1" x14ac:dyDescent="0.3">
      <c r="A3545" s="152"/>
      <c r="B3545" s="152"/>
      <c r="C3545" s="153"/>
      <c r="D3545" s="155"/>
      <c r="E3545" s="156"/>
      <c r="F3545" s="156"/>
    </row>
    <row r="3546" spans="1:6" s="154" customFormat="1" x14ac:dyDescent="0.3">
      <c r="A3546" s="152"/>
      <c r="B3546" s="152"/>
      <c r="C3546" s="153"/>
      <c r="D3546" s="155"/>
      <c r="E3546" s="156"/>
      <c r="F3546" s="156"/>
    </row>
    <row r="3547" spans="1:6" s="154" customFormat="1" x14ac:dyDescent="0.3">
      <c r="A3547" s="152"/>
      <c r="B3547" s="152"/>
      <c r="C3547" s="153"/>
      <c r="D3547" s="155"/>
      <c r="E3547" s="156"/>
      <c r="F3547" s="156"/>
    </row>
    <row r="3548" spans="1:6" s="154" customFormat="1" x14ac:dyDescent="0.3">
      <c r="A3548" s="152"/>
      <c r="B3548" s="152"/>
      <c r="C3548" s="153"/>
      <c r="D3548" s="155"/>
      <c r="E3548" s="156"/>
      <c r="F3548" s="156"/>
    </row>
    <row r="3549" spans="1:6" s="154" customFormat="1" x14ac:dyDescent="0.3">
      <c r="A3549" s="152"/>
      <c r="B3549" s="152"/>
      <c r="C3549" s="153"/>
      <c r="D3549" s="155"/>
      <c r="E3549" s="156"/>
      <c r="F3549" s="156"/>
    </row>
    <row r="3550" spans="1:6" s="154" customFormat="1" x14ac:dyDescent="0.3">
      <c r="A3550" s="152"/>
      <c r="B3550" s="152"/>
      <c r="C3550" s="153"/>
      <c r="D3550" s="155"/>
      <c r="E3550" s="156"/>
      <c r="F3550" s="156"/>
    </row>
    <row r="3551" spans="1:6" s="154" customFormat="1" x14ac:dyDescent="0.3">
      <c r="A3551" s="152"/>
      <c r="B3551" s="152"/>
      <c r="C3551" s="153"/>
      <c r="D3551" s="155"/>
      <c r="E3551" s="156"/>
      <c r="F3551" s="156"/>
    </row>
    <row r="3552" spans="1:6" s="154" customFormat="1" x14ac:dyDescent="0.3">
      <c r="A3552" s="152"/>
      <c r="B3552" s="152"/>
      <c r="C3552" s="153"/>
      <c r="D3552" s="155"/>
      <c r="E3552" s="156"/>
      <c r="F3552" s="156"/>
    </row>
    <row r="3553" spans="1:6" s="154" customFormat="1" x14ac:dyDescent="0.3">
      <c r="A3553" s="152"/>
      <c r="B3553" s="152"/>
      <c r="C3553" s="153"/>
      <c r="D3553" s="155"/>
      <c r="E3553" s="156"/>
      <c r="F3553" s="156"/>
    </row>
    <row r="3554" spans="1:6" s="154" customFormat="1" x14ac:dyDescent="0.3">
      <c r="A3554" s="152"/>
      <c r="B3554" s="152"/>
      <c r="C3554" s="153"/>
      <c r="D3554" s="155"/>
      <c r="E3554" s="156"/>
      <c r="F3554" s="156"/>
    </row>
    <row r="3555" spans="1:6" s="154" customFormat="1" x14ac:dyDescent="0.3">
      <c r="A3555" s="152"/>
      <c r="B3555" s="152"/>
      <c r="C3555" s="153"/>
      <c r="D3555" s="155"/>
      <c r="E3555" s="156"/>
      <c r="F3555" s="156"/>
    </row>
    <row r="3556" spans="1:6" s="154" customFormat="1" x14ac:dyDescent="0.3">
      <c r="A3556" s="152"/>
      <c r="B3556" s="152"/>
      <c r="C3556" s="153"/>
      <c r="D3556" s="155"/>
      <c r="E3556" s="156"/>
      <c r="F3556" s="156"/>
    </row>
    <row r="3557" spans="1:6" s="154" customFormat="1" x14ac:dyDescent="0.3">
      <c r="A3557" s="152"/>
      <c r="B3557" s="152"/>
      <c r="C3557" s="153"/>
      <c r="D3557" s="155"/>
      <c r="E3557" s="156"/>
      <c r="F3557" s="156"/>
    </row>
    <row r="3558" spans="1:6" s="154" customFormat="1" x14ac:dyDescent="0.3">
      <c r="A3558" s="152"/>
      <c r="B3558" s="152"/>
      <c r="C3558" s="153"/>
      <c r="D3558" s="155"/>
      <c r="E3558" s="156"/>
      <c r="F3558" s="156"/>
    </row>
    <row r="3559" spans="1:6" s="154" customFormat="1" x14ac:dyDescent="0.3">
      <c r="A3559" s="152"/>
      <c r="B3559" s="152"/>
      <c r="C3559" s="153"/>
      <c r="D3559" s="155"/>
      <c r="E3559" s="156"/>
      <c r="F3559" s="156"/>
    </row>
    <row r="3560" spans="1:6" s="154" customFormat="1" x14ac:dyDescent="0.3">
      <c r="A3560" s="152"/>
      <c r="B3560" s="152"/>
      <c r="C3560" s="153"/>
      <c r="D3560" s="155"/>
      <c r="E3560" s="156"/>
      <c r="F3560" s="156"/>
    </row>
    <row r="3561" spans="1:6" s="154" customFormat="1" x14ac:dyDescent="0.3">
      <c r="A3561" s="152"/>
      <c r="B3561" s="152"/>
      <c r="C3561" s="153"/>
      <c r="D3561" s="155"/>
      <c r="E3561" s="156"/>
      <c r="F3561" s="156"/>
    </row>
    <row r="3562" spans="1:6" s="154" customFormat="1" x14ac:dyDescent="0.3">
      <c r="A3562" s="152"/>
      <c r="B3562" s="152"/>
      <c r="C3562" s="153"/>
      <c r="D3562" s="155"/>
      <c r="E3562" s="156"/>
      <c r="F3562" s="156"/>
    </row>
    <row r="3563" spans="1:6" s="154" customFormat="1" x14ac:dyDescent="0.3">
      <c r="A3563" s="152"/>
      <c r="B3563" s="152"/>
      <c r="C3563" s="153"/>
      <c r="D3563" s="155"/>
      <c r="E3563" s="156"/>
      <c r="F3563" s="156"/>
    </row>
    <row r="3564" spans="1:6" s="154" customFormat="1" x14ac:dyDescent="0.3">
      <c r="A3564" s="152"/>
      <c r="B3564" s="152"/>
      <c r="C3564" s="153"/>
      <c r="D3564" s="155"/>
      <c r="E3564" s="156"/>
      <c r="F3564" s="156"/>
    </row>
    <row r="3565" spans="1:6" s="154" customFormat="1" x14ac:dyDescent="0.3">
      <c r="A3565" s="152"/>
      <c r="B3565" s="152"/>
      <c r="C3565" s="153"/>
      <c r="D3565" s="155"/>
      <c r="E3565" s="156"/>
      <c r="F3565" s="156"/>
    </row>
    <row r="3566" spans="1:6" s="154" customFormat="1" x14ac:dyDescent="0.3">
      <c r="A3566" s="152"/>
      <c r="B3566" s="152"/>
      <c r="C3566" s="153"/>
      <c r="D3566" s="155"/>
      <c r="E3566" s="156"/>
      <c r="F3566" s="156"/>
    </row>
    <row r="3567" spans="1:6" s="154" customFormat="1" x14ac:dyDescent="0.3">
      <c r="A3567" s="152"/>
      <c r="B3567" s="152"/>
      <c r="C3567" s="153"/>
      <c r="D3567" s="155"/>
      <c r="E3567" s="156"/>
      <c r="F3567" s="156"/>
    </row>
    <row r="3568" spans="1:6" s="154" customFormat="1" x14ac:dyDescent="0.3">
      <c r="A3568" s="152"/>
      <c r="B3568" s="152"/>
      <c r="C3568" s="153"/>
      <c r="D3568" s="155"/>
      <c r="E3568" s="156"/>
      <c r="F3568" s="156"/>
    </row>
    <row r="3569" spans="1:6" s="154" customFormat="1" x14ac:dyDescent="0.3">
      <c r="A3569" s="152"/>
      <c r="B3569" s="152"/>
      <c r="C3569" s="153"/>
      <c r="D3569" s="155"/>
      <c r="E3569" s="156"/>
      <c r="F3569" s="156"/>
    </row>
    <row r="3570" spans="1:6" s="154" customFormat="1" x14ac:dyDescent="0.3">
      <c r="A3570" s="152"/>
      <c r="B3570" s="152"/>
      <c r="C3570" s="153"/>
      <c r="D3570" s="155"/>
      <c r="E3570" s="156"/>
      <c r="F3570" s="156"/>
    </row>
    <row r="3571" spans="1:6" s="154" customFormat="1" x14ac:dyDescent="0.3">
      <c r="A3571" s="152"/>
      <c r="B3571" s="152"/>
      <c r="C3571" s="153"/>
      <c r="D3571" s="155"/>
      <c r="E3571" s="156"/>
      <c r="F3571" s="156"/>
    </row>
    <row r="3572" spans="1:6" s="154" customFormat="1" x14ac:dyDescent="0.3">
      <c r="A3572" s="152"/>
      <c r="B3572" s="152"/>
      <c r="C3572" s="153"/>
      <c r="D3572" s="155"/>
      <c r="E3572" s="156"/>
      <c r="F3572" s="156"/>
    </row>
    <row r="3573" spans="1:6" s="154" customFormat="1" x14ac:dyDescent="0.3">
      <c r="A3573" s="152"/>
      <c r="B3573" s="152"/>
      <c r="C3573" s="153"/>
      <c r="D3573" s="155"/>
      <c r="E3573" s="156"/>
      <c r="F3573" s="156"/>
    </row>
    <row r="3574" spans="1:6" s="154" customFormat="1" x14ac:dyDescent="0.3">
      <c r="A3574" s="152"/>
      <c r="B3574" s="152"/>
      <c r="C3574" s="153"/>
      <c r="D3574" s="155"/>
      <c r="E3574" s="156"/>
      <c r="F3574" s="156"/>
    </row>
    <row r="3575" spans="1:6" s="154" customFormat="1" x14ac:dyDescent="0.3">
      <c r="A3575" s="152"/>
      <c r="B3575" s="152"/>
      <c r="C3575" s="153"/>
      <c r="D3575" s="155"/>
      <c r="E3575" s="156"/>
      <c r="F3575" s="156"/>
    </row>
    <row r="3576" spans="1:6" s="154" customFormat="1" x14ac:dyDescent="0.3">
      <c r="A3576" s="152"/>
      <c r="B3576" s="152"/>
      <c r="C3576" s="153"/>
      <c r="D3576" s="155"/>
      <c r="E3576" s="156"/>
      <c r="F3576" s="156"/>
    </row>
    <row r="3577" spans="1:6" s="154" customFormat="1" x14ac:dyDescent="0.3">
      <c r="A3577" s="152"/>
      <c r="B3577" s="152"/>
      <c r="C3577" s="153"/>
      <c r="D3577" s="155"/>
      <c r="E3577" s="156"/>
      <c r="F3577" s="156"/>
    </row>
    <row r="3578" spans="1:6" s="154" customFormat="1" x14ac:dyDescent="0.3">
      <c r="A3578" s="152"/>
      <c r="B3578" s="152"/>
      <c r="C3578" s="153"/>
      <c r="D3578" s="155"/>
      <c r="E3578" s="156"/>
      <c r="F3578" s="156"/>
    </row>
    <row r="3579" spans="1:6" s="154" customFormat="1" x14ac:dyDescent="0.3">
      <c r="A3579" s="152"/>
      <c r="B3579" s="152"/>
      <c r="C3579" s="153"/>
      <c r="D3579" s="155"/>
      <c r="E3579" s="156"/>
      <c r="F3579" s="156"/>
    </row>
    <row r="3580" spans="1:6" s="154" customFormat="1" x14ac:dyDescent="0.3">
      <c r="A3580" s="152"/>
      <c r="B3580" s="152"/>
      <c r="C3580" s="153"/>
      <c r="D3580" s="155"/>
      <c r="E3580" s="156"/>
      <c r="F3580" s="156"/>
    </row>
    <row r="3581" spans="1:6" s="154" customFormat="1" x14ac:dyDescent="0.3">
      <c r="A3581" s="152"/>
      <c r="B3581" s="152"/>
      <c r="C3581" s="153"/>
      <c r="D3581" s="155"/>
      <c r="E3581" s="156"/>
      <c r="F3581" s="156"/>
    </row>
    <row r="3582" spans="1:6" s="154" customFormat="1" x14ac:dyDescent="0.3">
      <c r="A3582" s="152"/>
      <c r="B3582" s="152"/>
      <c r="C3582" s="153"/>
      <c r="D3582" s="155"/>
      <c r="E3582" s="156"/>
      <c r="F3582" s="156"/>
    </row>
    <row r="3583" spans="1:6" s="154" customFormat="1" x14ac:dyDescent="0.3">
      <c r="A3583" s="152"/>
      <c r="B3583" s="152"/>
      <c r="C3583" s="153"/>
      <c r="D3583" s="155"/>
      <c r="E3583" s="156"/>
      <c r="F3583" s="156"/>
    </row>
    <row r="3584" spans="1:6" s="154" customFormat="1" x14ac:dyDescent="0.3">
      <c r="A3584" s="152"/>
      <c r="B3584" s="152"/>
      <c r="C3584" s="153"/>
      <c r="D3584" s="155"/>
      <c r="E3584" s="156"/>
      <c r="F3584" s="156"/>
    </row>
    <row r="3585" spans="1:6" s="154" customFormat="1" x14ac:dyDescent="0.3">
      <c r="A3585" s="152"/>
      <c r="B3585" s="152"/>
      <c r="C3585" s="153"/>
      <c r="D3585" s="155"/>
      <c r="E3585" s="156"/>
      <c r="F3585" s="156"/>
    </row>
    <row r="3586" spans="1:6" s="154" customFormat="1" x14ac:dyDescent="0.3">
      <c r="A3586" s="152"/>
      <c r="B3586" s="152"/>
      <c r="C3586" s="153"/>
      <c r="D3586" s="155"/>
      <c r="E3586" s="156"/>
      <c r="F3586" s="156"/>
    </row>
    <row r="3587" spans="1:6" s="154" customFormat="1" x14ac:dyDescent="0.3">
      <c r="A3587" s="152"/>
      <c r="B3587" s="152"/>
      <c r="C3587" s="153"/>
      <c r="D3587" s="155"/>
      <c r="E3587" s="156"/>
      <c r="F3587" s="156"/>
    </row>
    <row r="3588" spans="1:6" s="154" customFormat="1" x14ac:dyDescent="0.3">
      <c r="A3588" s="152"/>
      <c r="B3588" s="152"/>
      <c r="C3588" s="153"/>
      <c r="D3588" s="155"/>
      <c r="E3588" s="156"/>
      <c r="F3588" s="156"/>
    </row>
    <row r="3589" spans="1:6" s="154" customFormat="1" x14ac:dyDescent="0.3">
      <c r="A3589" s="152"/>
      <c r="B3589" s="152"/>
      <c r="C3589" s="153"/>
      <c r="D3589" s="155"/>
      <c r="E3589" s="156"/>
      <c r="F3589" s="156"/>
    </row>
    <row r="3590" spans="1:6" s="154" customFormat="1" x14ac:dyDescent="0.3">
      <c r="A3590" s="152"/>
      <c r="B3590" s="152"/>
      <c r="C3590" s="153"/>
      <c r="D3590" s="155"/>
      <c r="E3590" s="156"/>
      <c r="F3590" s="156"/>
    </row>
    <row r="3591" spans="1:6" s="154" customFormat="1" x14ac:dyDescent="0.3">
      <c r="A3591" s="152"/>
      <c r="B3591" s="152"/>
      <c r="C3591" s="153"/>
      <c r="D3591" s="155"/>
      <c r="E3591" s="156"/>
      <c r="F3591" s="156"/>
    </row>
    <row r="3592" spans="1:6" s="154" customFormat="1" x14ac:dyDescent="0.3">
      <c r="A3592" s="152"/>
      <c r="B3592" s="152"/>
      <c r="C3592" s="153"/>
      <c r="D3592" s="155"/>
      <c r="E3592" s="156"/>
      <c r="F3592" s="156"/>
    </row>
    <row r="3593" spans="1:6" s="154" customFormat="1" x14ac:dyDescent="0.3">
      <c r="A3593" s="152"/>
      <c r="B3593" s="152"/>
      <c r="C3593" s="153"/>
      <c r="D3593" s="155"/>
      <c r="E3593" s="156"/>
      <c r="F3593" s="156"/>
    </row>
    <row r="3594" spans="1:6" s="154" customFormat="1" x14ac:dyDescent="0.3">
      <c r="A3594" s="152"/>
      <c r="B3594" s="152"/>
      <c r="C3594" s="153"/>
      <c r="D3594" s="155"/>
      <c r="E3594" s="156"/>
      <c r="F3594" s="156"/>
    </row>
    <row r="3595" spans="1:6" s="154" customFormat="1" x14ac:dyDescent="0.3">
      <c r="A3595" s="152"/>
      <c r="B3595" s="152"/>
      <c r="C3595" s="153"/>
      <c r="D3595" s="155"/>
      <c r="E3595" s="156"/>
      <c r="F3595" s="156"/>
    </row>
    <row r="3596" spans="1:6" s="154" customFormat="1" x14ac:dyDescent="0.3">
      <c r="A3596" s="152"/>
      <c r="B3596" s="152"/>
      <c r="C3596" s="153"/>
      <c r="D3596" s="155"/>
      <c r="E3596" s="156"/>
      <c r="F3596" s="156"/>
    </row>
    <row r="3597" spans="1:6" s="154" customFormat="1" x14ac:dyDescent="0.3">
      <c r="A3597" s="152"/>
      <c r="B3597" s="152"/>
      <c r="C3597" s="153"/>
      <c r="D3597" s="155"/>
      <c r="E3597" s="156"/>
      <c r="F3597" s="156"/>
    </row>
    <row r="3598" spans="1:6" s="154" customFormat="1" x14ac:dyDescent="0.3">
      <c r="A3598" s="152"/>
      <c r="B3598" s="152"/>
      <c r="C3598" s="153"/>
      <c r="D3598" s="155"/>
      <c r="E3598" s="156"/>
      <c r="F3598" s="156"/>
    </row>
    <row r="3599" spans="1:6" s="154" customFormat="1" x14ac:dyDescent="0.3">
      <c r="A3599" s="152"/>
      <c r="B3599" s="152"/>
      <c r="C3599" s="153"/>
      <c r="D3599" s="155"/>
      <c r="E3599" s="156"/>
      <c r="F3599" s="156"/>
    </row>
    <row r="3600" spans="1:6" s="154" customFormat="1" x14ac:dyDescent="0.3">
      <c r="A3600" s="152"/>
      <c r="B3600" s="152"/>
      <c r="C3600" s="153"/>
      <c r="D3600" s="155"/>
      <c r="E3600" s="156"/>
      <c r="F3600" s="156"/>
    </row>
    <row r="3601" spans="1:6" s="154" customFormat="1" x14ac:dyDescent="0.3">
      <c r="A3601" s="152"/>
      <c r="B3601" s="152"/>
      <c r="C3601" s="153"/>
      <c r="D3601" s="155"/>
      <c r="E3601" s="156"/>
      <c r="F3601" s="156"/>
    </row>
    <row r="3602" spans="1:6" s="154" customFormat="1" x14ac:dyDescent="0.3">
      <c r="A3602" s="152"/>
      <c r="B3602" s="152"/>
      <c r="C3602" s="153"/>
      <c r="D3602" s="155"/>
      <c r="E3602" s="156"/>
      <c r="F3602" s="156"/>
    </row>
    <row r="3603" spans="1:6" s="154" customFormat="1" x14ac:dyDescent="0.3">
      <c r="A3603" s="152"/>
      <c r="B3603" s="152"/>
      <c r="C3603" s="153"/>
      <c r="D3603" s="155"/>
      <c r="E3603" s="156"/>
      <c r="F3603" s="156"/>
    </row>
    <row r="3604" spans="1:6" s="154" customFormat="1" x14ac:dyDescent="0.3">
      <c r="A3604" s="152"/>
      <c r="B3604" s="152"/>
      <c r="C3604" s="153"/>
      <c r="D3604" s="155"/>
      <c r="E3604" s="156"/>
      <c r="F3604" s="156"/>
    </row>
    <row r="3605" spans="1:6" s="154" customFormat="1" x14ac:dyDescent="0.3">
      <c r="A3605" s="152"/>
      <c r="B3605" s="152"/>
      <c r="C3605" s="153"/>
      <c r="D3605" s="155"/>
      <c r="E3605" s="156"/>
      <c r="F3605" s="156"/>
    </row>
    <row r="3606" spans="1:6" s="154" customFormat="1" x14ac:dyDescent="0.3">
      <c r="A3606" s="152"/>
      <c r="B3606" s="152"/>
      <c r="C3606" s="153"/>
      <c r="D3606" s="155"/>
      <c r="E3606" s="156"/>
      <c r="F3606" s="156"/>
    </row>
    <row r="3607" spans="1:6" s="154" customFormat="1" x14ac:dyDescent="0.3">
      <c r="A3607" s="152"/>
      <c r="B3607" s="152"/>
      <c r="C3607" s="153"/>
      <c r="D3607" s="155"/>
      <c r="E3607" s="156"/>
      <c r="F3607" s="156"/>
    </row>
    <row r="3608" spans="1:6" s="154" customFormat="1" x14ac:dyDescent="0.3">
      <c r="A3608" s="152"/>
      <c r="B3608" s="152"/>
      <c r="C3608" s="153"/>
      <c r="D3608" s="155"/>
      <c r="E3608" s="156"/>
      <c r="F3608" s="156"/>
    </row>
    <row r="3609" spans="1:6" s="154" customFormat="1" x14ac:dyDescent="0.3">
      <c r="A3609" s="152"/>
      <c r="B3609" s="152"/>
      <c r="C3609" s="153"/>
      <c r="D3609" s="155"/>
      <c r="E3609" s="156"/>
      <c r="F3609" s="156"/>
    </row>
    <row r="3610" spans="1:6" s="154" customFormat="1" x14ac:dyDescent="0.3">
      <c r="A3610" s="152"/>
      <c r="B3610" s="152"/>
      <c r="C3610" s="153"/>
      <c r="D3610" s="155"/>
      <c r="E3610" s="156"/>
      <c r="F3610" s="156"/>
    </row>
    <row r="3611" spans="1:6" s="154" customFormat="1" x14ac:dyDescent="0.3">
      <c r="A3611" s="152"/>
      <c r="B3611" s="152"/>
      <c r="C3611" s="153"/>
      <c r="D3611" s="155"/>
      <c r="E3611" s="156"/>
      <c r="F3611" s="156"/>
    </row>
    <row r="3612" spans="1:6" s="154" customFormat="1" x14ac:dyDescent="0.3">
      <c r="A3612" s="152"/>
      <c r="B3612" s="152"/>
      <c r="C3612" s="153"/>
      <c r="D3612" s="155"/>
      <c r="E3612" s="156"/>
      <c r="F3612" s="156"/>
    </row>
    <row r="3613" spans="1:6" s="154" customFormat="1" x14ac:dyDescent="0.3">
      <c r="A3613" s="152"/>
      <c r="B3613" s="152"/>
      <c r="C3613" s="153"/>
      <c r="D3613" s="155"/>
      <c r="E3613" s="156"/>
      <c r="F3613" s="156"/>
    </row>
    <row r="3614" spans="1:6" s="154" customFormat="1" x14ac:dyDescent="0.3">
      <c r="A3614" s="152"/>
      <c r="B3614" s="152"/>
      <c r="C3614" s="153"/>
      <c r="D3614" s="155"/>
      <c r="E3614" s="156"/>
      <c r="F3614" s="156"/>
    </row>
    <row r="3615" spans="1:6" s="154" customFormat="1" x14ac:dyDescent="0.3">
      <c r="A3615" s="152"/>
      <c r="B3615" s="152"/>
      <c r="C3615" s="153"/>
      <c r="D3615" s="155"/>
      <c r="E3615" s="156"/>
      <c r="F3615" s="156"/>
    </row>
    <row r="3616" spans="1:6" s="154" customFormat="1" x14ac:dyDescent="0.3">
      <c r="A3616" s="152"/>
      <c r="B3616" s="152"/>
      <c r="C3616" s="153"/>
      <c r="D3616" s="155"/>
      <c r="E3616" s="156"/>
      <c r="F3616" s="156"/>
    </row>
    <row r="3617" spans="1:6" s="154" customFormat="1" x14ac:dyDescent="0.3">
      <c r="A3617" s="152"/>
      <c r="B3617" s="152"/>
      <c r="C3617" s="153"/>
      <c r="D3617" s="155"/>
      <c r="E3617" s="156"/>
      <c r="F3617" s="156"/>
    </row>
    <row r="3618" spans="1:6" s="154" customFormat="1" x14ac:dyDescent="0.3">
      <c r="A3618" s="152"/>
      <c r="B3618" s="152"/>
      <c r="C3618" s="153"/>
      <c r="D3618" s="155"/>
      <c r="E3618" s="156"/>
      <c r="F3618" s="156"/>
    </row>
    <row r="3619" spans="1:6" s="154" customFormat="1" x14ac:dyDescent="0.3">
      <c r="A3619" s="152"/>
      <c r="B3619" s="152"/>
      <c r="C3619" s="153"/>
      <c r="D3619" s="155"/>
      <c r="E3619" s="156"/>
      <c r="F3619" s="156"/>
    </row>
    <row r="3620" spans="1:6" s="154" customFormat="1" x14ac:dyDescent="0.3">
      <c r="A3620" s="152"/>
      <c r="B3620" s="152"/>
      <c r="C3620" s="153"/>
      <c r="D3620" s="155"/>
      <c r="E3620" s="156"/>
      <c r="F3620" s="156"/>
    </row>
    <row r="3621" spans="1:6" s="154" customFormat="1" x14ac:dyDescent="0.3">
      <c r="A3621" s="152"/>
      <c r="B3621" s="152"/>
      <c r="C3621" s="153"/>
      <c r="D3621" s="155"/>
      <c r="E3621" s="156"/>
      <c r="F3621" s="156"/>
    </row>
    <row r="3622" spans="1:6" s="154" customFormat="1" x14ac:dyDescent="0.3">
      <c r="A3622" s="152"/>
      <c r="B3622" s="152"/>
      <c r="C3622" s="153"/>
      <c r="D3622" s="155"/>
      <c r="E3622" s="156"/>
      <c r="F3622" s="156"/>
    </row>
    <row r="3623" spans="1:6" s="154" customFormat="1" x14ac:dyDescent="0.3">
      <c r="A3623" s="152"/>
      <c r="B3623" s="152"/>
      <c r="C3623" s="153"/>
      <c r="D3623" s="155"/>
      <c r="E3623" s="156"/>
      <c r="F3623" s="156"/>
    </row>
    <row r="3624" spans="1:6" s="154" customFormat="1" x14ac:dyDescent="0.3">
      <c r="A3624" s="152"/>
      <c r="B3624" s="152"/>
      <c r="C3624" s="153"/>
      <c r="D3624" s="155"/>
      <c r="E3624" s="156"/>
      <c r="F3624" s="156"/>
    </row>
    <row r="3625" spans="1:6" s="154" customFormat="1" x14ac:dyDescent="0.3">
      <c r="A3625" s="152"/>
      <c r="B3625" s="152"/>
      <c r="C3625" s="153"/>
      <c r="D3625" s="155"/>
      <c r="E3625" s="156"/>
      <c r="F3625" s="156"/>
    </row>
    <row r="3626" spans="1:6" s="154" customFormat="1" x14ac:dyDescent="0.3">
      <c r="A3626" s="152"/>
      <c r="B3626" s="152"/>
      <c r="C3626" s="153"/>
      <c r="D3626" s="155"/>
      <c r="E3626" s="156"/>
      <c r="F3626" s="156"/>
    </row>
    <row r="3627" spans="1:6" s="154" customFormat="1" x14ac:dyDescent="0.3">
      <c r="A3627" s="152"/>
      <c r="B3627" s="152"/>
      <c r="C3627" s="153"/>
      <c r="D3627" s="155"/>
      <c r="E3627" s="156"/>
      <c r="F3627" s="156"/>
    </row>
    <row r="3628" spans="1:6" s="154" customFormat="1" x14ac:dyDescent="0.3">
      <c r="A3628" s="152"/>
      <c r="B3628" s="152"/>
      <c r="C3628" s="153"/>
      <c r="D3628" s="155"/>
      <c r="E3628" s="156"/>
      <c r="F3628" s="156"/>
    </row>
    <row r="3629" spans="1:6" s="154" customFormat="1" x14ac:dyDescent="0.3">
      <c r="A3629" s="152"/>
      <c r="B3629" s="152"/>
      <c r="C3629" s="153"/>
      <c r="D3629" s="155"/>
      <c r="E3629" s="156"/>
      <c r="F3629" s="156"/>
    </row>
    <row r="3630" spans="1:6" s="154" customFormat="1" x14ac:dyDescent="0.3">
      <c r="A3630" s="152"/>
      <c r="B3630" s="152"/>
      <c r="C3630" s="153"/>
      <c r="D3630" s="155"/>
      <c r="E3630" s="156"/>
      <c r="F3630" s="156"/>
    </row>
    <row r="3631" spans="1:6" s="154" customFormat="1" x14ac:dyDescent="0.3">
      <c r="A3631" s="152"/>
      <c r="B3631" s="152"/>
      <c r="C3631" s="153"/>
      <c r="D3631" s="155"/>
      <c r="E3631" s="156"/>
      <c r="F3631" s="156"/>
    </row>
    <row r="3632" spans="1:6" s="154" customFormat="1" x14ac:dyDescent="0.3">
      <c r="A3632" s="152"/>
      <c r="B3632" s="152"/>
      <c r="C3632" s="153"/>
      <c r="D3632" s="155"/>
      <c r="E3632" s="156"/>
      <c r="F3632" s="156"/>
    </row>
    <row r="3633" spans="1:6" s="154" customFormat="1" x14ac:dyDescent="0.3">
      <c r="A3633" s="152"/>
      <c r="B3633" s="152"/>
      <c r="C3633" s="153"/>
      <c r="D3633" s="155"/>
      <c r="E3633" s="156"/>
      <c r="F3633" s="156"/>
    </row>
    <row r="3634" spans="1:6" s="154" customFormat="1" x14ac:dyDescent="0.3">
      <c r="A3634" s="152"/>
      <c r="B3634" s="152"/>
      <c r="C3634" s="153"/>
      <c r="D3634" s="155"/>
      <c r="E3634" s="156"/>
      <c r="F3634" s="156"/>
    </row>
    <row r="3635" spans="1:6" s="154" customFormat="1" x14ac:dyDescent="0.3">
      <c r="A3635" s="152"/>
      <c r="B3635" s="152"/>
      <c r="C3635" s="153"/>
      <c r="D3635" s="155"/>
      <c r="E3635" s="156"/>
      <c r="F3635" s="156"/>
    </row>
    <row r="3636" spans="1:6" s="154" customFormat="1" x14ac:dyDescent="0.3">
      <c r="A3636" s="152"/>
      <c r="B3636" s="152"/>
      <c r="C3636" s="153"/>
      <c r="D3636" s="155"/>
      <c r="E3636" s="156"/>
      <c r="F3636" s="156"/>
    </row>
    <row r="3637" spans="1:6" s="154" customFormat="1" x14ac:dyDescent="0.3">
      <c r="A3637" s="152"/>
      <c r="B3637" s="152"/>
      <c r="C3637" s="153"/>
      <c r="D3637" s="155"/>
      <c r="E3637" s="156"/>
      <c r="F3637" s="156"/>
    </row>
    <row r="3638" spans="1:6" s="154" customFormat="1" x14ac:dyDescent="0.3">
      <c r="A3638" s="152"/>
      <c r="B3638" s="152"/>
      <c r="C3638" s="153"/>
      <c r="D3638" s="155"/>
      <c r="E3638" s="156"/>
      <c r="F3638" s="156"/>
    </row>
    <row r="3639" spans="1:6" s="154" customFormat="1" x14ac:dyDescent="0.3">
      <c r="A3639" s="152"/>
      <c r="B3639" s="152"/>
      <c r="C3639" s="153"/>
      <c r="D3639" s="155"/>
      <c r="E3639" s="156"/>
      <c r="F3639" s="156"/>
    </row>
    <row r="3640" spans="1:6" s="154" customFormat="1" x14ac:dyDescent="0.3">
      <c r="A3640" s="152"/>
      <c r="B3640" s="152"/>
      <c r="C3640" s="153"/>
      <c r="D3640" s="155"/>
      <c r="E3640" s="156"/>
      <c r="F3640" s="156"/>
    </row>
    <row r="3641" spans="1:6" s="154" customFormat="1" x14ac:dyDescent="0.3">
      <c r="A3641" s="152"/>
      <c r="B3641" s="152"/>
      <c r="C3641" s="153"/>
      <c r="D3641" s="155"/>
      <c r="E3641" s="156"/>
      <c r="F3641" s="156"/>
    </row>
    <row r="3642" spans="1:6" s="154" customFormat="1" x14ac:dyDescent="0.3">
      <c r="A3642" s="152"/>
      <c r="B3642" s="152"/>
      <c r="C3642" s="153"/>
      <c r="D3642" s="155"/>
      <c r="E3642" s="156"/>
      <c r="F3642" s="156"/>
    </row>
    <row r="3643" spans="1:6" s="154" customFormat="1" x14ac:dyDescent="0.3">
      <c r="A3643" s="152"/>
      <c r="B3643" s="152"/>
      <c r="C3643" s="153"/>
      <c r="D3643" s="155"/>
      <c r="E3643" s="156"/>
      <c r="F3643" s="156"/>
    </row>
    <row r="3644" spans="1:6" s="154" customFormat="1" x14ac:dyDescent="0.3">
      <c r="A3644" s="152"/>
      <c r="B3644" s="152"/>
      <c r="C3644" s="153"/>
      <c r="D3644" s="155"/>
      <c r="E3644" s="156"/>
      <c r="F3644" s="156"/>
    </row>
    <row r="3645" spans="1:6" s="154" customFormat="1" x14ac:dyDescent="0.3">
      <c r="A3645" s="152"/>
      <c r="B3645" s="152"/>
      <c r="C3645" s="153"/>
      <c r="D3645" s="155"/>
      <c r="E3645" s="156"/>
      <c r="F3645" s="156"/>
    </row>
    <row r="3646" spans="1:6" s="154" customFormat="1" x14ac:dyDescent="0.3">
      <c r="A3646" s="152"/>
      <c r="B3646" s="152"/>
      <c r="C3646" s="153"/>
      <c r="D3646" s="155"/>
      <c r="E3646" s="156"/>
      <c r="F3646" s="156"/>
    </row>
    <row r="3647" spans="1:6" s="154" customFormat="1" x14ac:dyDescent="0.3">
      <c r="A3647" s="152"/>
      <c r="B3647" s="152"/>
      <c r="C3647" s="153"/>
      <c r="D3647" s="155"/>
      <c r="E3647" s="156"/>
      <c r="F3647" s="156"/>
    </row>
    <row r="3648" spans="1:6" s="154" customFormat="1" x14ac:dyDescent="0.3">
      <c r="A3648" s="152"/>
      <c r="B3648" s="152"/>
      <c r="C3648" s="153"/>
      <c r="D3648" s="155"/>
      <c r="E3648" s="156"/>
      <c r="F3648" s="156"/>
    </row>
    <row r="3649" spans="1:6" s="154" customFormat="1" x14ac:dyDescent="0.3">
      <c r="A3649" s="152"/>
      <c r="B3649" s="152"/>
      <c r="C3649" s="153"/>
      <c r="D3649" s="155"/>
      <c r="E3649" s="156"/>
      <c r="F3649" s="156"/>
    </row>
    <row r="3650" spans="1:6" s="154" customFormat="1" x14ac:dyDescent="0.3">
      <c r="A3650" s="152"/>
      <c r="B3650" s="152"/>
      <c r="C3650" s="153"/>
      <c r="D3650" s="155"/>
      <c r="E3650" s="156"/>
      <c r="F3650" s="156"/>
    </row>
    <row r="3651" spans="1:6" s="154" customFormat="1" x14ac:dyDescent="0.3">
      <c r="A3651" s="152"/>
      <c r="B3651" s="152"/>
      <c r="C3651" s="153"/>
      <c r="D3651" s="155"/>
      <c r="E3651" s="156"/>
      <c r="F3651" s="156"/>
    </row>
    <row r="3652" spans="1:6" s="154" customFormat="1" x14ac:dyDescent="0.3">
      <c r="A3652" s="152"/>
      <c r="B3652" s="152"/>
      <c r="C3652" s="153"/>
      <c r="D3652" s="155"/>
      <c r="E3652" s="156"/>
      <c r="F3652" s="156"/>
    </row>
    <row r="3653" spans="1:6" s="154" customFormat="1" x14ac:dyDescent="0.3">
      <c r="A3653" s="152"/>
      <c r="B3653" s="152"/>
      <c r="C3653" s="153"/>
      <c r="D3653" s="155"/>
      <c r="E3653" s="156"/>
      <c r="F3653" s="156"/>
    </row>
    <row r="3654" spans="1:6" s="154" customFormat="1" x14ac:dyDescent="0.3">
      <c r="A3654" s="152"/>
      <c r="B3654" s="152"/>
      <c r="C3654" s="153"/>
      <c r="D3654" s="155"/>
      <c r="E3654" s="156"/>
      <c r="F3654" s="156"/>
    </row>
    <row r="3655" spans="1:6" s="154" customFormat="1" x14ac:dyDescent="0.3">
      <c r="A3655" s="152"/>
      <c r="B3655" s="152"/>
      <c r="C3655" s="153"/>
      <c r="D3655" s="155"/>
      <c r="E3655" s="156"/>
      <c r="F3655" s="156"/>
    </row>
    <row r="3656" spans="1:6" s="154" customFormat="1" x14ac:dyDescent="0.3">
      <c r="A3656" s="152"/>
      <c r="B3656" s="152"/>
      <c r="C3656" s="153"/>
      <c r="D3656" s="155"/>
      <c r="E3656" s="156"/>
      <c r="F3656" s="156"/>
    </row>
    <row r="3657" spans="1:6" s="154" customFormat="1" x14ac:dyDescent="0.3">
      <c r="A3657" s="152"/>
      <c r="B3657" s="152"/>
      <c r="C3657" s="153"/>
      <c r="D3657" s="155"/>
      <c r="E3657" s="156"/>
      <c r="F3657" s="156"/>
    </row>
    <row r="3658" spans="1:6" s="154" customFormat="1" x14ac:dyDescent="0.3">
      <c r="A3658" s="152"/>
      <c r="B3658" s="152"/>
      <c r="C3658" s="153"/>
      <c r="D3658" s="155"/>
      <c r="E3658" s="156"/>
      <c r="F3658" s="156"/>
    </row>
    <row r="3659" spans="1:6" s="154" customFormat="1" x14ac:dyDescent="0.3">
      <c r="A3659" s="152"/>
      <c r="B3659" s="152"/>
      <c r="C3659" s="153"/>
      <c r="D3659" s="155"/>
      <c r="E3659" s="156"/>
      <c r="F3659" s="156"/>
    </row>
    <row r="3660" spans="1:6" s="154" customFormat="1" x14ac:dyDescent="0.3">
      <c r="A3660" s="152"/>
      <c r="B3660" s="152"/>
      <c r="C3660" s="153"/>
      <c r="D3660" s="155"/>
      <c r="E3660" s="156"/>
      <c r="F3660" s="156"/>
    </row>
    <row r="3661" spans="1:6" s="154" customFormat="1" x14ac:dyDescent="0.3">
      <c r="A3661" s="152"/>
      <c r="B3661" s="152"/>
      <c r="C3661" s="153"/>
      <c r="D3661" s="155"/>
      <c r="E3661" s="156"/>
      <c r="F3661" s="156"/>
    </row>
    <row r="3662" spans="1:6" s="154" customFormat="1" x14ac:dyDescent="0.3">
      <c r="A3662" s="152"/>
      <c r="B3662" s="152"/>
      <c r="C3662" s="153"/>
      <c r="D3662" s="155"/>
      <c r="E3662" s="156"/>
      <c r="F3662" s="156"/>
    </row>
    <row r="3663" spans="1:6" s="154" customFormat="1" x14ac:dyDescent="0.3">
      <c r="A3663" s="152"/>
      <c r="B3663" s="152"/>
      <c r="C3663" s="153"/>
      <c r="D3663" s="155"/>
      <c r="E3663" s="156"/>
      <c r="F3663" s="156"/>
    </row>
    <row r="3664" spans="1:6" s="154" customFormat="1" x14ac:dyDescent="0.3">
      <c r="A3664" s="152"/>
      <c r="B3664" s="152"/>
      <c r="C3664" s="153"/>
      <c r="D3664" s="155"/>
      <c r="E3664" s="156"/>
      <c r="F3664" s="156"/>
    </row>
    <row r="3665" spans="1:6" s="154" customFormat="1" x14ac:dyDescent="0.3">
      <c r="A3665" s="152"/>
      <c r="B3665" s="152"/>
      <c r="C3665" s="153"/>
      <c r="D3665" s="155"/>
      <c r="E3665" s="156"/>
      <c r="F3665" s="156"/>
    </row>
    <row r="3666" spans="1:6" s="154" customFormat="1" x14ac:dyDescent="0.3">
      <c r="A3666" s="152"/>
      <c r="B3666" s="152"/>
      <c r="C3666" s="153"/>
      <c r="D3666" s="155"/>
      <c r="E3666" s="156"/>
      <c r="F3666" s="156"/>
    </row>
    <row r="3667" spans="1:6" s="154" customFormat="1" x14ac:dyDescent="0.3">
      <c r="A3667" s="152"/>
      <c r="B3667" s="152"/>
      <c r="C3667" s="153"/>
      <c r="D3667" s="155"/>
      <c r="E3667" s="156"/>
      <c r="F3667" s="156"/>
    </row>
    <row r="3668" spans="1:6" s="154" customFormat="1" x14ac:dyDescent="0.3">
      <c r="A3668" s="152"/>
      <c r="B3668" s="152"/>
      <c r="C3668" s="153"/>
      <c r="D3668" s="155"/>
      <c r="E3668" s="156"/>
      <c r="F3668" s="156"/>
    </row>
    <row r="3669" spans="1:6" s="154" customFormat="1" x14ac:dyDescent="0.3">
      <c r="A3669" s="152"/>
      <c r="B3669" s="152"/>
      <c r="C3669" s="153"/>
      <c r="D3669" s="155"/>
      <c r="E3669" s="156"/>
      <c r="F3669" s="156"/>
    </row>
    <row r="3670" spans="1:6" s="154" customFormat="1" x14ac:dyDescent="0.3">
      <c r="A3670" s="152"/>
      <c r="B3670" s="152"/>
      <c r="C3670" s="153"/>
      <c r="D3670" s="155"/>
      <c r="E3670" s="156"/>
      <c r="F3670" s="156"/>
    </row>
    <row r="3671" spans="1:6" s="154" customFormat="1" x14ac:dyDescent="0.3">
      <c r="A3671" s="152"/>
      <c r="B3671" s="152"/>
      <c r="C3671" s="153"/>
      <c r="D3671" s="155"/>
      <c r="E3671" s="156"/>
      <c r="F3671" s="156"/>
    </row>
    <row r="3672" spans="1:6" s="154" customFormat="1" x14ac:dyDescent="0.3">
      <c r="A3672" s="152"/>
      <c r="B3672" s="152"/>
      <c r="C3672" s="153"/>
      <c r="D3672" s="155"/>
      <c r="E3672" s="156"/>
      <c r="F3672" s="156"/>
    </row>
    <row r="3673" spans="1:6" s="154" customFormat="1" x14ac:dyDescent="0.3">
      <c r="A3673" s="152"/>
      <c r="B3673" s="152"/>
      <c r="C3673" s="153"/>
      <c r="D3673" s="155"/>
      <c r="E3673" s="156"/>
      <c r="F3673" s="156"/>
    </row>
    <row r="3674" spans="1:6" s="154" customFormat="1" x14ac:dyDescent="0.3">
      <c r="A3674" s="152"/>
      <c r="B3674" s="152"/>
      <c r="C3674" s="153"/>
      <c r="D3674" s="155"/>
      <c r="E3674" s="156"/>
      <c r="F3674" s="156"/>
    </row>
    <row r="3675" spans="1:6" s="154" customFormat="1" x14ac:dyDescent="0.3">
      <c r="A3675" s="152"/>
      <c r="B3675" s="152"/>
      <c r="C3675" s="153"/>
      <c r="D3675" s="155"/>
      <c r="E3675" s="156"/>
      <c r="F3675" s="156"/>
    </row>
    <row r="3676" spans="1:6" s="154" customFormat="1" x14ac:dyDescent="0.3">
      <c r="A3676" s="152"/>
      <c r="B3676" s="152"/>
      <c r="C3676" s="153"/>
      <c r="D3676" s="155"/>
      <c r="E3676" s="156"/>
      <c r="F3676" s="156"/>
    </row>
    <row r="3677" spans="1:6" s="154" customFormat="1" x14ac:dyDescent="0.3">
      <c r="A3677" s="152"/>
      <c r="B3677" s="152"/>
      <c r="C3677" s="153"/>
      <c r="D3677" s="155"/>
      <c r="E3677" s="156"/>
      <c r="F3677" s="156"/>
    </row>
    <row r="3678" spans="1:6" s="154" customFormat="1" x14ac:dyDescent="0.3">
      <c r="A3678" s="152"/>
      <c r="B3678" s="152"/>
      <c r="C3678" s="153"/>
      <c r="D3678" s="155"/>
      <c r="E3678" s="156"/>
      <c r="F3678" s="156"/>
    </row>
    <row r="3679" spans="1:6" s="154" customFormat="1" x14ac:dyDescent="0.3">
      <c r="A3679" s="152"/>
      <c r="B3679" s="152"/>
      <c r="C3679" s="153"/>
      <c r="D3679" s="155"/>
      <c r="E3679" s="156"/>
      <c r="F3679" s="156"/>
    </row>
    <row r="3680" spans="1:6" s="154" customFormat="1" x14ac:dyDescent="0.3">
      <c r="A3680" s="152"/>
      <c r="B3680" s="152"/>
      <c r="C3680" s="153"/>
      <c r="D3680" s="155"/>
      <c r="E3680" s="156"/>
      <c r="F3680" s="156"/>
    </row>
    <row r="3681" spans="1:6" s="154" customFormat="1" x14ac:dyDescent="0.3">
      <c r="A3681" s="152"/>
      <c r="B3681" s="152"/>
      <c r="C3681" s="153"/>
      <c r="D3681" s="155"/>
      <c r="E3681" s="156"/>
      <c r="F3681" s="156"/>
    </row>
    <row r="3682" spans="1:6" s="154" customFormat="1" x14ac:dyDescent="0.3">
      <c r="A3682" s="152"/>
      <c r="B3682" s="152"/>
      <c r="C3682" s="153"/>
      <c r="D3682" s="155"/>
      <c r="E3682" s="156"/>
      <c r="F3682" s="156"/>
    </row>
    <row r="3683" spans="1:6" s="154" customFormat="1" x14ac:dyDescent="0.3">
      <c r="A3683" s="152"/>
      <c r="B3683" s="152"/>
      <c r="C3683" s="153"/>
      <c r="D3683" s="155"/>
      <c r="E3683" s="156"/>
      <c r="F3683" s="156"/>
    </row>
    <row r="3684" spans="1:6" s="154" customFormat="1" x14ac:dyDescent="0.3">
      <c r="A3684" s="152"/>
      <c r="B3684" s="152"/>
      <c r="C3684" s="153"/>
      <c r="D3684" s="155"/>
      <c r="E3684" s="156"/>
      <c r="F3684" s="156"/>
    </row>
    <row r="3685" spans="1:6" s="154" customFormat="1" x14ac:dyDescent="0.3">
      <c r="A3685" s="152"/>
      <c r="B3685" s="152"/>
      <c r="C3685" s="153"/>
      <c r="D3685" s="155"/>
      <c r="E3685" s="156"/>
      <c r="F3685" s="156"/>
    </row>
    <row r="3686" spans="1:6" s="154" customFormat="1" x14ac:dyDescent="0.3">
      <c r="A3686" s="152"/>
      <c r="B3686" s="152"/>
      <c r="C3686" s="153"/>
      <c r="D3686" s="155"/>
      <c r="E3686" s="156"/>
      <c r="F3686" s="156"/>
    </row>
    <row r="3687" spans="1:6" s="154" customFormat="1" x14ac:dyDescent="0.3">
      <c r="A3687" s="152"/>
      <c r="B3687" s="152"/>
      <c r="C3687" s="153"/>
      <c r="D3687" s="155"/>
      <c r="E3687" s="156"/>
      <c r="F3687" s="156"/>
    </row>
    <row r="3688" spans="1:6" s="154" customFormat="1" x14ac:dyDescent="0.3">
      <c r="A3688" s="152"/>
      <c r="B3688" s="152"/>
      <c r="C3688" s="153"/>
      <c r="D3688" s="155"/>
      <c r="E3688" s="156"/>
      <c r="F3688" s="156"/>
    </row>
    <row r="3689" spans="1:6" s="154" customFormat="1" x14ac:dyDescent="0.3">
      <c r="A3689" s="152"/>
      <c r="B3689" s="152"/>
      <c r="C3689" s="153"/>
      <c r="D3689" s="155"/>
      <c r="E3689" s="156"/>
      <c r="F3689" s="156"/>
    </row>
    <row r="3690" spans="1:6" s="154" customFormat="1" x14ac:dyDescent="0.3">
      <c r="A3690" s="152"/>
      <c r="B3690" s="152"/>
      <c r="C3690" s="153"/>
      <c r="D3690" s="155"/>
      <c r="E3690" s="156"/>
      <c r="F3690" s="156"/>
    </row>
    <row r="3691" spans="1:6" s="154" customFormat="1" x14ac:dyDescent="0.3">
      <c r="A3691" s="152"/>
      <c r="B3691" s="152"/>
      <c r="C3691" s="153"/>
      <c r="D3691" s="155"/>
      <c r="E3691" s="156"/>
      <c r="F3691" s="156"/>
    </row>
    <row r="3692" spans="1:6" s="154" customFormat="1" x14ac:dyDescent="0.3">
      <c r="A3692" s="152"/>
      <c r="B3692" s="152"/>
      <c r="C3692" s="153"/>
      <c r="D3692" s="155"/>
      <c r="E3692" s="156"/>
      <c r="F3692" s="156"/>
    </row>
    <row r="3693" spans="1:6" s="154" customFormat="1" x14ac:dyDescent="0.3">
      <c r="A3693" s="152"/>
      <c r="B3693" s="152"/>
      <c r="C3693" s="153"/>
      <c r="D3693" s="155"/>
      <c r="E3693" s="156"/>
      <c r="F3693" s="156"/>
    </row>
    <row r="3694" spans="1:6" s="154" customFormat="1" x14ac:dyDescent="0.3">
      <c r="A3694" s="152"/>
      <c r="B3694" s="152"/>
      <c r="C3694" s="153"/>
      <c r="D3694" s="155"/>
      <c r="E3694" s="156"/>
      <c r="F3694" s="156"/>
    </row>
    <row r="3695" spans="1:6" s="154" customFormat="1" x14ac:dyDescent="0.3">
      <c r="A3695" s="152"/>
      <c r="B3695" s="152"/>
      <c r="C3695" s="153"/>
      <c r="D3695" s="155"/>
      <c r="E3695" s="156"/>
      <c r="F3695" s="156"/>
    </row>
    <row r="3696" spans="1:6" s="154" customFormat="1" x14ac:dyDescent="0.3">
      <c r="A3696" s="152"/>
      <c r="B3696" s="152"/>
      <c r="C3696" s="153"/>
      <c r="D3696" s="155"/>
      <c r="E3696" s="156"/>
      <c r="F3696" s="156"/>
    </row>
    <row r="3697" spans="1:6" s="154" customFormat="1" x14ac:dyDescent="0.3">
      <c r="A3697" s="152"/>
      <c r="B3697" s="152"/>
      <c r="C3697" s="153"/>
      <c r="D3697" s="155"/>
      <c r="E3697" s="156"/>
      <c r="F3697" s="156"/>
    </row>
    <row r="3698" spans="1:6" s="154" customFormat="1" x14ac:dyDescent="0.3">
      <c r="A3698" s="152"/>
      <c r="B3698" s="152"/>
      <c r="C3698" s="153"/>
      <c r="D3698" s="155"/>
      <c r="E3698" s="156"/>
      <c r="F3698" s="156"/>
    </row>
    <row r="3699" spans="1:6" s="154" customFormat="1" x14ac:dyDescent="0.3">
      <c r="A3699" s="152"/>
      <c r="B3699" s="152"/>
      <c r="C3699" s="153"/>
      <c r="D3699" s="155"/>
      <c r="E3699" s="156"/>
      <c r="F3699" s="156"/>
    </row>
    <row r="3700" spans="1:6" s="154" customFormat="1" x14ac:dyDescent="0.3">
      <c r="A3700" s="152"/>
      <c r="B3700" s="152"/>
      <c r="C3700" s="153"/>
      <c r="D3700" s="155"/>
      <c r="E3700" s="156"/>
      <c r="F3700" s="156"/>
    </row>
    <row r="3701" spans="1:6" s="154" customFormat="1" x14ac:dyDescent="0.3">
      <c r="A3701" s="152"/>
      <c r="B3701" s="152"/>
      <c r="C3701" s="153"/>
      <c r="D3701" s="155"/>
      <c r="E3701" s="156"/>
      <c r="F3701" s="156"/>
    </row>
    <row r="3702" spans="1:6" s="154" customFormat="1" x14ac:dyDescent="0.3">
      <c r="A3702" s="152"/>
      <c r="B3702" s="152"/>
      <c r="C3702" s="153"/>
      <c r="D3702" s="155"/>
      <c r="E3702" s="156"/>
      <c r="F3702" s="156"/>
    </row>
    <row r="3703" spans="1:6" s="154" customFormat="1" x14ac:dyDescent="0.3">
      <c r="A3703" s="152"/>
      <c r="B3703" s="152"/>
      <c r="C3703" s="153"/>
      <c r="D3703" s="155"/>
      <c r="E3703" s="156"/>
      <c r="F3703" s="156"/>
    </row>
    <row r="3704" spans="1:6" s="154" customFormat="1" x14ac:dyDescent="0.3">
      <c r="A3704" s="152"/>
      <c r="B3704" s="152"/>
      <c r="C3704" s="153"/>
      <c r="D3704" s="155"/>
      <c r="E3704" s="156"/>
      <c r="F3704" s="156"/>
    </row>
    <row r="3705" spans="1:6" s="154" customFormat="1" x14ac:dyDescent="0.3">
      <c r="A3705" s="152"/>
      <c r="B3705" s="152"/>
      <c r="C3705" s="153"/>
      <c r="D3705" s="155"/>
      <c r="E3705" s="156"/>
      <c r="F3705" s="156"/>
    </row>
    <row r="3706" spans="1:6" s="154" customFormat="1" x14ac:dyDescent="0.3">
      <c r="A3706" s="152"/>
      <c r="B3706" s="152"/>
      <c r="C3706" s="153"/>
      <c r="D3706" s="155"/>
      <c r="E3706" s="156"/>
      <c r="F3706" s="156"/>
    </row>
    <row r="3707" spans="1:6" s="154" customFormat="1" x14ac:dyDescent="0.3">
      <c r="A3707" s="152"/>
      <c r="B3707" s="152"/>
      <c r="C3707" s="153"/>
      <c r="D3707" s="155"/>
      <c r="E3707" s="156"/>
      <c r="F3707" s="156"/>
    </row>
    <row r="3708" spans="1:6" s="154" customFormat="1" x14ac:dyDescent="0.3">
      <c r="A3708" s="152"/>
      <c r="B3708" s="152"/>
      <c r="C3708" s="153"/>
      <c r="D3708" s="155"/>
      <c r="E3708" s="156"/>
      <c r="F3708" s="156"/>
    </row>
    <row r="3709" spans="1:6" s="154" customFormat="1" x14ac:dyDescent="0.3">
      <c r="A3709" s="152"/>
      <c r="B3709" s="152"/>
      <c r="C3709" s="153"/>
      <c r="D3709" s="155"/>
      <c r="E3709" s="156"/>
      <c r="F3709" s="156"/>
    </row>
    <row r="3710" spans="1:6" s="154" customFormat="1" x14ac:dyDescent="0.3">
      <c r="A3710" s="152"/>
      <c r="B3710" s="152"/>
      <c r="C3710" s="153"/>
      <c r="D3710" s="155"/>
      <c r="E3710" s="156"/>
      <c r="F3710" s="156"/>
    </row>
    <row r="3711" spans="1:6" s="154" customFormat="1" x14ac:dyDescent="0.3">
      <c r="A3711" s="152"/>
      <c r="B3711" s="152"/>
      <c r="C3711" s="153"/>
      <c r="D3711" s="155"/>
      <c r="E3711" s="156"/>
      <c r="F3711" s="156"/>
    </row>
    <row r="3712" spans="1:6" s="154" customFormat="1" x14ac:dyDescent="0.3">
      <c r="A3712" s="152"/>
      <c r="B3712" s="152"/>
      <c r="C3712" s="153"/>
      <c r="D3712" s="155"/>
      <c r="E3712" s="156"/>
      <c r="F3712" s="156"/>
    </row>
    <row r="3713" spans="1:6" s="154" customFormat="1" x14ac:dyDescent="0.3">
      <c r="A3713" s="152"/>
      <c r="B3713" s="152"/>
      <c r="C3713" s="153"/>
      <c r="D3713" s="155"/>
      <c r="E3713" s="156"/>
      <c r="F3713" s="156"/>
    </row>
    <row r="3714" spans="1:6" s="154" customFormat="1" x14ac:dyDescent="0.3">
      <c r="A3714" s="152"/>
      <c r="B3714" s="152"/>
      <c r="C3714" s="153"/>
      <c r="D3714" s="155"/>
      <c r="E3714" s="156"/>
      <c r="F3714" s="156"/>
    </row>
    <row r="3715" spans="1:6" s="154" customFormat="1" x14ac:dyDescent="0.3">
      <c r="A3715" s="152"/>
      <c r="B3715" s="152"/>
      <c r="C3715" s="153"/>
      <c r="D3715" s="155"/>
      <c r="E3715" s="156"/>
      <c r="F3715" s="156"/>
    </row>
    <row r="3716" spans="1:6" s="154" customFormat="1" x14ac:dyDescent="0.3">
      <c r="A3716" s="152"/>
      <c r="B3716" s="152"/>
      <c r="C3716" s="153"/>
      <c r="D3716" s="155"/>
      <c r="E3716" s="156"/>
      <c r="F3716" s="156"/>
    </row>
    <row r="3717" spans="1:6" s="154" customFormat="1" x14ac:dyDescent="0.3">
      <c r="A3717" s="152"/>
      <c r="B3717" s="152"/>
      <c r="C3717" s="153"/>
      <c r="D3717" s="155"/>
      <c r="E3717" s="156"/>
      <c r="F3717" s="156"/>
    </row>
    <row r="3718" spans="1:6" s="154" customFormat="1" x14ac:dyDescent="0.3">
      <c r="A3718" s="152"/>
      <c r="B3718" s="152"/>
      <c r="C3718" s="153"/>
      <c r="D3718" s="155"/>
      <c r="E3718" s="156"/>
      <c r="F3718" s="156"/>
    </row>
    <row r="3719" spans="1:6" s="154" customFormat="1" x14ac:dyDescent="0.3">
      <c r="A3719" s="152"/>
      <c r="B3719" s="152"/>
      <c r="C3719" s="153"/>
      <c r="D3719" s="155"/>
      <c r="E3719" s="156"/>
      <c r="F3719" s="156"/>
    </row>
    <row r="3720" spans="1:6" s="154" customFormat="1" x14ac:dyDescent="0.3">
      <c r="A3720" s="152"/>
      <c r="B3720" s="152"/>
      <c r="C3720" s="153"/>
      <c r="D3720" s="155"/>
      <c r="E3720" s="156"/>
      <c r="F3720" s="156"/>
    </row>
    <row r="3721" spans="1:6" s="154" customFormat="1" x14ac:dyDescent="0.3">
      <c r="A3721" s="152"/>
      <c r="B3721" s="152"/>
      <c r="C3721" s="153"/>
      <c r="D3721" s="155"/>
      <c r="E3721" s="156"/>
      <c r="F3721" s="156"/>
    </row>
    <row r="3722" spans="1:6" s="154" customFormat="1" x14ac:dyDescent="0.3">
      <c r="A3722" s="152"/>
      <c r="B3722" s="152"/>
      <c r="C3722" s="153"/>
      <c r="D3722" s="155"/>
      <c r="E3722" s="156"/>
      <c r="F3722" s="156"/>
    </row>
    <row r="3723" spans="1:6" s="154" customFormat="1" x14ac:dyDescent="0.3">
      <c r="A3723" s="152"/>
      <c r="B3723" s="152"/>
      <c r="C3723" s="153"/>
      <c r="D3723" s="155"/>
      <c r="E3723" s="156"/>
      <c r="F3723" s="156"/>
    </row>
    <row r="3724" spans="1:6" s="154" customFormat="1" x14ac:dyDescent="0.3">
      <c r="A3724" s="152"/>
      <c r="B3724" s="152"/>
      <c r="C3724" s="153"/>
      <c r="D3724" s="155"/>
      <c r="E3724" s="156"/>
      <c r="F3724" s="156"/>
    </row>
    <row r="3725" spans="1:6" s="154" customFormat="1" x14ac:dyDescent="0.3">
      <c r="A3725" s="152"/>
      <c r="B3725" s="152"/>
      <c r="C3725" s="153"/>
      <c r="D3725" s="155"/>
      <c r="E3725" s="156"/>
      <c r="F3725" s="156"/>
    </row>
    <row r="3726" spans="1:6" s="154" customFormat="1" x14ac:dyDescent="0.3">
      <c r="A3726" s="152"/>
      <c r="B3726" s="152"/>
      <c r="C3726" s="153"/>
      <c r="D3726" s="155"/>
      <c r="E3726" s="156"/>
      <c r="F3726" s="156"/>
    </row>
    <row r="3727" spans="1:6" s="154" customFormat="1" x14ac:dyDescent="0.3">
      <c r="A3727" s="152"/>
      <c r="B3727" s="152"/>
      <c r="C3727" s="153"/>
      <c r="D3727" s="155"/>
      <c r="E3727" s="156"/>
      <c r="F3727" s="156"/>
    </row>
    <row r="3728" spans="1:6" s="154" customFormat="1" x14ac:dyDescent="0.3">
      <c r="A3728" s="152"/>
      <c r="B3728" s="152"/>
      <c r="C3728" s="153"/>
      <c r="D3728" s="155"/>
      <c r="E3728" s="156"/>
      <c r="F3728" s="156"/>
    </row>
    <row r="3729" spans="1:6" s="154" customFormat="1" x14ac:dyDescent="0.3">
      <c r="A3729" s="152"/>
      <c r="B3729" s="152"/>
      <c r="C3729" s="153"/>
      <c r="D3729" s="155"/>
      <c r="E3729" s="156"/>
      <c r="F3729" s="156"/>
    </row>
    <row r="3730" spans="1:6" s="154" customFormat="1" x14ac:dyDescent="0.3">
      <c r="A3730" s="152"/>
      <c r="B3730" s="152"/>
      <c r="C3730" s="153"/>
      <c r="D3730" s="155"/>
      <c r="E3730" s="156"/>
      <c r="F3730" s="156"/>
    </row>
    <row r="3731" spans="1:6" s="154" customFormat="1" x14ac:dyDescent="0.3">
      <c r="A3731" s="152"/>
      <c r="B3731" s="152"/>
      <c r="C3731" s="153"/>
      <c r="D3731" s="155"/>
      <c r="E3731" s="156"/>
      <c r="F3731" s="156"/>
    </row>
    <row r="3732" spans="1:6" s="154" customFormat="1" x14ac:dyDescent="0.3">
      <c r="A3732" s="152"/>
      <c r="B3732" s="152"/>
      <c r="C3732" s="153"/>
      <c r="D3732" s="155"/>
      <c r="E3732" s="156"/>
      <c r="F3732" s="156"/>
    </row>
    <row r="3733" spans="1:6" s="154" customFormat="1" x14ac:dyDescent="0.3">
      <c r="A3733" s="152"/>
      <c r="B3733" s="152"/>
      <c r="C3733" s="153"/>
      <c r="D3733" s="155"/>
      <c r="E3733" s="156"/>
      <c r="F3733" s="156"/>
    </row>
    <row r="3734" spans="1:6" s="154" customFormat="1" x14ac:dyDescent="0.3">
      <c r="A3734" s="152"/>
      <c r="B3734" s="152"/>
      <c r="C3734" s="153"/>
      <c r="D3734" s="155"/>
      <c r="E3734" s="156"/>
      <c r="F3734" s="156"/>
    </row>
    <row r="3735" spans="1:6" s="154" customFormat="1" x14ac:dyDescent="0.3">
      <c r="A3735" s="152"/>
      <c r="B3735" s="152"/>
      <c r="C3735" s="153"/>
      <c r="D3735" s="155"/>
      <c r="E3735" s="156"/>
      <c r="F3735" s="156"/>
    </row>
    <row r="3736" spans="1:6" s="154" customFormat="1" x14ac:dyDescent="0.3">
      <c r="A3736" s="152"/>
      <c r="B3736" s="152"/>
      <c r="C3736" s="153"/>
      <c r="D3736" s="155"/>
      <c r="E3736" s="156"/>
      <c r="F3736" s="156"/>
    </row>
    <row r="3737" spans="1:6" s="154" customFormat="1" x14ac:dyDescent="0.3">
      <c r="A3737" s="152"/>
      <c r="B3737" s="152"/>
      <c r="C3737" s="153"/>
      <c r="D3737" s="155"/>
      <c r="E3737" s="156"/>
      <c r="F3737" s="156"/>
    </row>
    <row r="3738" spans="1:6" s="154" customFormat="1" x14ac:dyDescent="0.3">
      <c r="A3738" s="152"/>
      <c r="B3738" s="152"/>
      <c r="C3738" s="153"/>
      <c r="D3738" s="155"/>
      <c r="E3738" s="156"/>
      <c r="F3738" s="156"/>
    </row>
    <row r="3739" spans="1:6" s="154" customFormat="1" x14ac:dyDescent="0.3">
      <c r="A3739" s="152"/>
      <c r="B3739" s="152"/>
      <c r="C3739" s="153"/>
      <c r="D3739" s="155"/>
      <c r="E3739" s="156"/>
      <c r="F3739" s="156"/>
    </row>
    <row r="3740" spans="1:6" s="154" customFormat="1" x14ac:dyDescent="0.3">
      <c r="A3740" s="152"/>
      <c r="B3740" s="152"/>
      <c r="C3740" s="153"/>
      <c r="D3740" s="155"/>
      <c r="E3740" s="156"/>
      <c r="F3740" s="156"/>
    </row>
    <row r="3741" spans="1:6" s="154" customFormat="1" x14ac:dyDescent="0.3">
      <c r="A3741" s="152"/>
      <c r="B3741" s="152"/>
      <c r="C3741" s="153"/>
      <c r="D3741" s="155"/>
      <c r="E3741" s="156"/>
      <c r="F3741" s="156"/>
    </row>
    <row r="3742" spans="1:6" s="154" customFormat="1" x14ac:dyDescent="0.3">
      <c r="A3742" s="152"/>
      <c r="B3742" s="152"/>
      <c r="C3742" s="153"/>
      <c r="D3742" s="155"/>
      <c r="E3742" s="156"/>
      <c r="F3742" s="156"/>
    </row>
    <row r="3743" spans="1:6" s="154" customFormat="1" x14ac:dyDescent="0.3">
      <c r="A3743" s="152"/>
      <c r="B3743" s="152"/>
      <c r="C3743" s="153"/>
      <c r="D3743" s="155"/>
      <c r="E3743" s="156"/>
      <c r="F3743" s="156"/>
    </row>
    <row r="3744" spans="1:6" s="154" customFormat="1" x14ac:dyDescent="0.3">
      <c r="A3744" s="152"/>
      <c r="B3744" s="152"/>
      <c r="C3744" s="153"/>
      <c r="D3744" s="155"/>
      <c r="E3744" s="156"/>
      <c r="F3744" s="156"/>
    </row>
    <row r="3745" spans="1:6" s="154" customFormat="1" x14ac:dyDescent="0.3">
      <c r="A3745" s="152"/>
      <c r="B3745" s="152"/>
      <c r="C3745" s="153"/>
      <c r="D3745" s="155"/>
      <c r="E3745" s="156"/>
      <c r="F3745" s="156"/>
    </row>
    <row r="3746" spans="1:6" s="154" customFormat="1" x14ac:dyDescent="0.3">
      <c r="A3746" s="152"/>
      <c r="B3746" s="152"/>
      <c r="C3746" s="153"/>
      <c r="D3746" s="155"/>
      <c r="E3746" s="156"/>
      <c r="F3746" s="156"/>
    </row>
    <row r="3747" spans="1:6" s="154" customFormat="1" x14ac:dyDescent="0.3">
      <c r="A3747" s="152"/>
      <c r="B3747" s="152"/>
      <c r="C3747" s="153"/>
      <c r="D3747" s="155"/>
      <c r="E3747" s="156"/>
      <c r="F3747" s="156"/>
    </row>
    <row r="3748" spans="1:6" s="154" customFormat="1" x14ac:dyDescent="0.3">
      <c r="A3748" s="152"/>
      <c r="B3748" s="152"/>
      <c r="C3748" s="153"/>
      <c r="D3748" s="155"/>
      <c r="E3748" s="156"/>
      <c r="F3748" s="156"/>
    </row>
    <row r="3749" spans="1:6" s="154" customFormat="1" x14ac:dyDescent="0.3">
      <c r="A3749" s="152"/>
      <c r="B3749" s="152"/>
      <c r="C3749" s="153"/>
      <c r="D3749" s="155"/>
      <c r="E3749" s="156"/>
      <c r="F3749" s="156"/>
    </row>
    <row r="3750" spans="1:6" s="154" customFormat="1" x14ac:dyDescent="0.3">
      <c r="A3750" s="152"/>
      <c r="B3750" s="152"/>
      <c r="C3750" s="153"/>
      <c r="D3750" s="155"/>
      <c r="E3750" s="156"/>
      <c r="F3750" s="156"/>
    </row>
    <row r="3751" spans="1:6" s="154" customFormat="1" x14ac:dyDescent="0.3">
      <c r="A3751" s="152"/>
      <c r="B3751" s="152"/>
      <c r="C3751" s="153"/>
      <c r="D3751" s="155"/>
      <c r="E3751" s="156"/>
      <c r="F3751" s="156"/>
    </row>
    <row r="3752" spans="1:6" s="154" customFormat="1" x14ac:dyDescent="0.3">
      <c r="A3752" s="152"/>
      <c r="B3752" s="152"/>
      <c r="C3752" s="153"/>
      <c r="D3752" s="155"/>
      <c r="E3752" s="156"/>
      <c r="F3752" s="156"/>
    </row>
    <row r="3753" spans="1:6" s="154" customFormat="1" x14ac:dyDescent="0.3">
      <c r="A3753" s="152"/>
      <c r="B3753" s="152"/>
      <c r="C3753" s="153"/>
      <c r="D3753" s="155"/>
      <c r="E3753" s="156"/>
      <c r="F3753" s="156"/>
    </row>
    <row r="3754" spans="1:6" s="154" customFormat="1" x14ac:dyDescent="0.3">
      <c r="A3754" s="152"/>
      <c r="B3754" s="152"/>
      <c r="C3754" s="153"/>
      <c r="D3754" s="155"/>
      <c r="E3754" s="156"/>
      <c r="F3754" s="156"/>
    </row>
    <row r="3755" spans="1:6" s="154" customFormat="1" x14ac:dyDescent="0.3">
      <c r="A3755" s="152"/>
      <c r="B3755" s="152"/>
      <c r="C3755" s="153"/>
      <c r="D3755" s="155"/>
      <c r="E3755" s="156"/>
      <c r="F3755" s="156"/>
    </row>
    <row r="3756" spans="1:6" s="154" customFormat="1" x14ac:dyDescent="0.3">
      <c r="A3756" s="152"/>
      <c r="B3756" s="152"/>
      <c r="C3756" s="153"/>
      <c r="D3756" s="155"/>
      <c r="E3756" s="156"/>
      <c r="F3756" s="156"/>
    </row>
    <row r="3757" spans="1:6" s="154" customFormat="1" x14ac:dyDescent="0.3">
      <c r="A3757" s="152"/>
      <c r="B3757" s="152"/>
      <c r="C3757" s="153"/>
      <c r="D3757" s="155"/>
      <c r="E3757" s="156"/>
      <c r="F3757" s="156"/>
    </row>
    <row r="3758" spans="1:6" s="154" customFormat="1" x14ac:dyDescent="0.3">
      <c r="A3758" s="152"/>
      <c r="B3758" s="152"/>
      <c r="C3758" s="153"/>
      <c r="D3758" s="155"/>
      <c r="E3758" s="156"/>
      <c r="F3758" s="156"/>
    </row>
    <row r="3759" spans="1:6" s="154" customFormat="1" x14ac:dyDescent="0.3">
      <c r="A3759" s="152"/>
      <c r="B3759" s="152"/>
      <c r="C3759" s="153"/>
      <c r="D3759" s="155"/>
      <c r="E3759" s="156"/>
      <c r="F3759" s="156"/>
    </row>
    <row r="3760" spans="1:6" s="154" customFormat="1" x14ac:dyDescent="0.3">
      <c r="A3760" s="152"/>
      <c r="B3760" s="152"/>
      <c r="C3760" s="153"/>
      <c r="D3760" s="155"/>
      <c r="E3760" s="156"/>
      <c r="F3760" s="156"/>
    </row>
    <row r="3761" spans="1:6" s="154" customFormat="1" x14ac:dyDescent="0.3">
      <c r="A3761" s="152"/>
      <c r="B3761" s="152"/>
      <c r="C3761" s="153"/>
      <c r="D3761" s="155"/>
      <c r="E3761" s="156"/>
      <c r="F3761" s="156"/>
    </row>
    <row r="3762" spans="1:6" s="154" customFormat="1" x14ac:dyDescent="0.3">
      <c r="A3762" s="152"/>
      <c r="B3762" s="152"/>
      <c r="C3762" s="153"/>
      <c r="D3762" s="155"/>
      <c r="E3762" s="156"/>
      <c r="F3762" s="156"/>
    </row>
    <row r="3763" spans="1:6" s="154" customFormat="1" x14ac:dyDescent="0.3">
      <c r="A3763" s="152"/>
      <c r="B3763" s="152"/>
      <c r="C3763" s="153"/>
      <c r="D3763" s="155"/>
      <c r="E3763" s="156"/>
      <c r="F3763" s="156"/>
    </row>
    <row r="3764" spans="1:6" s="154" customFormat="1" x14ac:dyDescent="0.3">
      <c r="A3764" s="152"/>
      <c r="B3764" s="152"/>
      <c r="C3764" s="153"/>
      <c r="D3764" s="155"/>
      <c r="E3764" s="156"/>
      <c r="F3764" s="156"/>
    </row>
    <row r="3765" spans="1:6" s="154" customFormat="1" x14ac:dyDescent="0.3">
      <c r="A3765" s="152"/>
      <c r="B3765" s="152"/>
      <c r="C3765" s="153"/>
      <c r="D3765" s="155"/>
      <c r="E3765" s="156"/>
      <c r="F3765" s="156"/>
    </row>
    <row r="3766" spans="1:6" s="154" customFormat="1" x14ac:dyDescent="0.3">
      <c r="A3766" s="152"/>
      <c r="B3766" s="152"/>
      <c r="C3766" s="153"/>
      <c r="D3766" s="155"/>
      <c r="E3766" s="156"/>
      <c r="F3766" s="156"/>
    </row>
    <row r="3767" spans="1:6" s="154" customFormat="1" x14ac:dyDescent="0.3">
      <c r="A3767" s="152"/>
      <c r="B3767" s="152"/>
      <c r="C3767" s="153"/>
      <c r="D3767" s="155"/>
      <c r="E3767" s="156"/>
      <c r="F3767" s="156"/>
    </row>
    <row r="3768" spans="1:6" s="154" customFormat="1" x14ac:dyDescent="0.3">
      <c r="A3768" s="152"/>
      <c r="B3768" s="152"/>
      <c r="C3768" s="153"/>
      <c r="D3768" s="155"/>
      <c r="E3768" s="156"/>
      <c r="F3768" s="156"/>
    </row>
    <row r="3769" spans="1:6" s="154" customFormat="1" x14ac:dyDescent="0.3">
      <c r="A3769" s="152"/>
      <c r="B3769" s="152"/>
      <c r="C3769" s="153"/>
      <c r="D3769" s="155"/>
      <c r="E3769" s="156"/>
      <c r="F3769" s="156"/>
    </row>
    <row r="3770" spans="1:6" s="154" customFormat="1" x14ac:dyDescent="0.3">
      <c r="A3770" s="152"/>
      <c r="B3770" s="152"/>
      <c r="C3770" s="153"/>
      <c r="D3770" s="155"/>
      <c r="E3770" s="156"/>
      <c r="F3770" s="156"/>
    </row>
    <row r="3771" spans="1:6" s="154" customFormat="1" x14ac:dyDescent="0.3">
      <c r="A3771" s="152"/>
      <c r="B3771" s="152"/>
      <c r="C3771" s="153"/>
      <c r="D3771" s="155"/>
      <c r="E3771" s="156"/>
      <c r="F3771" s="156"/>
    </row>
    <row r="3772" spans="1:6" s="154" customFormat="1" x14ac:dyDescent="0.3">
      <c r="A3772" s="152"/>
      <c r="B3772" s="152"/>
      <c r="C3772" s="153"/>
      <c r="D3772" s="155"/>
      <c r="E3772" s="156"/>
      <c r="F3772" s="156"/>
    </row>
    <row r="3773" spans="1:6" s="154" customFormat="1" x14ac:dyDescent="0.3">
      <c r="A3773" s="152"/>
      <c r="B3773" s="152"/>
      <c r="C3773" s="153"/>
      <c r="D3773" s="155"/>
      <c r="E3773" s="156"/>
      <c r="F3773" s="156"/>
    </row>
    <row r="3774" spans="1:6" s="154" customFormat="1" x14ac:dyDescent="0.3">
      <c r="A3774" s="152"/>
      <c r="B3774" s="152"/>
      <c r="C3774" s="153"/>
      <c r="D3774" s="155"/>
      <c r="E3774" s="156"/>
      <c r="F3774" s="156"/>
    </row>
    <row r="3775" spans="1:6" s="154" customFormat="1" x14ac:dyDescent="0.3">
      <c r="A3775" s="152"/>
      <c r="B3775" s="152"/>
      <c r="C3775" s="153"/>
      <c r="D3775" s="155"/>
      <c r="E3775" s="156"/>
      <c r="F3775" s="156"/>
    </row>
    <row r="3776" spans="1:6" s="154" customFormat="1" x14ac:dyDescent="0.3">
      <c r="A3776" s="152"/>
      <c r="B3776" s="152"/>
      <c r="C3776" s="153"/>
      <c r="D3776" s="155"/>
      <c r="E3776" s="156"/>
      <c r="F3776" s="156"/>
    </row>
    <row r="3777" spans="1:6" s="154" customFormat="1" x14ac:dyDescent="0.3">
      <c r="A3777" s="152"/>
      <c r="B3777" s="152"/>
      <c r="C3777" s="153"/>
      <c r="D3777" s="155"/>
      <c r="E3777" s="156"/>
      <c r="F3777" s="156"/>
    </row>
    <row r="3778" spans="1:6" s="154" customFormat="1" x14ac:dyDescent="0.3">
      <c r="A3778" s="152"/>
      <c r="B3778" s="152"/>
      <c r="C3778" s="153"/>
      <c r="D3778" s="155"/>
      <c r="E3778" s="156"/>
      <c r="F3778" s="156"/>
    </row>
    <row r="3779" spans="1:6" s="154" customFormat="1" x14ac:dyDescent="0.3">
      <c r="A3779" s="152"/>
      <c r="B3779" s="152"/>
      <c r="C3779" s="153"/>
      <c r="D3779" s="155"/>
      <c r="E3779" s="156"/>
      <c r="F3779" s="156"/>
    </row>
    <row r="3780" spans="1:6" s="154" customFormat="1" x14ac:dyDescent="0.3">
      <c r="A3780" s="152"/>
      <c r="B3780" s="152"/>
      <c r="C3780" s="153"/>
      <c r="D3780" s="155"/>
      <c r="E3780" s="156"/>
      <c r="F3780" s="156"/>
    </row>
    <row r="3781" spans="1:6" s="154" customFormat="1" x14ac:dyDescent="0.3">
      <c r="A3781" s="152"/>
      <c r="B3781" s="152"/>
      <c r="C3781" s="153"/>
      <c r="D3781" s="155"/>
      <c r="E3781" s="156"/>
      <c r="F3781" s="156"/>
    </row>
    <row r="3782" spans="1:6" s="154" customFormat="1" x14ac:dyDescent="0.3">
      <c r="A3782" s="152"/>
      <c r="B3782" s="152"/>
      <c r="C3782" s="153"/>
      <c r="D3782" s="155"/>
      <c r="E3782" s="156"/>
      <c r="F3782" s="156"/>
    </row>
    <row r="3783" spans="1:6" s="154" customFormat="1" x14ac:dyDescent="0.3">
      <c r="A3783" s="152"/>
      <c r="B3783" s="152"/>
      <c r="C3783" s="153"/>
      <c r="D3783" s="155"/>
      <c r="E3783" s="156"/>
      <c r="F3783" s="156"/>
    </row>
    <row r="3784" spans="1:6" s="154" customFormat="1" x14ac:dyDescent="0.3">
      <c r="A3784" s="152"/>
      <c r="B3784" s="152"/>
      <c r="C3784" s="153"/>
      <c r="D3784" s="155"/>
      <c r="E3784" s="156"/>
      <c r="F3784" s="156"/>
    </row>
    <row r="3785" spans="1:6" s="154" customFormat="1" x14ac:dyDescent="0.3">
      <c r="A3785" s="152"/>
      <c r="B3785" s="152"/>
      <c r="C3785" s="153"/>
      <c r="D3785" s="155"/>
      <c r="E3785" s="156"/>
      <c r="F3785" s="156"/>
    </row>
    <row r="3786" spans="1:6" s="154" customFormat="1" x14ac:dyDescent="0.3">
      <c r="A3786" s="152"/>
      <c r="B3786" s="152"/>
      <c r="C3786" s="153"/>
      <c r="D3786" s="155"/>
      <c r="E3786" s="156"/>
      <c r="F3786" s="156"/>
    </row>
    <row r="3787" spans="1:6" s="154" customFormat="1" x14ac:dyDescent="0.3">
      <c r="A3787" s="152"/>
      <c r="B3787" s="152"/>
      <c r="C3787" s="153"/>
      <c r="D3787" s="155"/>
      <c r="E3787" s="156"/>
      <c r="F3787" s="156"/>
    </row>
    <row r="3788" spans="1:6" s="154" customFormat="1" x14ac:dyDescent="0.3">
      <c r="A3788" s="152"/>
      <c r="B3788" s="152"/>
      <c r="C3788" s="153"/>
      <c r="D3788" s="155"/>
      <c r="E3788" s="156"/>
      <c r="F3788" s="156"/>
    </row>
    <row r="3789" spans="1:6" s="154" customFormat="1" x14ac:dyDescent="0.3">
      <c r="A3789" s="152"/>
      <c r="B3789" s="152"/>
      <c r="C3789" s="153"/>
      <c r="D3789" s="155"/>
      <c r="E3789" s="156"/>
      <c r="F3789" s="156"/>
    </row>
    <row r="3790" spans="1:6" s="154" customFormat="1" x14ac:dyDescent="0.3">
      <c r="A3790" s="152"/>
      <c r="B3790" s="152"/>
      <c r="C3790" s="153"/>
      <c r="D3790" s="155"/>
      <c r="E3790" s="156"/>
      <c r="F3790" s="156"/>
    </row>
    <row r="3791" spans="1:6" s="154" customFormat="1" x14ac:dyDescent="0.3">
      <c r="A3791" s="152"/>
      <c r="B3791" s="152"/>
      <c r="C3791" s="153"/>
      <c r="D3791" s="155"/>
      <c r="E3791" s="156"/>
      <c r="F3791" s="156"/>
    </row>
    <row r="3792" spans="1:6" s="154" customFormat="1" x14ac:dyDescent="0.3">
      <c r="A3792" s="152"/>
      <c r="B3792" s="152"/>
      <c r="C3792" s="153"/>
      <c r="D3792" s="155"/>
      <c r="E3792" s="156"/>
      <c r="F3792" s="156"/>
    </row>
    <row r="3793" spans="1:6" s="154" customFormat="1" x14ac:dyDescent="0.3">
      <c r="A3793" s="152"/>
      <c r="B3793" s="152"/>
      <c r="C3793" s="153"/>
      <c r="D3793" s="155"/>
      <c r="E3793" s="156"/>
      <c r="F3793" s="156"/>
    </row>
    <row r="3794" spans="1:6" s="154" customFormat="1" x14ac:dyDescent="0.3">
      <c r="A3794" s="152"/>
      <c r="B3794" s="152"/>
      <c r="C3794" s="153"/>
      <c r="D3794" s="155"/>
      <c r="E3794" s="156"/>
      <c r="F3794" s="156"/>
    </row>
    <row r="3795" spans="1:6" s="154" customFormat="1" x14ac:dyDescent="0.3">
      <c r="A3795" s="152"/>
      <c r="B3795" s="152"/>
      <c r="C3795" s="153"/>
      <c r="D3795" s="155"/>
      <c r="E3795" s="156"/>
      <c r="F3795" s="156"/>
    </row>
    <row r="3796" spans="1:6" s="154" customFormat="1" x14ac:dyDescent="0.3">
      <c r="A3796" s="152"/>
      <c r="B3796" s="152"/>
      <c r="C3796" s="153"/>
      <c r="D3796" s="155"/>
      <c r="E3796" s="156"/>
      <c r="F3796" s="156"/>
    </row>
    <row r="3797" spans="1:6" s="154" customFormat="1" x14ac:dyDescent="0.3">
      <c r="A3797" s="152"/>
      <c r="B3797" s="152"/>
      <c r="C3797" s="153"/>
      <c r="D3797" s="155"/>
      <c r="E3797" s="156"/>
      <c r="F3797" s="156"/>
    </row>
    <row r="3798" spans="1:6" s="154" customFormat="1" x14ac:dyDescent="0.3">
      <c r="A3798" s="152"/>
      <c r="B3798" s="152"/>
      <c r="C3798" s="153"/>
      <c r="D3798" s="155"/>
      <c r="E3798" s="156"/>
      <c r="F3798" s="156"/>
    </row>
    <row r="3799" spans="1:6" s="154" customFormat="1" x14ac:dyDescent="0.3">
      <c r="A3799" s="152"/>
      <c r="B3799" s="152"/>
      <c r="C3799" s="153"/>
      <c r="D3799" s="155"/>
      <c r="E3799" s="156"/>
      <c r="F3799" s="156"/>
    </row>
    <row r="3800" spans="1:6" s="154" customFormat="1" x14ac:dyDescent="0.3">
      <c r="A3800" s="152"/>
      <c r="B3800" s="152"/>
      <c r="C3800" s="153"/>
      <c r="D3800" s="155"/>
      <c r="E3800" s="156"/>
      <c r="F3800" s="156"/>
    </row>
    <row r="3801" spans="1:6" s="154" customFormat="1" x14ac:dyDescent="0.3">
      <c r="A3801" s="152"/>
      <c r="B3801" s="152"/>
      <c r="C3801" s="153"/>
      <c r="D3801" s="155"/>
      <c r="E3801" s="156"/>
      <c r="F3801" s="156"/>
    </row>
    <row r="3802" spans="1:6" s="154" customFormat="1" x14ac:dyDescent="0.3">
      <c r="A3802" s="152"/>
      <c r="B3802" s="152"/>
      <c r="C3802" s="153"/>
      <c r="D3802" s="155"/>
      <c r="E3802" s="156"/>
      <c r="F3802" s="156"/>
    </row>
    <row r="3803" spans="1:6" s="154" customFormat="1" x14ac:dyDescent="0.3">
      <c r="A3803" s="152"/>
      <c r="B3803" s="152"/>
      <c r="C3803" s="153"/>
      <c r="D3803" s="155"/>
      <c r="E3803" s="156"/>
      <c r="F3803" s="156"/>
    </row>
    <row r="3804" spans="1:6" s="154" customFormat="1" x14ac:dyDescent="0.3">
      <c r="A3804" s="152"/>
      <c r="B3804" s="152"/>
      <c r="C3804" s="153"/>
      <c r="D3804" s="155"/>
      <c r="E3804" s="156"/>
      <c r="F3804" s="156"/>
    </row>
    <row r="3805" spans="1:6" s="154" customFormat="1" x14ac:dyDescent="0.3">
      <c r="A3805" s="152"/>
      <c r="B3805" s="152"/>
      <c r="C3805" s="153"/>
      <c r="D3805" s="155"/>
      <c r="E3805" s="156"/>
      <c r="F3805" s="156"/>
    </row>
    <row r="3806" spans="1:6" s="154" customFormat="1" x14ac:dyDescent="0.3">
      <c r="A3806" s="152"/>
      <c r="B3806" s="152"/>
      <c r="C3806" s="153"/>
      <c r="D3806" s="155"/>
      <c r="E3806" s="156"/>
      <c r="F3806" s="156"/>
    </row>
    <row r="3807" spans="1:6" s="154" customFormat="1" x14ac:dyDescent="0.3">
      <c r="A3807" s="152"/>
      <c r="B3807" s="152"/>
      <c r="C3807" s="153"/>
      <c r="D3807" s="155"/>
      <c r="E3807" s="156"/>
      <c r="F3807" s="156"/>
    </row>
    <row r="3808" spans="1:6" s="154" customFormat="1" x14ac:dyDescent="0.3">
      <c r="A3808" s="152"/>
      <c r="B3808" s="152"/>
      <c r="C3808" s="153"/>
      <c r="D3808" s="155"/>
      <c r="E3808" s="156"/>
      <c r="F3808" s="156"/>
    </row>
    <row r="3809" spans="1:6" s="154" customFormat="1" x14ac:dyDescent="0.3">
      <c r="A3809" s="152"/>
      <c r="B3809" s="152"/>
      <c r="C3809" s="153"/>
      <c r="D3809" s="155"/>
      <c r="E3809" s="156"/>
      <c r="F3809" s="156"/>
    </row>
    <row r="3810" spans="1:6" s="154" customFormat="1" x14ac:dyDescent="0.3">
      <c r="A3810" s="152"/>
      <c r="B3810" s="152"/>
      <c r="C3810" s="153"/>
      <c r="D3810" s="155"/>
      <c r="E3810" s="156"/>
      <c r="F3810" s="156"/>
    </row>
    <row r="3811" spans="1:6" s="154" customFormat="1" x14ac:dyDescent="0.3">
      <c r="A3811" s="152"/>
      <c r="B3811" s="152"/>
      <c r="C3811" s="153"/>
      <c r="D3811" s="155"/>
      <c r="E3811" s="156"/>
      <c r="F3811" s="156"/>
    </row>
    <row r="3812" spans="1:6" s="154" customFormat="1" x14ac:dyDescent="0.3">
      <c r="A3812" s="152"/>
      <c r="B3812" s="152"/>
      <c r="C3812" s="153"/>
      <c r="D3812" s="155"/>
      <c r="E3812" s="156"/>
      <c r="F3812" s="156"/>
    </row>
    <row r="3813" spans="1:6" s="154" customFormat="1" x14ac:dyDescent="0.3">
      <c r="A3813" s="152"/>
      <c r="B3813" s="152"/>
      <c r="C3813" s="153"/>
      <c r="D3813" s="155"/>
      <c r="E3813" s="156"/>
      <c r="F3813" s="156"/>
    </row>
    <row r="3814" spans="1:6" s="154" customFormat="1" x14ac:dyDescent="0.3">
      <c r="A3814" s="152"/>
      <c r="B3814" s="152"/>
      <c r="C3814" s="153"/>
      <c r="D3814" s="155"/>
      <c r="E3814" s="156"/>
      <c r="F3814" s="156"/>
    </row>
    <row r="3815" spans="1:6" s="154" customFormat="1" x14ac:dyDescent="0.3">
      <c r="A3815" s="152"/>
      <c r="B3815" s="152"/>
      <c r="C3815" s="153"/>
      <c r="D3815" s="155"/>
      <c r="E3815" s="156"/>
      <c r="F3815" s="156"/>
    </row>
    <row r="3816" spans="1:6" s="154" customFormat="1" x14ac:dyDescent="0.3">
      <c r="A3816" s="152"/>
      <c r="B3816" s="152"/>
      <c r="C3816" s="153"/>
      <c r="D3816" s="155"/>
      <c r="E3816" s="156"/>
      <c r="F3816" s="156"/>
    </row>
    <row r="3817" spans="1:6" s="154" customFormat="1" x14ac:dyDescent="0.3">
      <c r="A3817" s="152"/>
      <c r="B3817" s="152"/>
      <c r="C3817" s="153"/>
      <c r="D3817" s="155"/>
      <c r="E3817" s="156"/>
      <c r="F3817" s="156"/>
    </row>
    <row r="3818" spans="1:6" s="154" customFormat="1" x14ac:dyDescent="0.3">
      <c r="A3818" s="152"/>
      <c r="B3818" s="152"/>
      <c r="C3818" s="153"/>
      <c r="D3818" s="155"/>
      <c r="E3818" s="156"/>
      <c r="F3818" s="156"/>
    </row>
    <row r="3819" spans="1:6" s="154" customFormat="1" x14ac:dyDescent="0.3">
      <c r="A3819" s="152"/>
      <c r="B3819" s="152"/>
      <c r="C3819" s="153"/>
      <c r="D3819" s="155"/>
      <c r="E3819" s="156"/>
      <c r="F3819" s="156"/>
    </row>
    <row r="3820" spans="1:6" s="154" customFormat="1" x14ac:dyDescent="0.3">
      <c r="A3820" s="152"/>
      <c r="B3820" s="152"/>
      <c r="C3820" s="153"/>
      <c r="D3820" s="155"/>
      <c r="E3820" s="156"/>
      <c r="F3820" s="156"/>
    </row>
    <row r="3821" spans="1:6" s="154" customFormat="1" x14ac:dyDescent="0.3">
      <c r="A3821" s="152"/>
      <c r="B3821" s="152"/>
      <c r="C3821" s="153"/>
      <c r="D3821" s="155"/>
      <c r="E3821" s="156"/>
      <c r="F3821" s="156"/>
    </row>
    <row r="3822" spans="1:6" s="154" customFormat="1" x14ac:dyDescent="0.3">
      <c r="A3822" s="152"/>
      <c r="B3822" s="152"/>
      <c r="C3822" s="153"/>
      <c r="D3822" s="155"/>
      <c r="E3822" s="156"/>
      <c r="F3822" s="156"/>
    </row>
    <row r="3823" spans="1:6" s="154" customFormat="1" x14ac:dyDescent="0.3">
      <c r="A3823" s="152"/>
      <c r="B3823" s="152"/>
      <c r="C3823" s="153"/>
      <c r="D3823" s="155"/>
      <c r="E3823" s="156"/>
      <c r="F3823" s="156"/>
    </row>
    <row r="3824" spans="1:6" s="154" customFormat="1" x14ac:dyDescent="0.3">
      <c r="A3824" s="152"/>
      <c r="B3824" s="152"/>
      <c r="C3824" s="153"/>
      <c r="D3824" s="155"/>
      <c r="E3824" s="156"/>
      <c r="F3824" s="156"/>
    </row>
    <row r="3825" spans="1:6" s="154" customFormat="1" x14ac:dyDescent="0.3">
      <c r="A3825" s="152"/>
      <c r="B3825" s="152"/>
      <c r="C3825" s="153"/>
      <c r="D3825" s="155"/>
      <c r="E3825" s="156"/>
      <c r="F3825" s="156"/>
    </row>
    <row r="3826" spans="1:6" s="154" customFormat="1" x14ac:dyDescent="0.3">
      <c r="A3826" s="152"/>
      <c r="B3826" s="152"/>
      <c r="C3826" s="153"/>
      <c r="D3826" s="155"/>
      <c r="E3826" s="156"/>
      <c r="F3826" s="156"/>
    </row>
    <row r="3827" spans="1:6" s="154" customFormat="1" x14ac:dyDescent="0.3">
      <c r="A3827" s="152"/>
      <c r="B3827" s="152"/>
      <c r="C3827" s="153"/>
      <c r="D3827" s="155"/>
      <c r="E3827" s="156"/>
      <c r="F3827" s="156"/>
    </row>
    <row r="3828" spans="1:6" s="154" customFormat="1" x14ac:dyDescent="0.3">
      <c r="A3828" s="152"/>
      <c r="B3828" s="152"/>
      <c r="C3828" s="153"/>
      <c r="D3828" s="155"/>
      <c r="E3828" s="156"/>
      <c r="F3828" s="156"/>
    </row>
    <row r="3829" spans="1:6" s="154" customFormat="1" x14ac:dyDescent="0.3">
      <c r="A3829" s="152"/>
      <c r="B3829" s="152"/>
      <c r="C3829" s="153"/>
      <c r="D3829" s="155"/>
      <c r="E3829" s="156"/>
      <c r="F3829" s="156"/>
    </row>
    <row r="3830" spans="1:6" s="154" customFormat="1" x14ac:dyDescent="0.3">
      <c r="A3830" s="152"/>
      <c r="B3830" s="152"/>
      <c r="C3830" s="153"/>
      <c r="D3830" s="155"/>
      <c r="E3830" s="156"/>
      <c r="F3830" s="156"/>
    </row>
    <row r="3831" spans="1:6" s="154" customFormat="1" x14ac:dyDescent="0.3">
      <c r="A3831" s="152"/>
      <c r="B3831" s="152"/>
      <c r="C3831" s="153"/>
      <c r="D3831" s="155"/>
      <c r="E3831" s="156"/>
      <c r="F3831" s="156"/>
    </row>
    <row r="3832" spans="1:6" s="154" customFormat="1" x14ac:dyDescent="0.3">
      <c r="A3832" s="152"/>
      <c r="B3832" s="152"/>
      <c r="C3832" s="153"/>
      <c r="D3832" s="155"/>
      <c r="E3832" s="156"/>
      <c r="F3832" s="156"/>
    </row>
    <row r="3833" spans="1:6" s="154" customFormat="1" x14ac:dyDescent="0.3">
      <c r="A3833" s="152"/>
      <c r="B3833" s="152"/>
      <c r="C3833" s="153"/>
      <c r="D3833" s="155"/>
      <c r="E3833" s="156"/>
      <c r="F3833" s="156"/>
    </row>
    <row r="3834" spans="1:6" s="154" customFormat="1" x14ac:dyDescent="0.3">
      <c r="A3834" s="152"/>
      <c r="B3834" s="152"/>
      <c r="C3834" s="153"/>
      <c r="D3834" s="155"/>
      <c r="E3834" s="156"/>
      <c r="F3834" s="156"/>
    </row>
    <row r="3835" spans="1:6" s="154" customFormat="1" x14ac:dyDescent="0.3">
      <c r="A3835" s="152"/>
      <c r="B3835" s="152"/>
      <c r="C3835" s="153"/>
      <c r="D3835" s="155"/>
      <c r="E3835" s="156"/>
      <c r="F3835" s="156"/>
    </row>
    <row r="3836" spans="1:6" s="154" customFormat="1" x14ac:dyDescent="0.3">
      <c r="A3836" s="152"/>
      <c r="B3836" s="152"/>
      <c r="C3836" s="153"/>
      <c r="D3836" s="155"/>
      <c r="E3836" s="156"/>
      <c r="F3836" s="156"/>
    </row>
    <row r="3837" spans="1:6" s="154" customFormat="1" x14ac:dyDescent="0.3">
      <c r="A3837" s="152"/>
      <c r="B3837" s="152"/>
      <c r="C3837" s="153"/>
      <c r="D3837" s="155"/>
      <c r="E3837" s="156"/>
      <c r="F3837" s="156"/>
    </row>
    <row r="3838" spans="1:6" s="154" customFormat="1" x14ac:dyDescent="0.3">
      <c r="A3838" s="152"/>
      <c r="B3838" s="152"/>
      <c r="C3838" s="153"/>
      <c r="D3838" s="155"/>
      <c r="E3838" s="156"/>
      <c r="F3838" s="156"/>
    </row>
    <row r="3839" spans="1:6" s="154" customFormat="1" x14ac:dyDescent="0.3">
      <c r="A3839" s="152"/>
      <c r="B3839" s="152"/>
      <c r="C3839" s="153"/>
      <c r="D3839" s="155"/>
      <c r="E3839" s="156"/>
      <c r="F3839" s="156"/>
    </row>
    <row r="3840" spans="1:6" s="154" customFormat="1" x14ac:dyDescent="0.3">
      <c r="A3840" s="152"/>
      <c r="B3840" s="152"/>
      <c r="C3840" s="153"/>
      <c r="D3840" s="155"/>
      <c r="E3840" s="156"/>
      <c r="F3840" s="156"/>
    </row>
    <row r="3841" spans="1:6" s="154" customFormat="1" x14ac:dyDescent="0.3">
      <c r="A3841" s="152"/>
      <c r="B3841" s="152"/>
      <c r="C3841" s="153"/>
      <c r="D3841" s="155"/>
      <c r="E3841" s="156"/>
      <c r="F3841" s="156"/>
    </row>
    <row r="3842" spans="1:6" s="154" customFormat="1" x14ac:dyDescent="0.3">
      <c r="A3842" s="152"/>
      <c r="B3842" s="152"/>
      <c r="C3842" s="153"/>
      <c r="D3842" s="155"/>
      <c r="E3842" s="156"/>
      <c r="F3842" s="156"/>
    </row>
    <row r="3843" spans="1:6" s="154" customFormat="1" x14ac:dyDescent="0.3">
      <c r="A3843" s="152"/>
      <c r="B3843" s="152"/>
      <c r="C3843" s="153"/>
      <c r="D3843" s="155"/>
      <c r="E3843" s="156"/>
      <c r="F3843" s="156"/>
    </row>
    <row r="3844" spans="1:6" s="154" customFormat="1" x14ac:dyDescent="0.3">
      <c r="A3844" s="152"/>
      <c r="B3844" s="152"/>
      <c r="C3844" s="153"/>
      <c r="D3844" s="155"/>
      <c r="E3844" s="156"/>
      <c r="F3844" s="156"/>
    </row>
    <row r="3845" spans="1:6" s="154" customFormat="1" x14ac:dyDescent="0.3">
      <c r="A3845" s="152"/>
      <c r="B3845" s="152"/>
      <c r="C3845" s="153"/>
      <c r="D3845" s="155"/>
      <c r="E3845" s="156"/>
      <c r="F3845" s="156"/>
    </row>
    <row r="3846" spans="1:6" s="154" customFormat="1" x14ac:dyDescent="0.3">
      <c r="A3846" s="152"/>
      <c r="B3846" s="152"/>
      <c r="C3846" s="153"/>
      <c r="D3846" s="155"/>
      <c r="E3846" s="156"/>
      <c r="F3846" s="156"/>
    </row>
    <row r="3847" spans="1:6" s="154" customFormat="1" x14ac:dyDescent="0.3">
      <c r="A3847" s="152"/>
      <c r="B3847" s="152"/>
      <c r="C3847" s="153"/>
      <c r="D3847" s="155"/>
      <c r="E3847" s="156"/>
      <c r="F3847" s="156"/>
    </row>
    <row r="3848" spans="1:6" s="154" customFormat="1" x14ac:dyDescent="0.3">
      <c r="A3848" s="152"/>
      <c r="B3848" s="152"/>
      <c r="C3848" s="153"/>
      <c r="D3848" s="155"/>
      <c r="E3848" s="156"/>
      <c r="F3848" s="156"/>
    </row>
    <row r="3849" spans="1:6" s="154" customFormat="1" x14ac:dyDescent="0.3">
      <c r="A3849" s="152"/>
      <c r="B3849" s="152"/>
      <c r="C3849" s="153"/>
      <c r="D3849" s="155"/>
      <c r="E3849" s="156"/>
      <c r="F3849" s="156"/>
    </row>
    <row r="3850" spans="1:6" s="154" customFormat="1" x14ac:dyDescent="0.3">
      <c r="A3850" s="152"/>
      <c r="B3850" s="152"/>
      <c r="C3850" s="153"/>
      <c r="D3850" s="155"/>
      <c r="E3850" s="156"/>
      <c r="F3850" s="156"/>
    </row>
    <row r="3851" spans="1:6" s="154" customFormat="1" x14ac:dyDescent="0.3">
      <c r="A3851" s="152"/>
      <c r="B3851" s="152"/>
      <c r="C3851" s="153"/>
      <c r="D3851" s="155"/>
      <c r="E3851" s="156"/>
      <c r="F3851" s="156"/>
    </row>
    <row r="3852" spans="1:6" s="154" customFormat="1" x14ac:dyDescent="0.3">
      <c r="A3852" s="152"/>
      <c r="B3852" s="152"/>
      <c r="C3852" s="153"/>
      <c r="D3852" s="155"/>
      <c r="E3852" s="156"/>
      <c r="F3852" s="156"/>
    </row>
    <row r="3853" spans="1:6" s="154" customFormat="1" x14ac:dyDescent="0.3">
      <c r="A3853" s="152"/>
      <c r="B3853" s="152"/>
      <c r="C3853" s="153"/>
      <c r="D3853" s="155"/>
      <c r="E3853" s="156"/>
      <c r="F3853" s="156"/>
    </row>
    <row r="3854" spans="1:6" s="154" customFormat="1" x14ac:dyDescent="0.3">
      <c r="A3854" s="152"/>
      <c r="B3854" s="152"/>
      <c r="C3854" s="153"/>
      <c r="D3854" s="155"/>
      <c r="E3854" s="156"/>
      <c r="F3854" s="156"/>
    </row>
    <row r="3855" spans="1:6" s="154" customFormat="1" x14ac:dyDescent="0.3">
      <c r="A3855" s="152"/>
      <c r="B3855" s="152"/>
      <c r="C3855" s="153"/>
      <c r="D3855" s="155"/>
      <c r="E3855" s="156"/>
      <c r="F3855" s="156"/>
    </row>
    <row r="3856" spans="1:6" s="154" customFormat="1" x14ac:dyDescent="0.3">
      <c r="A3856" s="152"/>
      <c r="B3856" s="152"/>
      <c r="C3856" s="153"/>
      <c r="D3856" s="155"/>
      <c r="E3856" s="156"/>
      <c r="F3856" s="156"/>
    </row>
    <row r="3857" spans="1:6" s="154" customFormat="1" x14ac:dyDescent="0.3">
      <c r="A3857" s="152"/>
      <c r="B3857" s="152"/>
      <c r="C3857" s="153"/>
      <c r="D3857" s="155"/>
      <c r="E3857" s="156"/>
      <c r="F3857" s="156"/>
    </row>
    <row r="3858" spans="1:6" s="154" customFormat="1" x14ac:dyDescent="0.3">
      <c r="A3858" s="152"/>
      <c r="B3858" s="152"/>
      <c r="C3858" s="153"/>
      <c r="D3858" s="155"/>
      <c r="E3858" s="156"/>
      <c r="F3858" s="156"/>
    </row>
    <row r="3859" spans="1:6" s="154" customFormat="1" x14ac:dyDescent="0.3">
      <c r="A3859" s="152"/>
      <c r="B3859" s="152"/>
      <c r="C3859" s="153"/>
      <c r="D3859" s="155"/>
      <c r="E3859" s="156"/>
      <c r="F3859" s="156"/>
    </row>
    <row r="3860" spans="1:6" s="154" customFormat="1" x14ac:dyDescent="0.3">
      <c r="A3860" s="152"/>
      <c r="B3860" s="152"/>
      <c r="C3860" s="153"/>
      <c r="D3860" s="155"/>
      <c r="E3860" s="156"/>
      <c r="F3860" s="156"/>
    </row>
    <row r="3861" spans="1:6" s="154" customFormat="1" x14ac:dyDescent="0.3">
      <c r="A3861" s="152"/>
      <c r="B3861" s="152"/>
      <c r="C3861" s="153"/>
      <c r="D3861" s="155"/>
      <c r="E3861" s="156"/>
      <c r="F3861" s="156"/>
    </row>
    <row r="3862" spans="1:6" s="154" customFormat="1" x14ac:dyDescent="0.3">
      <c r="A3862" s="152"/>
      <c r="B3862" s="152"/>
      <c r="C3862" s="153"/>
      <c r="D3862" s="155"/>
      <c r="E3862" s="156"/>
      <c r="F3862" s="156"/>
    </row>
    <row r="3863" spans="1:6" s="154" customFormat="1" x14ac:dyDescent="0.3">
      <c r="A3863" s="152"/>
      <c r="B3863" s="152"/>
      <c r="C3863" s="153"/>
      <c r="D3863" s="155"/>
      <c r="E3863" s="156"/>
      <c r="F3863" s="156"/>
    </row>
    <row r="3864" spans="1:6" s="154" customFormat="1" x14ac:dyDescent="0.3">
      <c r="A3864" s="152"/>
      <c r="B3864" s="152"/>
      <c r="C3864" s="153"/>
      <c r="D3864" s="155"/>
      <c r="E3864" s="156"/>
      <c r="F3864" s="156"/>
    </row>
    <row r="3865" spans="1:6" s="154" customFormat="1" x14ac:dyDescent="0.3">
      <c r="A3865" s="152"/>
      <c r="B3865" s="152"/>
      <c r="C3865" s="153"/>
      <c r="D3865" s="155"/>
      <c r="E3865" s="156"/>
      <c r="F3865" s="156"/>
    </row>
    <row r="3866" spans="1:6" s="154" customFormat="1" x14ac:dyDescent="0.3">
      <c r="A3866" s="152"/>
      <c r="B3866" s="152"/>
      <c r="C3866" s="153"/>
      <c r="D3866" s="155"/>
      <c r="E3866" s="156"/>
      <c r="F3866" s="156"/>
    </row>
    <row r="3867" spans="1:6" s="154" customFormat="1" x14ac:dyDescent="0.3">
      <c r="A3867" s="152"/>
      <c r="B3867" s="152"/>
      <c r="C3867" s="153"/>
      <c r="D3867" s="155"/>
      <c r="E3867" s="156"/>
      <c r="F3867" s="156"/>
    </row>
    <row r="3868" spans="1:6" s="154" customFormat="1" x14ac:dyDescent="0.3">
      <c r="A3868" s="152"/>
      <c r="B3868" s="152"/>
      <c r="C3868" s="153"/>
      <c r="D3868" s="155"/>
      <c r="E3868" s="156"/>
      <c r="F3868" s="156"/>
    </row>
    <row r="3869" spans="1:6" s="154" customFormat="1" x14ac:dyDescent="0.3">
      <c r="A3869" s="152"/>
      <c r="B3869" s="152"/>
      <c r="C3869" s="153"/>
      <c r="D3869" s="155"/>
      <c r="E3869" s="156"/>
      <c r="F3869" s="156"/>
    </row>
    <row r="3870" spans="1:6" s="154" customFormat="1" x14ac:dyDescent="0.3">
      <c r="A3870" s="152"/>
      <c r="B3870" s="152"/>
      <c r="C3870" s="153"/>
      <c r="D3870" s="155"/>
      <c r="E3870" s="156"/>
      <c r="F3870" s="156"/>
    </row>
    <row r="3871" spans="1:6" s="154" customFormat="1" x14ac:dyDescent="0.3">
      <c r="A3871" s="152"/>
      <c r="B3871" s="152"/>
      <c r="C3871" s="153"/>
      <c r="D3871" s="155"/>
      <c r="E3871" s="156"/>
      <c r="F3871" s="156"/>
    </row>
    <row r="3872" spans="1:6" s="154" customFormat="1" x14ac:dyDescent="0.3">
      <c r="A3872" s="152"/>
      <c r="B3872" s="152"/>
      <c r="C3872" s="153"/>
      <c r="D3872" s="155"/>
      <c r="E3872" s="156"/>
      <c r="F3872" s="156"/>
    </row>
    <row r="3873" spans="1:6" s="154" customFormat="1" x14ac:dyDescent="0.3">
      <c r="A3873" s="152"/>
      <c r="B3873" s="152"/>
      <c r="C3873" s="153"/>
      <c r="D3873" s="155"/>
      <c r="E3873" s="156"/>
      <c r="F3873" s="156"/>
    </row>
    <row r="3874" spans="1:6" s="154" customFormat="1" x14ac:dyDescent="0.3">
      <c r="A3874" s="152"/>
      <c r="B3874" s="152"/>
      <c r="C3874" s="153"/>
      <c r="D3874" s="155"/>
      <c r="E3874" s="156"/>
      <c r="F3874" s="156"/>
    </row>
    <row r="3875" spans="1:6" s="154" customFormat="1" x14ac:dyDescent="0.3">
      <c r="A3875" s="152"/>
      <c r="B3875" s="152"/>
      <c r="C3875" s="153"/>
      <c r="D3875" s="155"/>
      <c r="E3875" s="156"/>
      <c r="F3875" s="156"/>
    </row>
    <row r="3876" spans="1:6" s="154" customFormat="1" x14ac:dyDescent="0.3">
      <c r="A3876" s="152"/>
      <c r="B3876" s="152"/>
      <c r="C3876" s="153"/>
      <c r="D3876" s="155"/>
      <c r="E3876" s="156"/>
      <c r="F3876" s="156"/>
    </row>
    <row r="3877" spans="1:6" s="154" customFormat="1" x14ac:dyDescent="0.3">
      <c r="A3877" s="152"/>
      <c r="B3877" s="152"/>
      <c r="C3877" s="153"/>
      <c r="D3877" s="155"/>
      <c r="E3877" s="156"/>
      <c r="F3877" s="156"/>
    </row>
    <row r="3878" spans="1:6" s="154" customFormat="1" x14ac:dyDescent="0.3">
      <c r="A3878" s="152"/>
      <c r="B3878" s="152"/>
      <c r="C3878" s="153"/>
      <c r="D3878" s="155"/>
      <c r="E3878" s="156"/>
      <c r="F3878" s="156"/>
    </row>
    <row r="3879" spans="1:6" s="154" customFormat="1" x14ac:dyDescent="0.3">
      <c r="A3879" s="152"/>
      <c r="B3879" s="152"/>
      <c r="C3879" s="153"/>
      <c r="D3879" s="155"/>
      <c r="E3879" s="156"/>
      <c r="F3879" s="156"/>
    </row>
    <row r="3880" spans="1:6" s="154" customFormat="1" x14ac:dyDescent="0.3">
      <c r="A3880" s="152"/>
      <c r="B3880" s="152"/>
      <c r="C3880" s="153"/>
      <c r="D3880" s="155"/>
      <c r="E3880" s="156"/>
      <c r="F3880" s="156"/>
    </row>
    <row r="3881" spans="1:6" s="154" customFormat="1" x14ac:dyDescent="0.3">
      <c r="A3881" s="152"/>
      <c r="B3881" s="152"/>
      <c r="C3881" s="153"/>
      <c r="D3881" s="155"/>
      <c r="E3881" s="156"/>
      <c r="F3881" s="156"/>
    </row>
    <row r="3882" spans="1:6" s="154" customFormat="1" x14ac:dyDescent="0.3">
      <c r="A3882" s="152"/>
      <c r="B3882" s="152"/>
      <c r="C3882" s="153"/>
      <c r="D3882" s="155"/>
      <c r="E3882" s="156"/>
      <c r="F3882" s="156"/>
    </row>
    <row r="3883" spans="1:6" s="154" customFormat="1" x14ac:dyDescent="0.3">
      <c r="A3883" s="152"/>
      <c r="B3883" s="152"/>
      <c r="C3883" s="153"/>
      <c r="D3883" s="155"/>
      <c r="E3883" s="156"/>
      <c r="F3883" s="156"/>
    </row>
    <row r="3884" spans="1:6" s="154" customFormat="1" x14ac:dyDescent="0.3">
      <c r="A3884" s="152"/>
      <c r="B3884" s="152"/>
      <c r="C3884" s="153"/>
      <c r="D3884" s="155"/>
      <c r="E3884" s="156"/>
      <c r="F3884" s="156"/>
    </row>
    <row r="3885" spans="1:6" s="154" customFormat="1" x14ac:dyDescent="0.3">
      <c r="A3885" s="152"/>
      <c r="B3885" s="152"/>
      <c r="C3885" s="153"/>
      <c r="D3885" s="155"/>
      <c r="E3885" s="156"/>
      <c r="F3885" s="156"/>
    </row>
    <row r="3886" spans="1:6" s="154" customFormat="1" x14ac:dyDescent="0.3">
      <c r="A3886" s="152"/>
      <c r="B3886" s="152"/>
      <c r="C3886" s="153"/>
      <c r="D3886" s="155"/>
      <c r="E3886" s="156"/>
      <c r="F3886" s="156"/>
    </row>
    <row r="3887" spans="1:6" s="154" customFormat="1" x14ac:dyDescent="0.3">
      <c r="A3887" s="152"/>
      <c r="B3887" s="152"/>
      <c r="C3887" s="153"/>
      <c r="D3887" s="155"/>
      <c r="E3887" s="156"/>
      <c r="F3887" s="156"/>
    </row>
    <row r="3888" spans="1:6" s="154" customFormat="1" x14ac:dyDescent="0.3">
      <c r="A3888" s="152"/>
      <c r="B3888" s="152"/>
      <c r="C3888" s="153"/>
      <c r="D3888" s="155"/>
      <c r="E3888" s="156"/>
      <c r="F3888" s="156"/>
    </row>
    <row r="3889" spans="1:6" s="154" customFormat="1" x14ac:dyDescent="0.3">
      <c r="A3889" s="152"/>
      <c r="B3889" s="152"/>
      <c r="C3889" s="153"/>
      <c r="D3889" s="155"/>
      <c r="E3889" s="156"/>
      <c r="F3889" s="156"/>
    </row>
    <row r="3890" spans="1:6" s="154" customFormat="1" x14ac:dyDescent="0.3">
      <c r="A3890" s="152"/>
      <c r="B3890" s="152"/>
      <c r="C3890" s="153"/>
      <c r="D3890" s="155"/>
      <c r="E3890" s="156"/>
      <c r="F3890" s="156"/>
    </row>
    <row r="3891" spans="1:6" s="154" customFormat="1" x14ac:dyDescent="0.3">
      <c r="A3891" s="152"/>
      <c r="B3891" s="152"/>
      <c r="C3891" s="153"/>
      <c r="D3891" s="155"/>
      <c r="E3891" s="156"/>
      <c r="F3891" s="156"/>
    </row>
    <row r="3892" spans="1:6" s="154" customFormat="1" x14ac:dyDescent="0.3">
      <c r="A3892" s="152"/>
      <c r="B3892" s="152"/>
      <c r="C3892" s="153"/>
      <c r="D3892" s="155"/>
      <c r="E3892" s="156"/>
      <c r="F3892" s="156"/>
    </row>
    <row r="3893" spans="1:6" s="154" customFormat="1" x14ac:dyDescent="0.3">
      <c r="A3893" s="152"/>
      <c r="B3893" s="152"/>
      <c r="C3893" s="153"/>
      <c r="D3893" s="155"/>
      <c r="E3893" s="156"/>
      <c r="F3893" s="156"/>
    </row>
    <row r="3894" spans="1:6" s="154" customFormat="1" x14ac:dyDescent="0.3">
      <c r="A3894" s="152"/>
      <c r="B3894" s="152"/>
      <c r="C3894" s="153"/>
      <c r="D3894" s="155"/>
      <c r="E3894" s="156"/>
      <c r="F3894" s="156"/>
    </row>
    <row r="3895" spans="1:6" s="154" customFormat="1" x14ac:dyDescent="0.3">
      <c r="A3895" s="152"/>
      <c r="B3895" s="152"/>
      <c r="C3895" s="153"/>
      <c r="D3895" s="155"/>
      <c r="E3895" s="156"/>
      <c r="F3895" s="156"/>
    </row>
    <row r="3896" spans="1:6" s="154" customFormat="1" x14ac:dyDescent="0.3">
      <c r="A3896" s="152"/>
      <c r="B3896" s="152"/>
      <c r="C3896" s="153"/>
      <c r="D3896" s="155"/>
      <c r="E3896" s="156"/>
      <c r="F3896" s="156"/>
    </row>
    <row r="3897" spans="1:6" s="154" customFormat="1" x14ac:dyDescent="0.3">
      <c r="A3897" s="152"/>
      <c r="B3897" s="152"/>
      <c r="C3897" s="153"/>
      <c r="D3897" s="155"/>
      <c r="E3897" s="156"/>
      <c r="F3897" s="156"/>
    </row>
    <row r="3898" spans="1:6" s="154" customFormat="1" x14ac:dyDescent="0.3">
      <c r="A3898" s="152"/>
      <c r="B3898" s="152"/>
      <c r="C3898" s="153"/>
      <c r="D3898" s="155"/>
      <c r="E3898" s="156"/>
      <c r="F3898" s="156"/>
    </row>
    <row r="3899" spans="1:6" s="154" customFormat="1" x14ac:dyDescent="0.3">
      <c r="A3899" s="152"/>
      <c r="B3899" s="152"/>
      <c r="C3899" s="153"/>
      <c r="D3899" s="155"/>
      <c r="E3899" s="156"/>
      <c r="F3899" s="156"/>
    </row>
    <row r="3900" spans="1:6" s="154" customFormat="1" x14ac:dyDescent="0.3">
      <c r="A3900" s="152"/>
      <c r="B3900" s="152"/>
      <c r="C3900" s="153"/>
      <c r="D3900" s="155"/>
      <c r="E3900" s="156"/>
      <c r="F3900" s="156"/>
    </row>
    <row r="3901" spans="1:6" s="154" customFormat="1" x14ac:dyDescent="0.3">
      <c r="A3901" s="152"/>
      <c r="B3901" s="152"/>
      <c r="C3901" s="153"/>
      <c r="D3901" s="155"/>
      <c r="E3901" s="156"/>
      <c r="F3901" s="156"/>
    </row>
    <row r="3902" spans="1:6" s="154" customFormat="1" x14ac:dyDescent="0.3">
      <c r="A3902" s="152"/>
      <c r="B3902" s="152"/>
      <c r="C3902" s="153"/>
      <c r="D3902" s="155"/>
      <c r="E3902" s="156"/>
      <c r="F3902" s="156"/>
    </row>
    <row r="3903" spans="1:6" s="154" customFormat="1" x14ac:dyDescent="0.3">
      <c r="A3903" s="152"/>
      <c r="B3903" s="152"/>
      <c r="C3903" s="153"/>
      <c r="D3903" s="155"/>
      <c r="E3903" s="156"/>
      <c r="F3903" s="156"/>
    </row>
    <row r="3904" spans="1:6" s="154" customFormat="1" x14ac:dyDescent="0.3">
      <c r="A3904" s="152"/>
      <c r="B3904" s="152"/>
      <c r="C3904" s="153"/>
      <c r="D3904" s="155"/>
      <c r="E3904" s="156"/>
      <c r="F3904" s="156"/>
    </row>
    <row r="3905" spans="1:6" s="154" customFormat="1" x14ac:dyDescent="0.3">
      <c r="A3905" s="152"/>
      <c r="B3905" s="152"/>
      <c r="C3905" s="153"/>
      <c r="D3905" s="155"/>
      <c r="E3905" s="156"/>
      <c r="F3905" s="156"/>
    </row>
    <row r="3906" spans="1:6" s="154" customFormat="1" x14ac:dyDescent="0.3">
      <c r="A3906" s="152"/>
      <c r="B3906" s="152"/>
      <c r="C3906" s="153"/>
      <c r="D3906" s="155"/>
      <c r="E3906" s="156"/>
      <c r="F3906" s="156"/>
    </row>
    <row r="3907" spans="1:6" s="154" customFormat="1" x14ac:dyDescent="0.3">
      <c r="A3907" s="152"/>
      <c r="B3907" s="152"/>
      <c r="C3907" s="153"/>
      <c r="D3907" s="155"/>
      <c r="E3907" s="156"/>
      <c r="F3907" s="156"/>
    </row>
    <row r="3908" spans="1:6" s="154" customFormat="1" x14ac:dyDescent="0.3">
      <c r="A3908" s="152"/>
      <c r="B3908" s="152"/>
      <c r="C3908" s="153"/>
      <c r="D3908" s="155"/>
      <c r="E3908" s="156"/>
      <c r="F3908" s="156"/>
    </row>
    <row r="3909" spans="1:6" s="154" customFormat="1" x14ac:dyDescent="0.3">
      <c r="A3909" s="152"/>
      <c r="B3909" s="152"/>
      <c r="C3909" s="153"/>
      <c r="D3909" s="155"/>
      <c r="E3909" s="156"/>
      <c r="F3909" s="156"/>
    </row>
    <row r="3910" spans="1:6" s="154" customFormat="1" x14ac:dyDescent="0.3">
      <c r="A3910" s="152"/>
      <c r="B3910" s="152"/>
      <c r="C3910" s="153"/>
      <c r="D3910" s="155"/>
      <c r="E3910" s="156"/>
      <c r="F3910" s="156"/>
    </row>
    <row r="3911" spans="1:6" s="154" customFormat="1" x14ac:dyDescent="0.3">
      <c r="A3911" s="152"/>
      <c r="B3911" s="152"/>
      <c r="C3911" s="153"/>
      <c r="D3911" s="155"/>
      <c r="E3911" s="156"/>
      <c r="F3911" s="156"/>
    </row>
    <row r="3912" spans="1:6" s="154" customFormat="1" x14ac:dyDescent="0.3">
      <c r="A3912" s="152"/>
      <c r="B3912" s="152"/>
      <c r="C3912" s="153"/>
      <c r="D3912" s="155"/>
      <c r="E3912" s="156"/>
      <c r="F3912" s="156"/>
    </row>
    <row r="3913" spans="1:6" s="154" customFormat="1" x14ac:dyDescent="0.3">
      <c r="A3913" s="152"/>
      <c r="B3913" s="152"/>
      <c r="C3913" s="153"/>
      <c r="D3913" s="155"/>
      <c r="E3913" s="156"/>
      <c r="F3913" s="156"/>
    </row>
    <row r="3914" spans="1:6" s="154" customFormat="1" x14ac:dyDescent="0.3">
      <c r="A3914" s="152"/>
      <c r="B3914" s="152"/>
      <c r="C3914" s="153"/>
      <c r="D3914" s="155"/>
      <c r="E3914" s="156"/>
      <c r="F3914" s="156"/>
    </row>
    <row r="3915" spans="1:6" s="154" customFormat="1" x14ac:dyDescent="0.3">
      <c r="A3915" s="152"/>
      <c r="B3915" s="152"/>
      <c r="C3915" s="153"/>
      <c r="D3915" s="155"/>
      <c r="E3915" s="156"/>
      <c r="F3915" s="156"/>
    </row>
    <row r="3916" spans="1:6" s="154" customFormat="1" x14ac:dyDescent="0.3">
      <c r="A3916" s="152"/>
      <c r="B3916" s="152"/>
      <c r="C3916" s="153"/>
      <c r="D3916" s="155"/>
      <c r="E3916" s="156"/>
      <c r="F3916" s="156"/>
    </row>
    <row r="3917" spans="1:6" s="154" customFormat="1" x14ac:dyDescent="0.3">
      <c r="A3917" s="152"/>
      <c r="B3917" s="152"/>
      <c r="C3917" s="153"/>
      <c r="D3917" s="155"/>
      <c r="E3917" s="156"/>
      <c r="F3917" s="156"/>
    </row>
    <row r="3918" spans="1:6" s="154" customFormat="1" x14ac:dyDescent="0.3">
      <c r="A3918" s="152"/>
      <c r="B3918" s="152"/>
      <c r="C3918" s="153"/>
      <c r="D3918" s="155"/>
      <c r="E3918" s="156"/>
      <c r="F3918" s="156"/>
    </row>
    <row r="3919" spans="1:6" s="154" customFormat="1" x14ac:dyDescent="0.3">
      <c r="A3919" s="152"/>
      <c r="B3919" s="152"/>
      <c r="C3919" s="153"/>
      <c r="D3919" s="155"/>
      <c r="E3919" s="156"/>
      <c r="F3919" s="156"/>
    </row>
    <row r="3920" spans="1:6" s="154" customFormat="1" x14ac:dyDescent="0.3">
      <c r="A3920" s="152"/>
      <c r="B3920" s="152"/>
      <c r="C3920" s="153"/>
      <c r="D3920" s="155"/>
      <c r="E3920" s="156"/>
      <c r="F3920" s="156"/>
    </row>
    <row r="3921" spans="1:6" s="154" customFormat="1" x14ac:dyDescent="0.3">
      <c r="A3921" s="152"/>
      <c r="B3921" s="152"/>
      <c r="C3921" s="153"/>
      <c r="D3921" s="155"/>
      <c r="E3921" s="156"/>
      <c r="F3921" s="156"/>
    </row>
    <row r="3922" spans="1:6" s="154" customFormat="1" x14ac:dyDescent="0.3">
      <c r="A3922" s="152"/>
      <c r="B3922" s="152"/>
      <c r="C3922" s="153"/>
      <c r="D3922" s="155"/>
      <c r="E3922" s="156"/>
      <c r="F3922" s="156"/>
    </row>
    <row r="3923" spans="1:6" s="154" customFormat="1" x14ac:dyDescent="0.3">
      <c r="A3923" s="152"/>
      <c r="B3923" s="152"/>
      <c r="C3923" s="153"/>
      <c r="D3923" s="155"/>
      <c r="E3923" s="156"/>
      <c r="F3923" s="156"/>
    </row>
    <row r="3924" spans="1:6" s="154" customFormat="1" x14ac:dyDescent="0.3">
      <c r="A3924" s="152"/>
      <c r="B3924" s="152"/>
      <c r="C3924" s="153"/>
      <c r="D3924" s="155"/>
      <c r="E3924" s="156"/>
      <c r="F3924" s="156"/>
    </row>
    <row r="3925" spans="1:6" s="154" customFormat="1" x14ac:dyDescent="0.3">
      <c r="A3925" s="152"/>
      <c r="B3925" s="152"/>
      <c r="C3925" s="153"/>
      <c r="D3925" s="155"/>
      <c r="E3925" s="156"/>
      <c r="F3925" s="156"/>
    </row>
    <row r="3926" spans="1:6" s="154" customFormat="1" x14ac:dyDescent="0.3">
      <c r="A3926" s="152"/>
      <c r="B3926" s="152"/>
      <c r="C3926" s="153"/>
      <c r="D3926" s="155"/>
      <c r="E3926" s="156"/>
      <c r="F3926" s="156"/>
    </row>
    <row r="3927" spans="1:6" s="154" customFormat="1" x14ac:dyDescent="0.3">
      <c r="A3927" s="152"/>
      <c r="B3927" s="152"/>
      <c r="C3927" s="153"/>
      <c r="D3927" s="155"/>
      <c r="E3927" s="156"/>
      <c r="F3927" s="156"/>
    </row>
    <row r="3928" spans="1:6" s="154" customFormat="1" x14ac:dyDescent="0.3">
      <c r="A3928" s="152"/>
      <c r="B3928" s="152"/>
      <c r="C3928" s="153"/>
      <c r="D3928" s="155"/>
      <c r="E3928" s="156"/>
      <c r="F3928" s="156"/>
    </row>
    <row r="3929" spans="1:6" s="154" customFormat="1" x14ac:dyDescent="0.3">
      <c r="A3929" s="152"/>
      <c r="B3929" s="152"/>
      <c r="C3929" s="153"/>
      <c r="D3929" s="155"/>
      <c r="E3929" s="156"/>
      <c r="F3929" s="156"/>
    </row>
    <row r="3930" spans="1:6" s="154" customFormat="1" x14ac:dyDescent="0.3">
      <c r="A3930" s="152"/>
      <c r="B3930" s="152"/>
      <c r="C3930" s="153"/>
      <c r="D3930" s="155"/>
      <c r="E3930" s="156"/>
      <c r="F3930" s="156"/>
    </row>
    <row r="3931" spans="1:6" s="154" customFormat="1" x14ac:dyDescent="0.3">
      <c r="A3931" s="152"/>
      <c r="B3931" s="152"/>
      <c r="C3931" s="153"/>
      <c r="D3931" s="155"/>
      <c r="E3931" s="156"/>
      <c r="F3931" s="156"/>
    </row>
    <row r="3932" spans="1:6" s="154" customFormat="1" x14ac:dyDescent="0.3">
      <c r="A3932" s="152"/>
      <c r="B3932" s="152"/>
      <c r="C3932" s="153"/>
      <c r="D3932" s="155"/>
      <c r="E3932" s="156"/>
      <c r="F3932" s="156"/>
    </row>
    <row r="3933" spans="1:6" s="154" customFormat="1" x14ac:dyDescent="0.3">
      <c r="A3933" s="152"/>
      <c r="B3933" s="152"/>
      <c r="C3933" s="153"/>
      <c r="D3933" s="155"/>
      <c r="E3933" s="156"/>
      <c r="F3933" s="156"/>
    </row>
    <row r="3934" spans="1:6" s="154" customFormat="1" x14ac:dyDescent="0.3">
      <c r="A3934" s="152"/>
      <c r="B3934" s="152"/>
      <c r="C3934" s="153"/>
      <c r="D3934" s="155"/>
      <c r="E3934" s="156"/>
      <c r="F3934" s="156"/>
    </row>
    <row r="3935" spans="1:6" s="154" customFormat="1" x14ac:dyDescent="0.3">
      <c r="A3935" s="152"/>
      <c r="B3935" s="152"/>
      <c r="C3935" s="153"/>
      <c r="D3935" s="155"/>
      <c r="E3935" s="156"/>
      <c r="F3935" s="156"/>
    </row>
    <row r="3936" spans="1:6" s="154" customFormat="1" x14ac:dyDescent="0.3">
      <c r="A3936" s="152"/>
      <c r="B3936" s="152"/>
      <c r="C3936" s="153"/>
      <c r="D3936" s="155"/>
      <c r="E3936" s="156"/>
      <c r="F3936" s="156"/>
    </row>
    <row r="3937" spans="1:6" s="154" customFormat="1" x14ac:dyDescent="0.3">
      <c r="A3937" s="152"/>
      <c r="B3937" s="152"/>
      <c r="C3937" s="153"/>
      <c r="D3937" s="155"/>
      <c r="E3937" s="156"/>
      <c r="F3937" s="156"/>
    </row>
    <row r="3938" spans="1:6" s="154" customFormat="1" x14ac:dyDescent="0.3">
      <c r="A3938" s="152"/>
      <c r="B3938" s="152"/>
      <c r="C3938" s="153"/>
      <c r="D3938" s="155"/>
      <c r="E3938" s="156"/>
      <c r="F3938" s="156"/>
    </row>
    <row r="3939" spans="1:6" s="154" customFormat="1" x14ac:dyDescent="0.3">
      <c r="A3939" s="152"/>
      <c r="B3939" s="152"/>
      <c r="C3939" s="153"/>
      <c r="D3939" s="155"/>
      <c r="E3939" s="156"/>
      <c r="F3939" s="156"/>
    </row>
    <row r="3940" spans="1:6" s="154" customFormat="1" x14ac:dyDescent="0.3">
      <c r="A3940" s="152"/>
      <c r="B3940" s="152"/>
      <c r="C3940" s="153"/>
      <c r="D3940" s="155"/>
      <c r="E3940" s="156"/>
      <c r="F3940" s="156"/>
    </row>
    <row r="3941" spans="1:6" s="154" customFormat="1" x14ac:dyDescent="0.3">
      <c r="A3941" s="152"/>
      <c r="B3941" s="152"/>
      <c r="C3941" s="153"/>
      <c r="D3941" s="155"/>
      <c r="E3941" s="156"/>
      <c r="F3941" s="156"/>
    </row>
    <row r="3942" spans="1:6" s="154" customFormat="1" x14ac:dyDescent="0.3">
      <c r="A3942" s="152"/>
      <c r="B3942" s="152"/>
      <c r="C3942" s="153"/>
      <c r="D3942" s="155"/>
      <c r="E3942" s="156"/>
      <c r="F3942" s="156"/>
    </row>
    <row r="3943" spans="1:6" s="154" customFormat="1" x14ac:dyDescent="0.3">
      <c r="A3943" s="152"/>
      <c r="B3943" s="152"/>
      <c r="C3943" s="153"/>
      <c r="D3943" s="155"/>
      <c r="E3943" s="156"/>
      <c r="F3943" s="156"/>
    </row>
    <row r="3944" spans="1:6" s="154" customFormat="1" x14ac:dyDescent="0.3">
      <c r="A3944" s="152"/>
      <c r="B3944" s="152"/>
      <c r="C3944" s="153"/>
      <c r="D3944" s="155"/>
      <c r="E3944" s="156"/>
      <c r="F3944" s="156"/>
    </row>
    <row r="3945" spans="1:6" s="154" customFormat="1" x14ac:dyDescent="0.3">
      <c r="A3945" s="152"/>
      <c r="B3945" s="152"/>
      <c r="C3945" s="153"/>
      <c r="D3945" s="155"/>
      <c r="E3945" s="156"/>
      <c r="F3945" s="156"/>
    </row>
    <row r="3946" spans="1:6" s="154" customFormat="1" x14ac:dyDescent="0.3">
      <c r="A3946" s="152"/>
      <c r="B3946" s="152"/>
      <c r="C3946" s="153"/>
      <c r="D3946" s="155"/>
      <c r="E3946" s="156"/>
      <c r="F3946" s="156"/>
    </row>
    <row r="3947" spans="1:6" s="154" customFormat="1" x14ac:dyDescent="0.3">
      <c r="A3947" s="152"/>
      <c r="B3947" s="152"/>
      <c r="C3947" s="153"/>
      <c r="D3947" s="155"/>
      <c r="E3947" s="156"/>
      <c r="F3947" s="156"/>
    </row>
    <row r="3948" spans="1:6" s="154" customFormat="1" x14ac:dyDescent="0.3">
      <c r="A3948" s="152"/>
      <c r="B3948" s="152"/>
      <c r="C3948" s="153"/>
      <c r="D3948" s="155"/>
      <c r="E3948" s="156"/>
      <c r="F3948" s="156"/>
    </row>
    <row r="3949" spans="1:6" s="154" customFormat="1" x14ac:dyDescent="0.3">
      <c r="A3949" s="152"/>
      <c r="B3949" s="152"/>
      <c r="C3949" s="153"/>
      <c r="D3949" s="155"/>
      <c r="E3949" s="156"/>
      <c r="F3949" s="156"/>
    </row>
    <row r="3950" spans="1:6" s="154" customFormat="1" x14ac:dyDescent="0.3">
      <c r="A3950" s="152"/>
      <c r="B3950" s="152"/>
      <c r="C3950" s="153"/>
      <c r="D3950" s="155"/>
      <c r="E3950" s="156"/>
      <c r="F3950" s="156"/>
    </row>
    <row r="3951" spans="1:6" s="154" customFormat="1" x14ac:dyDescent="0.3">
      <c r="A3951" s="152"/>
      <c r="B3951" s="152"/>
      <c r="C3951" s="153"/>
      <c r="D3951" s="155"/>
      <c r="E3951" s="156"/>
      <c r="F3951" s="156"/>
    </row>
    <row r="3952" spans="1:6" s="154" customFormat="1" x14ac:dyDescent="0.3">
      <c r="A3952" s="152"/>
      <c r="B3952" s="152"/>
      <c r="C3952" s="153"/>
      <c r="D3952" s="155"/>
      <c r="E3952" s="156"/>
      <c r="F3952" s="156"/>
    </row>
    <row r="3953" spans="1:6" s="154" customFormat="1" x14ac:dyDescent="0.3">
      <c r="A3953" s="152"/>
      <c r="B3953" s="152"/>
      <c r="C3953" s="153"/>
      <c r="D3953" s="155"/>
      <c r="E3953" s="156"/>
      <c r="F3953" s="156"/>
    </row>
    <row r="3954" spans="1:6" s="154" customFormat="1" x14ac:dyDescent="0.3">
      <c r="A3954" s="152"/>
      <c r="B3954" s="152"/>
      <c r="C3954" s="153"/>
      <c r="D3954" s="155"/>
      <c r="E3954" s="156"/>
      <c r="F3954" s="156"/>
    </row>
    <row r="3955" spans="1:6" s="154" customFormat="1" x14ac:dyDescent="0.3">
      <c r="A3955" s="152"/>
      <c r="B3955" s="152"/>
      <c r="C3955" s="153"/>
      <c r="D3955" s="155"/>
      <c r="E3955" s="156"/>
      <c r="F3955" s="156"/>
    </row>
    <row r="3956" spans="1:6" s="154" customFormat="1" x14ac:dyDescent="0.3">
      <c r="A3956" s="152"/>
      <c r="B3956" s="152"/>
      <c r="C3956" s="153"/>
      <c r="D3956" s="155"/>
      <c r="E3956" s="156"/>
      <c r="F3956" s="156"/>
    </row>
    <row r="3957" spans="1:6" s="154" customFormat="1" x14ac:dyDescent="0.3">
      <c r="A3957" s="152"/>
      <c r="B3957" s="152"/>
      <c r="C3957" s="153"/>
      <c r="D3957" s="155"/>
      <c r="E3957" s="156"/>
      <c r="F3957" s="156"/>
    </row>
    <row r="3958" spans="1:6" s="154" customFormat="1" x14ac:dyDescent="0.3">
      <c r="A3958" s="152"/>
      <c r="B3958" s="152"/>
      <c r="C3958" s="153"/>
      <c r="D3958" s="155"/>
      <c r="E3958" s="156"/>
      <c r="F3958" s="156"/>
    </row>
    <row r="3959" spans="1:6" s="154" customFormat="1" x14ac:dyDescent="0.3">
      <c r="A3959" s="152"/>
      <c r="B3959" s="152"/>
      <c r="C3959" s="153"/>
      <c r="D3959" s="155"/>
      <c r="E3959" s="156"/>
      <c r="F3959" s="156"/>
    </row>
    <row r="3960" spans="1:6" s="154" customFormat="1" x14ac:dyDescent="0.3">
      <c r="A3960" s="152"/>
      <c r="B3960" s="152"/>
      <c r="C3960" s="153"/>
      <c r="D3960" s="155"/>
      <c r="E3960" s="156"/>
      <c r="F3960" s="156"/>
    </row>
    <row r="3961" spans="1:6" s="154" customFormat="1" x14ac:dyDescent="0.3">
      <c r="A3961" s="152"/>
      <c r="B3961" s="152"/>
      <c r="C3961" s="153"/>
      <c r="D3961" s="155"/>
      <c r="E3961" s="156"/>
      <c r="F3961" s="156"/>
    </row>
    <row r="3962" spans="1:6" s="154" customFormat="1" x14ac:dyDescent="0.3">
      <c r="A3962" s="152"/>
      <c r="B3962" s="152"/>
      <c r="C3962" s="153"/>
      <c r="D3962" s="155"/>
      <c r="E3962" s="156"/>
      <c r="F3962" s="156"/>
    </row>
    <row r="3963" spans="1:6" s="154" customFormat="1" x14ac:dyDescent="0.3">
      <c r="A3963" s="152"/>
      <c r="B3963" s="152"/>
      <c r="C3963" s="153"/>
      <c r="D3963" s="155"/>
      <c r="E3963" s="156"/>
      <c r="F3963" s="156"/>
    </row>
    <row r="3964" spans="1:6" s="154" customFormat="1" x14ac:dyDescent="0.3">
      <c r="A3964" s="152"/>
      <c r="B3964" s="152"/>
      <c r="C3964" s="153"/>
      <c r="D3964" s="155"/>
      <c r="E3964" s="156"/>
      <c r="F3964" s="156"/>
    </row>
    <row r="3965" spans="1:6" s="154" customFormat="1" x14ac:dyDescent="0.3">
      <c r="A3965" s="152"/>
      <c r="B3965" s="152"/>
      <c r="C3965" s="153"/>
      <c r="D3965" s="155"/>
      <c r="E3965" s="156"/>
      <c r="F3965" s="156"/>
    </row>
    <row r="3966" spans="1:6" s="154" customFormat="1" x14ac:dyDescent="0.3">
      <c r="A3966" s="152"/>
      <c r="B3966" s="152"/>
      <c r="C3966" s="153"/>
      <c r="D3966" s="155"/>
      <c r="E3966" s="156"/>
      <c r="F3966" s="156"/>
    </row>
    <row r="3967" spans="1:6" s="154" customFormat="1" x14ac:dyDescent="0.3">
      <c r="A3967" s="152"/>
      <c r="B3967" s="152"/>
      <c r="C3967" s="153"/>
      <c r="D3967" s="155"/>
      <c r="E3967" s="156"/>
      <c r="F3967" s="156"/>
    </row>
    <row r="3968" spans="1:6" s="154" customFormat="1" x14ac:dyDescent="0.3">
      <c r="A3968" s="152"/>
      <c r="B3968" s="152"/>
      <c r="C3968" s="153"/>
      <c r="D3968" s="155"/>
      <c r="E3968" s="156"/>
      <c r="F3968" s="156"/>
    </row>
    <row r="3969" spans="1:6" s="154" customFormat="1" x14ac:dyDescent="0.3">
      <c r="A3969" s="152"/>
      <c r="B3969" s="152"/>
      <c r="C3969" s="153"/>
      <c r="D3969" s="155"/>
      <c r="E3969" s="156"/>
      <c r="F3969" s="156"/>
    </row>
    <row r="3970" spans="1:6" s="154" customFormat="1" x14ac:dyDescent="0.3">
      <c r="A3970" s="152"/>
      <c r="B3970" s="152"/>
      <c r="C3970" s="153"/>
      <c r="D3970" s="155"/>
      <c r="E3970" s="156"/>
      <c r="F3970" s="156"/>
    </row>
    <row r="3971" spans="1:6" s="154" customFormat="1" x14ac:dyDescent="0.3">
      <c r="A3971" s="152"/>
      <c r="B3971" s="152"/>
      <c r="C3971" s="153"/>
      <c r="D3971" s="155"/>
      <c r="E3971" s="156"/>
      <c r="F3971" s="156"/>
    </row>
    <row r="3972" spans="1:6" s="154" customFormat="1" x14ac:dyDescent="0.3">
      <c r="A3972" s="152"/>
      <c r="B3972" s="152"/>
      <c r="C3972" s="153"/>
      <c r="D3972" s="155"/>
      <c r="E3972" s="156"/>
      <c r="F3972" s="156"/>
    </row>
    <row r="3973" spans="1:6" s="154" customFormat="1" x14ac:dyDescent="0.3">
      <c r="A3973" s="152"/>
      <c r="B3973" s="152"/>
      <c r="C3973" s="153"/>
      <c r="D3973" s="155"/>
      <c r="E3973" s="156"/>
      <c r="F3973" s="156"/>
    </row>
    <row r="3974" spans="1:6" s="154" customFormat="1" x14ac:dyDescent="0.3">
      <c r="A3974" s="152"/>
      <c r="B3974" s="152"/>
      <c r="C3974" s="153"/>
      <c r="D3974" s="155"/>
      <c r="E3974" s="156"/>
      <c r="F3974" s="156"/>
    </row>
    <row r="3975" spans="1:6" s="154" customFormat="1" x14ac:dyDescent="0.3">
      <c r="A3975" s="152"/>
      <c r="B3975" s="152"/>
      <c r="C3975" s="153"/>
      <c r="D3975" s="155"/>
      <c r="E3975" s="156"/>
      <c r="F3975" s="156"/>
    </row>
    <row r="3976" spans="1:6" s="154" customFormat="1" x14ac:dyDescent="0.3">
      <c r="A3976" s="152"/>
      <c r="B3976" s="152"/>
      <c r="C3976" s="153"/>
      <c r="D3976" s="155"/>
      <c r="E3976" s="156"/>
      <c r="F3976" s="156"/>
    </row>
    <row r="3977" spans="1:6" s="154" customFormat="1" x14ac:dyDescent="0.3">
      <c r="A3977" s="152"/>
      <c r="B3977" s="152"/>
      <c r="C3977" s="153"/>
      <c r="D3977" s="155"/>
      <c r="E3977" s="156"/>
      <c r="F3977" s="156"/>
    </row>
    <row r="3978" spans="1:6" s="154" customFormat="1" x14ac:dyDescent="0.3">
      <c r="A3978" s="152"/>
      <c r="B3978" s="152"/>
      <c r="C3978" s="153"/>
      <c r="D3978" s="155"/>
      <c r="E3978" s="156"/>
      <c r="F3978" s="156"/>
    </row>
    <row r="3979" spans="1:6" s="154" customFormat="1" x14ac:dyDescent="0.3">
      <c r="A3979" s="152"/>
      <c r="B3979" s="152"/>
      <c r="C3979" s="153"/>
      <c r="D3979" s="155"/>
      <c r="E3979" s="156"/>
      <c r="F3979" s="156"/>
    </row>
    <row r="3980" spans="1:6" s="154" customFormat="1" x14ac:dyDescent="0.3">
      <c r="A3980" s="152"/>
      <c r="B3980" s="152"/>
      <c r="C3980" s="153"/>
      <c r="D3980" s="155"/>
      <c r="E3980" s="156"/>
      <c r="F3980" s="156"/>
    </row>
    <row r="3981" spans="1:6" s="154" customFormat="1" x14ac:dyDescent="0.3">
      <c r="A3981" s="152"/>
      <c r="B3981" s="152"/>
      <c r="C3981" s="153"/>
      <c r="D3981" s="155"/>
      <c r="E3981" s="156"/>
      <c r="F3981" s="156"/>
    </row>
    <row r="3982" spans="1:6" s="154" customFormat="1" x14ac:dyDescent="0.3">
      <c r="A3982" s="152"/>
      <c r="B3982" s="152"/>
      <c r="C3982" s="153"/>
      <c r="D3982" s="155"/>
      <c r="E3982" s="156"/>
      <c r="F3982" s="156"/>
    </row>
    <row r="3983" spans="1:6" s="154" customFormat="1" x14ac:dyDescent="0.3">
      <c r="A3983" s="152"/>
      <c r="B3983" s="152"/>
      <c r="C3983" s="153"/>
      <c r="D3983" s="155"/>
      <c r="E3983" s="156"/>
      <c r="F3983" s="156"/>
    </row>
    <row r="3984" spans="1:6" s="154" customFormat="1" x14ac:dyDescent="0.3">
      <c r="A3984" s="152"/>
      <c r="B3984" s="152"/>
      <c r="C3984" s="153"/>
      <c r="D3984" s="155"/>
      <c r="E3984" s="156"/>
      <c r="F3984" s="156"/>
    </row>
    <row r="3985" spans="1:6" s="154" customFormat="1" x14ac:dyDescent="0.3">
      <c r="A3985" s="152"/>
      <c r="B3985" s="152"/>
      <c r="C3985" s="153"/>
      <c r="D3985" s="155"/>
      <c r="E3985" s="156"/>
      <c r="F3985" s="156"/>
    </row>
    <row r="3986" spans="1:6" s="154" customFormat="1" x14ac:dyDescent="0.3">
      <c r="A3986" s="152"/>
      <c r="B3986" s="152"/>
      <c r="C3986" s="153"/>
      <c r="D3986" s="155"/>
      <c r="E3986" s="156"/>
      <c r="F3986" s="156"/>
    </row>
    <row r="3987" spans="1:6" s="154" customFormat="1" x14ac:dyDescent="0.3">
      <c r="A3987" s="152"/>
      <c r="B3987" s="152"/>
      <c r="C3987" s="153"/>
      <c r="D3987" s="155"/>
      <c r="E3987" s="156"/>
      <c r="F3987" s="156"/>
    </row>
    <row r="3988" spans="1:6" s="154" customFormat="1" x14ac:dyDescent="0.3">
      <c r="A3988" s="152"/>
      <c r="B3988" s="152"/>
      <c r="C3988" s="153"/>
      <c r="D3988" s="155"/>
      <c r="E3988" s="156"/>
      <c r="F3988" s="156"/>
    </row>
    <row r="3989" spans="1:6" s="154" customFormat="1" x14ac:dyDescent="0.3">
      <c r="A3989" s="152"/>
      <c r="B3989" s="152"/>
      <c r="C3989" s="153"/>
      <c r="D3989" s="155"/>
      <c r="E3989" s="156"/>
      <c r="F3989" s="156"/>
    </row>
    <row r="3990" spans="1:6" s="154" customFormat="1" x14ac:dyDescent="0.3">
      <c r="A3990" s="152"/>
      <c r="B3990" s="152"/>
      <c r="C3990" s="153"/>
      <c r="D3990" s="155"/>
      <c r="E3990" s="156"/>
      <c r="F3990" s="156"/>
    </row>
    <row r="3991" spans="1:6" s="154" customFormat="1" x14ac:dyDescent="0.3">
      <c r="A3991" s="152"/>
      <c r="B3991" s="152"/>
      <c r="C3991" s="153"/>
      <c r="D3991" s="155"/>
      <c r="E3991" s="156"/>
      <c r="F3991" s="156"/>
    </row>
    <row r="3992" spans="1:6" s="154" customFormat="1" x14ac:dyDescent="0.3">
      <c r="A3992" s="152"/>
      <c r="B3992" s="152"/>
      <c r="C3992" s="153"/>
      <c r="D3992" s="155"/>
      <c r="E3992" s="156"/>
      <c r="F3992" s="156"/>
    </row>
    <row r="3993" spans="1:6" s="154" customFormat="1" x14ac:dyDescent="0.3">
      <c r="A3993" s="152"/>
      <c r="B3993" s="152"/>
      <c r="C3993" s="153"/>
      <c r="D3993" s="155"/>
      <c r="E3993" s="156"/>
      <c r="F3993" s="156"/>
    </row>
    <row r="3994" spans="1:6" s="154" customFormat="1" x14ac:dyDescent="0.3">
      <c r="A3994" s="152"/>
      <c r="B3994" s="152"/>
      <c r="C3994" s="153"/>
      <c r="D3994" s="155"/>
      <c r="E3994" s="156"/>
      <c r="F3994" s="156"/>
    </row>
    <row r="3995" spans="1:6" s="154" customFormat="1" x14ac:dyDescent="0.3">
      <c r="A3995" s="152"/>
      <c r="B3995" s="152"/>
      <c r="C3995" s="153"/>
      <c r="D3995" s="155"/>
      <c r="E3995" s="156"/>
      <c r="F3995" s="156"/>
    </row>
    <row r="3996" spans="1:6" s="154" customFormat="1" x14ac:dyDescent="0.3">
      <c r="A3996" s="152"/>
      <c r="B3996" s="152"/>
      <c r="C3996" s="153"/>
      <c r="D3996" s="155"/>
      <c r="E3996" s="156"/>
      <c r="F3996" s="156"/>
    </row>
    <row r="3997" spans="1:6" s="154" customFormat="1" x14ac:dyDescent="0.3">
      <c r="A3997" s="152"/>
      <c r="B3997" s="152"/>
      <c r="C3997" s="153"/>
      <c r="D3997" s="155"/>
      <c r="E3997" s="156"/>
      <c r="F3997" s="156"/>
    </row>
    <row r="3998" spans="1:6" s="154" customFormat="1" x14ac:dyDescent="0.3">
      <c r="A3998" s="152"/>
      <c r="B3998" s="152"/>
      <c r="C3998" s="153"/>
      <c r="D3998" s="155"/>
      <c r="E3998" s="156"/>
      <c r="F3998" s="156"/>
    </row>
    <row r="3999" spans="1:6" s="154" customFormat="1" x14ac:dyDescent="0.3">
      <c r="A3999" s="152"/>
      <c r="B3999" s="152"/>
      <c r="C3999" s="153"/>
      <c r="D3999" s="155"/>
      <c r="E3999" s="156"/>
      <c r="F3999" s="156"/>
    </row>
    <row r="4000" spans="1:6" s="154" customFormat="1" x14ac:dyDescent="0.3">
      <c r="A4000" s="152"/>
      <c r="B4000" s="152"/>
      <c r="C4000" s="153"/>
      <c r="D4000" s="155"/>
      <c r="E4000" s="156"/>
      <c r="F4000" s="156"/>
    </row>
    <row r="4001" spans="1:6" s="154" customFormat="1" x14ac:dyDescent="0.3">
      <c r="A4001" s="152"/>
      <c r="B4001" s="152"/>
      <c r="C4001" s="153"/>
      <c r="D4001" s="155"/>
      <c r="E4001" s="156"/>
      <c r="F4001" s="156"/>
    </row>
    <row r="4002" spans="1:6" s="154" customFormat="1" x14ac:dyDescent="0.3">
      <c r="A4002" s="152"/>
      <c r="B4002" s="152"/>
      <c r="C4002" s="153"/>
      <c r="D4002" s="155"/>
      <c r="E4002" s="156"/>
      <c r="F4002" s="156"/>
    </row>
    <row r="4003" spans="1:6" s="154" customFormat="1" x14ac:dyDescent="0.3">
      <c r="A4003" s="152"/>
      <c r="B4003" s="152"/>
      <c r="C4003" s="153"/>
      <c r="D4003" s="155"/>
      <c r="E4003" s="156"/>
      <c r="F4003" s="156"/>
    </row>
    <row r="4004" spans="1:6" s="154" customFormat="1" x14ac:dyDescent="0.3">
      <c r="A4004" s="152"/>
      <c r="B4004" s="152"/>
      <c r="C4004" s="153"/>
      <c r="D4004" s="155"/>
      <c r="E4004" s="156"/>
      <c r="F4004" s="156"/>
    </row>
    <row r="4005" spans="1:6" s="154" customFormat="1" x14ac:dyDescent="0.3">
      <c r="A4005" s="152"/>
      <c r="B4005" s="152"/>
      <c r="C4005" s="153"/>
      <c r="D4005" s="155"/>
      <c r="E4005" s="156"/>
      <c r="F4005" s="156"/>
    </row>
    <row r="4006" spans="1:6" s="154" customFormat="1" x14ac:dyDescent="0.3">
      <c r="A4006" s="152"/>
      <c r="B4006" s="152"/>
      <c r="C4006" s="153"/>
      <c r="D4006" s="155"/>
      <c r="E4006" s="156"/>
      <c r="F4006" s="156"/>
    </row>
    <row r="4007" spans="1:6" s="154" customFormat="1" x14ac:dyDescent="0.3">
      <c r="A4007" s="152"/>
      <c r="B4007" s="152"/>
      <c r="C4007" s="153"/>
      <c r="D4007" s="155"/>
      <c r="E4007" s="156"/>
      <c r="F4007" s="156"/>
    </row>
    <row r="4008" spans="1:6" s="154" customFormat="1" x14ac:dyDescent="0.3">
      <c r="A4008" s="152"/>
      <c r="B4008" s="152"/>
      <c r="C4008" s="153"/>
      <c r="D4008" s="155"/>
      <c r="E4008" s="156"/>
      <c r="F4008" s="156"/>
    </row>
    <row r="4009" spans="1:6" s="154" customFormat="1" x14ac:dyDescent="0.3">
      <c r="A4009" s="152"/>
      <c r="B4009" s="152"/>
      <c r="C4009" s="153"/>
      <c r="D4009" s="155"/>
      <c r="E4009" s="156"/>
      <c r="F4009" s="156"/>
    </row>
    <row r="4010" spans="1:6" s="154" customFormat="1" x14ac:dyDescent="0.3">
      <c r="A4010" s="152"/>
      <c r="B4010" s="152"/>
      <c r="C4010" s="153"/>
      <c r="D4010" s="155"/>
      <c r="E4010" s="156"/>
      <c r="F4010" s="156"/>
    </row>
    <row r="4011" spans="1:6" s="154" customFormat="1" x14ac:dyDescent="0.3">
      <c r="A4011" s="152"/>
      <c r="B4011" s="152"/>
      <c r="C4011" s="153"/>
      <c r="D4011" s="155"/>
      <c r="E4011" s="156"/>
      <c r="F4011" s="156"/>
    </row>
    <row r="4012" spans="1:6" s="154" customFormat="1" x14ac:dyDescent="0.3">
      <c r="A4012" s="152"/>
      <c r="B4012" s="152"/>
      <c r="C4012" s="153"/>
      <c r="D4012" s="155"/>
      <c r="E4012" s="156"/>
      <c r="F4012" s="156"/>
    </row>
    <row r="4013" spans="1:6" s="154" customFormat="1" x14ac:dyDescent="0.3">
      <c r="A4013" s="152"/>
      <c r="B4013" s="152"/>
      <c r="C4013" s="153"/>
      <c r="D4013" s="155"/>
      <c r="E4013" s="156"/>
      <c r="F4013" s="156"/>
    </row>
    <row r="4014" spans="1:6" s="154" customFormat="1" x14ac:dyDescent="0.3">
      <c r="A4014" s="152"/>
      <c r="B4014" s="152"/>
      <c r="C4014" s="153"/>
      <c r="D4014" s="155"/>
      <c r="E4014" s="156"/>
      <c r="F4014" s="156"/>
    </row>
    <row r="4015" spans="1:6" s="154" customFormat="1" x14ac:dyDescent="0.3">
      <c r="A4015" s="152"/>
      <c r="B4015" s="152"/>
      <c r="C4015" s="153"/>
      <c r="D4015" s="155"/>
      <c r="E4015" s="156"/>
      <c r="F4015" s="156"/>
    </row>
    <row r="4016" spans="1:6" s="154" customFormat="1" x14ac:dyDescent="0.3">
      <c r="A4016" s="152"/>
      <c r="B4016" s="152"/>
      <c r="C4016" s="153"/>
      <c r="D4016" s="155"/>
      <c r="E4016" s="156"/>
      <c r="F4016" s="156"/>
    </row>
    <row r="4017" spans="1:6" s="154" customFormat="1" x14ac:dyDescent="0.3">
      <c r="A4017" s="152"/>
      <c r="B4017" s="152"/>
      <c r="C4017" s="153"/>
      <c r="D4017" s="155"/>
      <c r="E4017" s="156"/>
      <c r="F4017" s="156"/>
    </row>
    <row r="4018" spans="1:6" s="154" customFormat="1" x14ac:dyDescent="0.3">
      <c r="A4018" s="152"/>
      <c r="B4018" s="152"/>
      <c r="C4018" s="153"/>
      <c r="D4018" s="155"/>
      <c r="E4018" s="156"/>
      <c r="F4018" s="156"/>
    </row>
    <row r="4019" spans="1:6" s="154" customFormat="1" x14ac:dyDescent="0.3">
      <c r="A4019" s="152"/>
      <c r="B4019" s="152"/>
      <c r="C4019" s="153"/>
      <c r="D4019" s="155"/>
      <c r="E4019" s="156"/>
      <c r="F4019" s="156"/>
    </row>
    <row r="4020" spans="1:6" s="154" customFormat="1" x14ac:dyDescent="0.3">
      <c r="A4020" s="152"/>
      <c r="B4020" s="152"/>
      <c r="C4020" s="153"/>
      <c r="D4020" s="155"/>
      <c r="E4020" s="156"/>
      <c r="F4020" s="156"/>
    </row>
    <row r="4021" spans="1:6" s="154" customFormat="1" x14ac:dyDescent="0.3">
      <c r="A4021" s="152"/>
      <c r="B4021" s="152"/>
      <c r="C4021" s="153"/>
      <c r="D4021" s="155"/>
      <c r="E4021" s="156"/>
      <c r="F4021" s="156"/>
    </row>
    <row r="4022" spans="1:6" s="154" customFormat="1" x14ac:dyDescent="0.3">
      <c r="A4022" s="152"/>
      <c r="B4022" s="152"/>
      <c r="C4022" s="153"/>
      <c r="D4022" s="155"/>
      <c r="E4022" s="156"/>
      <c r="F4022" s="156"/>
    </row>
    <row r="4023" spans="1:6" s="154" customFormat="1" x14ac:dyDescent="0.3">
      <c r="A4023" s="152"/>
      <c r="B4023" s="152"/>
      <c r="C4023" s="153"/>
      <c r="D4023" s="155"/>
      <c r="E4023" s="156"/>
      <c r="F4023" s="156"/>
    </row>
    <row r="4024" spans="1:6" s="154" customFormat="1" x14ac:dyDescent="0.3">
      <c r="A4024" s="152"/>
      <c r="B4024" s="152"/>
      <c r="C4024" s="153"/>
      <c r="D4024" s="155"/>
      <c r="E4024" s="156"/>
      <c r="F4024" s="156"/>
    </row>
    <row r="4025" spans="1:6" s="154" customFormat="1" x14ac:dyDescent="0.3">
      <c r="A4025" s="152"/>
      <c r="B4025" s="152"/>
      <c r="C4025" s="153"/>
      <c r="D4025" s="155"/>
      <c r="E4025" s="156"/>
      <c r="F4025" s="156"/>
    </row>
    <row r="4026" spans="1:6" s="154" customFormat="1" x14ac:dyDescent="0.3">
      <c r="A4026" s="152"/>
      <c r="B4026" s="152"/>
      <c r="C4026" s="153"/>
      <c r="D4026" s="155"/>
      <c r="E4026" s="156"/>
      <c r="F4026" s="156"/>
    </row>
    <row r="4027" spans="1:6" s="154" customFormat="1" x14ac:dyDescent="0.3">
      <c r="A4027" s="152"/>
      <c r="B4027" s="152"/>
      <c r="C4027" s="153"/>
      <c r="D4027" s="155"/>
      <c r="E4027" s="156"/>
      <c r="F4027" s="156"/>
    </row>
    <row r="4028" spans="1:6" s="154" customFormat="1" x14ac:dyDescent="0.3">
      <c r="A4028" s="152"/>
      <c r="B4028" s="152"/>
      <c r="C4028" s="153"/>
      <c r="D4028" s="155"/>
      <c r="E4028" s="156"/>
      <c r="F4028" s="156"/>
    </row>
    <row r="4029" spans="1:6" s="154" customFormat="1" x14ac:dyDescent="0.3">
      <c r="A4029" s="152"/>
      <c r="B4029" s="152"/>
      <c r="C4029" s="153"/>
      <c r="D4029" s="155"/>
      <c r="E4029" s="156"/>
      <c r="F4029" s="156"/>
    </row>
    <row r="4030" spans="1:6" s="154" customFormat="1" x14ac:dyDescent="0.3">
      <c r="A4030" s="152"/>
      <c r="B4030" s="152"/>
      <c r="C4030" s="153"/>
      <c r="D4030" s="155"/>
      <c r="E4030" s="156"/>
      <c r="F4030" s="156"/>
    </row>
    <row r="4031" spans="1:6" s="154" customFormat="1" x14ac:dyDescent="0.3">
      <c r="A4031" s="152"/>
      <c r="B4031" s="152"/>
      <c r="C4031" s="153"/>
      <c r="D4031" s="155"/>
      <c r="E4031" s="156"/>
      <c r="F4031" s="156"/>
    </row>
    <row r="4032" spans="1:6" s="154" customFormat="1" x14ac:dyDescent="0.3">
      <c r="A4032" s="152"/>
      <c r="B4032" s="152"/>
      <c r="C4032" s="153"/>
      <c r="D4032" s="155"/>
      <c r="E4032" s="156"/>
      <c r="F4032" s="156"/>
    </row>
    <row r="4033" spans="1:6" s="154" customFormat="1" x14ac:dyDescent="0.3">
      <c r="A4033" s="152"/>
      <c r="B4033" s="152"/>
      <c r="C4033" s="153"/>
      <c r="D4033" s="155"/>
      <c r="E4033" s="156"/>
      <c r="F4033" s="156"/>
    </row>
    <row r="4034" spans="1:6" s="154" customFormat="1" x14ac:dyDescent="0.3">
      <c r="A4034" s="152"/>
      <c r="B4034" s="152"/>
      <c r="C4034" s="153"/>
      <c r="D4034" s="155"/>
      <c r="E4034" s="156"/>
      <c r="F4034" s="156"/>
    </row>
    <row r="4035" spans="1:6" s="154" customFormat="1" x14ac:dyDescent="0.3">
      <c r="A4035" s="152"/>
      <c r="B4035" s="152"/>
      <c r="C4035" s="153"/>
      <c r="D4035" s="155"/>
      <c r="E4035" s="156"/>
      <c r="F4035" s="156"/>
    </row>
    <row r="4036" spans="1:6" s="154" customFormat="1" x14ac:dyDescent="0.3">
      <c r="A4036" s="152"/>
      <c r="B4036" s="152"/>
      <c r="C4036" s="153"/>
      <c r="D4036" s="155"/>
      <c r="E4036" s="156"/>
      <c r="F4036" s="156"/>
    </row>
    <row r="4037" spans="1:6" s="154" customFormat="1" x14ac:dyDescent="0.3">
      <c r="A4037" s="152"/>
      <c r="B4037" s="152"/>
      <c r="C4037" s="153"/>
      <c r="D4037" s="155"/>
      <c r="E4037" s="156"/>
      <c r="F4037" s="156"/>
    </row>
    <row r="4038" spans="1:6" s="154" customFormat="1" x14ac:dyDescent="0.3">
      <c r="A4038" s="152"/>
      <c r="B4038" s="152"/>
      <c r="C4038" s="153"/>
      <c r="D4038" s="155"/>
      <c r="E4038" s="156"/>
      <c r="F4038" s="156"/>
    </row>
    <row r="4039" spans="1:6" s="154" customFormat="1" x14ac:dyDescent="0.3">
      <c r="A4039" s="152"/>
      <c r="B4039" s="152"/>
      <c r="C4039" s="153"/>
      <c r="D4039" s="155"/>
      <c r="E4039" s="156"/>
      <c r="F4039" s="156"/>
    </row>
    <row r="4040" spans="1:6" s="154" customFormat="1" x14ac:dyDescent="0.3">
      <c r="A4040" s="152"/>
      <c r="B4040" s="152"/>
      <c r="C4040" s="153"/>
      <c r="D4040" s="155"/>
      <c r="E4040" s="156"/>
      <c r="F4040" s="156"/>
    </row>
    <row r="4041" spans="1:6" s="154" customFormat="1" x14ac:dyDescent="0.3">
      <c r="A4041" s="152"/>
      <c r="B4041" s="152"/>
      <c r="C4041" s="153"/>
      <c r="D4041" s="155"/>
      <c r="E4041" s="156"/>
      <c r="F4041" s="156"/>
    </row>
    <row r="4042" spans="1:6" s="154" customFormat="1" x14ac:dyDescent="0.3">
      <c r="A4042" s="152"/>
      <c r="B4042" s="152"/>
      <c r="C4042" s="153"/>
      <c r="D4042" s="155"/>
      <c r="E4042" s="156"/>
      <c r="F4042" s="156"/>
    </row>
    <row r="4043" spans="1:6" s="154" customFormat="1" x14ac:dyDescent="0.3">
      <c r="A4043" s="152"/>
      <c r="B4043" s="152"/>
      <c r="C4043" s="153"/>
      <c r="D4043" s="155"/>
      <c r="E4043" s="156"/>
      <c r="F4043" s="156"/>
    </row>
    <row r="4044" spans="1:6" s="154" customFormat="1" x14ac:dyDescent="0.3">
      <c r="A4044" s="152"/>
      <c r="B4044" s="152"/>
      <c r="C4044" s="153"/>
      <c r="D4044" s="155"/>
      <c r="E4044" s="156"/>
      <c r="F4044" s="156"/>
    </row>
    <row r="4045" spans="1:6" s="154" customFormat="1" x14ac:dyDescent="0.3">
      <c r="A4045" s="152"/>
      <c r="B4045" s="152"/>
      <c r="C4045" s="153"/>
      <c r="D4045" s="155"/>
      <c r="E4045" s="156"/>
      <c r="F4045" s="156"/>
    </row>
    <row r="4046" spans="1:6" s="154" customFormat="1" x14ac:dyDescent="0.3">
      <c r="A4046" s="152"/>
      <c r="B4046" s="152"/>
      <c r="C4046" s="153"/>
      <c r="D4046" s="155"/>
      <c r="E4046" s="156"/>
      <c r="F4046" s="156"/>
    </row>
    <row r="4047" spans="1:6" s="154" customFormat="1" x14ac:dyDescent="0.3">
      <c r="A4047" s="152"/>
      <c r="B4047" s="152"/>
      <c r="C4047" s="153"/>
      <c r="D4047" s="155"/>
      <c r="E4047" s="156"/>
      <c r="F4047" s="156"/>
    </row>
    <row r="4048" spans="1:6" s="154" customFormat="1" x14ac:dyDescent="0.3">
      <c r="A4048" s="152"/>
      <c r="B4048" s="152"/>
      <c r="C4048" s="153"/>
      <c r="D4048" s="155"/>
      <c r="E4048" s="156"/>
      <c r="F4048" s="156"/>
    </row>
    <row r="4049" spans="1:6" s="154" customFormat="1" x14ac:dyDescent="0.3">
      <c r="A4049" s="152"/>
      <c r="B4049" s="152"/>
      <c r="C4049" s="153"/>
      <c r="D4049" s="155"/>
      <c r="E4049" s="156"/>
      <c r="F4049" s="156"/>
    </row>
    <row r="4050" spans="1:6" s="154" customFormat="1" x14ac:dyDescent="0.3">
      <c r="A4050" s="152"/>
      <c r="B4050" s="152"/>
      <c r="C4050" s="153"/>
      <c r="D4050" s="155"/>
      <c r="E4050" s="156"/>
      <c r="F4050" s="156"/>
    </row>
    <row r="4051" spans="1:6" s="154" customFormat="1" x14ac:dyDescent="0.3">
      <c r="A4051" s="152"/>
      <c r="B4051" s="152"/>
      <c r="C4051" s="153"/>
      <c r="D4051" s="155"/>
      <c r="E4051" s="156"/>
      <c r="F4051" s="156"/>
    </row>
    <row r="4052" spans="1:6" s="154" customFormat="1" x14ac:dyDescent="0.3">
      <c r="A4052" s="152"/>
      <c r="B4052" s="152"/>
      <c r="C4052" s="153"/>
      <c r="D4052" s="155"/>
      <c r="E4052" s="156"/>
      <c r="F4052" s="156"/>
    </row>
    <row r="4053" spans="1:6" s="154" customFormat="1" x14ac:dyDescent="0.3">
      <c r="A4053" s="152"/>
      <c r="B4053" s="152"/>
      <c r="C4053" s="153"/>
      <c r="D4053" s="155"/>
      <c r="E4053" s="156"/>
      <c r="F4053" s="156"/>
    </row>
    <row r="4054" spans="1:6" s="154" customFormat="1" x14ac:dyDescent="0.3">
      <c r="A4054" s="152"/>
      <c r="B4054" s="152"/>
      <c r="C4054" s="153"/>
      <c r="D4054" s="155"/>
      <c r="E4054" s="156"/>
      <c r="F4054" s="156"/>
    </row>
    <row r="4055" spans="1:6" s="154" customFormat="1" x14ac:dyDescent="0.3">
      <c r="A4055" s="152"/>
      <c r="B4055" s="152"/>
      <c r="C4055" s="153"/>
      <c r="D4055" s="155"/>
      <c r="E4055" s="156"/>
      <c r="F4055" s="156"/>
    </row>
    <row r="4056" spans="1:6" s="154" customFormat="1" x14ac:dyDescent="0.3">
      <c r="A4056" s="152"/>
      <c r="B4056" s="152"/>
      <c r="C4056" s="153"/>
      <c r="D4056" s="155"/>
      <c r="E4056" s="156"/>
      <c r="F4056" s="156"/>
    </row>
    <row r="4057" spans="1:6" s="154" customFormat="1" x14ac:dyDescent="0.3">
      <c r="A4057" s="152"/>
      <c r="B4057" s="152"/>
      <c r="C4057" s="153"/>
      <c r="D4057" s="155"/>
      <c r="E4057" s="156"/>
      <c r="F4057" s="156"/>
    </row>
    <row r="4058" spans="1:6" s="154" customFormat="1" x14ac:dyDescent="0.3">
      <c r="A4058" s="152"/>
      <c r="B4058" s="152"/>
      <c r="C4058" s="153"/>
      <c r="D4058" s="155"/>
      <c r="E4058" s="156"/>
      <c r="F4058" s="156"/>
    </row>
    <row r="4059" spans="1:6" s="154" customFormat="1" x14ac:dyDescent="0.3">
      <c r="A4059" s="152"/>
      <c r="B4059" s="152"/>
      <c r="C4059" s="153"/>
      <c r="D4059" s="155"/>
      <c r="E4059" s="156"/>
      <c r="F4059" s="156"/>
    </row>
    <row r="4060" spans="1:6" s="154" customFormat="1" x14ac:dyDescent="0.3">
      <c r="A4060" s="152"/>
      <c r="B4060" s="152"/>
      <c r="C4060" s="153"/>
      <c r="D4060" s="155"/>
      <c r="E4060" s="156"/>
      <c r="F4060" s="156"/>
    </row>
    <row r="4061" spans="1:6" s="154" customFormat="1" x14ac:dyDescent="0.3">
      <c r="A4061" s="152"/>
      <c r="B4061" s="152"/>
      <c r="C4061" s="153"/>
      <c r="D4061" s="155"/>
      <c r="E4061" s="156"/>
      <c r="F4061" s="156"/>
    </row>
    <row r="4062" spans="1:6" s="154" customFormat="1" x14ac:dyDescent="0.3">
      <c r="A4062" s="152"/>
      <c r="B4062" s="152"/>
      <c r="C4062" s="153"/>
      <c r="D4062" s="155"/>
      <c r="E4062" s="156"/>
      <c r="F4062" s="156"/>
    </row>
    <row r="4063" spans="1:6" s="154" customFormat="1" x14ac:dyDescent="0.3">
      <c r="A4063" s="152"/>
      <c r="B4063" s="152"/>
      <c r="C4063" s="153"/>
      <c r="D4063" s="155"/>
      <c r="E4063" s="156"/>
      <c r="F4063" s="156"/>
    </row>
    <row r="4064" spans="1:6" s="154" customFormat="1" x14ac:dyDescent="0.3">
      <c r="A4064" s="152"/>
      <c r="B4064" s="152"/>
      <c r="C4064" s="153"/>
      <c r="D4064" s="155"/>
      <c r="E4064" s="156"/>
      <c r="F4064" s="156"/>
    </row>
    <row r="4065" spans="1:6" s="154" customFormat="1" x14ac:dyDescent="0.3">
      <c r="A4065" s="152"/>
      <c r="B4065" s="152"/>
      <c r="C4065" s="153"/>
      <c r="D4065" s="155"/>
      <c r="E4065" s="156"/>
      <c r="F4065" s="156"/>
    </row>
    <row r="4066" spans="1:6" s="154" customFormat="1" x14ac:dyDescent="0.3">
      <c r="A4066" s="152"/>
      <c r="B4066" s="152"/>
      <c r="C4066" s="153"/>
      <c r="D4066" s="155"/>
      <c r="E4066" s="156"/>
      <c r="F4066" s="156"/>
    </row>
    <row r="4067" spans="1:6" s="154" customFormat="1" x14ac:dyDescent="0.3">
      <c r="A4067" s="152"/>
      <c r="B4067" s="152"/>
      <c r="C4067" s="153"/>
      <c r="D4067" s="155"/>
      <c r="E4067" s="156"/>
      <c r="F4067" s="156"/>
    </row>
    <row r="4068" spans="1:6" s="154" customFormat="1" x14ac:dyDescent="0.3">
      <c r="A4068" s="152"/>
      <c r="B4068" s="152"/>
      <c r="C4068" s="153"/>
      <c r="D4068" s="155"/>
      <c r="E4068" s="156"/>
      <c r="F4068" s="156"/>
    </row>
    <row r="4069" spans="1:6" s="154" customFormat="1" x14ac:dyDescent="0.3">
      <c r="A4069" s="152"/>
      <c r="B4069" s="152"/>
      <c r="C4069" s="153"/>
      <c r="D4069" s="155"/>
      <c r="E4069" s="156"/>
      <c r="F4069" s="156"/>
    </row>
    <row r="4070" spans="1:6" s="154" customFormat="1" x14ac:dyDescent="0.3">
      <c r="A4070" s="152"/>
      <c r="B4070" s="152"/>
      <c r="C4070" s="153"/>
      <c r="D4070" s="155"/>
      <c r="E4070" s="156"/>
      <c r="F4070" s="156"/>
    </row>
    <row r="4071" spans="1:6" s="154" customFormat="1" x14ac:dyDescent="0.3">
      <c r="A4071" s="152"/>
      <c r="B4071" s="152"/>
      <c r="C4071" s="153"/>
      <c r="D4071" s="155"/>
      <c r="E4071" s="156"/>
      <c r="F4071" s="156"/>
    </row>
    <row r="4072" spans="1:6" s="154" customFormat="1" x14ac:dyDescent="0.3">
      <c r="A4072" s="152"/>
      <c r="B4072" s="152"/>
      <c r="C4072" s="153"/>
      <c r="D4072" s="155"/>
      <c r="E4072" s="156"/>
      <c r="F4072" s="156"/>
    </row>
    <row r="4073" spans="1:6" s="154" customFormat="1" x14ac:dyDescent="0.3">
      <c r="A4073" s="152"/>
      <c r="B4073" s="152"/>
      <c r="C4073" s="153"/>
      <c r="D4073" s="155"/>
      <c r="E4073" s="156"/>
      <c r="F4073" s="156"/>
    </row>
    <row r="4074" spans="1:6" s="154" customFormat="1" x14ac:dyDescent="0.3">
      <c r="A4074" s="152"/>
      <c r="B4074" s="152"/>
      <c r="C4074" s="153"/>
      <c r="D4074" s="155"/>
      <c r="E4074" s="156"/>
      <c r="F4074" s="156"/>
    </row>
    <row r="4075" spans="1:6" s="154" customFormat="1" x14ac:dyDescent="0.3">
      <c r="A4075" s="152"/>
      <c r="B4075" s="152"/>
      <c r="C4075" s="153"/>
      <c r="D4075" s="155"/>
      <c r="E4075" s="156"/>
      <c r="F4075" s="156"/>
    </row>
    <row r="4076" spans="1:6" s="154" customFormat="1" x14ac:dyDescent="0.3">
      <c r="A4076" s="152"/>
      <c r="B4076" s="152"/>
      <c r="C4076" s="153"/>
      <c r="D4076" s="155"/>
      <c r="E4076" s="156"/>
      <c r="F4076" s="156"/>
    </row>
    <row r="4077" spans="1:6" s="154" customFormat="1" x14ac:dyDescent="0.3">
      <c r="A4077" s="152"/>
      <c r="B4077" s="152"/>
      <c r="C4077" s="153"/>
      <c r="D4077" s="155"/>
      <c r="E4077" s="156"/>
      <c r="F4077" s="156"/>
    </row>
    <row r="4078" spans="1:6" s="154" customFormat="1" x14ac:dyDescent="0.3">
      <c r="A4078" s="152"/>
      <c r="B4078" s="152"/>
      <c r="C4078" s="153"/>
      <c r="D4078" s="155"/>
      <c r="E4078" s="156"/>
      <c r="F4078" s="156"/>
    </row>
    <row r="4079" spans="1:6" s="154" customFormat="1" x14ac:dyDescent="0.3">
      <c r="A4079" s="152"/>
      <c r="B4079" s="152"/>
      <c r="C4079" s="153"/>
      <c r="D4079" s="155"/>
      <c r="E4079" s="156"/>
      <c r="F4079" s="156"/>
    </row>
    <row r="4080" spans="1:6" s="154" customFormat="1" x14ac:dyDescent="0.3">
      <c r="A4080" s="152"/>
      <c r="B4080" s="152"/>
      <c r="C4080" s="153"/>
      <c r="D4080" s="155"/>
      <c r="E4080" s="156"/>
      <c r="F4080" s="156"/>
    </row>
    <row r="4081" spans="1:6" s="154" customFormat="1" x14ac:dyDescent="0.3">
      <c r="A4081" s="152"/>
      <c r="B4081" s="152"/>
      <c r="C4081" s="153"/>
      <c r="D4081" s="155"/>
      <c r="E4081" s="156"/>
      <c r="F4081" s="156"/>
    </row>
    <row r="4082" spans="1:6" s="154" customFormat="1" x14ac:dyDescent="0.3">
      <c r="A4082" s="152"/>
      <c r="B4082" s="152"/>
      <c r="C4082" s="153"/>
      <c r="D4082" s="155"/>
      <c r="E4082" s="156"/>
      <c r="F4082" s="156"/>
    </row>
    <row r="4083" spans="1:6" s="154" customFormat="1" x14ac:dyDescent="0.3">
      <c r="A4083" s="152"/>
      <c r="B4083" s="152"/>
      <c r="C4083" s="153"/>
      <c r="D4083" s="155"/>
      <c r="E4083" s="156"/>
      <c r="F4083" s="156"/>
    </row>
    <row r="4084" spans="1:6" s="154" customFormat="1" x14ac:dyDescent="0.3">
      <c r="A4084" s="152"/>
      <c r="B4084" s="152"/>
      <c r="C4084" s="153"/>
      <c r="D4084" s="155"/>
      <c r="E4084" s="156"/>
      <c r="F4084" s="156"/>
    </row>
    <row r="4085" spans="1:6" s="154" customFormat="1" x14ac:dyDescent="0.3">
      <c r="A4085" s="152"/>
      <c r="B4085" s="152"/>
      <c r="C4085" s="153"/>
      <c r="D4085" s="155"/>
      <c r="E4085" s="156"/>
      <c r="F4085" s="156"/>
    </row>
    <row r="4086" spans="1:6" s="154" customFormat="1" x14ac:dyDescent="0.3">
      <c r="A4086" s="152"/>
      <c r="B4086" s="152"/>
      <c r="C4086" s="153"/>
      <c r="D4086" s="155"/>
      <c r="E4086" s="156"/>
      <c r="F4086" s="156"/>
    </row>
    <row r="4087" spans="1:6" s="154" customFormat="1" x14ac:dyDescent="0.3">
      <c r="A4087" s="152"/>
      <c r="B4087" s="152"/>
      <c r="C4087" s="153"/>
      <c r="D4087" s="155"/>
      <c r="E4087" s="156"/>
      <c r="F4087" s="156"/>
    </row>
    <row r="4088" spans="1:6" s="154" customFormat="1" x14ac:dyDescent="0.3">
      <c r="A4088" s="152"/>
      <c r="B4088" s="152"/>
      <c r="C4088" s="153"/>
      <c r="D4088" s="155"/>
      <c r="E4088" s="156"/>
      <c r="F4088" s="156"/>
    </row>
    <row r="4089" spans="1:6" s="154" customFormat="1" x14ac:dyDescent="0.3">
      <c r="A4089" s="152"/>
      <c r="B4089" s="152"/>
      <c r="C4089" s="153"/>
      <c r="D4089" s="155"/>
      <c r="E4089" s="156"/>
      <c r="F4089" s="156"/>
    </row>
    <row r="4090" spans="1:6" s="154" customFormat="1" x14ac:dyDescent="0.3">
      <c r="A4090" s="152"/>
      <c r="B4090" s="152"/>
      <c r="C4090" s="153"/>
      <c r="D4090" s="155"/>
      <c r="E4090" s="156"/>
      <c r="F4090" s="156"/>
    </row>
    <row r="4091" spans="1:6" s="154" customFormat="1" x14ac:dyDescent="0.3">
      <c r="A4091" s="152"/>
      <c r="B4091" s="152"/>
      <c r="C4091" s="153"/>
      <c r="D4091" s="155"/>
      <c r="E4091" s="156"/>
      <c r="F4091" s="156"/>
    </row>
    <row r="4092" spans="1:6" s="154" customFormat="1" x14ac:dyDescent="0.3">
      <c r="A4092" s="152"/>
      <c r="B4092" s="152"/>
      <c r="C4092" s="153"/>
      <c r="D4092" s="155"/>
      <c r="E4092" s="156"/>
      <c r="F4092" s="156"/>
    </row>
    <row r="4093" spans="1:6" s="154" customFormat="1" x14ac:dyDescent="0.3">
      <c r="A4093" s="152"/>
      <c r="B4093" s="152"/>
      <c r="C4093" s="153"/>
      <c r="D4093" s="155"/>
      <c r="E4093" s="156"/>
      <c r="F4093" s="156"/>
    </row>
    <row r="4094" spans="1:6" s="154" customFormat="1" x14ac:dyDescent="0.3">
      <c r="A4094" s="152"/>
      <c r="B4094" s="152"/>
      <c r="C4094" s="153"/>
      <c r="D4094" s="155"/>
      <c r="E4094" s="156"/>
      <c r="F4094" s="156"/>
    </row>
    <row r="4095" spans="1:6" s="154" customFormat="1" x14ac:dyDescent="0.3">
      <c r="A4095" s="152"/>
      <c r="B4095" s="152"/>
      <c r="C4095" s="153"/>
      <c r="D4095" s="155"/>
      <c r="E4095" s="156"/>
      <c r="F4095" s="156"/>
    </row>
    <row r="4096" spans="1:6" s="154" customFormat="1" x14ac:dyDescent="0.3">
      <c r="A4096" s="152"/>
      <c r="B4096" s="152"/>
      <c r="C4096" s="153"/>
      <c r="D4096" s="155"/>
      <c r="E4096" s="156"/>
      <c r="F4096" s="156"/>
    </row>
    <row r="4097" spans="1:6" s="154" customFormat="1" x14ac:dyDescent="0.3">
      <c r="A4097" s="152"/>
      <c r="B4097" s="152"/>
      <c r="C4097" s="153"/>
      <c r="D4097" s="155"/>
      <c r="E4097" s="156"/>
      <c r="F4097" s="156"/>
    </row>
    <row r="4098" spans="1:6" s="154" customFormat="1" x14ac:dyDescent="0.3">
      <c r="A4098" s="152"/>
      <c r="B4098" s="152"/>
      <c r="C4098" s="153"/>
      <c r="D4098" s="155"/>
      <c r="E4098" s="156"/>
      <c r="F4098" s="156"/>
    </row>
    <row r="4099" spans="1:6" s="154" customFormat="1" x14ac:dyDescent="0.3">
      <c r="A4099" s="152"/>
      <c r="B4099" s="152"/>
      <c r="C4099" s="153"/>
      <c r="D4099" s="155"/>
      <c r="E4099" s="156"/>
      <c r="F4099" s="156"/>
    </row>
    <row r="4100" spans="1:6" s="154" customFormat="1" x14ac:dyDescent="0.3">
      <c r="A4100" s="152"/>
      <c r="B4100" s="152"/>
      <c r="C4100" s="153"/>
      <c r="D4100" s="155"/>
      <c r="E4100" s="156"/>
      <c r="F4100" s="156"/>
    </row>
    <row r="4101" spans="1:6" s="154" customFormat="1" x14ac:dyDescent="0.3">
      <c r="A4101" s="152"/>
      <c r="B4101" s="152"/>
      <c r="C4101" s="153"/>
      <c r="D4101" s="155"/>
      <c r="E4101" s="156"/>
      <c r="F4101" s="156"/>
    </row>
    <row r="4102" spans="1:6" s="154" customFormat="1" x14ac:dyDescent="0.3">
      <c r="A4102" s="152"/>
      <c r="B4102" s="152"/>
      <c r="C4102" s="153"/>
      <c r="D4102" s="155"/>
      <c r="E4102" s="156"/>
      <c r="F4102" s="156"/>
    </row>
    <row r="4103" spans="1:6" s="154" customFormat="1" x14ac:dyDescent="0.3">
      <c r="A4103" s="152"/>
      <c r="B4103" s="152"/>
      <c r="C4103" s="153"/>
      <c r="D4103" s="155"/>
      <c r="E4103" s="156"/>
      <c r="F4103" s="156"/>
    </row>
    <row r="4104" spans="1:6" s="154" customFormat="1" x14ac:dyDescent="0.3">
      <c r="A4104" s="152"/>
      <c r="B4104" s="152"/>
      <c r="C4104" s="153"/>
      <c r="D4104" s="155"/>
      <c r="E4104" s="156"/>
      <c r="F4104" s="156"/>
    </row>
    <row r="4105" spans="1:6" s="154" customFormat="1" x14ac:dyDescent="0.3">
      <c r="A4105" s="152"/>
      <c r="B4105" s="152"/>
      <c r="C4105" s="153"/>
      <c r="D4105" s="155"/>
      <c r="E4105" s="156"/>
      <c r="F4105" s="156"/>
    </row>
    <row r="4106" spans="1:6" s="154" customFormat="1" x14ac:dyDescent="0.3">
      <c r="A4106" s="152"/>
      <c r="B4106" s="152"/>
      <c r="C4106" s="153"/>
      <c r="D4106" s="155"/>
      <c r="E4106" s="156"/>
      <c r="F4106" s="156"/>
    </row>
    <row r="4107" spans="1:6" s="154" customFormat="1" x14ac:dyDescent="0.3">
      <c r="A4107" s="152"/>
      <c r="B4107" s="152"/>
      <c r="C4107" s="153"/>
      <c r="D4107" s="155"/>
      <c r="E4107" s="156"/>
      <c r="F4107" s="156"/>
    </row>
    <row r="4108" spans="1:6" s="154" customFormat="1" x14ac:dyDescent="0.3">
      <c r="A4108" s="152"/>
      <c r="B4108" s="152"/>
      <c r="C4108" s="153"/>
      <c r="D4108" s="155"/>
      <c r="E4108" s="156"/>
      <c r="F4108" s="156"/>
    </row>
    <row r="4109" spans="1:6" s="154" customFormat="1" x14ac:dyDescent="0.3">
      <c r="A4109" s="152"/>
      <c r="B4109" s="152"/>
      <c r="C4109" s="153"/>
      <c r="D4109" s="155"/>
      <c r="E4109" s="156"/>
      <c r="F4109" s="156"/>
    </row>
    <row r="4110" spans="1:6" s="154" customFormat="1" x14ac:dyDescent="0.3">
      <c r="A4110" s="152"/>
      <c r="B4110" s="152"/>
      <c r="C4110" s="153"/>
      <c r="D4110" s="155"/>
      <c r="E4110" s="156"/>
      <c r="F4110" s="156"/>
    </row>
    <row r="4111" spans="1:6" s="154" customFormat="1" x14ac:dyDescent="0.3">
      <c r="A4111" s="152"/>
      <c r="B4111" s="152"/>
      <c r="C4111" s="153"/>
      <c r="D4111" s="155"/>
      <c r="E4111" s="156"/>
      <c r="F4111" s="156"/>
    </row>
    <row r="4112" spans="1:6" s="154" customFormat="1" x14ac:dyDescent="0.3">
      <c r="A4112" s="152"/>
      <c r="B4112" s="152"/>
      <c r="C4112" s="153"/>
      <c r="D4112" s="155"/>
      <c r="E4112" s="156"/>
      <c r="F4112" s="156"/>
    </row>
    <row r="4113" spans="1:6" s="154" customFormat="1" x14ac:dyDescent="0.3">
      <c r="A4113" s="152"/>
      <c r="B4113" s="152"/>
      <c r="C4113" s="153"/>
      <c r="D4113" s="155"/>
      <c r="E4113" s="156"/>
      <c r="F4113" s="156"/>
    </row>
    <row r="4114" spans="1:6" s="154" customFormat="1" x14ac:dyDescent="0.3">
      <c r="A4114" s="152"/>
      <c r="B4114" s="152"/>
      <c r="C4114" s="153"/>
      <c r="D4114" s="155"/>
      <c r="E4114" s="156"/>
      <c r="F4114" s="156"/>
    </row>
    <row r="4115" spans="1:6" s="154" customFormat="1" x14ac:dyDescent="0.3">
      <c r="A4115" s="152"/>
      <c r="B4115" s="152"/>
      <c r="C4115" s="153"/>
      <c r="D4115" s="155"/>
      <c r="E4115" s="156"/>
      <c r="F4115" s="156"/>
    </row>
    <row r="4116" spans="1:6" s="154" customFormat="1" x14ac:dyDescent="0.3">
      <c r="A4116" s="152"/>
      <c r="B4116" s="152"/>
      <c r="C4116" s="153"/>
      <c r="D4116" s="155"/>
      <c r="E4116" s="156"/>
      <c r="F4116" s="156"/>
    </row>
    <row r="4117" spans="1:6" s="154" customFormat="1" x14ac:dyDescent="0.3">
      <c r="A4117" s="152"/>
      <c r="B4117" s="152"/>
      <c r="C4117" s="153"/>
      <c r="D4117" s="155"/>
      <c r="E4117" s="156"/>
      <c r="F4117" s="156"/>
    </row>
    <row r="4118" spans="1:6" s="154" customFormat="1" x14ac:dyDescent="0.3">
      <c r="A4118" s="152"/>
      <c r="B4118" s="152"/>
      <c r="C4118" s="153"/>
      <c r="D4118" s="155"/>
      <c r="E4118" s="156"/>
      <c r="F4118" s="156"/>
    </row>
    <row r="4119" spans="1:6" s="154" customFormat="1" x14ac:dyDescent="0.3">
      <c r="A4119" s="152"/>
      <c r="B4119" s="152"/>
      <c r="C4119" s="153"/>
      <c r="D4119" s="155"/>
      <c r="E4119" s="156"/>
      <c r="F4119" s="156"/>
    </row>
    <row r="4120" spans="1:6" s="154" customFormat="1" x14ac:dyDescent="0.3">
      <c r="A4120" s="152"/>
      <c r="B4120" s="152"/>
      <c r="C4120" s="153"/>
      <c r="D4120" s="155"/>
      <c r="E4120" s="156"/>
      <c r="F4120" s="156"/>
    </row>
    <row r="4121" spans="1:6" s="154" customFormat="1" x14ac:dyDescent="0.3">
      <c r="A4121" s="152"/>
      <c r="B4121" s="152"/>
      <c r="C4121" s="153"/>
      <c r="D4121" s="155"/>
      <c r="E4121" s="156"/>
      <c r="F4121" s="156"/>
    </row>
    <row r="4122" spans="1:6" s="154" customFormat="1" x14ac:dyDescent="0.3">
      <c r="A4122" s="152"/>
      <c r="B4122" s="152"/>
      <c r="C4122" s="153"/>
      <c r="D4122" s="155"/>
      <c r="E4122" s="156"/>
      <c r="F4122" s="156"/>
    </row>
    <row r="4123" spans="1:6" s="154" customFormat="1" x14ac:dyDescent="0.3">
      <c r="A4123" s="152"/>
      <c r="B4123" s="152"/>
      <c r="C4123" s="153"/>
      <c r="D4123" s="155"/>
      <c r="E4123" s="156"/>
      <c r="F4123" s="156"/>
    </row>
    <row r="4124" spans="1:6" s="154" customFormat="1" x14ac:dyDescent="0.3">
      <c r="A4124" s="152"/>
      <c r="B4124" s="152"/>
      <c r="C4124" s="153"/>
      <c r="D4124" s="155"/>
      <c r="E4124" s="156"/>
      <c r="F4124" s="156"/>
    </row>
    <row r="4125" spans="1:6" s="154" customFormat="1" x14ac:dyDescent="0.3">
      <c r="A4125" s="152"/>
      <c r="B4125" s="152"/>
      <c r="C4125" s="153"/>
      <c r="D4125" s="155"/>
      <c r="E4125" s="156"/>
      <c r="F4125" s="156"/>
    </row>
    <row r="4126" spans="1:6" s="154" customFormat="1" x14ac:dyDescent="0.3">
      <c r="A4126" s="152"/>
      <c r="B4126" s="152"/>
      <c r="C4126" s="153"/>
      <c r="D4126" s="155"/>
      <c r="E4126" s="156"/>
      <c r="F4126" s="156"/>
    </row>
    <row r="4127" spans="1:6" s="154" customFormat="1" x14ac:dyDescent="0.3">
      <c r="A4127" s="152"/>
      <c r="B4127" s="152"/>
      <c r="C4127" s="153"/>
      <c r="D4127" s="155"/>
      <c r="E4127" s="156"/>
      <c r="F4127" s="156"/>
    </row>
    <row r="4128" spans="1:6" s="154" customFormat="1" x14ac:dyDescent="0.3">
      <c r="A4128" s="152"/>
      <c r="B4128" s="152"/>
      <c r="C4128" s="153"/>
      <c r="D4128" s="155"/>
      <c r="E4128" s="156"/>
      <c r="F4128" s="156"/>
    </row>
    <row r="4129" spans="1:6" s="154" customFormat="1" x14ac:dyDescent="0.3">
      <c r="A4129" s="152"/>
      <c r="B4129" s="152"/>
      <c r="C4129" s="153"/>
      <c r="D4129" s="155"/>
      <c r="E4129" s="156"/>
      <c r="F4129" s="156"/>
    </row>
    <row r="4130" spans="1:6" s="154" customFormat="1" x14ac:dyDescent="0.3">
      <c r="A4130" s="152"/>
      <c r="B4130" s="152"/>
      <c r="C4130" s="153"/>
      <c r="D4130" s="155"/>
      <c r="E4130" s="156"/>
      <c r="F4130" s="156"/>
    </row>
    <row r="4131" spans="1:6" s="154" customFormat="1" x14ac:dyDescent="0.3">
      <c r="A4131" s="152"/>
      <c r="B4131" s="152"/>
      <c r="C4131" s="153"/>
      <c r="D4131" s="155"/>
      <c r="E4131" s="156"/>
      <c r="F4131" s="156"/>
    </row>
    <row r="4132" spans="1:6" s="154" customFormat="1" x14ac:dyDescent="0.3">
      <c r="A4132" s="152"/>
      <c r="B4132" s="152"/>
      <c r="C4132" s="153"/>
      <c r="D4132" s="155"/>
      <c r="E4132" s="156"/>
      <c r="F4132" s="156"/>
    </row>
    <row r="4133" spans="1:6" s="154" customFormat="1" x14ac:dyDescent="0.3">
      <c r="A4133" s="152"/>
      <c r="B4133" s="152"/>
      <c r="C4133" s="153"/>
      <c r="D4133" s="155"/>
      <c r="E4133" s="156"/>
      <c r="F4133" s="156"/>
    </row>
    <row r="4134" spans="1:6" s="154" customFormat="1" x14ac:dyDescent="0.3">
      <c r="A4134" s="152"/>
      <c r="B4134" s="152"/>
      <c r="C4134" s="153"/>
      <c r="D4134" s="155"/>
      <c r="E4134" s="156"/>
      <c r="F4134" s="156"/>
    </row>
    <row r="4135" spans="1:6" s="154" customFormat="1" x14ac:dyDescent="0.3">
      <c r="A4135" s="152"/>
      <c r="B4135" s="152"/>
      <c r="C4135" s="153"/>
      <c r="D4135" s="155"/>
      <c r="E4135" s="156"/>
      <c r="F4135" s="156"/>
    </row>
    <row r="4136" spans="1:6" s="154" customFormat="1" x14ac:dyDescent="0.3">
      <c r="A4136" s="152"/>
      <c r="B4136" s="152"/>
      <c r="C4136" s="153"/>
      <c r="D4136" s="155"/>
      <c r="E4136" s="156"/>
      <c r="F4136" s="156"/>
    </row>
    <row r="4137" spans="1:6" s="154" customFormat="1" x14ac:dyDescent="0.3">
      <c r="A4137" s="152"/>
      <c r="B4137" s="152"/>
      <c r="C4137" s="153"/>
      <c r="D4137" s="155"/>
      <c r="E4137" s="156"/>
      <c r="F4137" s="156"/>
    </row>
    <row r="4138" spans="1:6" s="154" customFormat="1" x14ac:dyDescent="0.3">
      <c r="A4138" s="152"/>
      <c r="B4138" s="152"/>
      <c r="C4138" s="153"/>
      <c r="D4138" s="155"/>
      <c r="E4138" s="156"/>
      <c r="F4138" s="156"/>
    </row>
    <row r="4139" spans="1:6" s="154" customFormat="1" x14ac:dyDescent="0.3">
      <c r="A4139" s="152"/>
      <c r="B4139" s="152"/>
      <c r="C4139" s="153"/>
      <c r="D4139" s="155"/>
      <c r="E4139" s="156"/>
      <c r="F4139" s="156"/>
    </row>
    <row r="4140" spans="1:6" s="154" customFormat="1" x14ac:dyDescent="0.3">
      <c r="A4140" s="152"/>
      <c r="B4140" s="152"/>
      <c r="C4140" s="153"/>
      <c r="D4140" s="155"/>
      <c r="E4140" s="156"/>
      <c r="F4140" s="156"/>
    </row>
    <row r="4141" spans="1:6" s="154" customFormat="1" x14ac:dyDescent="0.3">
      <c r="A4141" s="152"/>
      <c r="B4141" s="152"/>
      <c r="C4141" s="153"/>
      <c r="D4141" s="155"/>
      <c r="E4141" s="156"/>
      <c r="F4141" s="156"/>
    </row>
    <row r="4142" spans="1:6" s="154" customFormat="1" x14ac:dyDescent="0.3">
      <c r="A4142" s="152"/>
      <c r="B4142" s="152"/>
      <c r="C4142" s="153"/>
      <c r="D4142" s="155"/>
      <c r="E4142" s="156"/>
      <c r="F4142" s="156"/>
    </row>
    <row r="4143" spans="1:6" s="154" customFormat="1" x14ac:dyDescent="0.3">
      <c r="A4143" s="152"/>
      <c r="B4143" s="152"/>
      <c r="C4143" s="153"/>
      <c r="D4143" s="155"/>
      <c r="E4143" s="156"/>
      <c r="F4143" s="156"/>
    </row>
    <row r="4144" spans="1:6" s="154" customFormat="1" x14ac:dyDescent="0.3">
      <c r="A4144" s="152"/>
      <c r="B4144" s="152"/>
      <c r="C4144" s="153"/>
      <c r="D4144" s="155"/>
      <c r="E4144" s="156"/>
      <c r="F4144" s="156"/>
    </row>
    <row r="4145" spans="1:6" s="154" customFormat="1" x14ac:dyDescent="0.3">
      <c r="A4145" s="152"/>
      <c r="B4145" s="152"/>
      <c r="C4145" s="153"/>
      <c r="D4145" s="155"/>
      <c r="E4145" s="156"/>
      <c r="F4145" s="156"/>
    </row>
    <row r="4146" spans="1:6" s="154" customFormat="1" x14ac:dyDescent="0.3">
      <c r="A4146" s="152"/>
      <c r="B4146" s="152"/>
      <c r="C4146" s="153"/>
      <c r="D4146" s="155"/>
      <c r="E4146" s="156"/>
      <c r="F4146" s="156"/>
    </row>
    <row r="4147" spans="1:6" s="154" customFormat="1" x14ac:dyDescent="0.3">
      <c r="A4147" s="152"/>
      <c r="B4147" s="152"/>
      <c r="C4147" s="153"/>
      <c r="D4147" s="155"/>
      <c r="E4147" s="156"/>
      <c r="F4147" s="156"/>
    </row>
    <row r="4148" spans="1:6" s="154" customFormat="1" x14ac:dyDescent="0.3">
      <c r="A4148" s="152"/>
      <c r="B4148" s="152"/>
      <c r="C4148" s="153"/>
      <c r="D4148" s="155"/>
      <c r="E4148" s="156"/>
      <c r="F4148" s="156"/>
    </row>
    <row r="4149" spans="1:6" s="154" customFormat="1" x14ac:dyDescent="0.3">
      <c r="A4149" s="152"/>
      <c r="B4149" s="152"/>
      <c r="C4149" s="153"/>
      <c r="D4149" s="155"/>
      <c r="E4149" s="156"/>
      <c r="F4149" s="156"/>
    </row>
    <row r="4150" spans="1:6" s="154" customFormat="1" x14ac:dyDescent="0.3">
      <c r="A4150" s="152"/>
      <c r="B4150" s="152"/>
      <c r="C4150" s="153"/>
      <c r="D4150" s="155"/>
      <c r="E4150" s="156"/>
      <c r="F4150" s="156"/>
    </row>
    <row r="4151" spans="1:6" s="154" customFormat="1" x14ac:dyDescent="0.3">
      <c r="A4151" s="152"/>
      <c r="B4151" s="152"/>
      <c r="C4151" s="153"/>
      <c r="D4151" s="155"/>
      <c r="E4151" s="156"/>
      <c r="F4151" s="156"/>
    </row>
    <row r="4152" spans="1:6" s="154" customFormat="1" x14ac:dyDescent="0.3">
      <c r="A4152" s="152"/>
      <c r="B4152" s="152"/>
      <c r="C4152" s="153"/>
      <c r="D4152" s="155"/>
      <c r="E4152" s="156"/>
      <c r="F4152" s="156"/>
    </row>
    <row r="4153" spans="1:6" s="154" customFormat="1" x14ac:dyDescent="0.3">
      <c r="A4153" s="152"/>
      <c r="B4153" s="152"/>
      <c r="C4153" s="153"/>
      <c r="D4153" s="155"/>
      <c r="E4153" s="156"/>
      <c r="F4153" s="156"/>
    </row>
    <row r="4154" spans="1:6" s="154" customFormat="1" x14ac:dyDescent="0.3">
      <c r="A4154" s="152"/>
      <c r="B4154" s="152"/>
      <c r="C4154" s="153"/>
      <c r="D4154" s="155"/>
      <c r="E4154" s="156"/>
      <c r="F4154" s="156"/>
    </row>
    <row r="4155" spans="1:6" s="154" customFormat="1" x14ac:dyDescent="0.3">
      <c r="A4155" s="152"/>
      <c r="B4155" s="152"/>
      <c r="C4155" s="153"/>
      <c r="D4155" s="155"/>
      <c r="E4155" s="156"/>
      <c r="F4155" s="156"/>
    </row>
    <row r="4156" spans="1:6" s="154" customFormat="1" x14ac:dyDescent="0.3">
      <c r="A4156" s="152"/>
      <c r="B4156" s="152"/>
      <c r="C4156" s="153"/>
      <c r="D4156" s="155"/>
      <c r="E4156" s="156"/>
      <c r="F4156" s="156"/>
    </row>
    <row r="4157" spans="1:6" s="154" customFormat="1" x14ac:dyDescent="0.3">
      <c r="A4157" s="152"/>
      <c r="B4157" s="152"/>
      <c r="C4157" s="153"/>
      <c r="D4157" s="155"/>
      <c r="E4157" s="156"/>
      <c r="F4157" s="156"/>
    </row>
    <row r="4158" spans="1:6" s="154" customFormat="1" x14ac:dyDescent="0.3">
      <c r="A4158" s="152"/>
      <c r="B4158" s="152"/>
      <c r="C4158" s="153"/>
      <c r="D4158" s="155"/>
      <c r="E4158" s="156"/>
      <c r="F4158" s="156"/>
    </row>
    <row r="4159" spans="1:6" s="154" customFormat="1" x14ac:dyDescent="0.3">
      <c r="A4159" s="152"/>
      <c r="B4159" s="152"/>
      <c r="C4159" s="153"/>
      <c r="D4159" s="155"/>
      <c r="E4159" s="156"/>
      <c r="F4159" s="156"/>
    </row>
    <row r="4160" spans="1:6" s="154" customFormat="1" x14ac:dyDescent="0.3">
      <c r="A4160" s="152"/>
      <c r="B4160" s="152"/>
      <c r="C4160" s="153"/>
      <c r="D4160" s="155"/>
      <c r="E4160" s="156"/>
      <c r="F4160" s="156"/>
    </row>
    <row r="4161" spans="1:6" s="154" customFormat="1" x14ac:dyDescent="0.3">
      <c r="A4161" s="152"/>
      <c r="B4161" s="152"/>
      <c r="C4161" s="153"/>
      <c r="D4161" s="155"/>
      <c r="E4161" s="156"/>
      <c r="F4161" s="156"/>
    </row>
    <row r="4162" spans="1:6" s="154" customFormat="1" x14ac:dyDescent="0.3">
      <c r="A4162" s="152"/>
      <c r="B4162" s="152"/>
      <c r="C4162" s="153"/>
      <c r="D4162" s="155"/>
      <c r="E4162" s="156"/>
      <c r="F4162" s="156"/>
    </row>
    <row r="4163" spans="1:6" s="154" customFormat="1" x14ac:dyDescent="0.3">
      <c r="A4163" s="152"/>
      <c r="B4163" s="152"/>
      <c r="C4163" s="153"/>
      <c r="D4163" s="155"/>
      <c r="E4163" s="156"/>
      <c r="F4163" s="156"/>
    </row>
    <row r="4164" spans="1:6" s="154" customFormat="1" x14ac:dyDescent="0.3">
      <c r="A4164" s="152"/>
      <c r="B4164" s="152"/>
      <c r="C4164" s="153"/>
      <c r="D4164" s="155"/>
      <c r="E4164" s="156"/>
      <c r="F4164" s="156"/>
    </row>
    <row r="4165" spans="1:6" s="154" customFormat="1" x14ac:dyDescent="0.3">
      <c r="A4165" s="152"/>
      <c r="B4165" s="152"/>
      <c r="C4165" s="153"/>
      <c r="D4165" s="155"/>
      <c r="E4165" s="156"/>
      <c r="F4165" s="156"/>
    </row>
    <row r="4166" spans="1:6" s="154" customFormat="1" x14ac:dyDescent="0.3">
      <c r="A4166" s="152"/>
      <c r="B4166" s="152"/>
      <c r="C4166" s="153"/>
      <c r="D4166" s="155"/>
      <c r="E4166" s="156"/>
      <c r="F4166" s="156"/>
    </row>
    <row r="4167" spans="1:6" s="154" customFormat="1" x14ac:dyDescent="0.3">
      <c r="A4167" s="152"/>
      <c r="B4167" s="152"/>
      <c r="C4167" s="153"/>
      <c r="D4167" s="155"/>
      <c r="E4167" s="156"/>
      <c r="F4167" s="156"/>
    </row>
    <row r="4168" spans="1:6" s="154" customFormat="1" x14ac:dyDescent="0.3">
      <c r="A4168" s="152"/>
      <c r="B4168" s="152"/>
      <c r="C4168" s="153"/>
      <c r="D4168" s="155"/>
      <c r="E4168" s="156"/>
      <c r="F4168" s="156"/>
    </row>
    <row r="4169" spans="1:6" s="154" customFormat="1" x14ac:dyDescent="0.3">
      <c r="A4169" s="152"/>
      <c r="B4169" s="152"/>
      <c r="C4169" s="153"/>
      <c r="D4169" s="155"/>
      <c r="E4169" s="156"/>
      <c r="F4169" s="156"/>
    </row>
    <row r="4170" spans="1:6" s="154" customFormat="1" x14ac:dyDescent="0.3">
      <c r="A4170" s="152"/>
      <c r="B4170" s="152"/>
      <c r="C4170" s="153"/>
      <c r="D4170" s="155"/>
      <c r="E4170" s="156"/>
      <c r="F4170" s="156"/>
    </row>
    <row r="4171" spans="1:6" s="154" customFormat="1" x14ac:dyDescent="0.3">
      <c r="A4171" s="152"/>
      <c r="B4171" s="152"/>
      <c r="C4171" s="153"/>
      <c r="D4171" s="155"/>
      <c r="E4171" s="156"/>
      <c r="F4171" s="156"/>
    </row>
    <row r="4172" spans="1:6" s="154" customFormat="1" x14ac:dyDescent="0.3">
      <c r="A4172" s="152"/>
      <c r="B4172" s="152"/>
      <c r="C4172" s="153"/>
      <c r="D4172" s="155"/>
      <c r="E4172" s="156"/>
      <c r="F4172" s="156"/>
    </row>
    <row r="4173" spans="1:6" s="154" customFormat="1" x14ac:dyDescent="0.3">
      <c r="A4173" s="152"/>
      <c r="B4173" s="152"/>
      <c r="C4173" s="153"/>
      <c r="D4173" s="155"/>
      <c r="E4173" s="156"/>
      <c r="F4173" s="156"/>
    </row>
    <row r="4174" spans="1:6" s="154" customFormat="1" x14ac:dyDescent="0.3">
      <c r="A4174" s="152"/>
      <c r="B4174" s="152"/>
      <c r="C4174" s="153"/>
      <c r="D4174" s="155"/>
      <c r="E4174" s="156"/>
      <c r="F4174" s="156"/>
    </row>
    <row r="4175" spans="1:6" s="154" customFormat="1" x14ac:dyDescent="0.3">
      <c r="A4175" s="152"/>
      <c r="B4175" s="152"/>
      <c r="C4175" s="153"/>
      <c r="D4175" s="155"/>
      <c r="E4175" s="156"/>
      <c r="F4175" s="156"/>
    </row>
    <row r="4176" spans="1:6" s="154" customFormat="1" x14ac:dyDescent="0.3">
      <c r="A4176" s="152"/>
      <c r="B4176" s="152"/>
      <c r="C4176" s="153"/>
      <c r="D4176" s="155"/>
      <c r="E4176" s="156"/>
      <c r="F4176" s="156"/>
    </row>
    <row r="4177" spans="1:6" s="154" customFormat="1" x14ac:dyDescent="0.3">
      <c r="A4177" s="152"/>
      <c r="B4177" s="152"/>
      <c r="C4177" s="153"/>
      <c r="D4177" s="155"/>
      <c r="E4177" s="156"/>
      <c r="F4177" s="156"/>
    </row>
    <row r="4178" spans="1:6" s="154" customFormat="1" x14ac:dyDescent="0.3">
      <c r="A4178" s="152"/>
      <c r="B4178" s="152"/>
      <c r="C4178" s="153"/>
      <c r="D4178" s="155"/>
      <c r="E4178" s="156"/>
      <c r="F4178" s="156"/>
    </row>
    <row r="4179" spans="1:6" s="154" customFormat="1" x14ac:dyDescent="0.3">
      <c r="A4179" s="152"/>
      <c r="B4179" s="152"/>
      <c r="C4179" s="153"/>
      <c r="D4179" s="155"/>
      <c r="E4179" s="156"/>
      <c r="F4179" s="156"/>
    </row>
    <row r="4180" spans="1:6" s="154" customFormat="1" x14ac:dyDescent="0.3">
      <c r="A4180" s="152"/>
      <c r="B4180" s="152"/>
      <c r="C4180" s="153"/>
      <c r="D4180" s="155"/>
      <c r="E4180" s="156"/>
      <c r="F4180" s="156"/>
    </row>
    <row r="4181" spans="1:6" s="154" customFormat="1" x14ac:dyDescent="0.3">
      <c r="A4181" s="152"/>
      <c r="B4181" s="152"/>
      <c r="C4181" s="153"/>
      <c r="D4181" s="155"/>
      <c r="E4181" s="156"/>
      <c r="F4181" s="156"/>
    </row>
    <row r="4182" spans="1:6" s="154" customFormat="1" x14ac:dyDescent="0.3">
      <c r="A4182" s="152"/>
      <c r="B4182" s="152"/>
      <c r="C4182" s="153"/>
      <c r="D4182" s="155"/>
      <c r="E4182" s="156"/>
      <c r="F4182" s="156"/>
    </row>
    <row r="4183" spans="1:6" s="154" customFormat="1" x14ac:dyDescent="0.3">
      <c r="A4183" s="152"/>
      <c r="B4183" s="152"/>
      <c r="C4183" s="153"/>
      <c r="D4183" s="155"/>
      <c r="E4183" s="156"/>
      <c r="F4183" s="156"/>
    </row>
    <row r="4184" spans="1:6" s="154" customFormat="1" x14ac:dyDescent="0.3">
      <c r="A4184" s="152"/>
      <c r="B4184" s="152"/>
      <c r="C4184" s="153"/>
      <c r="D4184" s="155"/>
      <c r="E4184" s="156"/>
      <c r="F4184" s="156"/>
    </row>
    <row r="4185" spans="1:6" s="154" customFormat="1" x14ac:dyDescent="0.3">
      <c r="A4185" s="152"/>
      <c r="B4185" s="152"/>
      <c r="C4185" s="153"/>
      <c r="D4185" s="155"/>
      <c r="E4185" s="156"/>
      <c r="F4185" s="156"/>
    </row>
    <row r="4186" spans="1:6" s="154" customFormat="1" x14ac:dyDescent="0.3">
      <c r="A4186" s="152"/>
      <c r="B4186" s="152"/>
      <c r="C4186" s="153"/>
      <c r="D4186" s="155"/>
      <c r="E4186" s="156"/>
      <c r="F4186" s="156"/>
    </row>
    <row r="4187" spans="1:6" s="154" customFormat="1" x14ac:dyDescent="0.3">
      <c r="A4187" s="152"/>
      <c r="B4187" s="152"/>
      <c r="C4187" s="153"/>
      <c r="D4187" s="155"/>
      <c r="E4187" s="156"/>
      <c r="F4187" s="156"/>
    </row>
    <row r="4188" spans="1:6" s="154" customFormat="1" x14ac:dyDescent="0.3">
      <c r="A4188" s="152"/>
      <c r="B4188" s="152"/>
      <c r="C4188" s="153"/>
      <c r="D4188" s="155"/>
      <c r="E4188" s="156"/>
      <c r="F4188" s="156"/>
    </row>
    <row r="4189" spans="1:6" s="154" customFormat="1" x14ac:dyDescent="0.3">
      <c r="A4189" s="152"/>
      <c r="B4189" s="152"/>
      <c r="C4189" s="153"/>
      <c r="D4189" s="155"/>
      <c r="E4189" s="156"/>
      <c r="F4189" s="156"/>
    </row>
    <row r="4190" spans="1:6" s="154" customFormat="1" x14ac:dyDescent="0.3">
      <c r="A4190" s="152"/>
      <c r="B4190" s="152"/>
      <c r="C4190" s="153"/>
      <c r="D4190" s="155"/>
      <c r="E4190" s="156"/>
      <c r="F4190" s="156"/>
    </row>
    <row r="4191" spans="1:6" s="154" customFormat="1" x14ac:dyDescent="0.3">
      <c r="A4191" s="152"/>
      <c r="B4191" s="152"/>
      <c r="C4191" s="153"/>
      <c r="D4191" s="155"/>
      <c r="E4191" s="156"/>
      <c r="F4191" s="156"/>
    </row>
    <row r="4192" spans="1:6" s="154" customFormat="1" x14ac:dyDescent="0.3">
      <c r="A4192" s="152"/>
      <c r="B4192" s="152"/>
      <c r="C4192" s="153"/>
      <c r="D4192" s="155"/>
      <c r="E4192" s="156"/>
      <c r="F4192" s="156"/>
    </row>
    <row r="4193" spans="1:6" s="154" customFormat="1" x14ac:dyDescent="0.3">
      <c r="A4193" s="152"/>
      <c r="B4193" s="152"/>
      <c r="C4193" s="153"/>
      <c r="D4193" s="155"/>
      <c r="E4193" s="156"/>
      <c r="F4193" s="156"/>
    </row>
    <row r="4194" spans="1:6" s="154" customFormat="1" x14ac:dyDescent="0.3">
      <c r="A4194" s="152"/>
      <c r="B4194" s="152"/>
      <c r="C4194" s="153"/>
      <c r="D4194" s="155"/>
      <c r="E4194" s="156"/>
      <c r="F4194" s="156"/>
    </row>
    <row r="4195" spans="1:6" s="154" customFormat="1" x14ac:dyDescent="0.3">
      <c r="A4195" s="152"/>
      <c r="B4195" s="152"/>
      <c r="C4195" s="153"/>
      <c r="D4195" s="155"/>
      <c r="E4195" s="156"/>
      <c r="F4195" s="156"/>
    </row>
    <row r="4196" spans="1:6" s="154" customFormat="1" x14ac:dyDescent="0.3">
      <c r="A4196" s="152"/>
      <c r="B4196" s="152"/>
      <c r="C4196" s="153"/>
      <c r="D4196" s="155"/>
      <c r="E4196" s="156"/>
      <c r="F4196" s="156"/>
    </row>
    <row r="4197" spans="1:6" s="154" customFormat="1" x14ac:dyDescent="0.3">
      <c r="A4197" s="152"/>
      <c r="B4197" s="152"/>
      <c r="C4197" s="153"/>
      <c r="D4197" s="155"/>
      <c r="E4197" s="156"/>
      <c r="F4197" s="156"/>
    </row>
    <row r="4198" spans="1:6" s="154" customFormat="1" x14ac:dyDescent="0.3">
      <c r="A4198" s="152"/>
      <c r="B4198" s="152"/>
      <c r="C4198" s="153"/>
      <c r="D4198" s="155"/>
      <c r="E4198" s="156"/>
      <c r="F4198" s="156"/>
    </row>
    <row r="4199" spans="1:6" s="154" customFormat="1" x14ac:dyDescent="0.3">
      <c r="A4199" s="152"/>
      <c r="B4199" s="152"/>
      <c r="C4199" s="153"/>
      <c r="D4199" s="155"/>
      <c r="E4199" s="156"/>
      <c r="F4199" s="156"/>
    </row>
    <row r="4200" spans="1:6" s="154" customFormat="1" x14ac:dyDescent="0.3">
      <c r="A4200" s="152"/>
      <c r="B4200" s="152"/>
      <c r="C4200" s="153"/>
      <c r="D4200" s="155"/>
      <c r="E4200" s="156"/>
      <c r="F4200" s="156"/>
    </row>
    <row r="4201" spans="1:6" s="154" customFormat="1" x14ac:dyDescent="0.3">
      <c r="A4201" s="152"/>
      <c r="B4201" s="152"/>
      <c r="C4201" s="153"/>
      <c r="D4201" s="155"/>
      <c r="E4201" s="156"/>
      <c r="F4201" s="156"/>
    </row>
    <row r="4202" spans="1:6" s="154" customFormat="1" x14ac:dyDescent="0.3">
      <c r="A4202" s="152"/>
      <c r="B4202" s="152"/>
      <c r="C4202" s="153"/>
      <c r="D4202" s="155"/>
      <c r="E4202" s="156"/>
      <c r="F4202" s="156"/>
    </row>
    <row r="4203" spans="1:6" s="154" customFormat="1" x14ac:dyDescent="0.3">
      <c r="A4203" s="152"/>
      <c r="B4203" s="152"/>
      <c r="C4203" s="153"/>
      <c r="D4203" s="155"/>
      <c r="E4203" s="156"/>
      <c r="F4203" s="156"/>
    </row>
    <row r="4204" spans="1:6" s="154" customFormat="1" x14ac:dyDescent="0.3">
      <c r="A4204" s="152"/>
      <c r="B4204" s="152"/>
      <c r="C4204" s="153"/>
      <c r="D4204" s="155"/>
      <c r="E4204" s="156"/>
      <c r="F4204" s="156"/>
    </row>
    <row r="4205" spans="1:6" s="154" customFormat="1" x14ac:dyDescent="0.3">
      <c r="A4205" s="152"/>
      <c r="B4205" s="152"/>
      <c r="C4205" s="153"/>
      <c r="D4205" s="155"/>
      <c r="E4205" s="156"/>
      <c r="F4205" s="156"/>
    </row>
    <row r="4206" spans="1:6" s="154" customFormat="1" x14ac:dyDescent="0.3">
      <c r="A4206" s="152"/>
      <c r="B4206" s="152"/>
      <c r="C4206" s="153"/>
      <c r="D4206" s="155"/>
      <c r="E4206" s="156"/>
      <c r="F4206" s="156"/>
    </row>
    <row r="4207" spans="1:6" s="154" customFormat="1" x14ac:dyDescent="0.3">
      <c r="A4207" s="152"/>
      <c r="B4207" s="152"/>
      <c r="C4207" s="153"/>
      <c r="D4207" s="155"/>
      <c r="E4207" s="156"/>
      <c r="F4207" s="156"/>
    </row>
    <row r="4208" spans="1:6" s="154" customFormat="1" x14ac:dyDescent="0.3">
      <c r="A4208" s="152"/>
      <c r="B4208" s="152"/>
      <c r="C4208" s="153"/>
      <c r="D4208" s="155"/>
      <c r="E4208" s="156"/>
      <c r="F4208" s="156"/>
    </row>
    <row r="4209" spans="1:6" s="154" customFormat="1" x14ac:dyDescent="0.3">
      <c r="A4209" s="152"/>
      <c r="B4209" s="152"/>
      <c r="C4209" s="153"/>
      <c r="D4209" s="155"/>
      <c r="E4209" s="156"/>
      <c r="F4209" s="156"/>
    </row>
    <row r="4210" spans="1:6" s="154" customFormat="1" x14ac:dyDescent="0.3">
      <c r="A4210" s="152"/>
      <c r="B4210" s="152"/>
      <c r="C4210" s="153"/>
      <c r="D4210" s="155"/>
      <c r="E4210" s="156"/>
      <c r="F4210" s="156"/>
    </row>
    <row r="4211" spans="1:6" s="154" customFormat="1" x14ac:dyDescent="0.3">
      <c r="A4211" s="152"/>
      <c r="B4211" s="152"/>
      <c r="C4211" s="153"/>
      <c r="D4211" s="155"/>
      <c r="E4211" s="156"/>
      <c r="F4211" s="156"/>
    </row>
    <row r="4212" spans="1:6" s="154" customFormat="1" x14ac:dyDescent="0.3">
      <c r="A4212" s="152"/>
      <c r="B4212" s="152"/>
      <c r="C4212" s="153"/>
      <c r="D4212" s="155"/>
      <c r="E4212" s="156"/>
      <c r="F4212" s="156"/>
    </row>
    <row r="4213" spans="1:6" s="154" customFormat="1" x14ac:dyDescent="0.3">
      <c r="A4213" s="152"/>
      <c r="B4213" s="152"/>
      <c r="C4213" s="153"/>
      <c r="D4213" s="155"/>
      <c r="E4213" s="156"/>
      <c r="F4213" s="156"/>
    </row>
    <row r="4214" spans="1:6" s="154" customFormat="1" x14ac:dyDescent="0.3">
      <c r="A4214" s="152"/>
      <c r="B4214" s="152"/>
      <c r="C4214" s="153"/>
      <c r="D4214" s="155"/>
      <c r="E4214" s="156"/>
      <c r="F4214" s="156"/>
    </row>
    <row r="4215" spans="1:6" s="154" customFormat="1" x14ac:dyDescent="0.3">
      <c r="A4215" s="152"/>
      <c r="B4215" s="152"/>
      <c r="C4215" s="153"/>
      <c r="D4215" s="155"/>
      <c r="E4215" s="156"/>
      <c r="F4215" s="156"/>
    </row>
    <row r="4216" spans="1:6" s="154" customFormat="1" x14ac:dyDescent="0.3">
      <c r="A4216" s="152"/>
      <c r="B4216" s="152"/>
      <c r="C4216" s="153"/>
      <c r="D4216" s="155"/>
      <c r="E4216" s="156"/>
      <c r="F4216" s="156"/>
    </row>
    <row r="4217" spans="1:6" s="154" customFormat="1" x14ac:dyDescent="0.3">
      <c r="A4217" s="152"/>
      <c r="B4217" s="152"/>
      <c r="C4217" s="153"/>
      <c r="D4217" s="155"/>
      <c r="E4217" s="156"/>
      <c r="F4217" s="156"/>
    </row>
    <row r="4218" spans="1:6" s="154" customFormat="1" x14ac:dyDescent="0.3">
      <c r="A4218" s="152"/>
      <c r="B4218" s="152"/>
      <c r="C4218" s="153"/>
      <c r="D4218" s="155"/>
      <c r="E4218" s="156"/>
      <c r="F4218" s="156"/>
    </row>
    <row r="4219" spans="1:6" s="154" customFormat="1" x14ac:dyDescent="0.3">
      <c r="A4219" s="152"/>
      <c r="B4219" s="152"/>
      <c r="C4219" s="153"/>
      <c r="D4219" s="155"/>
      <c r="E4219" s="156"/>
      <c r="F4219" s="156"/>
    </row>
    <row r="4220" spans="1:6" s="154" customFormat="1" x14ac:dyDescent="0.3">
      <c r="A4220" s="152"/>
      <c r="B4220" s="152"/>
      <c r="C4220" s="153"/>
      <c r="D4220" s="155"/>
      <c r="E4220" s="156"/>
      <c r="F4220" s="156"/>
    </row>
    <row r="4221" spans="1:6" s="154" customFormat="1" x14ac:dyDescent="0.3">
      <c r="A4221" s="152"/>
      <c r="B4221" s="152"/>
      <c r="C4221" s="153"/>
      <c r="D4221" s="155"/>
      <c r="E4221" s="156"/>
      <c r="F4221" s="156"/>
    </row>
    <row r="4222" spans="1:6" s="154" customFormat="1" x14ac:dyDescent="0.3">
      <c r="A4222" s="152"/>
      <c r="B4222" s="152"/>
      <c r="C4222" s="153"/>
      <c r="D4222" s="155"/>
      <c r="E4222" s="156"/>
      <c r="F4222" s="156"/>
    </row>
    <row r="4223" spans="1:6" s="154" customFormat="1" x14ac:dyDescent="0.3">
      <c r="A4223" s="152"/>
      <c r="B4223" s="152"/>
      <c r="C4223" s="153"/>
      <c r="D4223" s="155"/>
      <c r="E4223" s="156"/>
      <c r="F4223" s="156"/>
    </row>
    <row r="4224" spans="1:6" s="154" customFormat="1" x14ac:dyDescent="0.3">
      <c r="A4224" s="152"/>
      <c r="B4224" s="152"/>
      <c r="C4224" s="153"/>
      <c r="D4224" s="155"/>
      <c r="E4224" s="156"/>
      <c r="F4224" s="156"/>
    </row>
    <row r="4225" spans="1:6" s="154" customFormat="1" x14ac:dyDescent="0.3">
      <c r="A4225" s="152"/>
      <c r="B4225" s="152"/>
      <c r="C4225" s="153"/>
      <c r="D4225" s="155"/>
      <c r="E4225" s="156"/>
      <c r="F4225" s="156"/>
    </row>
    <row r="4226" spans="1:6" s="154" customFormat="1" x14ac:dyDescent="0.3">
      <c r="A4226" s="152"/>
      <c r="B4226" s="152"/>
      <c r="C4226" s="153"/>
      <c r="D4226" s="155"/>
      <c r="E4226" s="156"/>
      <c r="F4226" s="156"/>
    </row>
    <row r="4227" spans="1:6" s="154" customFormat="1" x14ac:dyDescent="0.3">
      <c r="A4227" s="152"/>
      <c r="B4227" s="152"/>
      <c r="C4227" s="153"/>
      <c r="D4227" s="155"/>
      <c r="E4227" s="156"/>
      <c r="F4227" s="156"/>
    </row>
    <row r="4228" spans="1:6" s="154" customFormat="1" x14ac:dyDescent="0.3">
      <c r="A4228" s="152"/>
      <c r="B4228" s="152"/>
      <c r="C4228" s="153"/>
      <c r="D4228" s="155"/>
      <c r="E4228" s="156"/>
      <c r="F4228" s="156"/>
    </row>
    <row r="4229" spans="1:6" s="154" customFormat="1" x14ac:dyDescent="0.3">
      <c r="A4229" s="152"/>
      <c r="B4229" s="152"/>
      <c r="C4229" s="153"/>
      <c r="D4229" s="155"/>
      <c r="E4229" s="156"/>
      <c r="F4229" s="156"/>
    </row>
    <row r="4230" spans="1:6" s="154" customFormat="1" x14ac:dyDescent="0.3">
      <c r="A4230" s="152"/>
      <c r="B4230" s="152"/>
      <c r="C4230" s="153"/>
      <c r="D4230" s="155"/>
      <c r="E4230" s="156"/>
      <c r="F4230" s="156"/>
    </row>
    <row r="4231" spans="1:6" s="154" customFormat="1" x14ac:dyDescent="0.3">
      <c r="A4231" s="152"/>
      <c r="B4231" s="152"/>
      <c r="C4231" s="153"/>
      <c r="D4231" s="155"/>
      <c r="E4231" s="156"/>
      <c r="F4231" s="156"/>
    </row>
    <row r="4232" spans="1:6" s="154" customFormat="1" x14ac:dyDescent="0.3">
      <c r="A4232" s="152"/>
      <c r="B4232" s="152"/>
      <c r="C4232" s="153"/>
      <c r="D4232" s="155"/>
      <c r="E4232" s="156"/>
      <c r="F4232" s="156"/>
    </row>
    <row r="4233" spans="1:6" s="154" customFormat="1" x14ac:dyDescent="0.3">
      <c r="A4233" s="152"/>
      <c r="B4233" s="152"/>
      <c r="C4233" s="153"/>
      <c r="D4233" s="155"/>
      <c r="E4233" s="156"/>
      <c r="F4233" s="156"/>
    </row>
    <row r="4234" spans="1:6" s="154" customFormat="1" x14ac:dyDescent="0.3">
      <c r="A4234" s="152"/>
      <c r="B4234" s="152"/>
      <c r="C4234" s="153"/>
      <c r="D4234" s="155"/>
      <c r="E4234" s="156"/>
      <c r="F4234" s="156"/>
    </row>
    <row r="4235" spans="1:6" s="154" customFormat="1" x14ac:dyDescent="0.3">
      <c r="A4235" s="152"/>
      <c r="B4235" s="152"/>
      <c r="C4235" s="153"/>
      <c r="D4235" s="155"/>
      <c r="E4235" s="156"/>
      <c r="F4235" s="156"/>
    </row>
    <row r="4236" spans="1:6" s="154" customFormat="1" x14ac:dyDescent="0.3">
      <c r="A4236" s="152"/>
      <c r="B4236" s="152"/>
      <c r="C4236" s="153"/>
      <c r="D4236" s="155"/>
      <c r="E4236" s="156"/>
      <c r="F4236" s="156"/>
    </row>
    <row r="4237" spans="1:6" s="154" customFormat="1" x14ac:dyDescent="0.3">
      <c r="A4237" s="152"/>
      <c r="B4237" s="152"/>
      <c r="C4237" s="153"/>
      <c r="D4237" s="155"/>
      <c r="E4237" s="156"/>
      <c r="F4237" s="156"/>
    </row>
    <row r="4238" spans="1:6" s="154" customFormat="1" x14ac:dyDescent="0.3">
      <c r="A4238" s="152"/>
      <c r="B4238" s="152"/>
      <c r="C4238" s="153"/>
      <c r="D4238" s="155"/>
      <c r="E4238" s="156"/>
      <c r="F4238" s="156"/>
    </row>
    <row r="4239" spans="1:6" s="154" customFormat="1" x14ac:dyDescent="0.3">
      <c r="A4239" s="152"/>
      <c r="B4239" s="152"/>
      <c r="C4239" s="153"/>
      <c r="D4239" s="155"/>
      <c r="E4239" s="156"/>
      <c r="F4239" s="156"/>
    </row>
    <row r="4240" spans="1:6" s="154" customFormat="1" x14ac:dyDescent="0.3">
      <c r="A4240" s="152"/>
      <c r="B4240" s="152"/>
      <c r="C4240" s="153"/>
      <c r="D4240" s="155"/>
      <c r="E4240" s="156"/>
      <c r="F4240" s="156"/>
    </row>
    <row r="4241" spans="1:6" s="154" customFormat="1" x14ac:dyDescent="0.3">
      <c r="A4241" s="152"/>
      <c r="B4241" s="152"/>
      <c r="C4241" s="153"/>
      <c r="D4241" s="155"/>
      <c r="E4241" s="156"/>
      <c r="F4241" s="156"/>
    </row>
    <row r="4242" spans="1:6" s="154" customFormat="1" x14ac:dyDescent="0.3">
      <c r="A4242" s="152"/>
      <c r="B4242" s="152"/>
      <c r="C4242" s="153"/>
      <c r="D4242" s="155"/>
      <c r="E4242" s="156"/>
      <c r="F4242" s="156"/>
    </row>
    <row r="4243" spans="1:6" s="154" customFormat="1" x14ac:dyDescent="0.3">
      <c r="A4243" s="152"/>
      <c r="B4243" s="152"/>
      <c r="C4243" s="153"/>
      <c r="D4243" s="155"/>
      <c r="E4243" s="156"/>
      <c r="F4243" s="156"/>
    </row>
    <row r="4244" spans="1:6" s="154" customFormat="1" x14ac:dyDescent="0.3">
      <c r="A4244" s="152"/>
      <c r="B4244" s="152"/>
      <c r="C4244" s="153"/>
      <c r="D4244" s="155"/>
      <c r="E4244" s="156"/>
      <c r="F4244" s="156"/>
    </row>
    <row r="4245" spans="1:6" s="154" customFormat="1" x14ac:dyDescent="0.3">
      <c r="A4245" s="152"/>
      <c r="B4245" s="152"/>
      <c r="C4245" s="153"/>
      <c r="D4245" s="155"/>
      <c r="E4245" s="156"/>
      <c r="F4245" s="156"/>
    </row>
    <row r="4246" spans="1:6" s="154" customFormat="1" x14ac:dyDescent="0.3">
      <c r="A4246" s="152"/>
      <c r="B4246" s="152"/>
      <c r="C4246" s="153"/>
      <c r="D4246" s="155"/>
      <c r="E4246" s="156"/>
      <c r="F4246" s="156"/>
    </row>
    <row r="4247" spans="1:6" s="154" customFormat="1" x14ac:dyDescent="0.3">
      <c r="A4247" s="152"/>
      <c r="B4247" s="152"/>
      <c r="C4247" s="153"/>
      <c r="D4247" s="155"/>
      <c r="E4247" s="156"/>
      <c r="F4247" s="156"/>
    </row>
    <row r="4248" spans="1:6" s="154" customFormat="1" x14ac:dyDescent="0.3">
      <c r="A4248" s="152"/>
      <c r="B4248" s="152"/>
      <c r="C4248" s="153"/>
      <c r="D4248" s="155"/>
      <c r="E4248" s="156"/>
      <c r="F4248" s="156"/>
    </row>
    <row r="4249" spans="1:6" s="154" customFormat="1" x14ac:dyDescent="0.3">
      <c r="A4249" s="152"/>
      <c r="B4249" s="152"/>
      <c r="C4249" s="153"/>
      <c r="D4249" s="155"/>
      <c r="E4249" s="156"/>
      <c r="F4249" s="156"/>
    </row>
    <row r="4250" spans="1:6" s="154" customFormat="1" x14ac:dyDescent="0.3">
      <c r="A4250" s="152"/>
      <c r="B4250" s="152"/>
      <c r="C4250" s="153"/>
      <c r="D4250" s="155"/>
      <c r="E4250" s="156"/>
      <c r="F4250" s="156"/>
    </row>
    <row r="4251" spans="1:6" s="154" customFormat="1" x14ac:dyDescent="0.3">
      <c r="A4251" s="152"/>
      <c r="B4251" s="152"/>
      <c r="C4251" s="153"/>
      <c r="D4251" s="155"/>
      <c r="E4251" s="156"/>
      <c r="F4251" s="156"/>
    </row>
    <row r="4252" spans="1:6" s="154" customFormat="1" x14ac:dyDescent="0.3">
      <c r="A4252" s="152"/>
      <c r="B4252" s="152"/>
      <c r="C4252" s="153"/>
      <c r="D4252" s="155"/>
      <c r="E4252" s="156"/>
      <c r="F4252" s="156"/>
    </row>
    <row r="4253" spans="1:6" s="154" customFormat="1" x14ac:dyDescent="0.3">
      <c r="A4253" s="152"/>
      <c r="B4253" s="152"/>
      <c r="C4253" s="153"/>
      <c r="D4253" s="155"/>
      <c r="E4253" s="156"/>
      <c r="F4253" s="156"/>
    </row>
    <row r="4254" spans="1:6" s="154" customFormat="1" x14ac:dyDescent="0.3">
      <c r="A4254" s="152"/>
      <c r="B4254" s="152"/>
      <c r="C4254" s="153"/>
      <c r="D4254" s="155"/>
      <c r="E4254" s="156"/>
      <c r="F4254" s="156"/>
    </row>
    <row r="4255" spans="1:6" s="154" customFormat="1" x14ac:dyDescent="0.3">
      <c r="A4255" s="152"/>
      <c r="B4255" s="152"/>
      <c r="C4255" s="153"/>
      <c r="D4255" s="155"/>
      <c r="E4255" s="156"/>
      <c r="F4255" s="156"/>
    </row>
    <row r="4256" spans="1:6" s="154" customFormat="1" x14ac:dyDescent="0.3">
      <c r="A4256" s="152"/>
      <c r="B4256" s="152"/>
      <c r="C4256" s="153"/>
      <c r="D4256" s="155"/>
      <c r="E4256" s="156"/>
      <c r="F4256" s="156"/>
    </row>
    <row r="4257" spans="1:6" s="154" customFormat="1" x14ac:dyDescent="0.3">
      <c r="A4257" s="152"/>
      <c r="B4257" s="152"/>
      <c r="C4257" s="153"/>
      <c r="D4257" s="155"/>
      <c r="E4257" s="156"/>
      <c r="F4257" s="156"/>
    </row>
    <row r="4258" spans="1:6" s="154" customFormat="1" x14ac:dyDescent="0.3">
      <c r="A4258" s="152"/>
      <c r="B4258" s="152"/>
      <c r="C4258" s="153"/>
      <c r="D4258" s="155"/>
      <c r="E4258" s="156"/>
      <c r="F4258" s="156"/>
    </row>
    <row r="4259" spans="1:6" s="154" customFormat="1" x14ac:dyDescent="0.3">
      <c r="A4259" s="152"/>
      <c r="B4259" s="152"/>
      <c r="C4259" s="153"/>
      <c r="D4259" s="155"/>
      <c r="E4259" s="156"/>
      <c r="F4259" s="156"/>
    </row>
    <row r="4260" spans="1:6" s="154" customFormat="1" x14ac:dyDescent="0.3">
      <c r="A4260" s="152"/>
      <c r="B4260" s="152"/>
      <c r="C4260" s="153"/>
      <c r="D4260" s="155"/>
      <c r="E4260" s="156"/>
      <c r="F4260" s="156"/>
    </row>
    <row r="4261" spans="1:6" s="154" customFormat="1" x14ac:dyDescent="0.3">
      <c r="A4261" s="152"/>
      <c r="B4261" s="152"/>
      <c r="C4261" s="153"/>
      <c r="D4261" s="155"/>
      <c r="E4261" s="156"/>
      <c r="F4261" s="156"/>
    </row>
    <row r="4262" spans="1:6" s="154" customFormat="1" x14ac:dyDescent="0.3">
      <c r="A4262" s="152"/>
      <c r="B4262" s="152"/>
      <c r="C4262" s="153"/>
      <c r="D4262" s="155"/>
      <c r="E4262" s="156"/>
      <c r="F4262" s="156"/>
    </row>
    <row r="4263" spans="1:6" s="154" customFormat="1" x14ac:dyDescent="0.3">
      <c r="A4263" s="152"/>
      <c r="B4263" s="152"/>
      <c r="C4263" s="153"/>
      <c r="D4263" s="155"/>
      <c r="E4263" s="156"/>
      <c r="F4263" s="156"/>
    </row>
    <row r="4264" spans="1:6" s="154" customFormat="1" x14ac:dyDescent="0.3">
      <c r="A4264" s="152"/>
      <c r="B4264" s="152"/>
      <c r="C4264" s="153"/>
      <c r="D4264" s="155"/>
      <c r="E4264" s="156"/>
      <c r="F4264" s="156"/>
    </row>
    <row r="4265" spans="1:6" s="154" customFormat="1" x14ac:dyDescent="0.3">
      <c r="A4265" s="152"/>
      <c r="B4265" s="152"/>
      <c r="C4265" s="153"/>
      <c r="D4265" s="155"/>
      <c r="E4265" s="156"/>
      <c r="F4265" s="156"/>
    </row>
    <row r="4266" spans="1:6" s="154" customFormat="1" x14ac:dyDescent="0.3">
      <c r="A4266" s="152"/>
      <c r="B4266" s="152"/>
      <c r="C4266" s="153"/>
      <c r="D4266" s="155"/>
      <c r="E4266" s="156"/>
      <c r="F4266" s="156"/>
    </row>
    <row r="4267" spans="1:6" s="154" customFormat="1" x14ac:dyDescent="0.3">
      <c r="A4267" s="152"/>
      <c r="B4267" s="152"/>
      <c r="C4267" s="153"/>
      <c r="D4267" s="155"/>
      <c r="E4267" s="156"/>
      <c r="F4267" s="156"/>
    </row>
    <row r="4268" spans="1:6" s="154" customFormat="1" x14ac:dyDescent="0.3">
      <c r="A4268" s="152"/>
      <c r="B4268" s="152"/>
      <c r="C4268" s="153"/>
      <c r="D4268" s="155"/>
      <c r="E4268" s="156"/>
      <c r="F4268" s="156"/>
    </row>
    <row r="4269" spans="1:6" s="154" customFormat="1" x14ac:dyDescent="0.3">
      <c r="A4269" s="152"/>
      <c r="B4269" s="152"/>
      <c r="C4269" s="153"/>
      <c r="D4269" s="155"/>
      <c r="E4269" s="156"/>
      <c r="F4269" s="156"/>
    </row>
    <row r="4270" spans="1:6" s="154" customFormat="1" x14ac:dyDescent="0.3">
      <c r="A4270" s="152"/>
      <c r="B4270" s="152"/>
      <c r="C4270" s="153"/>
      <c r="D4270" s="155"/>
      <c r="E4270" s="156"/>
      <c r="F4270" s="156"/>
    </row>
    <row r="4271" spans="1:6" s="154" customFormat="1" x14ac:dyDescent="0.3">
      <c r="A4271" s="152"/>
      <c r="B4271" s="152"/>
      <c r="C4271" s="153"/>
      <c r="D4271" s="155"/>
      <c r="E4271" s="156"/>
      <c r="F4271" s="156"/>
    </row>
    <row r="4272" spans="1:6" s="154" customFormat="1" x14ac:dyDescent="0.3">
      <c r="A4272" s="152"/>
      <c r="B4272" s="152"/>
      <c r="C4272" s="153"/>
      <c r="D4272" s="155"/>
      <c r="E4272" s="156"/>
      <c r="F4272" s="156"/>
    </row>
    <row r="4273" spans="1:6" s="154" customFormat="1" x14ac:dyDescent="0.3">
      <c r="A4273" s="152"/>
      <c r="B4273" s="152"/>
      <c r="C4273" s="153"/>
      <c r="D4273" s="155"/>
      <c r="E4273" s="156"/>
      <c r="F4273" s="156"/>
    </row>
    <row r="4274" spans="1:6" s="154" customFormat="1" x14ac:dyDescent="0.3">
      <c r="A4274" s="152"/>
      <c r="B4274" s="152"/>
      <c r="C4274" s="153"/>
      <c r="D4274" s="155"/>
      <c r="E4274" s="156"/>
      <c r="F4274" s="156"/>
    </row>
    <row r="4275" spans="1:6" s="154" customFormat="1" x14ac:dyDescent="0.3">
      <c r="A4275" s="152"/>
      <c r="B4275" s="152"/>
      <c r="C4275" s="153"/>
      <c r="D4275" s="155"/>
      <c r="E4275" s="156"/>
      <c r="F4275" s="156"/>
    </row>
    <row r="4276" spans="1:6" s="154" customFormat="1" x14ac:dyDescent="0.3">
      <c r="A4276" s="152"/>
      <c r="B4276" s="152"/>
      <c r="C4276" s="153"/>
      <c r="D4276" s="155"/>
      <c r="E4276" s="156"/>
      <c r="F4276" s="156"/>
    </row>
    <row r="4277" spans="1:6" s="154" customFormat="1" x14ac:dyDescent="0.3">
      <c r="A4277" s="152"/>
      <c r="B4277" s="152"/>
      <c r="C4277" s="153"/>
      <c r="D4277" s="155"/>
      <c r="E4277" s="156"/>
      <c r="F4277" s="156"/>
    </row>
    <row r="4278" spans="1:6" s="154" customFormat="1" x14ac:dyDescent="0.3">
      <c r="A4278" s="152"/>
      <c r="B4278" s="152"/>
      <c r="C4278" s="153"/>
      <c r="D4278" s="155"/>
      <c r="E4278" s="156"/>
      <c r="F4278" s="156"/>
    </row>
    <row r="4279" spans="1:6" s="154" customFormat="1" x14ac:dyDescent="0.3">
      <c r="A4279" s="152"/>
      <c r="B4279" s="152"/>
      <c r="C4279" s="153"/>
      <c r="D4279" s="155"/>
      <c r="E4279" s="156"/>
      <c r="F4279" s="156"/>
    </row>
    <row r="4280" spans="1:6" s="154" customFormat="1" x14ac:dyDescent="0.3">
      <c r="A4280" s="152"/>
      <c r="B4280" s="152"/>
      <c r="C4280" s="153"/>
      <c r="D4280" s="155"/>
      <c r="E4280" s="156"/>
      <c r="F4280" s="156"/>
    </row>
    <row r="4281" spans="1:6" s="154" customFormat="1" x14ac:dyDescent="0.3">
      <c r="A4281" s="152"/>
      <c r="B4281" s="152"/>
      <c r="C4281" s="153"/>
      <c r="D4281" s="155"/>
      <c r="E4281" s="156"/>
      <c r="F4281" s="156"/>
    </row>
    <row r="4282" spans="1:6" s="154" customFormat="1" x14ac:dyDescent="0.3">
      <c r="A4282" s="152"/>
      <c r="B4282" s="152"/>
      <c r="C4282" s="153"/>
      <c r="D4282" s="155"/>
      <c r="E4282" s="156"/>
      <c r="F4282" s="156"/>
    </row>
    <row r="4283" spans="1:6" s="154" customFormat="1" x14ac:dyDescent="0.3">
      <c r="A4283" s="152"/>
      <c r="B4283" s="152"/>
      <c r="C4283" s="153"/>
      <c r="D4283" s="155"/>
      <c r="E4283" s="156"/>
      <c r="F4283" s="156"/>
    </row>
    <row r="4284" spans="1:6" s="154" customFormat="1" x14ac:dyDescent="0.3">
      <c r="A4284" s="152"/>
      <c r="B4284" s="152"/>
      <c r="C4284" s="153"/>
      <c r="D4284" s="155"/>
      <c r="E4284" s="156"/>
      <c r="F4284" s="156"/>
    </row>
    <row r="4285" spans="1:6" s="154" customFormat="1" x14ac:dyDescent="0.3">
      <c r="A4285" s="152"/>
      <c r="B4285" s="152"/>
      <c r="C4285" s="153"/>
      <c r="D4285" s="155"/>
      <c r="E4285" s="156"/>
      <c r="F4285" s="156"/>
    </row>
    <row r="4286" spans="1:6" s="154" customFormat="1" x14ac:dyDescent="0.3">
      <c r="A4286" s="152"/>
      <c r="B4286" s="152"/>
      <c r="C4286" s="153"/>
      <c r="D4286" s="155"/>
      <c r="E4286" s="156"/>
      <c r="F4286" s="156"/>
    </row>
    <row r="4287" spans="1:6" s="154" customFormat="1" x14ac:dyDescent="0.3">
      <c r="A4287" s="152"/>
      <c r="B4287" s="152"/>
      <c r="C4287" s="153"/>
      <c r="D4287" s="155"/>
      <c r="E4287" s="156"/>
      <c r="F4287" s="156"/>
    </row>
    <row r="4288" spans="1:6" s="154" customFormat="1" x14ac:dyDescent="0.3">
      <c r="A4288" s="152"/>
      <c r="B4288" s="152"/>
      <c r="C4288" s="153"/>
      <c r="D4288" s="155"/>
      <c r="E4288" s="156"/>
      <c r="F4288" s="156"/>
    </row>
    <row r="4289" spans="1:6" s="154" customFormat="1" x14ac:dyDescent="0.3">
      <c r="A4289" s="152"/>
      <c r="B4289" s="152"/>
      <c r="C4289" s="153"/>
      <c r="D4289" s="155"/>
      <c r="E4289" s="156"/>
      <c r="F4289" s="156"/>
    </row>
    <row r="4290" spans="1:6" s="154" customFormat="1" x14ac:dyDescent="0.3">
      <c r="A4290" s="152"/>
      <c r="B4290" s="152"/>
      <c r="C4290" s="153"/>
      <c r="D4290" s="155"/>
      <c r="E4290" s="156"/>
      <c r="F4290" s="156"/>
    </row>
    <row r="4291" spans="1:6" s="154" customFormat="1" x14ac:dyDescent="0.3">
      <c r="A4291" s="152"/>
      <c r="B4291" s="152"/>
      <c r="C4291" s="153"/>
      <c r="D4291" s="155"/>
      <c r="E4291" s="156"/>
      <c r="F4291" s="156"/>
    </row>
    <row r="4292" spans="1:6" s="154" customFormat="1" x14ac:dyDescent="0.3">
      <c r="A4292" s="152"/>
      <c r="B4292" s="152"/>
      <c r="C4292" s="153"/>
      <c r="D4292" s="155"/>
      <c r="E4292" s="156"/>
      <c r="F4292" s="156"/>
    </row>
    <row r="4293" spans="1:6" s="154" customFormat="1" x14ac:dyDescent="0.3">
      <c r="A4293" s="152"/>
      <c r="B4293" s="152"/>
      <c r="C4293" s="153"/>
      <c r="D4293" s="155"/>
      <c r="E4293" s="156"/>
      <c r="F4293" s="156"/>
    </row>
    <row r="4294" spans="1:6" s="154" customFormat="1" x14ac:dyDescent="0.3">
      <c r="A4294" s="152"/>
      <c r="B4294" s="152"/>
      <c r="C4294" s="153"/>
      <c r="D4294" s="155"/>
      <c r="E4294" s="156"/>
      <c r="F4294" s="156"/>
    </row>
    <row r="4295" spans="1:6" s="154" customFormat="1" x14ac:dyDescent="0.3">
      <c r="A4295" s="152"/>
      <c r="B4295" s="152"/>
      <c r="C4295" s="153"/>
      <c r="D4295" s="155"/>
      <c r="E4295" s="156"/>
      <c r="F4295" s="156"/>
    </row>
    <row r="4296" spans="1:6" s="154" customFormat="1" x14ac:dyDescent="0.3">
      <c r="A4296" s="152"/>
      <c r="B4296" s="152"/>
      <c r="C4296" s="153"/>
      <c r="D4296" s="155"/>
      <c r="E4296" s="156"/>
      <c r="F4296" s="156"/>
    </row>
    <row r="4297" spans="1:6" s="154" customFormat="1" x14ac:dyDescent="0.3">
      <c r="A4297" s="152"/>
      <c r="B4297" s="152"/>
      <c r="C4297" s="153"/>
      <c r="D4297" s="155"/>
      <c r="E4297" s="156"/>
      <c r="F4297" s="156"/>
    </row>
    <row r="4298" spans="1:6" s="154" customFormat="1" x14ac:dyDescent="0.3">
      <c r="A4298" s="152"/>
      <c r="B4298" s="152"/>
      <c r="C4298" s="153"/>
      <c r="D4298" s="155"/>
      <c r="E4298" s="156"/>
      <c r="F4298" s="156"/>
    </row>
    <row r="4299" spans="1:6" s="154" customFormat="1" x14ac:dyDescent="0.3">
      <c r="A4299" s="152"/>
      <c r="B4299" s="152"/>
      <c r="C4299" s="153"/>
      <c r="D4299" s="155"/>
      <c r="E4299" s="156"/>
      <c r="F4299" s="156"/>
    </row>
    <row r="4300" spans="1:6" s="154" customFormat="1" x14ac:dyDescent="0.3">
      <c r="A4300" s="152"/>
      <c r="B4300" s="152"/>
      <c r="C4300" s="153"/>
      <c r="D4300" s="155"/>
      <c r="E4300" s="156"/>
      <c r="F4300" s="156"/>
    </row>
    <row r="4301" spans="1:6" s="154" customFormat="1" x14ac:dyDescent="0.3">
      <c r="A4301" s="152"/>
      <c r="B4301" s="152"/>
      <c r="C4301" s="153"/>
      <c r="D4301" s="155"/>
      <c r="E4301" s="156"/>
      <c r="F4301" s="156"/>
    </row>
    <row r="4302" spans="1:6" s="154" customFormat="1" x14ac:dyDescent="0.3">
      <c r="A4302" s="152"/>
      <c r="B4302" s="152"/>
      <c r="C4302" s="153"/>
      <c r="D4302" s="155"/>
      <c r="E4302" s="156"/>
      <c r="F4302" s="156"/>
    </row>
    <row r="4303" spans="1:6" s="154" customFormat="1" x14ac:dyDescent="0.3">
      <c r="A4303" s="152"/>
      <c r="B4303" s="152"/>
      <c r="C4303" s="153"/>
      <c r="D4303" s="155"/>
      <c r="E4303" s="156"/>
      <c r="F4303" s="156"/>
    </row>
    <row r="4304" spans="1:6" s="154" customFormat="1" x14ac:dyDescent="0.3">
      <c r="A4304" s="152"/>
      <c r="B4304" s="152"/>
      <c r="C4304" s="153"/>
      <c r="D4304" s="155"/>
      <c r="E4304" s="156"/>
      <c r="F4304" s="156"/>
    </row>
    <row r="4305" spans="1:6" s="154" customFormat="1" x14ac:dyDescent="0.3">
      <c r="A4305" s="152"/>
      <c r="B4305" s="152"/>
      <c r="C4305" s="153"/>
      <c r="D4305" s="155"/>
      <c r="E4305" s="156"/>
      <c r="F4305" s="156"/>
    </row>
    <row r="4306" spans="1:6" s="154" customFormat="1" x14ac:dyDescent="0.3">
      <c r="A4306" s="152"/>
      <c r="B4306" s="152"/>
      <c r="C4306" s="153"/>
      <c r="D4306" s="155"/>
      <c r="E4306" s="156"/>
      <c r="F4306" s="156"/>
    </row>
    <row r="4307" spans="1:6" s="154" customFormat="1" x14ac:dyDescent="0.3">
      <c r="A4307" s="152"/>
      <c r="B4307" s="152"/>
      <c r="C4307" s="153"/>
      <c r="D4307" s="155"/>
      <c r="E4307" s="156"/>
      <c r="F4307" s="156"/>
    </row>
    <row r="4308" spans="1:6" s="154" customFormat="1" x14ac:dyDescent="0.3">
      <c r="A4308" s="152"/>
      <c r="B4308" s="152"/>
      <c r="C4308" s="153"/>
      <c r="D4308" s="155"/>
      <c r="E4308" s="156"/>
      <c r="F4308" s="156"/>
    </row>
    <row r="4309" spans="1:6" s="154" customFormat="1" x14ac:dyDescent="0.3">
      <c r="A4309" s="152"/>
      <c r="B4309" s="152"/>
      <c r="C4309" s="153"/>
      <c r="D4309" s="155"/>
      <c r="E4309" s="156"/>
      <c r="F4309" s="156"/>
    </row>
    <row r="4310" spans="1:6" s="154" customFormat="1" x14ac:dyDescent="0.3">
      <c r="A4310" s="152"/>
      <c r="B4310" s="152"/>
      <c r="C4310" s="153"/>
      <c r="D4310" s="155"/>
      <c r="E4310" s="156"/>
      <c r="F4310" s="156"/>
    </row>
    <row r="4311" spans="1:6" s="154" customFormat="1" x14ac:dyDescent="0.3">
      <c r="A4311" s="152"/>
      <c r="B4311" s="152"/>
      <c r="C4311" s="153"/>
      <c r="D4311" s="155"/>
      <c r="E4311" s="156"/>
      <c r="F4311" s="156"/>
    </row>
    <row r="4312" spans="1:6" s="154" customFormat="1" x14ac:dyDescent="0.3">
      <c r="A4312" s="152"/>
      <c r="B4312" s="152"/>
      <c r="C4312" s="153"/>
      <c r="D4312" s="155"/>
      <c r="E4312" s="156"/>
      <c r="F4312" s="156"/>
    </row>
    <row r="4313" spans="1:6" s="154" customFormat="1" x14ac:dyDescent="0.3">
      <c r="A4313" s="152"/>
      <c r="B4313" s="152"/>
      <c r="C4313" s="153"/>
      <c r="D4313" s="155"/>
      <c r="E4313" s="156"/>
      <c r="F4313" s="156"/>
    </row>
    <row r="4314" spans="1:6" s="154" customFormat="1" x14ac:dyDescent="0.3">
      <c r="A4314" s="152"/>
      <c r="B4314" s="152"/>
      <c r="C4314" s="153"/>
      <c r="D4314" s="155"/>
      <c r="E4314" s="156"/>
      <c r="F4314" s="156"/>
    </row>
    <row r="4315" spans="1:6" s="154" customFormat="1" x14ac:dyDescent="0.3">
      <c r="A4315" s="152"/>
      <c r="B4315" s="152"/>
      <c r="C4315" s="153"/>
      <c r="D4315" s="155"/>
      <c r="E4315" s="156"/>
      <c r="F4315" s="156"/>
    </row>
    <row r="4316" spans="1:6" s="154" customFormat="1" x14ac:dyDescent="0.3">
      <c r="A4316" s="152"/>
      <c r="B4316" s="152"/>
      <c r="C4316" s="153"/>
      <c r="D4316" s="155"/>
      <c r="E4316" s="156"/>
      <c r="F4316" s="156"/>
    </row>
    <row r="4317" spans="1:6" s="154" customFormat="1" x14ac:dyDescent="0.3">
      <c r="A4317" s="152"/>
      <c r="B4317" s="152"/>
      <c r="C4317" s="153"/>
      <c r="D4317" s="155"/>
      <c r="E4317" s="156"/>
      <c r="F4317" s="156"/>
    </row>
    <row r="4318" spans="1:6" s="154" customFormat="1" x14ac:dyDescent="0.3">
      <c r="A4318" s="152"/>
      <c r="B4318" s="152"/>
      <c r="C4318" s="153"/>
      <c r="D4318" s="155"/>
      <c r="E4318" s="156"/>
      <c r="F4318" s="156"/>
    </row>
    <row r="4319" spans="1:6" s="154" customFormat="1" x14ac:dyDescent="0.3">
      <c r="A4319" s="152"/>
      <c r="B4319" s="152"/>
      <c r="C4319" s="153"/>
      <c r="D4319" s="155"/>
      <c r="E4319" s="156"/>
      <c r="F4319" s="156"/>
    </row>
    <row r="4320" spans="1:6" s="154" customFormat="1" x14ac:dyDescent="0.3">
      <c r="A4320" s="152"/>
      <c r="B4320" s="152"/>
      <c r="C4320" s="153"/>
      <c r="D4320" s="155"/>
      <c r="E4320" s="156"/>
      <c r="F4320" s="156"/>
    </row>
    <row r="4321" spans="1:6" s="154" customFormat="1" x14ac:dyDescent="0.3">
      <c r="A4321" s="152"/>
      <c r="B4321" s="152"/>
      <c r="C4321" s="153"/>
      <c r="D4321" s="155"/>
      <c r="E4321" s="156"/>
      <c r="F4321" s="156"/>
    </row>
    <row r="4322" spans="1:6" s="154" customFormat="1" x14ac:dyDescent="0.3">
      <c r="A4322" s="152"/>
      <c r="B4322" s="152"/>
      <c r="C4322" s="153"/>
      <c r="D4322" s="155"/>
      <c r="E4322" s="156"/>
      <c r="F4322" s="156"/>
    </row>
    <row r="4323" spans="1:6" s="154" customFormat="1" x14ac:dyDescent="0.3">
      <c r="A4323" s="152"/>
      <c r="B4323" s="152"/>
      <c r="C4323" s="153"/>
      <c r="D4323" s="155"/>
      <c r="E4323" s="156"/>
      <c r="F4323" s="156"/>
    </row>
    <row r="4324" spans="1:6" s="154" customFormat="1" x14ac:dyDescent="0.3">
      <c r="A4324" s="152"/>
      <c r="B4324" s="152"/>
      <c r="C4324" s="153"/>
      <c r="D4324" s="155"/>
      <c r="E4324" s="156"/>
      <c r="F4324" s="156"/>
    </row>
    <row r="4325" spans="1:6" s="154" customFormat="1" x14ac:dyDescent="0.3">
      <c r="A4325" s="152"/>
      <c r="B4325" s="152"/>
      <c r="C4325" s="153"/>
      <c r="D4325" s="155"/>
      <c r="E4325" s="156"/>
      <c r="F4325" s="156"/>
    </row>
    <row r="4326" spans="1:6" s="154" customFormat="1" x14ac:dyDescent="0.3">
      <c r="A4326" s="152"/>
      <c r="B4326" s="152"/>
      <c r="C4326" s="153"/>
      <c r="D4326" s="155"/>
      <c r="E4326" s="156"/>
      <c r="F4326" s="156"/>
    </row>
    <row r="4327" spans="1:6" s="154" customFormat="1" x14ac:dyDescent="0.3">
      <c r="A4327" s="152"/>
      <c r="B4327" s="152"/>
      <c r="C4327" s="153"/>
      <c r="D4327" s="155"/>
      <c r="E4327" s="156"/>
      <c r="F4327" s="156"/>
    </row>
    <row r="4328" spans="1:6" s="154" customFormat="1" x14ac:dyDescent="0.3">
      <c r="A4328" s="152"/>
      <c r="B4328" s="152"/>
      <c r="C4328" s="153"/>
      <c r="D4328" s="155"/>
      <c r="E4328" s="156"/>
      <c r="F4328" s="156"/>
    </row>
    <row r="4329" spans="1:6" s="154" customFormat="1" x14ac:dyDescent="0.3">
      <c r="A4329" s="152"/>
      <c r="B4329" s="152"/>
      <c r="C4329" s="153"/>
      <c r="D4329" s="155"/>
      <c r="E4329" s="156"/>
      <c r="F4329" s="156"/>
    </row>
    <row r="4330" spans="1:6" s="154" customFormat="1" x14ac:dyDescent="0.3">
      <c r="A4330" s="152"/>
      <c r="B4330" s="152"/>
      <c r="C4330" s="153"/>
      <c r="D4330" s="155"/>
      <c r="E4330" s="156"/>
      <c r="F4330" s="156"/>
    </row>
    <row r="4331" spans="1:6" s="154" customFormat="1" x14ac:dyDescent="0.3">
      <c r="A4331" s="152"/>
      <c r="B4331" s="152"/>
      <c r="C4331" s="153"/>
      <c r="D4331" s="155"/>
      <c r="E4331" s="156"/>
      <c r="F4331" s="156"/>
    </row>
    <row r="4332" spans="1:6" s="154" customFormat="1" x14ac:dyDescent="0.3">
      <c r="A4332" s="152"/>
      <c r="B4332" s="152"/>
      <c r="C4332" s="153"/>
      <c r="D4332" s="155"/>
      <c r="E4332" s="156"/>
      <c r="F4332" s="156"/>
    </row>
    <row r="4333" spans="1:6" s="154" customFormat="1" x14ac:dyDescent="0.3">
      <c r="A4333" s="152"/>
      <c r="B4333" s="152"/>
      <c r="C4333" s="153"/>
      <c r="D4333" s="155"/>
      <c r="E4333" s="156"/>
      <c r="F4333" s="156"/>
    </row>
    <row r="4334" spans="1:6" s="154" customFormat="1" x14ac:dyDescent="0.3">
      <c r="A4334" s="152"/>
      <c r="B4334" s="152"/>
      <c r="C4334" s="153"/>
      <c r="D4334" s="155"/>
      <c r="E4334" s="156"/>
      <c r="F4334" s="156"/>
    </row>
    <row r="4335" spans="1:6" s="154" customFormat="1" x14ac:dyDescent="0.3">
      <c r="A4335" s="152"/>
      <c r="B4335" s="152"/>
      <c r="C4335" s="153"/>
      <c r="D4335" s="155"/>
      <c r="E4335" s="156"/>
      <c r="F4335" s="156"/>
    </row>
    <row r="4336" spans="1:6" s="154" customFormat="1" x14ac:dyDescent="0.3">
      <c r="A4336" s="152"/>
      <c r="B4336" s="152"/>
      <c r="C4336" s="153"/>
      <c r="D4336" s="155"/>
      <c r="E4336" s="156"/>
      <c r="F4336" s="156"/>
    </row>
    <row r="4337" spans="1:6" s="154" customFormat="1" x14ac:dyDescent="0.3">
      <c r="A4337" s="152"/>
      <c r="B4337" s="152"/>
      <c r="C4337" s="153"/>
      <c r="D4337" s="155"/>
      <c r="E4337" s="156"/>
      <c r="F4337" s="156"/>
    </row>
    <row r="4338" spans="1:6" s="154" customFormat="1" x14ac:dyDescent="0.3">
      <c r="A4338" s="152"/>
      <c r="B4338" s="152"/>
      <c r="C4338" s="153"/>
      <c r="D4338" s="155"/>
      <c r="E4338" s="156"/>
      <c r="F4338" s="156"/>
    </row>
    <row r="4339" spans="1:6" s="154" customFormat="1" x14ac:dyDescent="0.3">
      <c r="A4339" s="152"/>
      <c r="B4339" s="152"/>
      <c r="C4339" s="153"/>
      <c r="D4339" s="155"/>
      <c r="E4339" s="156"/>
      <c r="F4339" s="156"/>
    </row>
    <row r="4340" spans="1:6" s="154" customFormat="1" x14ac:dyDescent="0.3">
      <c r="A4340" s="152"/>
      <c r="B4340" s="152"/>
      <c r="C4340" s="153"/>
      <c r="D4340" s="155"/>
      <c r="E4340" s="156"/>
      <c r="F4340" s="156"/>
    </row>
    <row r="4341" spans="1:6" s="154" customFormat="1" x14ac:dyDescent="0.3">
      <c r="A4341" s="152"/>
      <c r="B4341" s="152"/>
      <c r="C4341" s="153"/>
      <c r="D4341" s="155"/>
      <c r="E4341" s="156"/>
      <c r="F4341" s="156"/>
    </row>
    <row r="4342" spans="1:6" s="154" customFormat="1" x14ac:dyDescent="0.3">
      <c r="A4342" s="152"/>
      <c r="B4342" s="152"/>
      <c r="C4342" s="153"/>
      <c r="D4342" s="155"/>
      <c r="E4342" s="156"/>
      <c r="F4342" s="156"/>
    </row>
    <row r="4343" spans="1:6" s="154" customFormat="1" x14ac:dyDescent="0.3">
      <c r="A4343" s="152"/>
      <c r="B4343" s="152"/>
      <c r="C4343" s="153"/>
      <c r="D4343" s="155"/>
      <c r="E4343" s="156"/>
      <c r="F4343" s="156"/>
    </row>
    <row r="4344" spans="1:6" s="154" customFormat="1" x14ac:dyDescent="0.3">
      <c r="A4344" s="152"/>
      <c r="B4344" s="152"/>
      <c r="C4344" s="153"/>
      <c r="D4344" s="155"/>
      <c r="E4344" s="156"/>
      <c r="F4344" s="156"/>
    </row>
    <row r="4345" spans="1:6" s="154" customFormat="1" x14ac:dyDescent="0.3">
      <c r="A4345" s="152"/>
      <c r="B4345" s="152"/>
      <c r="C4345" s="153"/>
      <c r="D4345" s="155"/>
      <c r="E4345" s="156"/>
      <c r="F4345" s="156"/>
    </row>
    <row r="4346" spans="1:6" s="154" customFormat="1" x14ac:dyDescent="0.3">
      <c r="A4346" s="152"/>
      <c r="B4346" s="152"/>
      <c r="C4346" s="153"/>
      <c r="D4346" s="155"/>
      <c r="E4346" s="156"/>
      <c r="F4346" s="156"/>
    </row>
    <row r="4347" spans="1:6" s="154" customFormat="1" x14ac:dyDescent="0.3">
      <c r="A4347" s="152"/>
      <c r="B4347" s="152"/>
      <c r="C4347" s="153"/>
      <c r="D4347" s="155"/>
      <c r="E4347" s="156"/>
      <c r="F4347" s="156"/>
    </row>
    <row r="4348" spans="1:6" s="154" customFormat="1" x14ac:dyDescent="0.3">
      <c r="A4348" s="152"/>
      <c r="B4348" s="152"/>
      <c r="C4348" s="153"/>
      <c r="D4348" s="155"/>
      <c r="E4348" s="156"/>
      <c r="F4348" s="156"/>
    </row>
    <row r="4349" spans="1:6" s="154" customFormat="1" x14ac:dyDescent="0.3">
      <c r="A4349" s="152"/>
      <c r="B4349" s="152"/>
      <c r="C4349" s="153"/>
      <c r="D4349" s="155"/>
      <c r="E4349" s="156"/>
      <c r="F4349" s="156"/>
    </row>
    <row r="4350" spans="1:6" s="154" customFormat="1" x14ac:dyDescent="0.3">
      <c r="A4350" s="152"/>
      <c r="B4350" s="152"/>
      <c r="C4350" s="153"/>
      <c r="D4350" s="155"/>
      <c r="E4350" s="156"/>
      <c r="F4350" s="156"/>
    </row>
    <row r="4351" spans="1:6" s="154" customFormat="1" x14ac:dyDescent="0.3">
      <c r="A4351" s="152"/>
      <c r="B4351" s="152"/>
      <c r="C4351" s="153"/>
      <c r="D4351" s="155"/>
      <c r="E4351" s="156"/>
      <c r="F4351" s="156"/>
    </row>
    <row r="4352" spans="1:6" s="154" customFormat="1" x14ac:dyDescent="0.3">
      <c r="A4352" s="152"/>
      <c r="B4352" s="152"/>
      <c r="C4352" s="153"/>
      <c r="D4352" s="155"/>
      <c r="E4352" s="156"/>
      <c r="F4352" s="156"/>
    </row>
    <row r="4353" spans="1:6" s="154" customFormat="1" x14ac:dyDescent="0.3">
      <c r="A4353" s="152"/>
      <c r="B4353" s="152"/>
      <c r="C4353" s="153"/>
      <c r="D4353" s="155"/>
      <c r="E4353" s="156"/>
      <c r="F4353" s="156"/>
    </row>
    <row r="4354" spans="1:6" s="154" customFormat="1" x14ac:dyDescent="0.3">
      <c r="A4354" s="152"/>
      <c r="B4354" s="152"/>
      <c r="C4354" s="153"/>
      <c r="D4354" s="155"/>
      <c r="E4354" s="156"/>
      <c r="F4354" s="156"/>
    </row>
    <row r="4355" spans="1:6" s="154" customFormat="1" x14ac:dyDescent="0.3">
      <c r="A4355" s="152"/>
      <c r="B4355" s="152"/>
      <c r="C4355" s="153"/>
      <c r="D4355" s="155"/>
      <c r="E4355" s="156"/>
      <c r="F4355" s="156"/>
    </row>
    <row r="4356" spans="1:6" s="154" customFormat="1" x14ac:dyDescent="0.3">
      <c r="A4356" s="152"/>
      <c r="B4356" s="152"/>
      <c r="C4356" s="153"/>
      <c r="D4356" s="155"/>
      <c r="E4356" s="156"/>
      <c r="F4356" s="156"/>
    </row>
    <row r="4357" spans="1:6" s="154" customFormat="1" x14ac:dyDescent="0.3">
      <c r="A4357" s="152"/>
      <c r="B4357" s="152"/>
      <c r="C4357" s="153"/>
      <c r="D4357" s="155"/>
      <c r="E4357" s="156"/>
      <c r="F4357" s="156"/>
    </row>
    <row r="4358" spans="1:6" s="154" customFormat="1" x14ac:dyDescent="0.3">
      <c r="A4358" s="152"/>
      <c r="B4358" s="152"/>
      <c r="C4358" s="153"/>
      <c r="D4358" s="155"/>
      <c r="E4358" s="156"/>
      <c r="F4358" s="156"/>
    </row>
    <row r="4359" spans="1:6" s="154" customFormat="1" x14ac:dyDescent="0.3">
      <c r="A4359" s="152"/>
      <c r="B4359" s="152"/>
      <c r="C4359" s="153"/>
      <c r="D4359" s="155"/>
      <c r="E4359" s="156"/>
      <c r="F4359" s="156"/>
    </row>
    <row r="4360" spans="1:6" s="154" customFormat="1" x14ac:dyDescent="0.3">
      <c r="A4360" s="152"/>
      <c r="B4360" s="152"/>
      <c r="C4360" s="153"/>
      <c r="D4360" s="155"/>
      <c r="E4360" s="156"/>
      <c r="F4360" s="156"/>
    </row>
    <row r="4361" spans="1:6" s="154" customFormat="1" x14ac:dyDescent="0.3">
      <c r="A4361" s="152"/>
      <c r="B4361" s="152"/>
      <c r="C4361" s="153"/>
      <c r="D4361" s="155"/>
      <c r="E4361" s="156"/>
      <c r="F4361" s="156"/>
    </row>
    <row r="4362" spans="1:6" s="154" customFormat="1" x14ac:dyDescent="0.3">
      <c r="A4362" s="152"/>
      <c r="B4362" s="152"/>
      <c r="C4362" s="153"/>
      <c r="D4362" s="155"/>
      <c r="E4362" s="156"/>
      <c r="F4362" s="156"/>
    </row>
    <row r="4363" spans="1:6" s="154" customFormat="1" x14ac:dyDescent="0.3">
      <c r="A4363" s="152"/>
      <c r="B4363" s="152"/>
      <c r="C4363" s="153"/>
      <c r="D4363" s="155"/>
      <c r="E4363" s="156"/>
      <c r="F4363" s="156"/>
    </row>
    <row r="4364" spans="1:6" s="154" customFormat="1" x14ac:dyDescent="0.3">
      <c r="A4364" s="152"/>
      <c r="B4364" s="152"/>
      <c r="C4364" s="153"/>
      <c r="D4364" s="155"/>
      <c r="E4364" s="156"/>
      <c r="F4364" s="156"/>
    </row>
    <row r="4365" spans="1:6" s="154" customFormat="1" x14ac:dyDescent="0.3">
      <c r="A4365" s="152"/>
      <c r="B4365" s="152"/>
      <c r="C4365" s="153"/>
      <c r="D4365" s="155"/>
      <c r="E4365" s="156"/>
      <c r="F4365" s="156"/>
    </row>
    <row r="4366" spans="1:6" s="154" customFormat="1" x14ac:dyDescent="0.3">
      <c r="A4366" s="152"/>
      <c r="B4366" s="152"/>
      <c r="C4366" s="153"/>
      <c r="D4366" s="155"/>
      <c r="E4366" s="156"/>
      <c r="F4366" s="156"/>
    </row>
    <row r="4367" spans="1:6" s="154" customFormat="1" x14ac:dyDescent="0.3">
      <c r="A4367" s="152"/>
      <c r="B4367" s="152"/>
      <c r="C4367" s="153"/>
      <c r="D4367" s="155"/>
      <c r="E4367" s="156"/>
      <c r="F4367" s="156"/>
    </row>
    <row r="4368" spans="1:6" s="154" customFormat="1" x14ac:dyDescent="0.3">
      <c r="A4368" s="152"/>
      <c r="B4368" s="152"/>
      <c r="C4368" s="153"/>
      <c r="D4368" s="155"/>
      <c r="E4368" s="156"/>
      <c r="F4368" s="156"/>
    </row>
    <row r="4369" spans="1:6" s="154" customFormat="1" x14ac:dyDescent="0.3">
      <c r="A4369" s="152"/>
      <c r="B4369" s="152"/>
      <c r="C4369" s="153"/>
      <c r="D4369" s="155"/>
      <c r="E4369" s="156"/>
      <c r="F4369" s="156"/>
    </row>
    <row r="4370" spans="1:6" s="154" customFormat="1" x14ac:dyDescent="0.3">
      <c r="A4370" s="152"/>
      <c r="B4370" s="152"/>
      <c r="C4370" s="153"/>
      <c r="D4370" s="155"/>
      <c r="E4370" s="156"/>
      <c r="F4370" s="156"/>
    </row>
    <row r="4371" spans="1:6" s="154" customFormat="1" x14ac:dyDescent="0.3">
      <c r="A4371" s="152"/>
      <c r="B4371" s="152"/>
      <c r="C4371" s="153"/>
      <c r="D4371" s="155"/>
      <c r="E4371" s="156"/>
      <c r="F4371" s="156"/>
    </row>
    <row r="4372" spans="1:6" s="154" customFormat="1" x14ac:dyDescent="0.3">
      <c r="A4372" s="152"/>
      <c r="B4372" s="152"/>
      <c r="C4372" s="153"/>
      <c r="D4372" s="155"/>
      <c r="E4372" s="156"/>
      <c r="F4372" s="156"/>
    </row>
    <row r="4373" spans="1:6" s="154" customFormat="1" x14ac:dyDescent="0.3">
      <c r="A4373" s="152"/>
      <c r="B4373" s="152"/>
      <c r="C4373" s="153"/>
      <c r="D4373" s="155"/>
      <c r="E4373" s="156"/>
      <c r="F4373" s="156"/>
    </row>
    <row r="4374" spans="1:6" s="154" customFormat="1" x14ac:dyDescent="0.3">
      <c r="A4374" s="152"/>
      <c r="B4374" s="152"/>
      <c r="C4374" s="153"/>
      <c r="D4374" s="155"/>
      <c r="E4374" s="156"/>
      <c r="F4374" s="156"/>
    </row>
    <row r="4375" spans="1:6" s="154" customFormat="1" x14ac:dyDescent="0.3">
      <c r="A4375" s="152"/>
      <c r="B4375" s="152"/>
      <c r="C4375" s="153"/>
      <c r="D4375" s="155"/>
      <c r="E4375" s="156"/>
      <c r="F4375" s="156"/>
    </row>
    <row r="4376" spans="1:6" s="154" customFormat="1" x14ac:dyDescent="0.3">
      <c r="A4376" s="152"/>
      <c r="B4376" s="152"/>
      <c r="C4376" s="153"/>
      <c r="D4376" s="155"/>
      <c r="E4376" s="156"/>
      <c r="F4376" s="156"/>
    </row>
    <row r="4377" spans="1:6" s="154" customFormat="1" x14ac:dyDescent="0.3">
      <c r="A4377" s="152"/>
      <c r="B4377" s="152"/>
      <c r="C4377" s="153"/>
      <c r="D4377" s="155"/>
      <c r="E4377" s="156"/>
      <c r="F4377" s="156"/>
    </row>
    <row r="4378" spans="1:6" s="154" customFormat="1" x14ac:dyDescent="0.3">
      <c r="A4378" s="152"/>
      <c r="B4378" s="152"/>
      <c r="C4378" s="153"/>
      <c r="D4378" s="155"/>
      <c r="E4378" s="156"/>
      <c r="F4378" s="156"/>
    </row>
    <row r="4379" spans="1:6" s="154" customFormat="1" x14ac:dyDescent="0.3">
      <c r="A4379" s="152"/>
      <c r="B4379" s="152"/>
      <c r="C4379" s="153"/>
      <c r="D4379" s="155"/>
      <c r="E4379" s="156"/>
      <c r="F4379" s="156"/>
    </row>
    <row r="4380" spans="1:6" s="154" customFormat="1" x14ac:dyDescent="0.3">
      <c r="A4380" s="152"/>
      <c r="B4380" s="152"/>
      <c r="C4380" s="153"/>
      <c r="D4380" s="155"/>
      <c r="E4380" s="156"/>
      <c r="F4380" s="156"/>
    </row>
    <row r="4381" spans="1:6" s="154" customFormat="1" x14ac:dyDescent="0.3">
      <c r="A4381" s="152"/>
      <c r="B4381" s="152"/>
      <c r="C4381" s="153"/>
      <c r="D4381" s="155"/>
      <c r="E4381" s="156"/>
      <c r="F4381" s="156"/>
    </row>
    <row r="4382" spans="1:6" s="154" customFormat="1" x14ac:dyDescent="0.3">
      <c r="A4382" s="152"/>
      <c r="B4382" s="152"/>
      <c r="C4382" s="153"/>
      <c r="D4382" s="155"/>
      <c r="E4382" s="156"/>
      <c r="F4382" s="156"/>
    </row>
    <row r="4383" spans="1:6" s="154" customFormat="1" x14ac:dyDescent="0.3">
      <c r="A4383" s="152"/>
      <c r="B4383" s="152"/>
      <c r="C4383" s="153"/>
      <c r="D4383" s="155"/>
      <c r="E4383" s="156"/>
      <c r="F4383" s="156"/>
    </row>
    <row r="4384" spans="1:6" s="154" customFormat="1" x14ac:dyDescent="0.3">
      <c r="A4384" s="152"/>
      <c r="B4384" s="152"/>
      <c r="C4384" s="153"/>
      <c r="D4384" s="155"/>
      <c r="E4384" s="156"/>
      <c r="F4384" s="156"/>
    </row>
    <row r="4385" spans="1:6" s="154" customFormat="1" x14ac:dyDescent="0.3">
      <c r="A4385" s="152"/>
      <c r="B4385" s="152"/>
      <c r="C4385" s="153"/>
      <c r="D4385" s="155"/>
      <c r="E4385" s="156"/>
      <c r="F4385" s="156"/>
    </row>
    <row r="4386" spans="1:6" s="154" customFormat="1" x14ac:dyDescent="0.3">
      <c r="A4386" s="152"/>
      <c r="B4386" s="152"/>
      <c r="C4386" s="153"/>
      <c r="D4386" s="155"/>
      <c r="E4386" s="156"/>
      <c r="F4386" s="156"/>
    </row>
    <row r="4387" spans="1:6" s="154" customFormat="1" x14ac:dyDescent="0.3">
      <c r="A4387" s="152"/>
      <c r="B4387" s="152"/>
      <c r="C4387" s="153"/>
      <c r="D4387" s="155"/>
      <c r="E4387" s="156"/>
      <c r="F4387" s="156"/>
    </row>
    <row r="4388" spans="1:6" s="154" customFormat="1" x14ac:dyDescent="0.3">
      <c r="A4388" s="152"/>
      <c r="B4388" s="152"/>
      <c r="C4388" s="153"/>
      <c r="D4388" s="155"/>
      <c r="E4388" s="156"/>
      <c r="F4388" s="156"/>
    </row>
    <row r="4389" spans="1:6" s="154" customFormat="1" x14ac:dyDescent="0.3">
      <c r="A4389" s="152"/>
      <c r="B4389" s="152"/>
      <c r="C4389" s="153"/>
      <c r="D4389" s="155"/>
      <c r="E4389" s="156"/>
      <c r="F4389" s="156"/>
    </row>
    <row r="4390" spans="1:6" s="154" customFormat="1" x14ac:dyDescent="0.3">
      <c r="A4390" s="152"/>
      <c r="B4390" s="152"/>
      <c r="C4390" s="153"/>
      <c r="D4390" s="155"/>
      <c r="E4390" s="156"/>
      <c r="F4390" s="156"/>
    </row>
    <row r="4391" spans="1:6" s="154" customFormat="1" x14ac:dyDescent="0.3">
      <c r="A4391" s="152"/>
      <c r="B4391" s="152"/>
      <c r="C4391" s="153"/>
      <c r="D4391" s="155"/>
      <c r="E4391" s="156"/>
      <c r="F4391" s="156"/>
    </row>
    <row r="4392" spans="1:6" s="154" customFormat="1" x14ac:dyDescent="0.3">
      <c r="A4392" s="152"/>
      <c r="B4392" s="152"/>
      <c r="C4392" s="153"/>
      <c r="D4392" s="155"/>
      <c r="E4392" s="156"/>
      <c r="F4392" s="156"/>
    </row>
    <row r="4393" spans="1:6" s="154" customFormat="1" x14ac:dyDescent="0.3">
      <c r="A4393" s="152"/>
      <c r="B4393" s="152"/>
      <c r="C4393" s="153"/>
      <c r="D4393" s="155"/>
      <c r="E4393" s="156"/>
      <c r="F4393" s="156"/>
    </row>
    <row r="4394" spans="1:6" s="154" customFormat="1" x14ac:dyDescent="0.3">
      <c r="A4394" s="152"/>
      <c r="B4394" s="152"/>
      <c r="C4394" s="153"/>
      <c r="D4394" s="155"/>
      <c r="E4394" s="156"/>
      <c r="F4394" s="156"/>
    </row>
    <row r="4395" spans="1:6" s="154" customFormat="1" x14ac:dyDescent="0.3">
      <c r="A4395" s="152"/>
      <c r="B4395" s="152"/>
      <c r="C4395" s="153"/>
      <c r="D4395" s="155"/>
      <c r="E4395" s="156"/>
      <c r="F4395" s="156"/>
    </row>
    <row r="4396" spans="1:6" s="154" customFormat="1" x14ac:dyDescent="0.3">
      <c r="A4396" s="152"/>
      <c r="B4396" s="152"/>
      <c r="C4396" s="153"/>
      <c r="D4396" s="155"/>
      <c r="E4396" s="156"/>
      <c r="F4396" s="156"/>
    </row>
    <row r="4397" spans="1:6" s="154" customFormat="1" x14ac:dyDescent="0.3">
      <c r="A4397" s="152"/>
      <c r="B4397" s="152"/>
      <c r="C4397" s="153"/>
      <c r="D4397" s="155"/>
      <c r="E4397" s="156"/>
      <c r="F4397" s="156"/>
    </row>
    <row r="4398" spans="1:6" s="154" customFormat="1" x14ac:dyDescent="0.3">
      <c r="A4398" s="152"/>
      <c r="B4398" s="152"/>
      <c r="C4398" s="153"/>
      <c r="D4398" s="155"/>
      <c r="E4398" s="156"/>
      <c r="F4398" s="156"/>
    </row>
    <row r="4399" spans="1:6" s="154" customFormat="1" x14ac:dyDescent="0.3">
      <c r="A4399" s="152"/>
      <c r="B4399" s="152"/>
      <c r="C4399" s="153"/>
      <c r="D4399" s="155"/>
      <c r="E4399" s="156"/>
      <c r="F4399" s="156"/>
    </row>
    <row r="4400" spans="1:6" s="154" customFormat="1" x14ac:dyDescent="0.3">
      <c r="A4400" s="152"/>
      <c r="B4400" s="152"/>
      <c r="C4400" s="153"/>
      <c r="D4400" s="155"/>
      <c r="E4400" s="156"/>
      <c r="F4400" s="156"/>
    </row>
    <row r="4401" spans="1:6" s="154" customFormat="1" x14ac:dyDescent="0.3">
      <c r="A4401" s="152"/>
      <c r="B4401" s="152"/>
      <c r="C4401" s="153"/>
      <c r="D4401" s="155"/>
      <c r="E4401" s="156"/>
      <c r="F4401" s="156"/>
    </row>
    <row r="4402" spans="1:6" s="154" customFormat="1" x14ac:dyDescent="0.3">
      <c r="A4402" s="152"/>
      <c r="B4402" s="152"/>
      <c r="C4402" s="153"/>
      <c r="D4402" s="155"/>
      <c r="E4402" s="156"/>
      <c r="F4402" s="156"/>
    </row>
    <row r="4403" spans="1:6" s="154" customFormat="1" x14ac:dyDescent="0.3">
      <c r="A4403" s="152"/>
      <c r="B4403" s="152"/>
      <c r="C4403" s="153"/>
      <c r="D4403" s="155"/>
      <c r="E4403" s="156"/>
      <c r="F4403" s="156"/>
    </row>
    <row r="4404" spans="1:6" s="154" customFormat="1" x14ac:dyDescent="0.3">
      <c r="A4404" s="152"/>
      <c r="B4404" s="152"/>
      <c r="C4404" s="153"/>
      <c r="D4404" s="155"/>
      <c r="E4404" s="156"/>
      <c r="F4404" s="156"/>
    </row>
    <row r="4405" spans="1:6" s="154" customFormat="1" x14ac:dyDescent="0.3">
      <c r="A4405" s="152"/>
      <c r="B4405" s="152"/>
      <c r="C4405" s="153"/>
      <c r="D4405" s="155"/>
      <c r="E4405" s="156"/>
      <c r="F4405" s="156"/>
    </row>
    <row r="4406" spans="1:6" s="154" customFormat="1" x14ac:dyDescent="0.3">
      <c r="A4406" s="152"/>
      <c r="B4406" s="152"/>
      <c r="C4406" s="153"/>
      <c r="D4406" s="155"/>
      <c r="E4406" s="156"/>
      <c r="F4406" s="156"/>
    </row>
    <row r="4407" spans="1:6" s="154" customFormat="1" x14ac:dyDescent="0.3">
      <c r="A4407" s="152"/>
      <c r="B4407" s="152"/>
      <c r="C4407" s="153"/>
      <c r="D4407" s="155"/>
      <c r="E4407" s="156"/>
      <c r="F4407" s="156"/>
    </row>
    <row r="4408" spans="1:6" s="154" customFormat="1" x14ac:dyDescent="0.3">
      <c r="A4408" s="152"/>
      <c r="B4408" s="152"/>
      <c r="C4408" s="153"/>
      <c r="D4408" s="155"/>
      <c r="E4408" s="156"/>
      <c r="F4408" s="156"/>
    </row>
    <row r="4409" spans="1:6" s="154" customFormat="1" x14ac:dyDescent="0.3">
      <c r="A4409" s="152"/>
      <c r="B4409" s="152"/>
      <c r="C4409" s="153"/>
      <c r="D4409" s="155"/>
      <c r="E4409" s="156"/>
      <c r="F4409" s="156"/>
    </row>
    <row r="4410" spans="1:6" s="154" customFormat="1" x14ac:dyDescent="0.3">
      <c r="A4410" s="152"/>
      <c r="B4410" s="152"/>
      <c r="C4410" s="153"/>
      <c r="D4410" s="155"/>
      <c r="E4410" s="156"/>
      <c r="F4410" s="156"/>
    </row>
    <row r="4411" spans="1:6" s="154" customFormat="1" x14ac:dyDescent="0.3">
      <c r="A4411" s="152"/>
      <c r="B4411" s="152"/>
      <c r="C4411" s="153"/>
      <c r="D4411" s="155"/>
      <c r="E4411" s="156"/>
      <c r="F4411" s="156"/>
    </row>
    <row r="4412" spans="1:6" s="154" customFormat="1" x14ac:dyDescent="0.3">
      <c r="A4412" s="152"/>
      <c r="B4412" s="152"/>
      <c r="C4412" s="153"/>
      <c r="D4412" s="155"/>
      <c r="E4412" s="156"/>
      <c r="F4412" s="156"/>
    </row>
    <row r="4413" spans="1:6" s="154" customFormat="1" x14ac:dyDescent="0.3">
      <c r="A4413" s="152"/>
      <c r="B4413" s="152"/>
      <c r="C4413" s="153"/>
      <c r="D4413" s="155"/>
      <c r="E4413" s="156"/>
      <c r="F4413" s="156"/>
    </row>
    <row r="4414" spans="1:6" s="154" customFormat="1" x14ac:dyDescent="0.3">
      <c r="A4414" s="152"/>
      <c r="B4414" s="152"/>
      <c r="C4414" s="153"/>
      <c r="D4414" s="155"/>
      <c r="E4414" s="156"/>
      <c r="F4414" s="156"/>
    </row>
    <row r="4415" spans="1:6" s="154" customFormat="1" x14ac:dyDescent="0.3">
      <c r="A4415" s="152"/>
      <c r="B4415" s="152"/>
      <c r="C4415" s="153"/>
      <c r="D4415" s="155"/>
      <c r="E4415" s="156"/>
      <c r="F4415" s="156"/>
    </row>
    <row r="4416" spans="1:6" s="154" customFormat="1" x14ac:dyDescent="0.3">
      <c r="A4416" s="152"/>
      <c r="B4416" s="152"/>
      <c r="C4416" s="153"/>
      <c r="D4416" s="155"/>
      <c r="E4416" s="156"/>
      <c r="F4416" s="156"/>
    </row>
    <row r="4417" spans="1:6" s="154" customFormat="1" x14ac:dyDescent="0.3">
      <c r="A4417" s="152"/>
      <c r="B4417" s="152"/>
      <c r="C4417" s="153"/>
      <c r="D4417" s="155"/>
      <c r="E4417" s="156"/>
      <c r="F4417" s="156"/>
    </row>
    <row r="4418" spans="1:6" s="154" customFormat="1" x14ac:dyDescent="0.3">
      <c r="A4418" s="152"/>
      <c r="B4418" s="152"/>
      <c r="C4418" s="153"/>
      <c r="D4418" s="155"/>
      <c r="E4418" s="156"/>
      <c r="F4418" s="156"/>
    </row>
    <row r="4419" spans="1:6" s="154" customFormat="1" x14ac:dyDescent="0.3">
      <c r="A4419" s="152"/>
      <c r="B4419" s="152"/>
      <c r="C4419" s="153"/>
      <c r="D4419" s="155"/>
      <c r="E4419" s="156"/>
      <c r="F4419" s="156"/>
    </row>
    <row r="4420" spans="1:6" s="154" customFormat="1" x14ac:dyDescent="0.3">
      <c r="A4420" s="152"/>
      <c r="B4420" s="152"/>
      <c r="C4420" s="153"/>
      <c r="D4420" s="155"/>
      <c r="E4420" s="156"/>
      <c r="F4420" s="156"/>
    </row>
    <row r="4421" spans="1:6" s="154" customFormat="1" x14ac:dyDescent="0.3">
      <c r="A4421" s="152"/>
      <c r="B4421" s="152"/>
      <c r="C4421" s="153"/>
      <c r="D4421" s="155"/>
      <c r="E4421" s="156"/>
      <c r="F4421" s="156"/>
    </row>
    <row r="4422" spans="1:6" s="154" customFormat="1" x14ac:dyDescent="0.3">
      <c r="A4422" s="152"/>
      <c r="B4422" s="152"/>
      <c r="C4422" s="153"/>
      <c r="D4422" s="155"/>
      <c r="E4422" s="156"/>
      <c r="F4422" s="156"/>
    </row>
    <row r="4423" spans="1:6" s="154" customFormat="1" x14ac:dyDescent="0.3">
      <c r="A4423" s="152"/>
      <c r="B4423" s="152"/>
      <c r="C4423" s="153"/>
      <c r="D4423" s="155"/>
      <c r="E4423" s="156"/>
      <c r="F4423" s="156"/>
    </row>
    <row r="4424" spans="1:6" s="154" customFormat="1" x14ac:dyDescent="0.3">
      <c r="A4424" s="152"/>
      <c r="B4424" s="152"/>
      <c r="C4424" s="153"/>
      <c r="D4424" s="155"/>
      <c r="E4424" s="156"/>
      <c r="F4424" s="156"/>
    </row>
    <row r="4425" spans="1:6" s="154" customFormat="1" x14ac:dyDescent="0.3">
      <c r="A4425" s="152"/>
      <c r="B4425" s="152"/>
      <c r="C4425" s="153"/>
      <c r="D4425" s="155"/>
      <c r="E4425" s="156"/>
      <c r="F4425" s="156"/>
    </row>
    <row r="4426" spans="1:6" s="154" customFormat="1" x14ac:dyDescent="0.3">
      <c r="A4426" s="152"/>
      <c r="B4426" s="152"/>
      <c r="C4426" s="153"/>
      <c r="D4426" s="155"/>
      <c r="E4426" s="156"/>
      <c r="F4426" s="156"/>
    </row>
    <row r="4427" spans="1:6" s="154" customFormat="1" x14ac:dyDescent="0.3">
      <c r="A4427" s="152"/>
      <c r="B4427" s="152"/>
      <c r="C4427" s="153"/>
      <c r="D4427" s="155"/>
      <c r="E4427" s="156"/>
      <c r="F4427" s="156"/>
    </row>
    <row r="4428" spans="1:6" s="154" customFormat="1" x14ac:dyDescent="0.3">
      <c r="A4428" s="152"/>
      <c r="B4428" s="152"/>
      <c r="C4428" s="153"/>
      <c r="D4428" s="155"/>
      <c r="E4428" s="156"/>
      <c r="F4428" s="156"/>
    </row>
    <row r="4429" spans="1:6" s="154" customFormat="1" x14ac:dyDescent="0.3">
      <c r="A4429" s="152"/>
      <c r="B4429" s="152"/>
      <c r="C4429" s="153"/>
      <c r="D4429" s="155"/>
      <c r="E4429" s="156"/>
      <c r="F4429" s="156"/>
    </row>
    <row r="4430" spans="1:6" s="154" customFormat="1" x14ac:dyDescent="0.3">
      <c r="A4430" s="152"/>
      <c r="B4430" s="152"/>
      <c r="C4430" s="153"/>
      <c r="D4430" s="155"/>
      <c r="E4430" s="156"/>
      <c r="F4430" s="156"/>
    </row>
    <row r="4431" spans="1:6" s="154" customFormat="1" x14ac:dyDescent="0.3">
      <c r="A4431" s="152"/>
      <c r="B4431" s="152"/>
      <c r="C4431" s="153"/>
      <c r="D4431" s="155"/>
      <c r="E4431" s="156"/>
      <c r="F4431" s="156"/>
    </row>
    <row r="4432" spans="1:6" s="154" customFormat="1" x14ac:dyDescent="0.3">
      <c r="A4432" s="152"/>
      <c r="B4432" s="152"/>
      <c r="C4432" s="153"/>
      <c r="D4432" s="155"/>
      <c r="E4432" s="156"/>
      <c r="F4432" s="156"/>
    </row>
    <row r="4433" spans="1:6" s="154" customFormat="1" x14ac:dyDescent="0.3">
      <c r="A4433" s="152"/>
      <c r="B4433" s="152"/>
      <c r="C4433" s="153"/>
      <c r="D4433" s="155"/>
      <c r="E4433" s="156"/>
      <c r="F4433" s="156"/>
    </row>
    <row r="4434" spans="1:6" s="154" customFormat="1" x14ac:dyDescent="0.3">
      <c r="A4434" s="152"/>
      <c r="B4434" s="152"/>
      <c r="C4434" s="153"/>
      <c r="D4434" s="155"/>
      <c r="E4434" s="156"/>
      <c r="F4434" s="156"/>
    </row>
    <row r="4435" spans="1:6" s="154" customFormat="1" x14ac:dyDescent="0.3">
      <c r="A4435" s="152"/>
      <c r="B4435" s="152"/>
      <c r="C4435" s="153"/>
      <c r="D4435" s="155"/>
      <c r="E4435" s="156"/>
      <c r="F4435" s="156"/>
    </row>
    <row r="4436" spans="1:6" s="154" customFormat="1" x14ac:dyDescent="0.3">
      <c r="A4436" s="152"/>
      <c r="B4436" s="152"/>
      <c r="C4436" s="153"/>
      <c r="D4436" s="155"/>
      <c r="E4436" s="156"/>
      <c r="F4436" s="156"/>
    </row>
    <row r="4437" spans="1:6" s="154" customFormat="1" x14ac:dyDescent="0.3">
      <c r="A4437" s="152"/>
      <c r="B4437" s="152"/>
      <c r="C4437" s="153"/>
      <c r="D4437" s="155"/>
      <c r="E4437" s="156"/>
      <c r="F4437" s="156"/>
    </row>
    <row r="4438" spans="1:6" s="154" customFormat="1" x14ac:dyDescent="0.3">
      <c r="A4438" s="152"/>
      <c r="B4438" s="152"/>
      <c r="C4438" s="153"/>
      <c r="D4438" s="155"/>
      <c r="E4438" s="156"/>
      <c r="F4438" s="156"/>
    </row>
    <row r="4439" spans="1:6" s="154" customFormat="1" x14ac:dyDescent="0.3">
      <c r="A4439" s="152"/>
      <c r="B4439" s="152"/>
      <c r="C4439" s="153"/>
      <c r="D4439" s="155"/>
      <c r="E4439" s="156"/>
      <c r="F4439" s="156"/>
    </row>
    <row r="4440" spans="1:6" s="154" customFormat="1" x14ac:dyDescent="0.3">
      <c r="A4440" s="152"/>
      <c r="B4440" s="152"/>
      <c r="C4440" s="153"/>
      <c r="D4440" s="155"/>
      <c r="E4440" s="156"/>
      <c r="F4440" s="156"/>
    </row>
    <row r="4441" spans="1:6" s="154" customFormat="1" x14ac:dyDescent="0.3">
      <c r="A4441" s="152"/>
      <c r="B4441" s="152"/>
      <c r="C4441" s="153"/>
      <c r="D4441" s="155"/>
      <c r="E4441" s="156"/>
      <c r="F4441" s="156"/>
    </row>
    <row r="4442" spans="1:6" s="154" customFormat="1" x14ac:dyDescent="0.3">
      <c r="A4442" s="152"/>
      <c r="B4442" s="152"/>
      <c r="C4442" s="153"/>
      <c r="D4442" s="155"/>
      <c r="E4442" s="156"/>
      <c r="F4442" s="156"/>
    </row>
    <row r="4443" spans="1:6" s="154" customFormat="1" x14ac:dyDescent="0.3">
      <c r="A4443" s="152"/>
      <c r="B4443" s="152"/>
      <c r="C4443" s="153"/>
      <c r="D4443" s="155"/>
      <c r="E4443" s="156"/>
      <c r="F4443" s="156"/>
    </row>
    <row r="4444" spans="1:6" s="154" customFormat="1" x14ac:dyDescent="0.3">
      <c r="A4444" s="152"/>
      <c r="B4444" s="152"/>
      <c r="C4444" s="153"/>
      <c r="D4444" s="155"/>
      <c r="E4444" s="156"/>
      <c r="F4444" s="156"/>
    </row>
    <row r="4445" spans="1:6" s="154" customFormat="1" x14ac:dyDescent="0.3">
      <c r="A4445" s="152"/>
      <c r="B4445" s="152"/>
      <c r="C4445" s="153"/>
      <c r="D4445" s="155"/>
      <c r="E4445" s="156"/>
      <c r="F4445" s="156"/>
    </row>
    <row r="4446" spans="1:6" s="154" customFormat="1" x14ac:dyDescent="0.3">
      <c r="A4446" s="152"/>
      <c r="B4446" s="152"/>
      <c r="C4446" s="153"/>
      <c r="D4446" s="155"/>
      <c r="E4446" s="156"/>
      <c r="F4446" s="156"/>
    </row>
    <row r="4447" spans="1:6" s="154" customFormat="1" x14ac:dyDescent="0.3">
      <c r="A4447" s="152"/>
      <c r="B4447" s="152"/>
      <c r="C4447" s="153"/>
      <c r="D4447" s="155"/>
      <c r="E4447" s="156"/>
      <c r="F4447" s="156"/>
    </row>
    <row r="4448" spans="1:6" s="154" customFormat="1" x14ac:dyDescent="0.3">
      <c r="A4448" s="152"/>
      <c r="B4448" s="152"/>
      <c r="C4448" s="153"/>
      <c r="D4448" s="155"/>
      <c r="E4448" s="156"/>
      <c r="F4448" s="156"/>
    </row>
    <row r="4449" spans="1:6" s="154" customFormat="1" x14ac:dyDescent="0.3">
      <c r="A4449" s="152"/>
      <c r="B4449" s="152"/>
      <c r="C4449" s="153"/>
      <c r="D4449" s="155"/>
      <c r="E4449" s="156"/>
      <c r="F4449" s="156"/>
    </row>
    <row r="4450" spans="1:6" s="154" customFormat="1" x14ac:dyDescent="0.3">
      <c r="A4450" s="152"/>
      <c r="B4450" s="152"/>
      <c r="C4450" s="153"/>
      <c r="D4450" s="155"/>
      <c r="E4450" s="156"/>
      <c r="F4450" s="156"/>
    </row>
    <row r="4451" spans="1:6" s="154" customFormat="1" x14ac:dyDescent="0.3">
      <c r="A4451" s="152"/>
      <c r="B4451" s="152"/>
      <c r="C4451" s="153"/>
      <c r="D4451" s="155"/>
      <c r="E4451" s="156"/>
      <c r="F4451" s="156"/>
    </row>
    <row r="4452" spans="1:6" s="154" customFormat="1" x14ac:dyDescent="0.3">
      <c r="A4452" s="152"/>
      <c r="B4452" s="152"/>
      <c r="C4452" s="153"/>
      <c r="D4452" s="155"/>
      <c r="E4452" s="156"/>
      <c r="F4452" s="156"/>
    </row>
    <row r="4453" spans="1:6" s="154" customFormat="1" x14ac:dyDescent="0.3">
      <c r="A4453" s="152"/>
      <c r="B4453" s="152"/>
      <c r="C4453" s="153"/>
      <c r="D4453" s="155"/>
      <c r="E4453" s="156"/>
      <c r="F4453" s="156"/>
    </row>
    <row r="4454" spans="1:6" s="154" customFormat="1" x14ac:dyDescent="0.3">
      <c r="A4454" s="152"/>
      <c r="B4454" s="152"/>
      <c r="C4454" s="153"/>
      <c r="D4454" s="155"/>
      <c r="E4454" s="156"/>
      <c r="F4454" s="156"/>
    </row>
    <row r="4455" spans="1:6" s="154" customFormat="1" x14ac:dyDescent="0.3">
      <c r="A4455" s="152"/>
      <c r="B4455" s="152"/>
      <c r="C4455" s="153"/>
      <c r="D4455" s="155"/>
      <c r="E4455" s="156"/>
      <c r="F4455" s="156"/>
    </row>
    <row r="4456" spans="1:6" s="154" customFormat="1" x14ac:dyDescent="0.3">
      <c r="A4456" s="152"/>
      <c r="B4456" s="152"/>
      <c r="C4456" s="153"/>
      <c r="D4456" s="155"/>
      <c r="E4456" s="156"/>
      <c r="F4456" s="156"/>
    </row>
    <row r="4457" spans="1:6" s="154" customFormat="1" x14ac:dyDescent="0.3">
      <c r="A4457" s="152"/>
      <c r="B4457" s="152"/>
      <c r="C4457" s="153"/>
      <c r="D4457" s="155"/>
      <c r="E4457" s="156"/>
      <c r="F4457" s="156"/>
    </row>
    <row r="4458" spans="1:6" s="154" customFormat="1" x14ac:dyDescent="0.3">
      <c r="A4458" s="152"/>
      <c r="B4458" s="152"/>
      <c r="C4458" s="153"/>
      <c r="D4458" s="155"/>
      <c r="E4458" s="156"/>
      <c r="F4458" s="156"/>
    </row>
    <row r="4459" spans="1:6" s="154" customFormat="1" x14ac:dyDescent="0.3">
      <c r="A4459" s="152"/>
      <c r="B4459" s="152"/>
      <c r="C4459" s="153"/>
      <c r="D4459" s="155"/>
      <c r="E4459" s="156"/>
      <c r="F4459" s="156"/>
    </row>
    <row r="4460" spans="1:6" s="154" customFormat="1" x14ac:dyDescent="0.3">
      <c r="A4460" s="152"/>
      <c r="B4460" s="152"/>
      <c r="C4460" s="153"/>
      <c r="D4460" s="155"/>
      <c r="E4460" s="156"/>
      <c r="F4460" s="156"/>
    </row>
    <row r="4461" spans="1:6" s="154" customFormat="1" x14ac:dyDescent="0.3">
      <c r="A4461" s="152"/>
      <c r="B4461" s="152"/>
      <c r="C4461" s="153"/>
      <c r="D4461" s="155"/>
      <c r="E4461" s="156"/>
      <c r="F4461" s="156"/>
    </row>
    <row r="4462" spans="1:6" s="154" customFormat="1" x14ac:dyDescent="0.3">
      <c r="A4462" s="152"/>
      <c r="B4462" s="152"/>
      <c r="C4462" s="153"/>
      <c r="D4462" s="155"/>
      <c r="E4462" s="156"/>
      <c r="F4462" s="156"/>
    </row>
    <row r="4463" spans="1:6" s="154" customFormat="1" x14ac:dyDescent="0.3">
      <c r="A4463" s="152"/>
      <c r="B4463" s="152"/>
      <c r="C4463" s="153"/>
      <c r="D4463" s="155"/>
      <c r="E4463" s="156"/>
      <c r="F4463" s="156"/>
    </row>
    <row r="4464" spans="1:6" s="154" customFormat="1" x14ac:dyDescent="0.3">
      <c r="A4464" s="152"/>
      <c r="B4464" s="152"/>
      <c r="C4464" s="153"/>
      <c r="D4464" s="155"/>
      <c r="E4464" s="156"/>
      <c r="F4464" s="156"/>
    </row>
    <row r="4465" spans="1:6" s="154" customFormat="1" x14ac:dyDescent="0.3">
      <c r="A4465" s="152"/>
      <c r="B4465" s="152"/>
      <c r="C4465" s="153"/>
      <c r="D4465" s="155"/>
      <c r="E4465" s="156"/>
      <c r="F4465" s="156"/>
    </row>
    <row r="4466" spans="1:6" s="154" customFormat="1" x14ac:dyDescent="0.3">
      <c r="A4466" s="152"/>
      <c r="B4466" s="152"/>
      <c r="C4466" s="153"/>
      <c r="D4466" s="155"/>
      <c r="E4466" s="156"/>
      <c r="F4466" s="156"/>
    </row>
    <row r="4467" spans="1:6" s="154" customFormat="1" x14ac:dyDescent="0.3">
      <c r="A4467" s="152"/>
      <c r="B4467" s="152"/>
      <c r="C4467" s="153"/>
      <c r="D4467" s="155"/>
      <c r="E4467" s="156"/>
      <c r="F4467" s="156"/>
    </row>
    <row r="4468" spans="1:6" s="154" customFormat="1" x14ac:dyDescent="0.3">
      <c r="A4468" s="152"/>
      <c r="B4468" s="152"/>
      <c r="C4468" s="153"/>
      <c r="D4468" s="155"/>
      <c r="E4468" s="156"/>
      <c r="F4468" s="156"/>
    </row>
    <row r="4469" spans="1:6" s="154" customFormat="1" x14ac:dyDescent="0.3">
      <c r="A4469" s="152"/>
      <c r="B4469" s="152"/>
      <c r="C4469" s="153"/>
      <c r="D4469" s="155"/>
      <c r="E4469" s="156"/>
      <c r="F4469" s="156"/>
    </row>
    <row r="4470" spans="1:6" s="154" customFormat="1" x14ac:dyDescent="0.3">
      <c r="A4470" s="152"/>
      <c r="B4470" s="152"/>
      <c r="C4470" s="153"/>
      <c r="D4470" s="155"/>
      <c r="E4470" s="156"/>
      <c r="F4470" s="156"/>
    </row>
    <row r="4471" spans="1:6" s="154" customFormat="1" x14ac:dyDescent="0.3">
      <c r="A4471" s="152"/>
      <c r="B4471" s="152"/>
      <c r="C4471" s="153"/>
      <c r="D4471" s="155"/>
      <c r="E4471" s="156"/>
      <c r="F4471" s="156"/>
    </row>
    <row r="4472" spans="1:6" s="154" customFormat="1" x14ac:dyDescent="0.3">
      <c r="A4472" s="152"/>
      <c r="B4472" s="152"/>
      <c r="C4472" s="153"/>
      <c r="D4472" s="155"/>
      <c r="E4472" s="156"/>
      <c r="F4472" s="156"/>
    </row>
    <row r="4473" spans="1:6" s="154" customFormat="1" x14ac:dyDescent="0.3">
      <c r="A4473" s="152"/>
      <c r="B4473" s="152"/>
      <c r="C4473" s="153"/>
      <c r="D4473" s="155"/>
      <c r="E4473" s="156"/>
      <c r="F4473" s="156"/>
    </row>
    <row r="4474" spans="1:6" s="154" customFormat="1" x14ac:dyDescent="0.3">
      <c r="A4474" s="152"/>
      <c r="B4474" s="152"/>
      <c r="C4474" s="153"/>
      <c r="D4474" s="155"/>
      <c r="E4474" s="156"/>
      <c r="F4474" s="156"/>
    </row>
    <row r="4475" spans="1:6" s="154" customFormat="1" x14ac:dyDescent="0.3">
      <c r="A4475" s="152"/>
      <c r="B4475" s="152"/>
      <c r="C4475" s="153"/>
      <c r="D4475" s="155"/>
      <c r="E4475" s="156"/>
      <c r="F4475" s="156"/>
    </row>
    <row r="4476" spans="1:6" s="154" customFormat="1" x14ac:dyDescent="0.3">
      <c r="A4476" s="152"/>
      <c r="B4476" s="152"/>
      <c r="C4476" s="153"/>
      <c r="D4476" s="155"/>
      <c r="E4476" s="156"/>
      <c r="F4476" s="156"/>
    </row>
    <row r="4477" spans="1:6" s="154" customFormat="1" x14ac:dyDescent="0.3">
      <c r="A4477" s="152"/>
      <c r="B4477" s="152"/>
      <c r="C4477" s="153"/>
      <c r="D4477" s="155"/>
      <c r="E4477" s="156"/>
      <c r="F4477" s="156"/>
    </row>
    <row r="4478" spans="1:6" s="154" customFormat="1" x14ac:dyDescent="0.3">
      <c r="A4478" s="152"/>
      <c r="B4478" s="152"/>
      <c r="C4478" s="153"/>
      <c r="D4478" s="155"/>
      <c r="E4478" s="156"/>
      <c r="F4478" s="156"/>
    </row>
    <row r="4479" spans="1:6" s="154" customFormat="1" x14ac:dyDescent="0.3">
      <c r="A4479" s="152"/>
      <c r="B4479" s="152"/>
      <c r="C4479" s="153"/>
      <c r="D4479" s="155"/>
      <c r="E4479" s="156"/>
      <c r="F4479" s="156"/>
    </row>
    <row r="4480" spans="1:6" s="154" customFormat="1" x14ac:dyDescent="0.3">
      <c r="A4480" s="152"/>
      <c r="B4480" s="152"/>
      <c r="C4480" s="153"/>
      <c r="D4480" s="155"/>
      <c r="E4480" s="156"/>
      <c r="F4480" s="156"/>
    </row>
    <row r="4481" spans="1:6" s="154" customFormat="1" x14ac:dyDescent="0.3">
      <c r="A4481" s="152"/>
      <c r="B4481" s="152"/>
      <c r="C4481" s="153"/>
      <c r="D4481" s="155"/>
      <c r="E4481" s="156"/>
      <c r="F4481" s="156"/>
    </row>
    <row r="4482" spans="1:6" s="154" customFormat="1" x14ac:dyDescent="0.3">
      <c r="A4482" s="152"/>
      <c r="B4482" s="152"/>
      <c r="C4482" s="153"/>
      <c r="D4482" s="155"/>
      <c r="E4482" s="156"/>
      <c r="F4482" s="156"/>
    </row>
    <row r="4483" spans="1:6" s="154" customFormat="1" x14ac:dyDescent="0.3">
      <c r="A4483" s="152"/>
      <c r="B4483" s="152"/>
      <c r="C4483" s="153"/>
      <c r="D4483" s="155"/>
      <c r="E4483" s="156"/>
      <c r="F4483" s="156"/>
    </row>
    <row r="4484" spans="1:6" s="154" customFormat="1" x14ac:dyDescent="0.3">
      <c r="A4484" s="152"/>
      <c r="B4484" s="152"/>
      <c r="C4484" s="153"/>
      <c r="D4484" s="155"/>
      <c r="E4484" s="156"/>
      <c r="F4484" s="156"/>
    </row>
    <row r="4485" spans="1:6" s="154" customFormat="1" x14ac:dyDescent="0.3">
      <c r="A4485" s="152"/>
      <c r="B4485" s="152"/>
      <c r="C4485" s="153"/>
      <c r="D4485" s="155"/>
      <c r="E4485" s="156"/>
      <c r="F4485" s="156"/>
    </row>
    <row r="4486" spans="1:6" s="154" customFormat="1" x14ac:dyDescent="0.3">
      <c r="A4486" s="152"/>
      <c r="B4486" s="152"/>
      <c r="C4486" s="153"/>
      <c r="D4486" s="155"/>
      <c r="E4486" s="156"/>
      <c r="F4486" s="156"/>
    </row>
    <row r="4487" spans="1:6" s="154" customFormat="1" x14ac:dyDescent="0.3">
      <c r="A4487" s="152"/>
      <c r="B4487" s="152"/>
      <c r="C4487" s="153"/>
      <c r="D4487" s="155"/>
      <c r="E4487" s="156"/>
      <c r="F4487" s="156"/>
    </row>
    <row r="4488" spans="1:6" s="154" customFormat="1" x14ac:dyDescent="0.3">
      <c r="A4488" s="152"/>
      <c r="B4488" s="152"/>
      <c r="C4488" s="153"/>
      <c r="D4488" s="155"/>
      <c r="E4488" s="156"/>
      <c r="F4488" s="156"/>
    </row>
    <row r="4489" spans="1:6" s="154" customFormat="1" x14ac:dyDescent="0.3">
      <c r="A4489" s="152"/>
      <c r="B4489" s="152"/>
      <c r="C4489" s="153"/>
      <c r="D4489" s="155"/>
      <c r="E4489" s="156"/>
      <c r="F4489" s="156"/>
    </row>
    <row r="4490" spans="1:6" s="154" customFormat="1" x14ac:dyDescent="0.3">
      <c r="A4490" s="152"/>
      <c r="B4490" s="152"/>
      <c r="C4490" s="153"/>
      <c r="D4490" s="155"/>
      <c r="E4490" s="156"/>
      <c r="F4490" s="156"/>
    </row>
    <row r="4491" spans="1:6" s="154" customFormat="1" x14ac:dyDescent="0.3">
      <c r="A4491" s="152"/>
      <c r="B4491" s="152"/>
      <c r="C4491" s="153"/>
      <c r="D4491" s="155"/>
      <c r="E4491" s="156"/>
      <c r="F4491" s="156"/>
    </row>
    <row r="4492" spans="1:6" s="154" customFormat="1" x14ac:dyDescent="0.3">
      <c r="A4492" s="152"/>
      <c r="B4492" s="152"/>
      <c r="C4492" s="153"/>
      <c r="D4492" s="155"/>
      <c r="E4492" s="156"/>
      <c r="F4492" s="156"/>
    </row>
    <row r="4493" spans="1:6" s="154" customFormat="1" x14ac:dyDescent="0.3">
      <c r="A4493" s="152"/>
      <c r="B4493" s="152"/>
      <c r="C4493" s="153"/>
      <c r="D4493" s="155"/>
      <c r="E4493" s="156"/>
      <c r="F4493" s="156"/>
    </row>
    <row r="4494" spans="1:6" s="154" customFormat="1" x14ac:dyDescent="0.3">
      <c r="A4494" s="152"/>
      <c r="B4494" s="152"/>
      <c r="C4494" s="153"/>
      <c r="D4494" s="155"/>
      <c r="E4494" s="156"/>
      <c r="F4494" s="156"/>
    </row>
    <row r="4495" spans="1:6" s="154" customFormat="1" x14ac:dyDescent="0.3">
      <c r="A4495" s="152"/>
      <c r="B4495" s="152"/>
      <c r="C4495" s="153"/>
      <c r="D4495" s="155"/>
      <c r="E4495" s="156"/>
      <c r="F4495" s="156"/>
    </row>
    <row r="4496" spans="1:6" s="154" customFormat="1" x14ac:dyDescent="0.3">
      <c r="A4496" s="152"/>
      <c r="B4496" s="152"/>
      <c r="C4496" s="153"/>
      <c r="D4496" s="155"/>
      <c r="E4496" s="156"/>
      <c r="F4496" s="156"/>
    </row>
    <row r="4497" spans="1:6" s="154" customFormat="1" x14ac:dyDescent="0.3">
      <c r="A4497" s="152"/>
      <c r="B4497" s="152"/>
      <c r="C4497" s="153"/>
      <c r="D4497" s="155"/>
      <c r="E4497" s="156"/>
      <c r="F4497" s="156"/>
    </row>
    <row r="4498" spans="1:6" s="154" customFormat="1" x14ac:dyDescent="0.3">
      <c r="A4498" s="152"/>
      <c r="B4498" s="152"/>
      <c r="C4498" s="153"/>
      <c r="D4498" s="155"/>
      <c r="E4498" s="156"/>
      <c r="F4498" s="156"/>
    </row>
    <row r="4499" spans="1:6" s="154" customFormat="1" x14ac:dyDescent="0.3">
      <c r="A4499" s="152"/>
      <c r="B4499" s="152"/>
      <c r="C4499" s="153"/>
      <c r="D4499" s="155"/>
      <c r="E4499" s="156"/>
      <c r="F4499" s="156"/>
    </row>
    <row r="4500" spans="1:6" s="154" customFormat="1" x14ac:dyDescent="0.3">
      <c r="A4500" s="152"/>
      <c r="B4500" s="152"/>
      <c r="C4500" s="153"/>
      <c r="D4500" s="155"/>
      <c r="E4500" s="156"/>
      <c r="F4500" s="156"/>
    </row>
    <row r="4501" spans="1:6" s="154" customFormat="1" x14ac:dyDescent="0.3">
      <c r="A4501" s="152"/>
      <c r="B4501" s="152"/>
      <c r="C4501" s="153"/>
      <c r="D4501" s="155"/>
      <c r="E4501" s="156"/>
      <c r="F4501" s="156"/>
    </row>
    <row r="4502" spans="1:6" s="154" customFormat="1" x14ac:dyDescent="0.3">
      <c r="A4502" s="152"/>
      <c r="B4502" s="152"/>
      <c r="C4502" s="153"/>
      <c r="D4502" s="155"/>
      <c r="E4502" s="156"/>
      <c r="F4502" s="156"/>
    </row>
    <row r="4503" spans="1:6" s="154" customFormat="1" x14ac:dyDescent="0.3">
      <c r="A4503" s="152"/>
      <c r="B4503" s="152"/>
      <c r="C4503" s="153"/>
      <c r="D4503" s="155"/>
      <c r="E4503" s="156"/>
      <c r="F4503" s="156"/>
    </row>
    <row r="4504" spans="1:6" s="154" customFormat="1" x14ac:dyDescent="0.3">
      <c r="A4504" s="152"/>
      <c r="B4504" s="152"/>
      <c r="C4504" s="153"/>
      <c r="D4504" s="155"/>
      <c r="E4504" s="156"/>
      <c r="F4504" s="156"/>
    </row>
    <row r="4505" spans="1:6" s="154" customFormat="1" x14ac:dyDescent="0.3">
      <c r="A4505" s="152"/>
      <c r="B4505" s="152"/>
      <c r="C4505" s="153"/>
      <c r="D4505" s="155"/>
      <c r="E4505" s="156"/>
      <c r="F4505" s="156"/>
    </row>
    <row r="4506" spans="1:6" s="154" customFormat="1" x14ac:dyDescent="0.3">
      <c r="A4506" s="152"/>
      <c r="B4506" s="152"/>
      <c r="C4506" s="153"/>
      <c r="D4506" s="155"/>
      <c r="E4506" s="156"/>
      <c r="F4506" s="156"/>
    </row>
    <row r="4507" spans="1:6" s="154" customFormat="1" x14ac:dyDescent="0.3">
      <c r="A4507" s="152"/>
      <c r="B4507" s="152"/>
      <c r="C4507" s="153"/>
      <c r="D4507" s="155"/>
      <c r="E4507" s="156"/>
      <c r="F4507" s="156"/>
    </row>
    <row r="4508" spans="1:6" s="154" customFormat="1" x14ac:dyDescent="0.3">
      <c r="A4508" s="152"/>
      <c r="B4508" s="152"/>
      <c r="C4508" s="153"/>
      <c r="D4508" s="155"/>
      <c r="E4508" s="156"/>
      <c r="F4508" s="156"/>
    </row>
    <row r="4509" spans="1:6" s="154" customFormat="1" x14ac:dyDescent="0.3">
      <c r="A4509" s="152"/>
      <c r="B4509" s="152"/>
      <c r="C4509" s="153"/>
      <c r="D4509" s="155"/>
      <c r="E4509" s="156"/>
      <c r="F4509" s="156"/>
    </row>
    <row r="4510" spans="1:6" s="154" customFormat="1" x14ac:dyDescent="0.3">
      <c r="A4510" s="152"/>
      <c r="B4510" s="152"/>
      <c r="C4510" s="153"/>
      <c r="D4510" s="155"/>
      <c r="E4510" s="156"/>
      <c r="F4510" s="156"/>
    </row>
    <row r="4511" spans="1:6" s="154" customFormat="1" x14ac:dyDescent="0.3">
      <c r="A4511" s="152"/>
      <c r="B4511" s="152"/>
      <c r="C4511" s="153"/>
      <c r="D4511" s="155"/>
      <c r="E4511" s="156"/>
      <c r="F4511" s="156"/>
    </row>
    <row r="4512" spans="1:6" s="154" customFormat="1" x14ac:dyDescent="0.3">
      <c r="A4512" s="152"/>
      <c r="B4512" s="152"/>
      <c r="C4512" s="153"/>
      <c r="D4512" s="155"/>
      <c r="E4512" s="156"/>
      <c r="F4512" s="156"/>
    </row>
    <row r="4513" spans="1:6" s="154" customFormat="1" x14ac:dyDescent="0.3">
      <c r="A4513" s="152"/>
      <c r="B4513" s="152"/>
      <c r="C4513" s="153"/>
      <c r="D4513" s="155"/>
      <c r="E4513" s="156"/>
      <c r="F4513" s="156"/>
    </row>
    <row r="4514" spans="1:6" s="154" customFormat="1" x14ac:dyDescent="0.3">
      <c r="A4514" s="152"/>
      <c r="B4514" s="152"/>
      <c r="C4514" s="153"/>
      <c r="D4514" s="155"/>
      <c r="E4514" s="156"/>
      <c r="F4514" s="156"/>
    </row>
    <row r="4515" spans="1:6" s="154" customFormat="1" x14ac:dyDescent="0.3">
      <c r="A4515" s="152"/>
      <c r="B4515" s="152"/>
      <c r="C4515" s="153"/>
      <c r="D4515" s="155"/>
      <c r="E4515" s="156"/>
      <c r="F4515" s="156"/>
    </row>
    <row r="4516" spans="1:6" s="154" customFormat="1" x14ac:dyDescent="0.3">
      <c r="A4516" s="152"/>
      <c r="B4516" s="152"/>
      <c r="C4516" s="153"/>
      <c r="D4516" s="155"/>
      <c r="E4516" s="156"/>
      <c r="F4516" s="156"/>
    </row>
    <row r="4517" spans="1:6" s="154" customFormat="1" x14ac:dyDescent="0.3">
      <c r="A4517" s="152"/>
      <c r="B4517" s="152"/>
      <c r="C4517" s="153"/>
      <c r="D4517" s="155"/>
      <c r="E4517" s="156"/>
      <c r="F4517" s="156"/>
    </row>
    <row r="4518" spans="1:6" s="154" customFormat="1" x14ac:dyDescent="0.3">
      <c r="A4518" s="152"/>
      <c r="B4518" s="152"/>
      <c r="C4518" s="153"/>
      <c r="D4518" s="155"/>
      <c r="E4518" s="156"/>
      <c r="F4518" s="156"/>
    </row>
    <row r="4519" spans="1:6" s="154" customFormat="1" x14ac:dyDescent="0.3">
      <c r="A4519" s="152"/>
      <c r="B4519" s="152"/>
      <c r="C4519" s="153"/>
      <c r="D4519" s="155"/>
      <c r="E4519" s="156"/>
      <c r="F4519" s="156"/>
    </row>
    <row r="4520" spans="1:6" s="154" customFormat="1" x14ac:dyDescent="0.3">
      <c r="A4520" s="152"/>
      <c r="B4520" s="152"/>
      <c r="C4520" s="153"/>
      <c r="D4520" s="155"/>
      <c r="E4520" s="156"/>
      <c r="F4520" s="156"/>
    </row>
    <row r="4521" spans="1:6" s="154" customFormat="1" x14ac:dyDescent="0.3">
      <c r="A4521" s="152"/>
      <c r="B4521" s="152"/>
      <c r="C4521" s="153"/>
      <c r="D4521" s="155"/>
      <c r="E4521" s="156"/>
      <c r="F4521" s="156"/>
    </row>
    <row r="4522" spans="1:6" s="154" customFormat="1" x14ac:dyDescent="0.3">
      <c r="A4522" s="152"/>
      <c r="B4522" s="152"/>
      <c r="C4522" s="153"/>
      <c r="D4522" s="155"/>
      <c r="E4522" s="156"/>
      <c r="F4522" s="156"/>
    </row>
    <row r="4523" spans="1:6" s="154" customFormat="1" x14ac:dyDescent="0.3">
      <c r="A4523" s="152"/>
      <c r="B4523" s="152"/>
      <c r="C4523" s="153"/>
      <c r="D4523" s="155"/>
      <c r="E4523" s="156"/>
      <c r="F4523" s="156"/>
    </row>
    <row r="4524" spans="1:6" s="154" customFormat="1" x14ac:dyDescent="0.3">
      <c r="A4524" s="152"/>
      <c r="B4524" s="152"/>
      <c r="C4524" s="153"/>
      <c r="D4524" s="155"/>
      <c r="E4524" s="156"/>
      <c r="F4524" s="156"/>
    </row>
    <row r="4525" spans="1:6" s="154" customFormat="1" x14ac:dyDescent="0.3">
      <c r="A4525" s="152"/>
      <c r="B4525" s="152"/>
      <c r="C4525" s="153"/>
      <c r="D4525" s="155"/>
      <c r="E4525" s="156"/>
      <c r="F4525" s="156"/>
    </row>
    <row r="4526" spans="1:6" s="154" customFormat="1" x14ac:dyDescent="0.3">
      <c r="A4526" s="152"/>
      <c r="B4526" s="152"/>
      <c r="C4526" s="153"/>
      <c r="D4526" s="155"/>
      <c r="E4526" s="156"/>
      <c r="F4526" s="156"/>
    </row>
    <row r="4527" spans="1:6" s="154" customFormat="1" x14ac:dyDescent="0.3">
      <c r="A4527" s="152"/>
      <c r="B4527" s="152"/>
      <c r="C4527" s="153"/>
      <c r="D4527" s="155"/>
      <c r="E4527" s="156"/>
      <c r="F4527" s="156"/>
    </row>
    <row r="4528" spans="1:6" s="154" customFormat="1" x14ac:dyDescent="0.3">
      <c r="A4528" s="152"/>
      <c r="B4528" s="152"/>
      <c r="C4528" s="153"/>
      <c r="D4528" s="155"/>
      <c r="E4528" s="156"/>
      <c r="F4528" s="156"/>
    </row>
    <row r="4529" spans="1:6" s="154" customFormat="1" x14ac:dyDescent="0.3">
      <c r="A4529" s="152"/>
      <c r="B4529" s="152"/>
      <c r="C4529" s="153"/>
      <c r="D4529" s="155"/>
      <c r="E4529" s="156"/>
      <c r="F4529" s="156"/>
    </row>
    <row r="4530" spans="1:6" s="154" customFormat="1" x14ac:dyDescent="0.3">
      <c r="A4530" s="152"/>
      <c r="B4530" s="152"/>
      <c r="C4530" s="153"/>
      <c r="D4530" s="155"/>
      <c r="E4530" s="156"/>
      <c r="F4530" s="156"/>
    </row>
    <row r="4531" spans="1:6" s="154" customFormat="1" x14ac:dyDescent="0.3">
      <c r="A4531" s="152"/>
      <c r="B4531" s="152"/>
      <c r="C4531" s="153"/>
      <c r="D4531" s="155"/>
      <c r="E4531" s="156"/>
      <c r="F4531" s="156"/>
    </row>
    <row r="4532" spans="1:6" s="154" customFormat="1" x14ac:dyDescent="0.3">
      <c r="A4532" s="152"/>
      <c r="B4532" s="152"/>
      <c r="C4532" s="153"/>
      <c r="D4532" s="155"/>
      <c r="E4532" s="156"/>
      <c r="F4532" s="156"/>
    </row>
    <row r="4533" spans="1:6" s="154" customFormat="1" x14ac:dyDescent="0.3">
      <c r="A4533" s="152"/>
      <c r="B4533" s="152"/>
      <c r="C4533" s="153"/>
      <c r="D4533" s="155"/>
      <c r="E4533" s="156"/>
      <c r="F4533" s="156"/>
    </row>
    <row r="4534" spans="1:6" s="154" customFormat="1" x14ac:dyDescent="0.3">
      <c r="A4534" s="152"/>
      <c r="B4534" s="152"/>
      <c r="C4534" s="153"/>
      <c r="D4534" s="155"/>
      <c r="E4534" s="156"/>
      <c r="F4534" s="156"/>
    </row>
    <row r="4535" spans="1:6" s="154" customFormat="1" x14ac:dyDescent="0.3">
      <c r="A4535" s="152"/>
      <c r="B4535" s="152"/>
      <c r="C4535" s="153"/>
      <c r="D4535" s="155"/>
      <c r="E4535" s="156"/>
      <c r="F4535" s="156"/>
    </row>
    <row r="4536" spans="1:6" s="154" customFormat="1" x14ac:dyDescent="0.3">
      <c r="A4536" s="152"/>
      <c r="B4536" s="152"/>
      <c r="C4536" s="153"/>
      <c r="D4536" s="155"/>
      <c r="E4536" s="156"/>
      <c r="F4536" s="156"/>
    </row>
    <row r="4537" spans="1:6" s="154" customFormat="1" x14ac:dyDescent="0.3">
      <c r="A4537" s="152"/>
      <c r="B4537" s="152"/>
      <c r="C4537" s="153"/>
      <c r="D4537" s="155"/>
      <c r="E4537" s="156"/>
      <c r="F4537" s="156"/>
    </row>
    <row r="4538" spans="1:6" s="154" customFormat="1" x14ac:dyDescent="0.3">
      <c r="A4538" s="152"/>
      <c r="B4538" s="152"/>
      <c r="C4538" s="153"/>
      <c r="D4538" s="155"/>
      <c r="E4538" s="156"/>
      <c r="F4538" s="156"/>
    </row>
    <row r="4539" spans="1:6" s="154" customFormat="1" x14ac:dyDescent="0.3">
      <c r="A4539" s="152"/>
      <c r="B4539" s="152"/>
      <c r="C4539" s="153"/>
      <c r="D4539" s="155"/>
      <c r="E4539" s="156"/>
      <c r="F4539" s="156"/>
    </row>
    <row r="4540" spans="1:6" s="154" customFormat="1" x14ac:dyDescent="0.3">
      <c r="A4540" s="152"/>
      <c r="B4540" s="152"/>
      <c r="C4540" s="153"/>
      <c r="D4540" s="155"/>
      <c r="E4540" s="156"/>
      <c r="F4540" s="156"/>
    </row>
    <row r="4541" spans="1:6" s="154" customFormat="1" x14ac:dyDescent="0.3">
      <c r="A4541" s="152"/>
      <c r="B4541" s="152"/>
      <c r="C4541" s="153"/>
      <c r="D4541" s="155"/>
      <c r="E4541" s="156"/>
      <c r="F4541" s="156"/>
    </row>
    <row r="4542" spans="1:6" s="154" customFormat="1" x14ac:dyDescent="0.3">
      <c r="A4542" s="152"/>
      <c r="B4542" s="152"/>
      <c r="C4542" s="153"/>
      <c r="D4542" s="155"/>
      <c r="E4542" s="156"/>
      <c r="F4542" s="156"/>
    </row>
    <row r="4543" spans="1:6" s="154" customFormat="1" x14ac:dyDescent="0.3">
      <c r="A4543" s="152"/>
      <c r="B4543" s="152"/>
      <c r="C4543" s="153"/>
      <c r="D4543" s="155"/>
      <c r="E4543" s="156"/>
      <c r="F4543" s="156"/>
    </row>
    <row r="4544" spans="1:6" s="154" customFormat="1" x14ac:dyDescent="0.3">
      <c r="A4544" s="152"/>
      <c r="B4544" s="152"/>
      <c r="C4544" s="153"/>
      <c r="D4544" s="155"/>
      <c r="E4544" s="156"/>
      <c r="F4544" s="156"/>
    </row>
    <row r="4545" spans="1:6" s="154" customFormat="1" x14ac:dyDescent="0.3">
      <c r="A4545" s="152"/>
      <c r="B4545" s="152"/>
      <c r="C4545" s="153"/>
      <c r="D4545" s="155"/>
      <c r="E4545" s="156"/>
      <c r="F4545" s="156"/>
    </row>
    <row r="4546" spans="1:6" s="154" customFormat="1" x14ac:dyDescent="0.3">
      <c r="A4546" s="152"/>
      <c r="B4546" s="152"/>
      <c r="C4546" s="153"/>
      <c r="D4546" s="155"/>
      <c r="E4546" s="156"/>
      <c r="F4546" s="156"/>
    </row>
    <row r="4547" spans="1:6" s="154" customFormat="1" x14ac:dyDescent="0.3">
      <c r="A4547" s="152"/>
      <c r="B4547" s="152"/>
      <c r="C4547" s="153"/>
      <c r="D4547" s="155"/>
      <c r="E4547" s="156"/>
      <c r="F4547" s="156"/>
    </row>
    <row r="4548" spans="1:6" s="154" customFormat="1" x14ac:dyDescent="0.3">
      <c r="A4548" s="152"/>
      <c r="B4548" s="152"/>
      <c r="C4548" s="153"/>
      <c r="D4548" s="155"/>
      <c r="E4548" s="156"/>
      <c r="F4548" s="156"/>
    </row>
    <row r="4549" spans="1:6" s="154" customFormat="1" x14ac:dyDescent="0.3">
      <c r="A4549" s="152"/>
      <c r="B4549" s="152"/>
      <c r="C4549" s="153"/>
      <c r="D4549" s="155"/>
      <c r="E4549" s="156"/>
      <c r="F4549" s="156"/>
    </row>
    <row r="4550" spans="1:6" s="154" customFormat="1" x14ac:dyDescent="0.3">
      <c r="A4550" s="152"/>
      <c r="B4550" s="152"/>
      <c r="C4550" s="153"/>
      <c r="D4550" s="155"/>
      <c r="E4550" s="156"/>
      <c r="F4550" s="156"/>
    </row>
    <row r="4551" spans="1:6" s="154" customFormat="1" x14ac:dyDescent="0.3">
      <c r="A4551" s="152"/>
      <c r="B4551" s="152"/>
      <c r="C4551" s="153"/>
      <c r="D4551" s="155"/>
      <c r="E4551" s="156"/>
      <c r="F4551" s="156"/>
    </row>
    <row r="4552" spans="1:6" s="154" customFormat="1" x14ac:dyDescent="0.3">
      <c r="A4552" s="152"/>
      <c r="B4552" s="152"/>
      <c r="C4552" s="153"/>
      <c r="D4552" s="155"/>
      <c r="E4552" s="156"/>
      <c r="F4552" s="156"/>
    </row>
    <row r="4553" spans="1:6" s="154" customFormat="1" x14ac:dyDescent="0.3">
      <c r="A4553" s="152"/>
      <c r="B4553" s="152"/>
      <c r="C4553" s="153"/>
      <c r="D4553" s="155"/>
      <c r="E4553" s="156"/>
      <c r="F4553" s="156"/>
    </row>
    <row r="4554" spans="1:6" s="154" customFormat="1" x14ac:dyDescent="0.3">
      <c r="A4554" s="152"/>
      <c r="B4554" s="152"/>
      <c r="C4554" s="153"/>
      <c r="D4554" s="155"/>
      <c r="E4554" s="156"/>
      <c r="F4554" s="156"/>
    </row>
    <row r="4555" spans="1:6" s="154" customFormat="1" x14ac:dyDescent="0.3">
      <c r="A4555" s="152"/>
      <c r="B4555" s="152"/>
      <c r="C4555" s="153"/>
      <c r="D4555" s="155"/>
      <c r="E4555" s="156"/>
      <c r="F4555" s="156"/>
    </row>
    <row r="4556" spans="1:6" s="154" customFormat="1" x14ac:dyDescent="0.3">
      <c r="A4556" s="152"/>
      <c r="B4556" s="152"/>
      <c r="C4556" s="153"/>
      <c r="D4556" s="155"/>
      <c r="E4556" s="156"/>
      <c r="F4556" s="156"/>
    </row>
    <row r="4557" spans="1:6" s="154" customFormat="1" x14ac:dyDescent="0.3">
      <c r="A4557" s="152"/>
      <c r="B4557" s="152"/>
      <c r="C4557" s="153"/>
      <c r="D4557" s="155"/>
      <c r="E4557" s="156"/>
      <c r="F4557" s="156"/>
    </row>
    <row r="4558" spans="1:6" s="154" customFormat="1" x14ac:dyDescent="0.3">
      <c r="A4558" s="152"/>
      <c r="B4558" s="152"/>
      <c r="C4558" s="153"/>
      <c r="D4558" s="155"/>
      <c r="E4558" s="156"/>
      <c r="F4558" s="156"/>
    </row>
    <row r="4559" spans="1:6" s="154" customFormat="1" x14ac:dyDescent="0.3">
      <c r="A4559" s="152"/>
      <c r="B4559" s="152"/>
      <c r="C4559" s="153"/>
      <c r="D4559" s="155"/>
      <c r="E4559" s="156"/>
      <c r="F4559" s="156"/>
    </row>
    <row r="4560" spans="1:6" s="154" customFormat="1" x14ac:dyDescent="0.3">
      <c r="A4560" s="152"/>
      <c r="B4560" s="152"/>
      <c r="C4560" s="153"/>
      <c r="D4560" s="155"/>
      <c r="E4560" s="156"/>
      <c r="F4560" s="156"/>
    </row>
    <row r="4561" spans="1:6" s="154" customFormat="1" x14ac:dyDescent="0.3">
      <c r="A4561" s="152"/>
      <c r="B4561" s="152"/>
      <c r="C4561" s="153"/>
      <c r="D4561" s="155"/>
      <c r="E4561" s="156"/>
      <c r="F4561" s="156"/>
    </row>
    <row r="4562" spans="1:6" s="154" customFormat="1" x14ac:dyDescent="0.3">
      <c r="A4562" s="152"/>
      <c r="B4562" s="152"/>
      <c r="C4562" s="153"/>
      <c r="D4562" s="155"/>
      <c r="E4562" s="156"/>
      <c r="F4562" s="156"/>
    </row>
    <row r="4563" spans="1:6" s="154" customFormat="1" x14ac:dyDescent="0.3">
      <c r="A4563" s="152"/>
      <c r="B4563" s="152"/>
      <c r="C4563" s="153"/>
      <c r="D4563" s="155"/>
      <c r="E4563" s="156"/>
      <c r="F4563" s="156"/>
    </row>
    <row r="4564" spans="1:6" s="154" customFormat="1" x14ac:dyDescent="0.3">
      <c r="A4564" s="152"/>
      <c r="B4564" s="152"/>
      <c r="C4564" s="153"/>
      <c r="D4564" s="155"/>
      <c r="E4564" s="156"/>
      <c r="F4564" s="156"/>
    </row>
    <row r="4565" spans="1:6" s="154" customFormat="1" x14ac:dyDescent="0.3">
      <c r="A4565" s="152"/>
      <c r="B4565" s="152"/>
      <c r="C4565" s="153"/>
      <c r="D4565" s="155"/>
      <c r="E4565" s="156"/>
      <c r="F4565" s="156"/>
    </row>
    <row r="4566" spans="1:6" s="154" customFormat="1" x14ac:dyDescent="0.3">
      <c r="A4566" s="152"/>
      <c r="B4566" s="152"/>
      <c r="C4566" s="153"/>
      <c r="D4566" s="155"/>
      <c r="E4566" s="156"/>
      <c r="F4566" s="156"/>
    </row>
    <row r="4567" spans="1:6" s="154" customFormat="1" x14ac:dyDescent="0.3">
      <c r="A4567" s="152"/>
      <c r="B4567" s="152"/>
      <c r="C4567" s="153"/>
      <c r="D4567" s="155"/>
      <c r="E4567" s="156"/>
      <c r="F4567" s="156"/>
    </row>
    <row r="4568" spans="1:6" s="154" customFormat="1" x14ac:dyDescent="0.3">
      <c r="A4568" s="152"/>
      <c r="B4568" s="152"/>
      <c r="C4568" s="153"/>
      <c r="D4568" s="155"/>
      <c r="E4568" s="156"/>
      <c r="F4568" s="156"/>
    </row>
    <row r="4569" spans="1:6" s="154" customFormat="1" x14ac:dyDescent="0.3">
      <c r="A4569" s="152"/>
      <c r="B4569" s="152"/>
      <c r="C4569" s="153"/>
      <c r="D4569" s="155"/>
      <c r="E4569" s="156"/>
      <c r="F4569" s="156"/>
    </row>
    <row r="4570" spans="1:6" s="154" customFormat="1" x14ac:dyDescent="0.3">
      <c r="A4570" s="152"/>
      <c r="B4570" s="152"/>
      <c r="C4570" s="153"/>
      <c r="D4570" s="155"/>
      <c r="E4570" s="156"/>
      <c r="F4570" s="156"/>
    </row>
    <row r="4571" spans="1:6" s="154" customFormat="1" x14ac:dyDescent="0.3">
      <c r="A4571" s="152"/>
      <c r="B4571" s="152"/>
      <c r="C4571" s="153"/>
      <c r="D4571" s="155"/>
      <c r="E4571" s="156"/>
      <c r="F4571" s="156"/>
    </row>
    <row r="4572" spans="1:6" s="154" customFormat="1" x14ac:dyDescent="0.3">
      <c r="A4572" s="152"/>
      <c r="B4572" s="152"/>
      <c r="C4572" s="153"/>
      <c r="D4572" s="155"/>
      <c r="E4572" s="156"/>
      <c r="F4572" s="156"/>
    </row>
    <row r="4573" spans="1:6" s="154" customFormat="1" x14ac:dyDescent="0.3">
      <c r="A4573" s="152"/>
      <c r="B4573" s="152"/>
      <c r="C4573" s="153"/>
      <c r="D4573" s="155"/>
      <c r="E4573" s="156"/>
      <c r="F4573" s="156"/>
    </row>
    <row r="4574" spans="1:6" s="154" customFormat="1" x14ac:dyDescent="0.3">
      <c r="A4574" s="152"/>
      <c r="B4574" s="152"/>
      <c r="C4574" s="153"/>
      <c r="D4574" s="155"/>
      <c r="E4574" s="156"/>
      <c r="F4574" s="156"/>
    </row>
    <row r="4575" spans="1:6" s="154" customFormat="1" x14ac:dyDescent="0.3">
      <c r="A4575" s="152"/>
      <c r="B4575" s="152"/>
      <c r="C4575" s="153"/>
      <c r="D4575" s="155"/>
      <c r="E4575" s="156"/>
      <c r="F4575" s="156"/>
    </row>
    <row r="4576" spans="1:6" s="154" customFormat="1" x14ac:dyDescent="0.3">
      <c r="A4576" s="152"/>
      <c r="B4576" s="152"/>
      <c r="C4576" s="153"/>
      <c r="D4576" s="155"/>
      <c r="E4576" s="156"/>
      <c r="F4576" s="156"/>
    </row>
    <row r="4577" spans="1:6" s="154" customFormat="1" x14ac:dyDescent="0.3">
      <c r="A4577" s="152"/>
      <c r="B4577" s="152"/>
      <c r="C4577" s="153"/>
      <c r="D4577" s="155"/>
      <c r="E4577" s="156"/>
      <c r="F4577" s="156"/>
    </row>
    <row r="4578" spans="1:6" s="154" customFormat="1" x14ac:dyDescent="0.3">
      <c r="A4578" s="152"/>
      <c r="B4578" s="152"/>
      <c r="C4578" s="153"/>
      <c r="D4578" s="155"/>
      <c r="E4578" s="156"/>
      <c r="F4578" s="156"/>
    </row>
    <row r="4579" spans="1:6" s="154" customFormat="1" x14ac:dyDescent="0.3">
      <c r="A4579" s="152"/>
      <c r="B4579" s="152"/>
      <c r="C4579" s="153"/>
      <c r="D4579" s="155"/>
      <c r="E4579" s="156"/>
      <c r="F4579" s="156"/>
    </row>
    <row r="4580" spans="1:6" s="154" customFormat="1" x14ac:dyDescent="0.3">
      <c r="A4580" s="152"/>
      <c r="B4580" s="152"/>
      <c r="C4580" s="153"/>
      <c r="D4580" s="155"/>
      <c r="E4580" s="156"/>
      <c r="F4580" s="156"/>
    </row>
    <row r="4581" spans="1:6" s="154" customFormat="1" x14ac:dyDescent="0.3">
      <c r="A4581" s="152"/>
      <c r="B4581" s="152"/>
      <c r="C4581" s="153"/>
      <c r="D4581" s="155"/>
      <c r="E4581" s="156"/>
      <c r="F4581" s="156"/>
    </row>
    <row r="4582" spans="1:6" s="154" customFormat="1" x14ac:dyDescent="0.3">
      <c r="A4582" s="152"/>
      <c r="B4582" s="152"/>
      <c r="C4582" s="153"/>
      <c r="D4582" s="155"/>
      <c r="E4582" s="156"/>
      <c r="F4582" s="156"/>
    </row>
    <row r="4583" spans="1:6" s="154" customFormat="1" x14ac:dyDescent="0.3">
      <c r="A4583" s="152"/>
      <c r="B4583" s="152"/>
      <c r="C4583" s="153"/>
      <c r="D4583" s="155"/>
      <c r="E4583" s="156"/>
      <c r="F4583" s="156"/>
    </row>
    <row r="4584" spans="1:6" s="154" customFormat="1" x14ac:dyDescent="0.3">
      <c r="A4584" s="152"/>
      <c r="B4584" s="152"/>
      <c r="C4584" s="153"/>
      <c r="D4584" s="155"/>
      <c r="E4584" s="156"/>
      <c r="F4584" s="156"/>
    </row>
    <row r="4585" spans="1:6" s="154" customFormat="1" x14ac:dyDescent="0.3">
      <c r="A4585" s="152"/>
      <c r="B4585" s="152"/>
      <c r="C4585" s="153"/>
      <c r="D4585" s="155"/>
      <c r="E4585" s="156"/>
      <c r="F4585" s="156"/>
    </row>
    <row r="4586" spans="1:6" s="154" customFormat="1" x14ac:dyDescent="0.3">
      <c r="A4586" s="152"/>
      <c r="B4586" s="152"/>
      <c r="C4586" s="153"/>
      <c r="D4586" s="155"/>
      <c r="E4586" s="156"/>
      <c r="F4586" s="156"/>
    </row>
    <row r="4587" spans="1:6" s="154" customFormat="1" x14ac:dyDescent="0.3">
      <c r="A4587" s="152"/>
      <c r="B4587" s="152"/>
      <c r="C4587" s="153"/>
      <c r="D4587" s="155"/>
      <c r="E4587" s="156"/>
      <c r="F4587" s="156"/>
    </row>
    <row r="4588" spans="1:6" s="154" customFormat="1" x14ac:dyDescent="0.3">
      <c r="A4588" s="152"/>
      <c r="B4588" s="152"/>
      <c r="C4588" s="153"/>
      <c r="D4588" s="155"/>
      <c r="E4588" s="156"/>
      <c r="F4588" s="156"/>
    </row>
    <row r="4589" spans="1:6" s="154" customFormat="1" x14ac:dyDescent="0.3">
      <c r="A4589" s="152"/>
      <c r="B4589" s="152"/>
      <c r="C4589" s="153"/>
      <c r="D4589" s="155"/>
      <c r="E4589" s="156"/>
      <c r="F4589" s="156"/>
    </row>
    <row r="4590" spans="1:6" s="154" customFormat="1" x14ac:dyDescent="0.3">
      <c r="A4590" s="152"/>
      <c r="B4590" s="152"/>
      <c r="C4590" s="153"/>
      <c r="D4590" s="155"/>
      <c r="E4590" s="156"/>
      <c r="F4590" s="156"/>
    </row>
    <row r="4591" spans="1:6" s="154" customFormat="1" x14ac:dyDescent="0.3">
      <c r="A4591" s="152"/>
      <c r="B4591" s="152"/>
      <c r="C4591" s="153"/>
      <c r="D4591" s="155"/>
      <c r="E4591" s="156"/>
      <c r="F4591" s="156"/>
    </row>
    <row r="4592" spans="1:6" s="154" customFormat="1" x14ac:dyDescent="0.3">
      <c r="A4592" s="152"/>
      <c r="B4592" s="152"/>
      <c r="C4592" s="153"/>
      <c r="D4592" s="155"/>
      <c r="E4592" s="156"/>
      <c r="F4592" s="156"/>
    </row>
    <row r="4593" spans="1:6" s="154" customFormat="1" x14ac:dyDescent="0.3">
      <c r="A4593" s="152"/>
      <c r="B4593" s="152"/>
      <c r="C4593" s="153"/>
      <c r="D4593" s="155"/>
      <c r="E4593" s="156"/>
      <c r="F4593" s="156"/>
    </row>
    <row r="4594" spans="1:6" s="154" customFormat="1" x14ac:dyDescent="0.3">
      <c r="A4594" s="152"/>
      <c r="B4594" s="152"/>
      <c r="C4594" s="153"/>
      <c r="D4594" s="155"/>
      <c r="E4594" s="156"/>
      <c r="F4594" s="156"/>
    </row>
    <row r="4595" spans="1:6" s="154" customFormat="1" x14ac:dyDescent="0.3">
      <c r="A4595" s="152"/>
      <c r="B4595" s="152"/>
      <c r="C4595" s="153"/>
      <c r="D4595" s="155"/>
      <c r="E4595" s="156"/>
      <c r="F4595" s="156"/>
    </row>
    <row r="4596" spans="1:6" s="154" customFormat="1" x14ac:dyDescent="0.3">
      <c r="A4596" s="152"/>
      <c r="B4596" s="152"/>
      <c r="C4596" s="153"/>
      <c r="D4596" s="155"/>
      <c r="E4596" s="156"/>
      <c r="F4596" s="156"/>
    </row>
    <row r="4597" spans="1:6" s="154" customFormat="1" x14ac:dyDescent="0.3">
      <c r="A4597" s="152"/>
      <c r="B4597" s="152"/>
      <c r="C4597" s="153"/>
      <c r="D4597" s="155"/>
      <c r="E4597" s="156"/>
      <c r="F4597" s="156"/>
    </row>
    <row r="4598" spans="1:6" s="154" customFormat="1" x14ac:dyDescent="0.3">
      <c r="A4598" s="152"/>
      <c r="B4598" s="152"/>
      <c r="C4598" s="153"/>
      <c r="D4598" s="155"/>
      <c r="E4598" s="156"/>
      <c r="F4598" s="156"/>
    </row>
    <row r="4599" spans="1:6" s="154" customFormat="1" x14ac:dyDescent="0.3">
      <c r="A4599" s="152"/>
      <c r="B4599" s="152"/>
      <c r="C4599" s="153"/>
      <c r="D4599" s="155"/>
      <c r="E4599" s="156"/>
      <c r="F4599" s="156"/>
    </row>
    <row r="4600" spans="1:6" s="154" customFormat="1" x14ac:dyDescent="0.3">
      <c r="A4600" s="152"/>
      <c r="B4600" s="152"/>
      <c r="C4600" s="153"/>
      <c r="D4600" s="155"/>
      <c r="E4600" s="156"/>
      <c r="F4600" s="156"/>
    </row>
    <row r="4601" spans="1:6" s="154" customFormat="1" x14ac:dyDescent="0.3">
      <c r="A4601" s="152"/>
      <c r="B4601" s="152"/>
      <c r="C4601" s="153"/>
      <c r="D4601" s="155"/>
      <c r="E4601" s="156"/>
      <c r="F4601" s="156"/>
    </row>
    <row r="4602" spans="1:6" s="154" customFormat="1" x14ac:dyDescent="0.3">
      <c r="A4602" s="152"/>
      <c r="B4602" s="152"/>
      <c r="C4602" s="153"/>
      <c r="D4602" s="155"/>
      <c r="E4602" s="156"/>
      <c r="F4602" s="156"/>
    </row>
    <row r="4603" spans="1:6" s="154" customFormat="1" x14ac:dyDescent="0.3">
      <c r="A4603" s="152"/>
      <c r="B4603" s="152"/>
      <c r="C4603" s="153"/>
      <c r="D4603" s="155"/>
      <c r="E4603" s="156"/>
      <c r="F4603" s="156"/>
    </row>
    <row r="4604" spans="1:6" s="154" customFormat="1" x14ac:dyDescent="0.3">
      <c r="A4604" s="152"/>
      <c r="B4604" s="152"/>
      <c r="C4604" s="153"/>
      <c r="D4604" s="155"/>
      <c r="E4604" s="156"/>
      <c r="F4604" s="156"/>
    </row>
    <row r="4605" spans="1:6" s="154" customFormat="1" x14ac:dyDescent="0.3">
      <c r="A4605" s="152"/>
      <c r="B4605" s="152"/>
      <c r="C4605" s="153"/>
      <c r="D4605" s="155"/>
      <c r="E4605" s="156"/>
      <c r="F4605" s="156"/>
    </row>
    <row r="4606" spans="1:6" s="154" customFormat="1" x14ac:dyDescent="0.3">
      <c r="A4606" s="152"/>
      <c r="B4606" s="152"/>
      <c r="C4606" s="153"/>
      <c r="D4606" s="155"/>
      <c r="E4606" s="156"/>
      <c r="F4606" s="156"/>
    </row>
    <row r="4607" spans="1:6" s="154" customFormat="1" x14ac:dyDescent="0.3">
      <c r="A4607" s="152"/>
      <c r="B4607" s="152"/>
      <c r="C4607" s="153"/>
      <c r="D4607" s="155"/>
      <c r="E4607" s="156"/>
      <c r="F4607" s="156"/>
    </row>
    <row r="4608" spans="1:6" s="154" customFormat="1" x14ac:dyDescent="0.3">
      <c r="A4608" s="152"/>
      <c r="B4608" s="152"/>
      <c r="C4608" s="153"/>
      <c r="D4608" s="155"/>
      <c r="E4608" s="156"/>
      <c r="F4608" s="156"/>
    </row>
    <row r="4609" spans="1:6" s="154" customFormat="1" x14ac:dyDescent="0.3">
      <c r="A4609" s="152"/>
      <c r="B4609" s="152"/>
      <c r="C4609" s="153"/>
      <c r="D4609" s="155"/>
      <c r="E4609" s="156"/>
      <c r="F4609" s="156"/>
    </row>
    <row r="4610" spans="1:6" s="154" customFormat="1" x14ac:dyDescent="0.3">
      <c r="A4610" s="152"/>
      <c r="B4610" s="152"/>
      <c r="C4610" s="153"/>
      <c r="D4610" s="155"/>
      <c r="E4610" s="156"/>
      <c r="F4610" s="156"/>
    </row>
    <row r="4611" spans="1:6" s="154" customFormat="1" x14ac:dyDescent="0.3">
      <c r="A4611" s="152"/>
      <c r="B4611" s="152"/>
      <c r="C4611" s="153"/>
      <c r="D4611" s="155"/>
      <c r="E4611" s="156"/>
      <c r="F4611" s="156"/>
    </row>
    <row r="4612" spans="1:6" s="154" customFormat="1" x14ac:dyDescent="0.3">
      <c r="A4612" s="152"/>
      <c r="B4612" s="152"/>
      <c r="C4612" s="153"/>
      <c r="D4612" s="155"/>
      <c r="E4612" s="156"/>
      <c r="F4612" s="156"/>
    </row>
    <row r="4613" spans="1:6" s="154" customFormat="1" x14ac:dyDescent="0.3">
      <c r="A4613" s="152"/>
      <c r="B4613" s="152"/>
      <c r="C4613" s="153"/>
      <c r="D4613" s="155"/>
      <c r="E4613" s="156"/>
      <c r="F4613" s="156"/>
    </row>
    <row r="4614" spans="1:6" s="154" customFormat="1" x14ac:dyDescent="0.3">
      <c r="A4614" s="152"/>
      <c r="B4614" s="152"/>
      <c r="C4614" s="153"/>
      <c r="D4614" s="155"/>
      <c r="E4614" s="156"/>
      <c r="F4614" s="156"/>
    </row>
    <row r="4615" spans="1:6" s="154" customFormat="1" x14ac:dyDescent="0.3">
      <c r="A4615" s="152"/>
      <c r="B4615" s="152"/>
      <c r="C4615" s="153"/>
      <c r="D4615" s="155"/>
      <c r="E4615" s="156"/>
      <c r="F4615" s="156"/>
    </row>
    <row r="4616" spans="1:6" s="154" customFormat="1" x14ac:dyDescent="0.3">
      <c r="A4616" s="152"/>
      <c r="B4616" s="152"/>
      <c r="C4616" s="153"/>
      <c r="D4616" s="155"/>
      <c r="E4616" s="156"/>
      <c r="F4616" s="156"/>
    </row>
    <row r="4617" spans="1:6" s="154" customFormat="1" x14ac:dyDescent="0.3">
      <c r="A4617" s="152"/>
      <c r="B4617" s="152"/>
      <c r="C4617" s="153"/>
      <c r="D4617" s="155"/>
      <c r="E4617" s="156"/>
      <c r="F4617" s="156"/>
    </row>
    <row r="4618" spans="1:6" s="154" customFormat="1" x14ac:dyDescent="0.3">
      <c r="A4618" s="152"/>
      <c r="B4618" s="152"/>
      <c r="C4618" s="153"/>
      <c r="D4618" s="155"/>
      <c r="E4618" s="156"/>
      <c r="F4618" s="156"/>
    </row>
    <row r="4619" spans="1:6" s="154" customFormat="1" x14ac:dyDescent="0.3">
      <c r="A4619" s="152"/>
      <c r="B4619" s="152"/>
      <c r="C4619" s="153"/>
      <c r="D4619" s="155"/>
      <c r="E4619" s="156"/>
      <c r="F4619" s="156"/>
    </row>
    <row r="4620" spans="1:6" s="154" customFormat="1" x14ac:dyDescent="0.3">
      <c r="A4620" s="152"/>
      <c r="B4620" s="152"/>
      <c r="C4620" s="153"/>
      <c r="D4620" s="155"/>
      <c r="E4620" s="156"/>
      <c r="F4620" s="156"/>
    </row>
    <row r="4621" spans="1:6" s="154" customFormat="1" x14ac:dyDescent="0.3">
      <c r="A4621" s="152"/>
      <c r="B4621" s="152"/>
      <c r="C4621" s="153"/>
      <c r="D4621" s="155"/>
      <c r="E4621" s="156"/>
      <c r="F4621" s="156"/>
    </row>
    <row r="4622" spans="1:6" s="154" customFormat="1" x14ac:dyDescent="0.3">
      <c r="A4622" s="152"/>
      <c r="B4622" s="152"/>
      <c r="C4622" s="153"/>
      <c r="D4622" s="155"/>
      <c r="E4622" s="156"/>
      <c r="F4622" s="156"/>
    </row>
    <row r="4623" spans="1:6" s="154" customFormat="1" x14ac:dyDescent="0.3">
      <c r="A4623" s="152"/>
      <c r="B4623" s="152"/>
      <c r="C4623" s="153"/>
      <c r="D4623" s="155"/>
      <c r="E4623" s="156"/>
      <c r="F4623" s="156"/>
    </row>
    <row r="4624" spans="1:6" s="154" customFormat="1" x14ac:dyDescent="0.3">
      <c r="A4624" s="152"/>
      <c r="B4624" s="152"/>
      <c r="C4624" s="153"/>
      <c r="D4624" s="155"/>
      <c r="E4624" s="156"/>
      <c r="F4624" s="156"/>
    </row>
    <row r="4625" spans="1:6" s="154" customFormat="1" x14ac:dyDescent="0.3">
      <c r="A4625" s="152"/>
      <c r="B4625" s="152"/>
      <c r="C4625" s="153"/>
      <c r="D4625" s="155"/>
      <c r="E4625" s="156"/>
      <c r="F4625" s="156"/>
    </row>
    <row r="4626" spans="1:6" s="154" customFormat="1" x14ac:dyDescent="0.3">
      <c r="A4626" s="152"/>
      <c r="B4626" s="152"/>
      <c r="C4626" s="153"/>
      <c r="D4626" s="155"/>
      <c r="E4626" s="156"/>
      <c r="F4626" s="156"/>
    </row>
    <row r="4627" spans="1:6" s="154" customFormat="1" x14ac:dyDescent="0.3">
      <c r="A4627" s="152"/>
      <c r="B4627" s="152"/>
      <c r="C4627" s="153"/>
      <c r="D4627" s="155"/>
      <c r="E4627" s="156"/>
      <c r="F4627" s="156"/>
    </row>
    <row r="4628" spans="1:6" s="154" customFormat="1" x14ac:dyDescent="0.3">
      <c r="A4628" s="152"/>
      <c r="B4628" s="152"/>
      <c r="C4628" s="153"/>
      <c r="D4628" s="155"/>
      <c r="E4628" s="156"/>
      <c r="F4628" s="156"/>
    </row>
    <row r="4629" spans="1:6" s="154" customFormat="1" x14ac:dyDescent="0.3">
      <c r="A4629" s="152"/>
      <c r="B4629" s="152"/>
      <c r="C4629" s="153"/>
      <c r="D4629" s="155"/>
      <c r="E4629" s="156"/>
      <c r="F4629" s="156"/>
    </row>
    <row r="4630" spans="1:6" s="154" customFormat="1" x14ac:dyDescent="0.3">
      <c r="A4630" s="152"/>
      <c r="B4630" s="152"/>
      <c r="C4630" s="153"/>
      <c r="D4630" s="155"/>
      <c r="E4630" s="156"/>
      <c r="F4630" s="156"/>
    </row>
    <row r="4631" spans="1:6" s="154" customFormat="1" x14ac:dyDescent="0.3">
      <c r="A4631" s="152"/>
      <c r="B4631" s="152"/>
      <c r="C4631" s="153"/>
      <c r="D4631" s="155"/>
      <c r="E4631" s="156"/>
      <c r="F4631" s="156"/>
    </row>
    <row r="4632" spans="1:6" s="154" customFormat="1" x14ac:dyDescent="0.3">
      <c r="A4632" s="152"/>
      <c r="B4632" s="152"/>
      <c r="C4632" s="153"/>
      <c r="D4632" s="155"/>
      <c r="E4632" s="156"/>
      <c r="F4632" s="156"/>
    </row>
    <row r="4633" spans="1:6" s="154" customFormat="1" x14ac:dyDescent="0.3">
      <c r="A4633" s="152"/>
      <c r="B4633" s="152"/>
      <c r="C4633" s="153"/>
      <c r="D4633" s="155"/>
      <c r="E4633" s="156"/>
      <c r="F4633" s="156"/>
    </row>
    <row r="4634" spans="1:6" s="154" customFormat="1" x14ac:dyDescent="0.3">
      <c r="A4634" s="152"/>
      <c r="B4634" s="152"/>
      <c r="C4634" s="153"/>
      <c r="D4634" s="155"/>
      <c r="E4634" s="156"/>
      <c r="F4634" s="156"/>
    </row>
    <row r="4635" spans="1:6" s="154" customFormat="1" x14ac:dyDescent="0.3">
      <c r="A4635" s="152"/>
      <c r="B4635" s="152"/>
      <c r="C4635" s="153"/>
      <c r="D4635" s="155"/>
      <c r="E4635" s="156"/>
      <c r="F4635" s="156"/>
    </row>
    <row r="4636" spans="1:6" s="154" customFormat="1" x14ac:dyDescent="0.3">
      <c r="A4636" s="152"/>
      <c r="B4636" s="152"/>
      <c r="C4636" s="153"/>
      <c r="D4636" s="155"/>
      <c r="E4636" s="156"/>
      <c r="F4636" s="156"/>
    </row>
    <row r="4637" spans="1:6" s="154" customFormat="1" x14ac:dyDescent="0.3">
      <c r="A4637" s="152"/>
      <c r="B4637" s="152"/>
      <c r="C4637" s="153"/>
      <c r="D4637" s="155"/>
      <c r="E4637" s="156"/>
      <c r="F4637" s="156"/>
    </row>
    <row r="4638" spans="1:6" s="154" customFormat="1" x14ac:dyDescent="0.3">
      <c r="A4638" s="152"/>
      <c r="B4638" s="152"/>
      <c r="C4638" s="153"/>
      <c r="D4638" s="155"/>
      <c r="E4638" s="156"/>
      <c r="F4638" s="156"/>
    </row>
    <row r="4639" spans="1:6" s="154" customFormat="1" x14ac:dyDescent="0.3">
      <c r="A4639" s="152"/>
      <c r="B4639" s="152"/>
      <c r="C4639" s="153"/>
      <c r="D4639" s="155"/>
      <c r="E4639" s="156"/>
      <c r="F4639" s="156"/>
    </row>
    <row r="4640" spans="1:6" s="154" customFormat="1" x14ac:dyDescent="0.3">
      <c r="A4640" s="152"/>
      <c r="B4640" s="152"/>
      <c r="C4640" s="153"/>
      <c r="D4640" s="155"/>
      <c r="E4640" s="156"/>
      <c r="F4640" s="156"/>
    </row>
    <row r="4641" spans="1:6" s="154" customFormat="1" x14ac:dyDescent="0.3">
      <c r="A4641" s="152"/>
      <c r="B4641" s="152"/>
      <c r="C4641" s="153"/>
      <c r="D4641" s="155"/>
      <c r="E4641" s="156"/>
      <c r="F4641" s="156"/>
    </row>
    <row r="4642" spans="1:6" s="154" customFormat="1" x14ac:dyDescent="0.3">
      <c r="A4642" s="152"/>
      <c r="B4642" s="152"/>
      <c r="C4642" s="153"/>
      <c r="D4642" s="155"/>
      <c r="E4642" s="156"/>
      <c r="F4642" s="156"/>
    </row>
    <row r="4643" spans="1:6" s="154" customFormat="1" x14ac:dyDescent="0.3">
      <c r="A4643" s="152"/>
      <c r="B4643" s="152"/>
      <c r="C4643" s="153"/>
      <c r="D4643" s="155"/>
      <c r="E4643" s="156"/>
      <c r="F4643" s="156"/>
    </row>
    <row r="4644" spans="1:6" s="154" customFormat="1" x14ac:dyDescent="0.3">
      <c r="A4644" s="152"/>
      <c r="B4644" s="152"/>
      <c r="C4644" s="153"/>
      <c r="D4644" s="155"/>
      <c r="E4644" s="156"/>
      <c r="F4644" s="156"/>
    </row>
    <row r="4645" spans="1:6" s="154" customFormat="1" x14ac:dyDescent="0.3">
      <c r="A4645" s="152"/>
      <c r="B4645" s="152"/>
      <c r="C4645" s="153"/>
      <c r="D4645" s="155"/>
      <c r="E4645" s="156"/>
      <c r="F4645" s="156"/>
    </row>
    <row r="4646" spans="1:6" s="154" customFormat="1" x14ac:dyDescent="0.3">
      <c r="A4646" s="152"/>
      <c r="B4646" s="152"/>
      <c r="C4646" s="153"/>
      <c r="D4646" s="155"/>
      <c r="E4646" s="156"/>
      <c r="F4646" s="156"/>
    </row>
    <row r="4647" spans="1:6" s="154" customFormat="1" x14ac:dyDescent="0.3">
      <c r="A4647" s="152"/>
      <c r="B4647" s="152"/>
      <c r="C4647" s="153"/>
      <c r="D4647" s="155"/>
      <c r="E4647" s="156"/>
      <c r="F4647" s="156"/>
    </row>
    <row r="4648" spans="1:6" s="154" customFormat="1" x14ac:dyDescent="0.3">
      <c r="A4648" s="152"/>
      <c r="B4648" s="152"/>
      <c r="C4648" s="153"/>
      <c r="D4648" s="155"/>
      <c r="E4648" s="156"/>
      <c r="F4648" s="156"/>
    </row>
    <row r="4649" spans="1:6" s="154" customFormat="1" x14ac:dyDescent="0.3">
      <c r="A4649" s="152"/>
      <c r="B4649" s="152"/>
      <c r="C4649" s="153"/>
      <c r="D4649" s="155"/>
      <c r="E4649" s="156"/>
      <c r="F4649" s="156"/>
    </row>
    <row r="4650" spans="1:6" s="154" customFormat="1" x14ac:dyDescent="0.3">
      <c r="A4650" s="152"/>
      <c r="B4650" s="152"/>
      <c r="C4650" s="153"/>
      <c r="D4650" s="155"/>
      <c r="E4650" s="156"/>
      <c r="F4650" s="156"/>
    </row>
    <row r="4651" spans="1:6" s="154" customFormat="1" x14ac:dyDescent="0.3">
      <c r="A4651" s="152"/>
      <c r="B4651" s="152"/>
      <c r="C4651" s="153"/>
      <c r="D4651" s="155"/>
      <c r="E4651" s="156"/>
      <c r="F4651" s="156"/>
    </row>
    <row r="4652" spans="1:6" s="154" customFormat="1" x14ac:dyDescent="0.3">
      <c r="A4652" s="152"/>
      <c r="B4652" s="152"/>
      <c r="C4652" s="153"/>
      <c r="D4652" s="155"/>
      <c r="E4652" s="156"/>
      <c r="F4652" s="156"/>
    </row>
    <row r="4653" spans="1:6" s="154" customFormat="1" x14ac:dyDescent="0.3">
      <c r="A4653" s="152"/>
      <c r="B4653" s="152"/>
      <c r="C4653" s="153"/>
      <c r="D4653" s="155"/>
      <c r="E4653" s="156"/>
      <c r="F4653" s="156"/>
    </row>
    <row r="4654" spans="1:6" s="154" customFormat="1" x14ac:dyDescent="0.3">
      <c r="A4654" s="152"/>
      <c r="B4654" s="152"/>
      <c r="C4654" s="153"/>
      <c r="D4654" s="155"/>
      <c r="E4654" s="156"/>
      <c r="F4654" s="156"/>
    </row>
    <row r="4655" spans="1:6" s="154" customFormat="1" x14ac:dyDescent="0.3">
      <c r="A4655" s="152"/>
      <c r="B4655" s="152"/>
      <c r="C4655" s="153"/>
      <c r="D4655" s="155"/>
      <c r="E4655" s="156"/>
      <c r="F4655" s="156"/>
    </row>
    <row r="4656" spans="1:6" s="154" customFormat="1" x14ac:dyDescent="0.3">
      <c r="A4656" s="152"/>
      <c r="B4656" s="152"/>
      <c r="C4656" s="153"/>
      <c r="D4656" s="155"/>
      <c r="E4656" s="156"/>
      <c r="F4656" s="156"/>
    </row>
    <row r="4657" spans="1:6" s="154" customFormat="1" x14ac:dyDescent="0.3">
      <c r="A4657" s="152"/>
      <c r="B4657" s="152"/>
      <c r="C4657" s="153"/>
      <c r="D4657" s="155"/>
      <c r="E4657" s="156"/>
      <c r="F4657" s="156"/>
    </row>
    <row r="4658" spans="1:6" s="154" customFormat="1" x14ac:dyDescent="0.3">
      <c r="A4658" s="152"/>
      <c r="B4658" s="152"/>
      <c r="C4658" s="153"/>
      <c r="D4658" s="155"/>
      <c r="E4658" s="156"/>
      <c r="F4658" s="156"/>
    </row>
    <row r="4659" spans="1:6" s="154" customFormat="1" x14ac:dyDescent="0.3">
      <c r="A4659" s="152"/>
      <c r="B4659" s="152"/>
      <c r="C4659" s="153"/>
      <c r="D4659" s="155"/>
      <c r="E4659" s="156"/>
      <c r="F4659" s="156"/>
    </row>
    <row r="4660" spans="1:6" s="154" customFormat="1" x14ac:dyDescent="0.3">
      <c r="A4660" s="152"/>
      <c r="B4660" s="152"/>
      <c r="C4660" s="153"/>
      <c r="D4660" s="155"/>
      <c r="E4660" s="156"/>
      <c r="F4660" s="156"/>
    </row>
    <row r="4661" spans="1:6" s="154" customFormat="1" x14ac:dyDescent="0.3">
      <c r="A4661" s="152"/>
      <c r="B4661" s="152"/>
      <c r="C4661" s="153"/>
      <c r="D4661" s="155"/>
      <c r="E4661" s="156"/>
      <c r="F4661" s="156"/>
    </row>
    <row r="4662" spans="1:6" s="154" customFormat="1" x14ac:dyDescent="0.3">
      <c r="A4662" s="152"/>
      <c r="B4662" s="152"/>
      <c r="C4662" s="153"/>
      <c r="D4662" s="155"/>
      <c r="E4662" s="156"/>
      <c r="F4662" s="156"/>
    </row>
    <row r="4663" spans="1:6" s="154" customFormat="1" x14ac:dyDescent="0.3">
      <c r="A4663" s="152"/>
      <c r="B4663" s="152"/>
      <c r="C4663" s="153"/>
      <c r="D4663" s="155"/>
      <c r="E4663" s="156"/>
      <c r="F4663" s="156"/>
    </row>
    <row r="4664" spans="1:6" s="154" customFormat="1" x14ac:dyDescent="0.3">
      <c r="A4664" s="152"/>
      <c r="B4664" s="152"/>
      <c r="C4664" s="153"/>
      <c r="D4664" s="155"/>
      <c r="E4664" s="156"/>
      <c r="F4664" s="156"/>
    </row>
    <row r="4665" spans="1:6" s="154" customFormat="1" x14ac:dyDescent="0.3">
      <c r="A4665" s="152"/>
      <c r="B4665" s="152"/>
      <c r="C4665" s="153"/>
      <c r="D4665" s="155"/>
      <c r="E4665" s="156"/>
      <c r="F4665" s="156"/>
    </row>
    <row r="4666" spans="1:6" s="154" customFormat="1" x14ac:dyDescent="0.3">
      <c r="A4666" s="152"/>
      <c r="B4666" s="152"/>
      <c r="C4666" s="153"/>
      <c r="D4666" s="155"/>
      <c r="E4666" s="156"/>
      <c r="F4666" s="156"/>
    </row>
    <row r="4667" spans="1:6" s="154" customFormat="1" x14ac:dyDescent="0.3">
      <c r="A4667" s="152"/>
      <c r="B4667" s="152"/>
      <c r="C4667" s="153"/>
      <c r="D4667" s="155"/>
      <c r="E4667" s="156"/>
      <c r="F4667" s="156"/>
    </row>
    <row r="4668" spans="1:6" s="154" customFormat="1" x14ac:dyDescent="0.3">
      <c r="A4668" s="152"/>
      <c r="B4668" s="152"/>
      <c r="C4668" s="153"/>
      <c r="D4668" s="155"/>
      <c r="E4668" s="156"/>
      <c r="F4668" s="156"/>
    </row>
    <row r="4669" spans="1:6" s="154" customFormat="1" x14ac:dyDescent="0.3">
      <c r="A4669" s="152"/>
      <c r="B4669" s="152"/>
      <c r="C4669" s="153"/>
      <c r="D4669" s="155"/>
      <c r="E4669" s="156"/>
      <c r="F4669" s="156"/>
    </row>
    <row r="4707" spans="1:6" s="154" customFormat="1" x14ac:dyDescent="0.3">
      <c r="A4707" s="152"/>
      <c r="B4707" s="152"/>
      <c r="C4707" s="153"/>
      <c r="D4707" s="155"/>
      <c r="E4707" s="156"/>
      <c r="F4707" s="156"/>
    </row>
    <row r="4708" spans="1:6" s="154" customFormat="1" x14ac:dyDescent="0.3">
      <c r="A4708" s="152"/>
      <c r="B4708" s="152"/>
      <c r="C4708" s="153"/>
      <c r="D4708" s="155"/>
      <c r="E4708" s="156"/>
      <c r="F4708" s="156"/>
    </row>
    <row r="4709" spans="1:6" s="154" customFormat="1" x14ac:dyDescent="0.3">
      <c r="A4709" s="152"/>
      <c r="B4709" s="152"/>
      <c r="C4709" s="153"/>
      <c r="D4709" s="155"/>
      <c r="E4709" s="156"/>
      <c r="F4709" s="156"/>
    </row>
    <row r="4710" spans="1:6" s="154" customFormat="1" x14ac:dyDescent="0.3">
      <c r="A4710" s="152"/>
      <c r="B4710" s="152"/>
      <c r="C4710" s="153"/>
      <c r="D4710" s="155"/>
      <c r="E4710" s="156"/>
      <c r="F4710" s="156"/>
    </row>
    <row r="4711" spans="1:6" s="154" customFormat="1" x14ac:dyDescent="0.3">
      <c r="A4711" s="152"/>
      <c r="B4711" s="152"/>
      <c r="C4711" s="153"/>
      <c r="D4711" s="155"/>
      <c r="E4711" s="156"/>
      <c r="F4711" s="156"/>
    </row>
    <row r="4712" spans="1:6" s="154" customFormat="1" x14ac:dyDescent="0.3">
      <c r="A4712" s="152"/>
      <c r="B4712" s="152"/>
      <c r="C4712" s="153"/>
      <c r="D4712" s="155"/>
      <c r="E4712" s="156"/>
      <c r="F4712" s="156"/>
    </row>
    <row r="4713" spans="1:6" s="154" customFormat="1" x14ac:dyDescent="0.3">
      <c r="A4713" s="152"/>
      <c r="B4713" s="152"/>
      <c r="C4713" s="153"/>
      <c r="D4713" s="155"/>
      <c r="E4713" s="156"/>
      <c r="F4713" s="156"/>
    </row>
    <row r="4714" spans="1:6" s="154" customFormat="1" x14ac:dyDescent="0.3">
      <c r="A4714" s="152"/>
      <c r="B4714" s="152"/>
      <c r="C4714" s="153"/>
      <c r="D4714" s="155"/>
      <c r="E4714" s="156"/>
      <c r="F4714" s="156"/>
    </row>
    <row r="4715" spans="1:6" s="154" customFormat="1" x14ac:dyDescent="0.3">
      <c r="A4715" s="152"/>
      <c r="B4715" s="152"/>
      <c r="C4715" s="153"/>
      <c r="D4715" s="155"/>
      <c r="E4715" s="156"/>
      <c r="F4715" s="156"/>
    </row>
    <row r="4716" spans="1:6" s="154" customFormat="1" x14ac:dyDescent="0.3">
      <c r="A4716" s="152"/>
      <c r="B4716" s="152"/>
      <c r="C4716" s="153"/>
      <c r="D4716" s="155"/>
      <c r="E4716" s="156"/>
      <c r="F4716" s="156"/>
    </row>
    <row r="4717" spans="1:6" s="154" customFormat="1" x14ac:dyDescent="0.3">
      <c r="A4717" s="152"/>
      <c r="B4717" s="152"/>
      <c r="C4717" s="153"/>
      <c r="D4717" s="155"/>
      <c r="E4717" s="156"/>
      <c r="F4717" s="156"/>
    </row>
    <row r="4718" spans="1:6" s="154" customFormat="1" x14ac:dyDescent="0.3">
      <c r="A4718" s="152"/>
      <c r="B4718" s="152"/>
      <c r="C4718" s="153"/>
      <c r="D4718" s="155"/>
      <c r="E4718" s="156"/>
      <c r="F4718" s="156"/>
    </row>
    <row r="4719" spans="1:6" s="154" customFormat="1" x14ac:dyDescent="0.3">
      <c r="A4719" s="152"/>
      <c r="B4719" s="152"/>
      <c r="C4719" s="153"/>
      <c r="D4719" s="155"/>
      <c r="E4719" s="156"/>
      <c r="F4719" s="156"/>
    </row>
    <row r="4720" spans="1:6" s="154" customFormat="1" x14ac:dyDescent="0.3">
      <c r="A4720" s="152"/>
      <c r="B4720" s="152"/>
      <c r="C4720" s="153"/>
      <c r="D4720" s="155"/>
      <c r="E4720" s="156"/>
      <c r="F4720" s="156"/>
    </row>
    <row r="4721" spans="1:6" s="154" customFormat="1" x14ac:dyDescent="0.3">
      <c r="A4721" s="152"/>
      <c r="B4721" s="152"/>
      <c r="C4721" s="153"/>
      <c r="D4721" s="155"/>
      <c r="E4721" s="156"/>
      <c r="F4721" s="156"/>
    </row>
    <row r="4722" spans="1:6" s="154" customFormat="1" x14ac:dyDescent="0.3">
      <c r="A4722" s="152"/>
      <c r="B4722" s="152"/>
      <c r="C4722" s="153"/>
      <c r="D4722" s="155"/>
      <c r="E4722" s="156"/>
      <c r="F4722" s="156"/>
    </row>
    <row r="4723" spans="1:6" s="154" customFormat="1" x14ac:dyDescent="0.3">
      <c r="A4723" s="152"/>
      <c r="B4723" s="152"/>
      <c r="C4723" s="153"/>
      <c r="D4723" s="155"/>
      <c r="E4723" s="156"/>
      <c r="F4723" s="156"/>
    </row>
    <row r="4724" spans="1:6" s="154" customFormat="1" x14ac:dyDescent="0.3">
      <c r="A4724" s="152"/>
      <c r="B4724" s="152"/>
      <c r="C4724" s="153"/>
      <c r="D4724" s="155"/>
      <c r="E4724" s="156"/>
      <c r="F4724" s="156"/>
    </row>
    <row r="4725" spans="1:6" s="154" customFormat="1" x14ac:dyDescent="0.3">
      <c r="A4725" s="152"/>
      <c r="B4725" s="152"/>
      <c r="C4725" s="153"/>
      <c r="D4725" s="155"/>
      <c r="E4725" s="156"/>
      <c r="F4725" s="156"/>
    </row>
    <row r="4726" spans="1:6" s="154" customFormat="1" x14ac:dyDescent="0.3">
      <c r="A4726" s="152"/>
      <c r="B4726" s="152"/>
      <c r="C4726" s="153"/>
      <c r="D4726" s="155"/>
      <c r="E4726" s="156"/>
      <c r="F4726" s="156"/>
    </row>
    <row r="4727" spans="1:6" s="154" customFormat="1" x14ac:dyDescent="0.3">
      <c r="A4727" s="152"/>
      <c r="B4727" s="152"/>
      <c r="C4727" s="153"/>
      <c r="D4727" s="155"/>
      <c r="E4727" s="156"/>
      <c r="F4727" s="156"/>
    </row>
    <row r="4728" spans="1:6" s="154" customFormat="1" x14ac:dyDescent="0.3">
      <c r="A4728" s="152"/>
      <c r="B4728" s="152"/>
      <c r="C4728" s="153"/>
      <c r="D4728" s="155"/>
      <c r="E4728" s="156"/>
      <c r="F4728" s="156"/>
    </row>
  </sheetData>
  <sheetProtection algorithmName="SHA-512" hashValue="IUTejhkPET5q6V01X5eCD4EyFsaNcp7F0trVdQ4rg3SiRJJvjD/EYd8mJ9opiRypcX5ovQKzzuwc8/GmQEi7ZQ==" saltValue="IMw/r81wm7Sg6qOdP8eTUQ==" spinCount="100000" sheet="1" selectLockedCells="1"/>
  <mergeCells count="98">
    <mergeCell ref="A298:E298"/>
    <mergeCell ref="A5:F5"/>
    <mergeCell ref="A115:E115"/>
    <mergeCell ref="A116:F116"/>
    <mergeCell ref="A144:E144"/>
    <mergeCell ref="A145:F145"/>
    <mergeCell ref="A299:F299"/>
    <mergeCell ref="A485:E485"/>
    <mergeCell ref="A486:F486"/>
    <mergeCell ref="A516:E516"/>
    <mergeCell ref="A517:F517"/>
    <mergeCell ref="A541:E541"/>
    <mergeCell ref="A542:F542"/>
    <mergeCell ref="A590:E590"/>
    <mergeCell ref="A591:F591"/>
    <mergeCell ref="A623:E623"/>
    <mergeCell ref="A624:F624"/>
    <mergeCell ref="A734:E734"/>
    <mergeCell ref="A735:F735"/>
    <mergeCell ref="A883:E883"/>
    <mergeCell ref="A884:F884"/>
    <mergeCell ref="A1228:F1228"/>
    <mergeCell ref="A972:E972"/>
    <mergeCell ref="A973:F973"/>
    <mergeCell ref="A1059:E1059"/>
    <mergeCell ref="A1060:F1060"/>
    <mergeCell ref="A1102:E1102"/>
    <mergeCell ref="A1103:F1103"/>
    <mergeCell ref="A1165:E1165"/>
    <mergeCell ref="A1166:F1166"/>
    <mergeCell ref="A1184:E1184"/>
    <mergeCell ref="A1185:F1185"/>
    <mergeCell ref="A1227:E1227"/>
    <mergeCell ref="A1456:F1456"/>
    <mergeCell ref="A1254:E1254"/>
    <mergeCell ref="A1255:F1255"/>
    <mergeCell ref="A1301:E1301"/>
    <mergeCell ref="A1302:F1302"/>
    <mergeCell ref="A1328:E1328"/>
    <mergeCell ref="A1329:F1329"/>
    <mergeCell ref="A1379:E1379"/>
    <mergeCell ref="A1380:F1380"/>
    <mergeCell ref="A1398:E1398"/>
    <mergeCell ref="A1399:F1399"/>
    <mergeCell ref="A1455:E1455"/>
    <mergeCell ref="A1796:F1796"/>
    <mergeCell ref="A1494:E1494"/>
    <mergeCell ref="A1495:F1495"/>
    <mergeCell ref="A1525:E1525"/>
    <mergeCell ref="A1526:F1526"/>
    <mergeCell ref="A1566:E1566"/>
    <mergeCell ref="A1567:F1567"/>
    <mergeCell ref="A1601:E1601"/>
    <mergeCell ref="A1602:F1602"/>
    <mergeCell ref="A1714:E1714"/>
    <mergeCell ref="A1715:F1715"/>
    <mergeCell ref="A1795:E1795"/>
    <mergeCell ref="B2026:E2026"/>
    <mergeCell ref="A1886:E1886"/>
    <mergeCell ref="A1887:F1887"/>
    <mergeCell ref="A1975:E1975"/>
    <mergeCell ref="A1976:F1976"/>
    <mergeCell ref="A1984:E1984"/>
    <mergeCell ref="A1985:F1985"/>
    <mergeCell ref="A2021:E2021"/>
    <mergeCell ref="B2022:E2022"/>
    <mergeCell ref="B2023:E2023"/>
    <mergeCell ref="B2024:E2024"/>
    <mergeCell ref="B2025:E2025"/>
    <mergeCell ref="A2055:E2055"/>
    <mergeCell ref="B2050:E2050"/>
    <mergeCell ref="B2039:E2039"/>
    <mergeCell ref="B2040:E2040"/>
    <mergeCell ref="B2041:E2041"/>
    <mergeCell ref="B2042:E2042"/>
    <mergeCell ref="B2043:E2043"/>
    <mergeCell ref="B2044:E2044"/>
    <mergeCell ref="B2045:E2045"/>
    <mergeCell ref="B2046:E2046"/>
    <mergeCell ref="B2047:E2047"/>
    <mergeCell ref="B2048:E2048"/>
    <mergeCell ref="B2049:E2049"/>
    <mergeCell ref="B2051:E2051"/>
    <mergeCell ref="B2052:E2052"/>
    <mergeCell ref="B2053:E2053"/>
    <mergeCell ref="B2054:E2054"/>
    <mergeCell ref="B2038:E2038"/>
    <mergeCell ref="B2035:E2035"/>
    <mergeCell ref="B2036:E2036"/>
    <mergeCell ref="B2027:E2027"/>
    <mergeCell ref="B2028:E2028"/>
    <mergeCell ref="B2029:E2029"/>
    <mergeCell ref="B2030:E2030"/>
    <mergeCell ref="B2031:E2031"/>
    <mergeCell ref="B2037:E2037"/>
    <mergeCell ref="B2032:E2032"/>
    <mergeCell ref="B2033:E2033"/>
    <mergeCell ref="B2034:E2034"/>
  </mergeCells>
  <pageMargins left="0.7" right="0.7" top="0.75" bottom="0.75" header="0.3" footer="0.3"/>
  <pageSetup paperSize="9" orientation="portrait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6E74-FDC4-4540-A38F-F588E81F88E0}">
  <sheetPr>
    <tabColor rgb="FF00B050"/>
  </sheetPr>
  <dimension ref="A1:F176"/>
  <sheetViews>
    <sheetView zoomScale="120" zoomScaleNormal="120" workbookViewId="0">
      <selection activeCell="E17" sqref="E17"/>
    </sheetView>
  </sheetViews>
  <sheetFormatPr defaultColWidth="11" defaultRowHeight="13.8" x14ac:dyDescent="0.3"/>
  <cols>
    <col min="1" max="1" width="10.5546875" style="4" customWidth="1"/>
    <col min="2" max="2" width="27.6640625" style="4" customWidth="1"/>
    <col min="3" max="3" width="7.109375" style="50" customWidth="1"/>
    <col min="4" max="4" width="11" style="89" customWidth="1"/>
    <col min="5" max="5" width="14.5546875" style="90" bestFit="1" customWidth="1"/>
    <col min="6" max="6" width="16" style="90" customWidth="1"/>
    <col min="7" max="16384" width="11" style="4"/>
  </cols>
  <sheetData>
    <row r="1" spans="1:6" s="2" customFormat="1" ht="13.2" x14ac:dyDescent="0.25">
      <c r="A1" s="1" t="s">
        <v>0</v>
      </c>
      <c r="C1" s="91"/>
      <c r="D1" s="92"/>
      <c r="E1" s="93"/>
      <c r="F1" s="93"/>
    </row>
    <row r="2" spans="1:6" s="2" customFormat="1" ht="13.2" x14ac:dyDescent="0.25">
      <c r="A2" s="94" t="s">
        <v>1</v>
      </c>
      <c r="C2" s="91"/>
      <c r="D2" s="92"/>
      <c r="E2" s="93"/>
      <c r="F2" s="93"/>
    </row>
    <row r="3" spans="1:6" s="2" customFormat="1" ht="13.2" x14ac:dyDescent="0.25">
      <c r="A3" s="94" t="s">
        <v>2</v>
      </c>
      <c r="C3" s="91"/>
      <c r="D3" s="92"/>
      <c r="E3" s="93"/>
      <c r="F3" s="93"/>
    </row>
    <row r="4" spans="1:6" s="2" customFormat="1" ht="13.2" x14ac:dyDescent="0.25">
      <c r="A4" s="95" t="s">
        <v>1562</v>
      </c>
      <c r="C4" s="91"/>
      <c r="D4" s="92"/>
      <c r="E4" s="93"/>
      <c r="F4" s="93"/>
    </row>
    <row r="5" spans="1:6" s="2" customFormat="1" ht="15" customHeight="1" x14ac:dyDescent="0.25">
      <c r="A5" s="188" t="str">
        <f>B7</f>
        <v>ROAD PAVEMENT LAYERS</v>
      </c>
      <c r="B5" s="189"/>
      <c r="C5" s="189"/>
      <c r="D5" s="189"/>
      <c r="E5" s="189"/>
      <c r="F5" s="189"/>
    </row>
    <row r="6" spans="1:6" x14ac:dyDescent="0.3">
      <c r="A6" s="42" t="s">
        <v>4</v>
      </c>
      <c r="B6" s="42" t="s">
        <v>5</v>
      </c>
      <c r="C6" s="42" t="s">
        <v>6</v>
      </c>
      <c r="D6" s="43" t="s">
        <v>7</v>
      </c>
      <c r="E6" s="44" t="s">
        <v>8</v>
      </c>
      <c r="F6" s="44" t="s">
        <v>9</v>
      </c>
    </row>
    <row r="7" spans="1:6" x14ac:dyDescent="0.3">
      <c r="A7" s="45" t="s">
        <v>1042</v>
      </c>
      <c r="B7" s="46" t="s">
        <v>1043</v>
      </c>
      <c r="C7" s="47"/>
      <c r="D7" s="48"/>
      <c r="E7" s="49"/>
      <c r="F7" s="49"/>
    </row>
    <row r="8" spans="1:6" x14ac:dyDescent="0.3">
      <c r="A8" s="35"/>
      <c r="B8" s="36"/>
      <c r="C8" s="37"/>
      <c r="D8" s="33"/>
      <c r="E8" s="34"/>
      <c r="F8" s="34"/>
    </row>
    <row r="9" spans="1:6" x14ac:dyDescent="0.3">
      <c r="A9" s="30" t="s">
        <v>1046</v>
      </c>
      <c r="B9" s="31" t="s">
        <v>1047</v>
      </c>
      <c r="C9" s="37"/>
      <c r="D9" s="33"/>
      <c r="E9" s="34"/>
      <c r="F9" s="34"/>
    </row>
    <row r="10" spans="1:6" x14ac:dyDescent="0.3">
      <c r="A10" s="35"/>
      <c r="B10" s="36"/>
      <c r="C10" s="37"/>
      <c r="D10" s="33"/>
      <c r="E10" s="34"/>
      <c r="F10" s="34"/>
    </row>
    <row r="11" spans="1:6" ht="22.8" x14ac:dyDescent="0.3">
      <c r="A11" s="30" t="s">
        <v>1048</v>
      </c>
      <c r="B11" s="31" t="s">
        <v>1049</v>
      </c>
      <c r="C11" s="37"/>
      <c r="D11" s="33"/>
      <c r="E11" s="34"/>
      <c r="F11" s="34"/>
    </row>
    <row r="12" spans="1:6" x14ac:dyDescent="0.3">
      <c r="A12" s="35"/>
      <c r="B12" s="36"/>
      <c r="C12" s="37"/>
      <c r="D12" s="33"/>
      <c r="E12" s="34"/>
      <c r="F12" s="34"/>
    </row>
    <row r="13" spans="1:6" ht="22.8" x14ac:dyDescent="0.3">
      <c r="A13" s="35"/>
      <c r="B13" s="31" t="s">
        <v>1051</v>
      </c>
      <c r="C13" s="32" t="s">
        <v>33</v>
      </c>
      <c r="D13" s="39">
        <v>465</v>
      </c>
      <c r="E13" s="165"/>
      <c r="F13" s="9">
        <f>IF(C13="%",D13*E13/100,D13*E13)</f>
        <v>0</v>
      </c>
    </row>
    <row r="14" spans="1:6" x14ac:dyDescent="0.3">
      <c r="A14" s="35"/>
      <c r="B14" s="31"/>
      <c r="C14" s="32"/>
      <c r="D14" s="39"/>
      <c r="E14" s="34"/>
      <c r="F14" s="9"/>
    </row>
    <row r="15" spans="1:6" ht="22.8" x14ac:dyDescent="0.3">
      <c r="A15" s="30" t="s">
        <v>1995</v>
      </c>
      <c r="B15" s="31" t="s">
        <v>303</v>
      </c>
      <c r="C15" s="32"/>
      <c r="D15" s="39"/>
      <c r="E15" s="34"/>
      <c r="F15" s="9"/>
    </row>
    <row r="16" spans="1:6" x14ac:dyDescent="0.3">
      <c r="A16" s="35"/>
      <c r="B16" s="31"/>
      <c r="C16" s="32"/>
      <c r="D16" s="39"/>
      <c r="E16" s="34"/>
      <c r="F16" s="9"/>
    </row>
    <row r="17" spans="1:6" ht="22.8" x14ac:dyDescent="0.3">
      <c r="A17" s="35" t="s">
        <v>1996</v>
      </c>
      <c r="B17" s="31" t="s">
        <v>1997</v>
      </c>
      <c r="C17" s="32" t="s">
        <v>33</v>
      </c>
      <c r="D17" s="39">
        <v>50</v>
      </c>
      <c r="E17" s="165"/>
      <c r="F17" s="9">
        <f>IF(C17="%",D17*E17/100,D17*E17)</f>
        <v>0</v>
      </c>
    </row>
    <row r="18" spans="1:6" x14ac:dyDescent="0.3">
      <c r="A18" s="35"/>
      <c r="B18" s="36"/>
      <c r="C18" s="37"/>
      <c r="D18" s="33"/>
      <c r="E18" s="34"/>
      <c r="F18" s="34"/>
    </row>
    <row r="19" spans="1:6" ht="14.25" customHeight="1" x14ac:dyDescent="0.3">
      <c r="A19" s="177" t="s">
        <v>118</v>
      </c>
      <c r="B19" s="178"/>
      <c r="C19" s="178"/>
      <c r="D19" s="178"/>
      <c r="E19" s="179"/>
      <c r="F19" s="41">
        <f>SUM(F7:F18)</f>
        <v>0</v>
      </c>
    </row>
    <row r="20" spans="1:6" s="28" customFormat="1" ht="14.25" customHeight="1" x14ac:dyDescent="0.25">
      <c r="A20" s="190" t="str">
        <f>A22&amp;" "&amp;B22</f>
        <v>C8.5 STANDARD CRACK SEALING</v>
      </c>
      <c r="B20" s="190"/>
      <c r="C20" s="190"/>
      <c r="D20" s="190"/>
      <c r="E20" s="190"/>
      <c r="F20" s="190"/>
    </row>
    <row r="21" spans="1:6" s="28" customFormat="1" x14ac:dyDescent="0.3">
      <c r="A21" s="42" t="s">
        <v>4</v>
      </c>
      <c r="B21" s="42" t="s">
        <v>5</v>
      </c>
      <c r="C21" s="42" t="s">
        <v>6</v>
      </c>
      <c r="D21" s="43" t="s">
        <v>7</v>
      </c>
      <c r="E21" s="44" t="s">
        <v>8</v>
      </c>
      <c r="F21" s="44" t="s">
        <v>9</v>
      </c>
    </row>
    <row r="22" spans="1:6" s="28" customFormat="1" x14ac:dyDescent="0.3">
      <c r="A22" s="45" t="s">
        <v>1563</v>
      </c>
      <c r="B22" s="46" t="s">
        <v>1564</v>
      </c>
      <c r="C22" s="47"/>
      <c r="D22" s="48"/>
      <c r="E22" s="49"/>
      <c r="F22" s="49"/>
    </row>
    <row r="23" spans="1:6" s="28" customFormat="1" x14ac:dyDescent="0.3">
      <c r="A23" s="10"/>
      <c r="B23" s="11"/>
      <c r="C23" s="7"/>
      <c r="D23" s="8"/>
      <c r="E23" s="9"/>
      <c r="F23" s="9"/>
    </row>
    <row r="24" spans="1:6" s="28" customFormat="1" x14ac:dyDescent="0.3">
      <c r="A24" s="5" t="s">
        <v>1565</v>
      </c>
      <c r="B24" s="6" t="s">
        <v>1566</v>
      </c>
      <c r="C24" s="7"/>
      <c r="D24" s="8"/>
      <c r="E24" s="9"/>
      <c r="F24" s="9"/>
    </row>
    <row r="25" spans="1:6" s="28" customFormat="1" x14ac:dyDescent="0.3">
      <c r="A25" s="10"/>
      <c r="B25" s="11"/>
      <c r="C25" s="7"/>
      <c r="D25" s="8"/>
      <c r="E25" s="9"/>
      <c r="F25" s="9"/>
    </row>
    <row r="26" spans="1:6" s="28" customFormat="1" x14ac:dyDescent="0.3">
      <c r="A26" s="5" t="s">
        <v>1567</v>
      </c>
      <c r="B26" s="6" t="s">
        <v>1568</v>
      </c>
      <c r="C26" s="7"/>
      <c r="D26" s="8"/>
      <c r="E26" s="9"/>
      <c r="F26" s="9"/>
    </row>
    <row r="27" spans="1:6" s="28" customFormat="1" x14ac:dyDescent="0.3">
      <c r="A27" s="10"/>
      <c r="B27" s="11"/>
      <c r="C27" s="7"/>
      <c r="D27" s="8"/>
      <c r="E27" s="9"/>
      <c r="F27" s="9"/>
    </row>
    <row r="28" spans="1:6" s="28" customFormat="1" ht="22.8" x14ac:dyDescent="0.3">
      <c r="A28" s="10"/>
      <c r="B28" s="6" t="s">
        <v>1569</v>
      </c>
      <c r="C28" s="12" t="s">
        <v>40</v>
      </c>
      <c r="D28" s="13">
        <v>100</v>
      </c>
      <c r="E28" s="164"/>
      <c r="F28" s="9">
        <f>IF(C28="%",D28*E28/100,D28*E28)</f>
        <v>0</v>
      </c>
    </row>
    <row r="29" spans="1:6" s="28" customFormat="1" x14ac:dyDescent="0.3">
      <c r="A29" s="10"/>
      <c r="B29" s="11"/>
      <c r="C29" s="7"/>
      <c r="D29" s="8"/>
      <c r="E29" s="9"/>
      <c r="F29" s="9"/>
    </row>
    <row r="30" spans="1:6" s="28" customFormat="1" ht="22.8" x14ac:dyDescent="0.3">
      <c r="A30" s="5" t="s">
        <v>1570</v>
      </c>
      <c r="B30" s="6" t="s">
        <v>1571</v>
      </c>
      <c r="C30" s="12" t="s">
        <v>335</v>
      </c>
      <c r="D30" s="13">
        <v>5</v>
      </c>
      <c r="E30" s="164"/>
      <c r="F30" s="9">
        <f>IF(C30="%",D30*E30/100,D30*E30)</f>
        <v>0</v>
      </c>
    </row>
    <row r="31" spans="1:6" s="28" customFormat="1" x14ac:dyDescent="0.3">
      <c r="A31" s="10"/>
      <c r="B31" s="11"/>
      <c r="C31" s="7"/>
      <c r="D31" s="8"/>
      <c r="E31" s="9"/>
      <c r="F31" s="9"/>
    </row>
    <row r="32" spans="1:6" s="28" customFormat="1" x14ac:dyDescent="0.3">
      <c r="A32" s="5" t="s">
        <v>1572</v>
      </c>
      <c r="B32" s="6" t="s">
        <v>2060</v>
      </c>
      <c r="C32" s="12" t="s">
        <v>335</v>
      </c>
      <c r="D32" s="13">
        <v>40</v>
      </c>
      <c r="E32" s="164"/>
      <c r="F32" s="9">
        <f>IF(C32="%",D32*E32/100,D32*E32)</f>
        <v>0</v>
      </c>
    </row>
    <row r="33" spans="1:6" s="28" customFormat="1" x14ac:dyDescent="0.3">
      <c r="A33" s="10"/>
      <c r="B33" s="11"/>
      <c r="C33" s="7"/>
      <c r="D33" s="8"/>
      <c r="E33" s="9"/>
      <c r="F33" s="9"/>
    </row>
    <row r="34" spans="1:6" s="28" customFormat="1" x14ac:dyDescent="0.3">
      <c r="A34" s="5" t="s">
        <v>1573</v>
      </c>
      <c r="B34" s="6" t="s">
        <v>1574</v>
      </c>
      <c r="C34" s="12"/>
      <c r="D34" s="8"/>
      <c r="E34" s="9"/>
      <c r="F34" s="9"/>
    </row>
    <row r="35" spans="1:6" s="28" customFormat="1" x14ac:dyDescent="0.3">
      <c r="A35" s="10"/>
      <c r="B35" s="11"/>
      <c r="C35" s="7"/>
      <c r="D35" s="8"/>
      <c r="E35" s="9"/>
      <c r="F35" s="9"/>
    </row>
    <row r="36" spans="1:6" s="28" customFormat="1" ht="22.8" x14ac:dyDescent="0.3">
      <c r="A36" s="10"/>
      <c r="B36" s="6" t="s">
        <v>1575</v>
      </c>
      <c r="C36" s="12" t="s">
        <v>335</v>
      </c>
      <c r="D36" s="13">
        <v>300</v>
      </c>
      <c r="E36" s="164"/>
      <c r="F36" s="9">
        <f>IF(C36="%",D36*E36/100,D36*E36)</f>
        <v>0</v>
      </c>
    </row>
    <row r="37" spans="1:6" s="28" customFormat="1" x14ac:dyDescent="0.3">
      <c r="A37" s="10"/>
      <c r="B37" s="11"/>
      <c r="C37" s="7"/>
      <c r="D37" s="8"/>
      <c r="E37" s="9"/>
      <c r="F37" s="9"/>
    </row>
    <row r="38" spans="1:6" s="28" customFormat="1" ht="14.25" customHeight="1" x14ac:dyDescent="0.3">
      <c r="A38" s="177" t="s">
        <v>118</v>
      </c>
      <c r="B38" s="178"/>
      <c r="C38" s="178"/>
      <c r="D38" s="178"/>
      <c r="E38" s="179"/>
      <c r="F38" s="41">
        <f>SUM(F22:F37)</f>
        <v>0</v>
      </c>
    </row>
    <row r="39" spans="1:6" s="28" customFormat="1" ht="14.25" customHeight="1" x14ac:dyDescent="0.25">
      <c r="A39" s="190" t="str">
        <f>A41&amp;" "&amp;B41</f>
        <v>C8.6 GEOSYNTHETIC CRACK SEALING</v>
      </c>
      <c r="B39" s="190"/>
      <c r="C39" s="190"/>
      <c r="D39" s="190"/>
      <c r="E39" s="190"/>
      <c r="F39" s="190"/>
    </row>
    <row r="40" spans="1:6" s="28" customFormat="1" x14ac:dyDescent="0.3">
      <c r="A40" s="42" t="s">
        <v>4</v>
      </c>
      <c r="B40" s="42" t="s">
        <v>5</v>
      </c>
      <c r="C40" s="42" t="s">
        <v>6</v>
      </c>
      <c r="D40" s="43" t="s">
        <v>7</v>
      </c>
      <c r="E40" s="44" t="s">
        <v>8</v>
      </c>
      <c r="F40" s="44" t="s">
        <v>9</v>
      </c>
    </row>
    <row r="41" spans="1:6" s="28" customFormat="1" ht="24" x14ac:dyDescent="0.3">
      <c r="A41" s="45" t="s">
        <v>1576</v>
      </c>
      <c r="B41" s="46" t="s">
        <v>1577</v>
      </c>
      <c r="C41" s="47"/>
      <c r="D41" s="48"/>
      <c r="E41" s="49"/>
      <c r="F41" s="49"/>
    </row>
    <row r="42" spans="1:6" s="28" customFormat="1" x14ac:dyDescent="0.3">
      <c r="A42" s="10"/>
      <c r="B42" s="11"/>
      <c r="C42" s="7"/>
      <c r="D42" s="8"/>
      <c r="E42" s="9"/>
      <c r="F42" s="9"/>
    </row>
    <row r="43" spans="1:6" s="28" customFormat="1" x14ac:dyDescent="0.3">
      <c r="A43" s="5" t="s">
        <v>1578</v>
      </c>
      <c r="B43" s="6" t="s">
        <v>1579</v>
      </c>
      <c r="C43" s="7"/>
      <c r="D43" s="8"/>
      <c r="E43" s="9"/>
      <c r="F43" s="9"/>
    </row>
    <row r="44" spans="1:6" s="28" customFormat="1" x14ac:dyDescent="0.3">
      <c r="A44" s="10"/>
      <c r="B44" s="11"/>
      <c r="C44" s="7"/>
      <c r="D44" s="8"/>
      <c r="E44" s="9"/>
      <c r="F44" s="9"/>
    </row>
    <row r="45" spans="1:6" s="28" customFormat="1" ht="22.8" x14ac:dyDescent="0.3">
      <c r="A45" s="5" t="s">
        <v>1580</v>
      </c>
      <c r="B45" s="6" t="s">
        <v>1581</v>
      </c>
      <c r="C45" s="12" t="s">
        <v>40</v>
      </c>
      <c r="D45" s="13">
        <v>100</v>
      </c>
      <c r="E45" s="164"/>
      <c r="F45" s="9">
        <f>IF(C45="%",D45*E45/100,D45*E45)</f>
        <v>0</v>
      </c>
    </row>
    <row r="46" spans="1:6" s="28" customFormat="1" x14ac:dyDescent="0.3">
      <c r="A46" s="10"/>
      <c r="B46" s="11"/>
      <c r="C46" s="7"/>
      <c r="D46" s="8"/>
      <c r="E46" s="9"/>
      <c r="F46" s="9"/>
    </row>
    <row r="47" spans="1:6" s="28" customFormat="1" ht="14.25" customHeight="1" x14ac:dyDescent="0.3">
      <c r="A47" s="177" t="s">
        <v>118</v>
      </c>
      <c r="B47" s="178"/>
      <c r="C47" s="178"/>
      <c r="D47" s="178"/>
      <c r="E47" s="179"/>
      <c r="F47" s="41">
        <f>SUM(F41:F46)</f>
        <v>0</v>
      </c>
    </row>
    <row r="48" spans="1:6" x14ac:dyDescent="0.25">
      <c r="A48" s="190" t="str">
        <f>A50&amp;" "&amp;B50</f>
        <v>C8.8 PATCHING AND EDGE BREAK REPAIR</v>
      </c>
      <c r="B48" s="190"/>
      <c r="C48" s="190"/>
      <c r="D48" s="190"/>
      <c r="E48" s="190"/>
      <c r="F48" s="190"/>
    </row>
    <row r="49" spans="1:6" x14ac:dyDescent="0.3">
      <c r="A49" s="42" t="s">
        <v>4</v>
      </c>
      <c r="B49" s="42" t="s">
        <v>5</v>
      </c>
      <c r="C49" s="42" t="s">
        <v>6</v>
      </c>
      <c r="D49" s="43" t="s">
        <v>7</v>
      </c>
      <c r="E49" s="44" t="s">
        <v>8</v>
      </c>
      <c r="F49" s="44" t="s">
        <v>9</v>
      </c>
    </row>
    <row r="50" spans="1:6" ht="24" x14ac:dyDescent="0.3">
      <c r="A50" s="45" t="s">
        <v>1582</v>
      </c>
      <c r="B50" s="46" t="s">
        <v>1583</v>
      </c>
      <c r="C50" s="7"/>
      <c r="D50" s="8"/>
      <c r="E50" s="9"/>
      <c r="F50" s="9"/>
    </row>
    <row r="51" spans="1:6" x14ac:dyDescent="0.3">
      <c r="A51" s="10"/>
      <c r="B51" s="11"/>
      <c r="C51" s="7"/>
      <c r="D51" s="8"/>
      <c r="E51" s="9"/>
      <c r="F51" s="9"/>
    </row>
    <row r="52" spans="1:6" s="28" customFormat="1" ht="22.8" x14ac:dyDescent="0.3">
      <c r="A52" s="5" t="s">
        <v>1584</v>
      </c>
      <c r="B52" s="6" t="s">
        <v>319</v>
      </c>
      <c r="C52" s="7"/>
      <c r="D52" s="8"/>
      <c r="E52" s="9"/>
      <c r="F52" s="9"/>
    </row>
    <row r="53" spans="1:6" s="28" customFormat="1" x14ac:dyDescent="0.3">
      <c r="A53" s="10"/>
      <c r="B53" s="11"/>
      <c r="C53" s="7"/>
      <c r="D53" s="8"/>
      <c r="E53" s="9"/>
      <c r="F53" s="9"/>
    </row>
    <row r="54" spans="1:6" s="28" customFormat="1" ht="22.8" x14ac:dyDescent="0.3">
      <c r="A54" s="5" t="s">
        <v>1585</v>
      </c>
      <c r="B54" s="6" t="s">
        <v>320</v>
      </c>
      <c r="C54" s="7"/>
      <c r="D54" s="8"/>
      <c r="E54" s="9"/>
      <c r="F54" s="9"/>
    </row>
    <row r="55" spans="1:6" s="28" customFormat="1" x14ac:dyDescent="0.3">
      <c r="A55" s="10"/>
      <c r="B55" s="11"/>
      <c r="C55" s="7"/>
      <c r="D55" s="8"/>
      <c r="E55" s="9"/>
      <c r="F55" s="9"/>
    </row>
    <row r="56" spans="1:6" s="28" customFormat="1" x14ac:dyDescent="0.3">
      <c r="A56" s="10"/>
      <c r="B56" s="6" t="s">
        <v>321</v>
      </c>
      <c r="C56" s="12" t="s">
        <v>40</v>
      </c>
      <c r="D56" s="13">
        <v>110</v>
      </c>
      <c r="E56" s="164"/>
      <c r="F56" s="9">
        <f>IF(C56="%",D56*E56/100,D56*E56)</f>
        <v>0</v>
      </c>
    </row>
    <row r="57" spans="1:6" s="28" customFormat="1" x14ac:dyDescent="0.3">
      <c r="A57" s="10"/>
      <c r="B57" s="11"/>
      <c r="C57" s="7"/>
      <c r="D57" s="8"/>
      <c r="E57" s="9"/>
      <c r="F57" s="9"/>
    </row>
    <row r="58" spans="1:6" s="28" customFormat="1" ht="22.8" x14ac:dyDescent="0.3">
      <c r="A58" s="10"/>
      <c r="B58" s="6" t="s">
        <v>1586</v>
      </c>
      <c r="C58" s="12" t="s">
        <v>40</v>
      </c>
      <c r="D58" s="13">
        <v>110</v>
      </c>
      <c r="E58" s="164"/>
      <c r="F58" s="9">
        <f>IF(C58="%",D58*E58/100,D58*E58)</f>
        <v>0</v>
      </c>
    </row>
    <row r="59" spans="1:6" s="28" customFormat="1" x14ac:dyDescent="0.3">
      <c r="A59" s="10"/>
      <c r="B59" s="11"/>
      <c r="C59" s="7"/>
      <c r="D59" s="8"/>
      <c r="E59" s="9"/>
      <c r="F59" s="9"/>
    </row>
    <row r="60" spans="1:6" s="28" customFormat="1" x14ac:dyDescent="0.3">
      <c r="A60" s="10"/>
      <c r="B60" s="6" t="s">
        <v>322</v>
      </c>
      <c r="C60" s="12" t="s">
        <v>40</v>
      </c>
      <c r="D60" s="13">
        <v>80</v>
      </c>
      <c r="E60" s="164"/>
      <c r="F60" s="9">
        <f>IF(C60="%",D60*E60/100,D60*E60)</f>
        <v>0</v>
      </c>
    </row>
    <row r="61" spans="1:6" s="28" customFormat="1" x14ac:dyDescent="0.3">
      <c r="A61" s="10"/>
      <c r="B61" s="11"/>
      <c r="C61" s="7"/>
      <c r="D61" s="8"/>
      <c r="E61" s="9"/>
      <c r="F61" s="9"/>
    </row>
    <row r="62" spans="1:6" s="28" customFormat="1" ht="22.8" x14ac:dyDescent="0.3">
      <c r="A62" s="5" t="s">
        <v>1587</v>
      </c>
      <c r="B62" s="6" t="s">
        <v>323</v>
      </c>
      <c r="C62" s="7"/>
      <c r="D62" s="8"/>
      <c r="E62" s="9"/>
      <c r="F62" s="9"/>
    </row>
    <row r="63" spans="1:6" s="28" customFormat="1" x14ac:dyDescent="0.3">
      <c r="A63" s="10"/>
      <c r="B63" s="11"/>
      <c r="C63" s="7"/>
      <c r="D63" s="8"/>
      <c r="E63" s="9"/>
      <c r="F63" s="9"/>
    </row>
    <row r="64" spans="1:6" s="28" customFormat="1" x14ac:dyDescent="0.3">
      <c r="A64" s="10"/>
      <c r="B64" s="6" t="s">
        <v>324</v>
      </c>
      <c r="C64" s="12" t="s">
        <v>40</v>
      </c>
      <c r="D64" s="13">
        <v>50</v>
      </c>
      <c r="E64" s="164"/>
      <c r="F64" s="9">
        <f>IF(C64="%",D64*E64/100,D64*E64)</f>
        <v>0</v>
      </c>
    </row>
    <row r="65" spans="1:6" s="28" customFormat="1" x14ac:dyDescent="0.3">
      <c r="A65" s="10"/>
      <c r="B65" s="11"/>
      <c r="C65" s="7"/>
      <c r="D65" s="8"/>
      <c r="E65" s="9"/>
      <c r="F65" s="9"/>
    </row>
    <row r="66" spans="1:6" s="28" customFormat="1" ht="22.8" x14ac:dyDescent="0.3">
      <c r="A66" s="10"/>
      <c r="B66" s="6" t="s">
        <v>1586</v>
      </c>
      <c r="C66" s="12" t="s">
        <v>40</v>
      </c>
      <c r="D66" s="13">
        <v>70</v>
      </c>
      <c r="E66" s="164"/>
      <c r="F66" s="9">
        <f>IF(C66="%",D66*E66/100,D66*E66)</f>
        <v>0</v>
      </c>
    </row>
    <row r="67" spans="1:6" s="28" customFormat="1" x14ac:dyDescent="0.3">
      <c r="A67" s="10"/>
      <c r="B67" s="11"/>
      <c r="C67" s="7"/>
      <c r="D67" s="8"/>
      <c r="E67" s="9"/>
      <c r="F67" s="9"/>
    </row>
    <row r="68" spans="1:6" s="28" customFormat="1" x14ac:dyDescent="0.3">
      <c r="A68" s="10"/>
      <c r="B68" s="6" t="s">
        <v>1588</v>
      </c>
      <c r="C68" s="12" t="s">
        <v>40</v>
      </c>
      <c r="D68" s="13">
        <v>70</v>
      </c>
      <c r="E68" s="164"/>
      <c r="F68" s="9">
        <f>IF(C68="%",D68*E68/100,D68*E68)</f>
        <v>0</v>
      </c>
    </row>
    <row r="69" spans="1:6" s="28" customFormat="1" x14ac:dyDescent="0.3">
      <c r="A69" s="10"/>
      <c r="B69" s="11"/>
      <c r="C69" s="7"/>
      <c r="D69" s="8"/>
      <c r="E69" s="9"/>
      <c r="F69" s="9"/>
    </row>
    <row r="70" spans="1:6" s="28" customFormat="1" ht="22.8" x14ac:dyDescent="0.3">
      <c r="A70" s="5" t="s">
        <v>1589</v>
      </c>
      <c r="B70" s="6" t="s">
        <v>325</v>
      </c>
      <c r="C70" s="7"/>
      <c r="D70" s="8"/>
      <c r="E70" s="9"/>
      <c r="F70" s="9"/>
    </row>
    <row r="71" spans="1:6" s="28" customFormat="1" x14ac:dyDescent="0.3">
      <c r="A71" s="10"/>
      <c r="B71" s="11"/>
      <c r="C71" s="7"/>
      <c r="D71" s="8"/>
      <c r="E71" s="9"/>
      <c r="F71" s="9"/>
    </row>
    <row r="72" spans="1:6" s="28" customFormat="1" x14ac:dyDescent="0.3">
      <c r="A72" s="5" t="s">
        <v>1590</v>
      </c>
      <c r="B72" s="6" t="s">
        <v>326</v>
      </c>
      <c r="C72" s="7"/>
      <c r="D72" s="8"/>
      <c r="E72" s="9"/>
      <c r="F72" s="9"/>
    </row>
    <row r="73" spans="1:6" s="28" customFormat="1" x14ac:dyDescent="0.3">
      <c r="A73" s="10"/>
      <c r="B73" s="11"/>
      <c r="C73" s="7"/>
      <c r="D73" s="8"/>
      <c r="E73" s="9"/>
      <c r="F73" s="9"/>
    </row>
    <row r="74" spans="1:6" s="28" customFormat="1" ht="34.200000000000003" x14ac:dyDescent="0.3">
      <c r="A74" s="10"/>
      <c r="B74" s="6" t="s">
        <v>1591</v>
      </c>
      <c r="C74" s="12" t="s">
        <v>33</v>
      </c>
      <c r="D74" s="13">
        <v>60</v>
      </c>
      <c r="E74" s="164"/>
      <c r="F74" s="9">
        <f>IF(C74="%",D74*E74/100,D74*E74)</f>
        <v>0</v>
      </c>
    </row>
    <row r="75" spans="1:6" s="28" customFormat="1" x14ac:dyDescent="0.3">
      <c r="A75" s="10"/>
      <c r="B75" s="11"/>
      <c r="C75" s="7"/>
      <c r="D75" s="8"/>
      <c r="E75" s="9"/>
      <c r="F75" s="9"/>
    </row>
    <row r="76" spans="1:6" s="28" customFormat="1" ht="45.6" x14ac:dyDescent="0.3">
      <c r="A76" s="10"/>
      <c r="B76" s="6" t="s">
        <v>329</v>
      </c>
      <c r="C76" s="12" t="s">
        <v>33</v>
      </c>
      <c r="D76" s="13">
        <v>50</v>
      </c>
      <c r="E76" s="164"/>
      <c r="F76" s="9">
        <f>IF(C76="%",D76*E76/100,D76*E76)</f>
        <v>0</v>
      </c>
    </row>
    <row r="77" spans="1:6" s="28" customFormat="1" x14ac:dyDescent="0.3">
      <c r="A77" s="10"/>
      <c r="B77" s="11"/>
      <c r="C77" s="7"/>
      <c r="D77" s="8"/>
      <c r="E77" s="9"/>
      <c r="F77" s="9"/>
    </row>
    <row r="78" spans="1:6" s="28" customFormat="1" ht="34.200000000000003" x14ac:dyDescent="0.3">
      <c r="A78" s="10"/>
      <c r="B78" s="6" t="s">
        <v>1592</v>
      </c>
      <c r="C78" s="12" t="s">
        <v>33</v>
      </c>
      <c r="D78" s="13">
        <v>30</v>
      </c>
      <c r="E78" s="164"/>
      <c r="F78" s="9">
        <f>IF(C78="%",D78*E78/100,D78*E78)</f>
        <v>0</v>
      </c>
    </row>
    <row r="79" spans="1:6" s="28" customFormat="1" x14ac:dyDescent="0.3">
      <c r="A79" s="10"/>
      <c r="B79" s="11"/>
      <c r="C79" s="7"/>
      <c r="D79" s="8"/>
      <c r="E79" s="9"/>
      <c r="F79" s="9"/>
    </row>
    <row r="80" spans="1:6" s="28" customFormat="1" x14ac:dyDescent="0.3">
      <c r="A80" s="10"/>
      <c r="B80" s="6" t="s">
        <v>1593</v>
      </c>
      <c r="C80" s="12" t="s">
        <v>33</v>
      </c>
      <c r="D80" s="13">
        <v>10</v>
      </c>
      <c r="E80" s="164"/>
      <c r="F80" s="9">
        <f>IF(C80="%",D80*E80/100,D80*E80)</f>
        <v>0</v>
      </c>
    </row>
    <row r="81" spans="1:6" s="28" customFormat="1" x14ac:dyDescent="0.3">
      <c r="A81" s="10"/>
      <c r="B81" s="11"/>
      <c r="C81" s="7"/>
      <c r="D81" s="8"/>
      <c r="E81" s="9"/>
      <c r="F81" s="9"/>
    </row>
    <row r="82" spans="1:6" s="28" customFormat="1" x14ac:dyDescent="0.3">
      <c r="A82" s="5" t="s">
        <v>1594</v>
      </c>
      <c r="B82" s="6" t="s">
        <v>327</v>
      </c>
      <c r="C82" s="7"/>
      <c r="D82" s="8"/>
      <c r="E82" s="9"/>
      <c r="F82" s="9"/>
    </row>
    <row r="83" spans="1:6" s="28" customFormat="1" x14ac:dyDescent="0.3">
      <c r="A83" s="10"/>
      <c r="B83" s="11"/>
      <c r="C83" s="7"/>
      <c r="D83" s="8"/>
      <c r="E83" s="9"/>
      <c r="F83" s="9"/>
    </row>
    <row r="84" spans="1:6" s="28" customFormat="1" ht="34.200000000000003" x14ac:dyDescent="0.3">
      <c r="A84" s="10"/>
      <c r="B84" s="6" t="s">
        <v>1591</v>
      </c>
      <c r="C84" s="12" t="s">
        <v>33</v>
      </c>
      <c r="D84" s="13">
        <v>30</v>
      </c>
      <c r="E84" s="164"/>
      <c r="F84" s="9">
        <f>IF(C84="%",D84*E84/100,D84*E84)</f>
        <v>0</v>
      </c>
    </row>
    <row r="85" spans="1:6" s="28" customFormat="1" x14ac:dyDescent="0.3">
      <c r="A85" s="10"/>
      <c r="B85" s="11"/>
      <c r="C85" s="7"/>
      <c r="D85" s="8"/>
      <c r="E85" s="9"/>
      <c r="F85" s="9"/>
    </row>
    <row r="86" spans="1:6" s="28" customFormat="1" ht="45.6" x14ac:dyDescent="0.3">
      <c r="A86" s="10"/>
      <c r="B86" s="6" t="s">
        <v>329</v>
      </c>
      <c r="C86" s="12" t="s">
        <v>33</v>
      </c>
      <c r="D86" s="13">
        <v>30</v>
      </c>
      <c r="E86" s="164"/>
      <c r="F86" s="9">
        <f>IF(C86="%",D86*E86/100,D86*E86)</f>
        <v>0</v>
      </c>
    </row>
    <row r="87" spans="1:6" s="28" customFormat="1" x14ac:dyDescent="0.3">
      <c r="A87" s="10"/>
      <c r="B87" s="11"/>
      <c r="C87" s="7"/>
      <c r="D87" s="8"/>
      <c r="E87" s="9"/>
      <c r="F87" s="9"/>
    </row>
    <row r="88" spans="1:6" s="28" customFormat="1" ht="34.200000000000003" x14ac:dyDescent="0.3">
      <c r="A88" s="10"/>
      <c r="B88" s="6" t="s">
        <v>1592</v>
      </c>
      <c r="C88" s="12" t="s">
        <v>33</v>
      </c>
      <c r="D88" s="13">
        <v>15</v>
      </c>
      <c r="E88" s="164"/>
      <c r="F88" s="9">
        <f>IF(C88="%",D88*E88/100,D88*E88)</f>
        <v>0</v>
      </c>
    </row>
    <row r="89" spans="1:6" s="28" customFormat="1" x14ac:dyDescent="0.3">
      <c r="A89" s="10"/>
      <c r="B89" s="11"/>
      <c r="C89" s="7"/>
      <c r="D89" s="8"/>
      <c r="E89" s="9"/>
      <c r="F89" s="9"/>
    </row>
    <row r="90" spans="1:6" s="28" customFormat="1" x14ac:dyDescent="0.3">
      <c r="A90" s="10"/>
      <c r="B90" s="6" t="s">
        <v>1593</v>
      </c>
      <c r="C90" s="12" t="s">
        <v>33</v>
      </c>
      <c r="D90" s="13">
        <v>5</v>
      </c>
      <c r="E90" s="164"/>
      <c r="F90" s="9">
        <f>IF(C90="%",D90*E90/100,D90*E90)</f>
        <v>0</v>
      </c>
    </row>
    <row r="91" spans="1:6" s="28" customFormat="1" x14ac:dyDescent="0.3">
      <c r="A91" s="10"/>
      <c r="B91" s="11"/>
      <c r="C91" s="7"/>
      <c r="D91" s="8"/>
      <c r="E91" s="9"/>
      <c r="F91" s="9"/>
    </row>
    <row r="92" spans="1:6" s="28" customFormat="1" x14ac:dyDescent="0.3">
      <c r="A92" s="5" t="s">
        <v>1595</v>
      </c>
      <c r="B92" s="6" t="s">
        <v>1596</v>
      </c>
      <c r="C92" s="7"/>
      <c r="D92" s="8"/>
      <c r="E92" s="9"/>
      <c r="F92" s="9"/>
    </row>
    <row r="93" spans="1:6" s="28" customFormat="1" x14ac:dyDescent="0.3">
      <c r="A93" s="10"/>
      <c r="B93" s="11"/>
      <c r="C93" s="7"/>
      <c r="D93" s="8"/>
      <c r="E93" s="9"/>
      <c r="F93" s="9"/>
    </row>
    <row r="94" spans="1:6" s="28" customFormat="1" ht="34.200000000000003" x14ac:dyDescent="0.3">
      <c r="A94" s="10"/>
      <c r="B94" s="6" t="s">
        <v>1591</v>
      </c>
      <c r="C94" s="12" t="s">
        <v>33</v>
      </c>
      <c r="D94" s="13">
        <v>40</v>
      </c>
      <c r="E94" s="164"/>
      <c r="F94" s="9">
        <f>IF(C94="%",D94*E94/100,D94*E94)</f>
        <v>0</v>
      </c>
    </row>
    <row r="95" spans="1:6" s="28" customFormat="1" x14ac:dyDescent="0.3">
      <c r="A95" s="10"/>
      <c r="B95" s="11"/>
      <c r="C95" s="7"/>
      <c r="D95" s="8"/>
      <c r="E95" s="9"/>
      <c r="F95" s="9"/>
    </row>
    <row r="96" spans="1:6" s="28" customFormat="1" ht="45.6" x14ac:dyDescent="0.3">
      <c r="A96" s="10"/>
      <c r="B96" s="6" t="s">
        <v>329</v>
      </c>
      <c r="C96" s="12" t="s">
        <v>33</v>
      </c>
      <c r="D96" s="13">
        <v>35</v>
      </c>
      <c r="E96" s="164"/>
      <c r="F96" s="9">
        <f>IF(C96="%",D96*E96/100,D96*E96)</f>
        <v>0</v>
      </c>
    </row>
    <row r="97" spans="1:6" s="28" customFormat="1" x14ac:dyDescent="0.3">
      <c r="A97" s="10"/>
      <c r="B97" s="11"/>
      <c r="C97" s="7"/>
      <c r="D97" s="8"/>
      <c r="E97" s="9"/>
      <c r="F97" s="9"/>
    </row>
    <row r="98" spans="1:6" s="28" customFormat="1" ht="34.200000000000003" x14ac:dyDescent="0.3">
      <c r="A98" s="10"/>
      <c r="B98" s="6" t="s">
        <v>1592</v>
      </c>
      <c r="C98" s="12" t="s">
        <v>33</v>
      </c>
      <c r="D98" s="13">
        <v>20</v>
      </c>
      <c r="E98" s="164"/>
      <c r="F98" s="9">
        <f>IF(C98="%",D98*E98/100,D98*E98)</f>
        <v>0</v>
      </c>
    </row>
    <row r="99" spans="1:6" s="28" customFormat="1" x14ac:dyDescent="0.3">
      <c r="A99" s="10"/>
      <c r="B99" s="11"/>
      <c r="C99" s="7"/>
      <c r="D99" s="8"/>
      <c r="E99" s="9"/>
      <c r="F99" s="9"/>
    </row>
    <row r="100" spans="1:6" s="28" customFormat="1" x14ac:dyDescent="0.3">
      <c r="A100" s="10"/>
      <c r="B100" s="6" t="s">
        <v>1593</v>
      </c>
      <c r="C100" s="12" t="s">
        <v>33</v>
      </c>
      <c r="D100" s="13">
        <v>5</v>
      </c>
      <c r="E100" s="164"/>
      <c r="F100" s="9">
        <f>IF(C100="%",D100*E100/100,D100*E100)</f>
        <v>0</v>
      </c>
    </row>
    <row r="101" spans="1:6" s="28" customFormat="1" x14ac:dyDescent="0.3">
      <c r="A101" s="10"/>
      <c r="B101" s="11"/>
      <c r="C101" s="7"/>
      <c r="D101" s="8"/>
      <c r="E101" s="9"/>
      <c r="F101" s="9"/>
    </row>
    <row r="102" spans="1:6" ht="22.8" x14ac:dyDescent="0.3">
      <c r="A102" s="5" t="s">
        <v>1597</v>
      </c>
      <c r="B102" s="6" t="s">
        <v>330</v>
      </c>
      <c r="C102" s="12" t="s">
        <v>133</v>
      </c>
      <c r="D102" s="13">
        <v>1750</v>
      </c>
      <c r="E102" s="164"/>
      <c r="F102" s="9">
        <f>IF(C102="%",D102*E102/100,D102*E102)</f>
        <v>0</v>
      </c>
    </row>
    <row r="103" spans="1:6" x14ac:dyDescent="0.3">
      <c r="A103" s="10"/>
      <c r="B103" s="11"/>
      <c r="C103" s="7"/>
      <c r="D103" s="8"/>
      <c r="E103" s="9"/>
      <c r="F103" s="9"/>
    </row>
    <row r="104" spans="1:6" ht="22.8" x14ac:dyDescent="0.3">
      <c r="A104" s="5" t="s">
        <v>1598</v>
      </c>
      <c r="B104" s="6" t="s">
        <v>328</v>
      </c>
      <c r="C104" s="7"/>
      <c r="D104" s="8"/>
      <c r="E104" s="9"/>
      <c r="F104" s="9"/>
    </row>
    <row r="105" spans="1:6" x14ac:dyDescent="0.3">
      <c r="A105" s="10"/>
      <c r="B105" s="11"/>
      <c r="C105" s="7"/>
      <c r="D105" s="8"/>
      <c r="E105" s="9"/>
      <c r="F105" s="9"/>
    </row>
    <row r="106" spans="1:6" s="28" customFormat="1" ht="45.6" x14ac:dyDescent="0.3">
      <c r="A106" s="5" t="s">
        <v>1599</v>
      </c>
      <c r="B106" s="6" t="s">
        <v>1600</v>
      </c>
      <c r="C106" s="7"/>
      <c r="D106" s="8"/>
      <c r="E106" s="9"/>
      <c r="F106" s="9"/>
    </row>
    <row r="107" spans="1:6" s="28" customFormat="1" x14ac:dyDescent="0.3">
      <c r="A107" s="10"/>
      <c r="B107" s="11"/>
      <c r="C107" s="7"/>
      <c r="D107" s="8"/>
      <c r="E107" s="9"/>
      <c r="F107" s="9"/>
    </row>
    <row r="108" spans="1:6" s="28" customFormat="1" ht="34.200000000000003" x14ac:dyDescent="0.3">
      <c r="A108" s="10"/>
      <c r="B108" s="6" t="s">
        <v>1591</v>
      </c>
      <c r="C108" s="12" t="s">
        <v>33</v>
      </c>
      <c r="D108" s="13">
        <v>30</v>
      </c>
      <c r="E108" s="164"/>
      <c r="F108" s="9">
        <f>IF(C108="%",D108*E108/100,D108*E108)</f>
        <v>0</v>
      </c>
    </row>
    <row r="109" spans="1:6" s="28" customFormat="1" x14ac:dyDescent="0.3">
      <c r="A109" s="10"/>
      <c r="B109" s="11"/>
      <c r="C109" s="7"/>
      <c r="D109" s="8"/>
      <c r="E109" s="9"/>
      <c r="F109" s="9"/>
    </row>
    <row r="110" spans="1:6" s="28" customFormat="1" ht="45.6" x14ac:dyDescent="0.3">
      <c r="A110" s="10"/>
      <c r="B110" s="6" t="s">
        <v>1601</v>
      </c>
      <c r="C110" s="12" t="s">
        <v>33</v>
      </c>
      <c r="D110" s="13">
        <v>35</v>
      </c>
      <c r="E110" s="164"/>
      <c r="F110" s="9">
        <f>IF(C110="%",D110*E110/100,D110*E110)</f>
        <v>0</v>
      </c>
    </row>
    <row r="111" spans="1:6" s="28" customFormat="1" x14ac:dyDescent="0.3">
      <c r="A111" s="10"/>
      <c r="B111" s="11"/>
      <c r="C111" s="7"/>
      <c r="D111" s="8"/>
      <c r="E111" s="9"/>
      <c r="F111" s="9"/>
    </row>
    <row r="112" spans="1:6" s="28" customFormat="1" ht="34.200000000000003" x14ac:dyDescent="0.3">
      <c r="A112" s="10"/>
      <c r="B112" s="6" t="s">
        <v>1592</v>
      </c>
      <c r="C112" s="12" t="s">
        <v>33</v>
      </c>
      <c r="D112" s="13">
        <v>35</v>
      </c>
      <c r="E112" s="164"/>
      <c r="F112" s="9">
        <f>IF(C112="%",D112*E112/100,D112*E112)</f>
        <v>0</v>
      </c>
    </row>
    <row r="113" spans="1:6" s="28" customFormat="1" x14ac:dyDescent="0.3">
      <c r="A113" s="10"/>
      <c r="B113" s="11"/>
      <c r="C113" s="7"/>
      <c r="D113" s="8"/>
      <c r="E113" s="9"/>
      <c r="F113" s="9"/>
    </row>
    <row r="114" spans="1:6" s="28" customFormat="1" x14ac:dyDescent="0.3">
      <c r="A114" s="10"/>
      <c r="B114" s="6" t="s">
        <v>1593</v>
      </c>
      <c r="C114" s="12" t="s">
        <v>33</v>
      </c>
      <c r="D114" s="13">
        <v>70</v>
      </c>
      <c r="E114" s="164"/>
      <c r="F114" s="9">
        <f>IF(C114="%",D114*E114/100,D114*E114)</f>
        <v>0</v>
      </c>
    </row>
    <row r="115" spans="1:6" s="28" customFormat="1" x14ac:dyDescent="0.3">
      <c r="A115" s="10"/>
      <c r="B115" s="11"/>
      <c r="C115" s="7"/>
      <c r="D115" s="8"/>
      <c r="E115" s="9"/>
      <c r="F115" s="9"/>
    </row>
    <row r="116" spans="1:6" ht="66.75" customHeight="1" x14ac:dyDescent="0.3">
      <c r="A116" s="5" t="s">
        <v>1602</v>
      </c>
      <c r="B116" s="6" t="s">
        <v>1973</v>
      </c>
      <c r="C116" s="7"/>
      <c r="D116" s="8"/>
      <c r="E116" s="9"/>
      <c r="F116" s="9"/>
    </row>
    <row r="117" spans="1:6" x14ac:dyDescent="0.3">
      <c r="A117" s="10"/>
      <c r="B117" s="11"/>
      <c r="C117" s="7"/>
      <c r="D117" s="8"/>
      <c r="E117" s="9"/>
      <c r="F117" s="9"/>
    </row>
    <row r="118" spans="1:6" ht="34.200000000000003" x14ac:dyDescent="0.3">
      <c r="A118" s="5"/>
      <c r="B118" s="6" t="s">
        <v>1591</v>
      </c>
      <c r="C118" s="12" t="s">
        <v>39</v>
      </c>
      <c r="D118" s="13">
        <v>110</v>
      </c>
      <c r="E118" s="164"/>
      <c r="F118" s="9">
        <f>IF(C118="%",D118*E118/100,D118*E118)</f>
        <v>0</v>
      </c>
    </row>
    <row r="119" spans="1:6" ht="12" customHeight="1" x14ac:dyDescent="0.3">
      <c r="A119" s="10"/>
      <c r="B119" s="11"/>
      <c r="C119" s="7"/>
      <c r="D119" s="8"/>
      <c r="E119" s="9"/>
      <c r="F119" s="9"/>
    </row>
    <row r="120" spans="1:6" ht="45.6" x14ac:dyDescent="0.3">
      <c r="A120" s="10"/>
      <c r="B120" s="6" t="s">
        <v>1601</v>
      </c>
      <c r="C120" s="12" t="s">
        <v>39</v>
      </c>
      <c r="D120" s="13">
        <v>130</v>
      </c>
      <c r="E120" s="164"/>
      <c r="F120" s="9">
        <f>IF(C120="%",D120*E120/100,D120*E120)</f>
        <v>0</v>
      </c>
    </row>
    <row r="121" spans="1:6" ht="12" customHeight="1" x14ac:dyDescent="0.3">
      <c r="A121" s="10"/>
      <c r="B121" s="11"/>
      <c r="C121" s="7"/>
      <c r="D121" s="8"/>
      <c r="E121" s="9"/>
      <c r="F121" s="9"/>
    </row>
    <row r="122" spans="1:6" x14ac:dyDescent="0.3">
      <c r="A122" s="5" t="s">
        <v>1603</v>
      </c>
      <c r="B122" s="6" t="s">
        <v>1604</v>
      </c>
      <c r="C122" s="7"/>
      <c r="D122" s="8"/>
      <c r="E122" s="9"/>
      <c r="F122" s="9"/>
    </row>
    <row r="123" spans="1:6" ht="12" customHeight="1" x14ac:dyDescent="0.3">
      <c r="A123" s="10"/>
      <c r="B123" s="11"/>
      <c r="C123" s="7"/>
      <c r="D123" s="8"/>
      <c r="E123" s="9"/>
      <c r="F123" s="9"/>
    </row>
    <row r="124" spans="1:6" ht="34.200000000000003" x14ac:dyDescent="0.3">
      <c r="A124" s="5" t="s">
        <v>1605</v>
      </c>
      <c r="B124" s="6" t="s">
        <v>1606</v>
      </c>
      <c r="C124" s="12" t="s">
        <v>40</v>
      </c>
      <c r="D124" s="13">
        <v>100</v>
      </c>
      <c r="E124" s="164"/>
      <c r="F124" s="9">
        <f>IF(C124="%",D124*E124/100,D124*E124)</f>
        <v>0</v>
      </c>
    </row>
    <row r="125" spans="1:6" x14ac:dyDescent="0.3">
      <c r="A125" s="5"/>
      <c r="B125" s="6"/>
      <c r="C125" s="12"/>
      <c r="D125" s="13"/>
      <c r="E125" s="9"/>
      <c r="F125" s="9"/>
    </row>
    <row r="126" spans="1:6" x14ac:dyDescent="0.3">
      <c r="A126" s="5" t="s">
        <v>1607</v>
      </c>
      <c r="B126" s="6" t="s">
        <v>1608</v>
      </c>
      <c r="C126" s="7"/>
      <c r="D126" s="8"/>
      <c r="E126" s="9"/>
      <c r="F126" s="9"/>
    </row>
    <row r="127" spans="1:6" x14ac:dyDescent="0.3">
      <c r="A127" s="10"/>
      <c r="B127" s="11"/>
      <c r="C127" s="7"/>
      <c r="D127" s="8"/>
      <c r="E127" s="9"/>
      <c r="F127" s="9"/>
    </row>
    <row r="128" spans="1:6" ht="34.200000000000003" x14ac:dyDescent="0.3">
      <c r="A128" s="5" t="s">
        <v>1609</v>
      </c>
      <c r="B128" s="6" t="s">
        <v>1610</v>
      </c>
      <c r="C128" s="12" t="s">
        <v>40</v>
      </c>
      <c r="D128" s="13">
        <v>100</v>
      </c>
      <c r="E128" s="164"/>
      <c r="F128" s="9">
        <f>IF(C128="%",D128*E128/100,D128*E128)</f>
        <v>0</v>
      </c>
    </row>
    <row r="129" spans="1:6" x14ac:dyDescent="0.3">
      <c r="A129" s="10"/>
      <c r="B129" s="11"/>
      <c r="C129" s="7"/>
      <c r="D129" s="8"/>
      <c r="E129" s="9"/>
      <c r="F129" s="9"/>
    </row>
    <row r="130" spans="1:6" ht="24.6" x14ac:dyDescent="0.3">
      <c r="A130" s="5" t="s">
        <v>1611</v>
      </c>
      <c r="B130" s="6" t="s">
        <v>1612</v>
      </c>
      <c r="C130" s="12" t="s">
        <v>335</v>
      </c>
      <c r="D130" s="13">
        <v>50</v>
      </c>
      <c r="E130" s="164"/>
      <c r="F130" s="9">
        <f>IF(C130="%",D130*E130/100,D130*E130)</f>
        <v>0</v>
      </c>
    </row>
    <row r="131" spans="1:6" x14ac:dyDescent="0.3">
      <c r="A131" s="10"/>
      <c r="B131" s="11"/>
      <c r="C131" s="7"/>
      <c r="D131" s="8"/>
      <c r="E131" s="9"/>
      <c r="F131" s="9"/>
    </row>
    <row r="132" spans="1:6" x14ac:dyDescent="0.3">
      <c r="A132" s="5" t="s">
        <v>1613</v>
      </c>
      <c r="B132" s="6" t="s">
        <v>1614</v>
      </c>
      <c r="C132" s="7"/>
      <c r="D132" s="8"/>
      <c r="E132" s="9"/>
      <c r="F132" s="9"/>
    </row>
    <row r="133" spans="1:6" x14ac:dyDescent="0.3">
      <c r="A133" s="10"/>
      <c r="B133" s="11"/>
      <c r="C133" s="7"/>
      <c r="D133" s="8"/>
      <c r="E133" s="9"/>
      <c r="F133" s="9"/>
    </row>
    <row r="134" spans="1:6" ht="70.5" customHeight="1" x14ac:dyDescent="0.3">
      <c r="A134" s="5"/>
      <c r="B134" s="6" t="s">
        <v>1974</v>
      </c>
      <c r="C134" s="12" t="s">
        <v>39</v>
      </c>
      <c r="D134" s="13">
        <v>10</v>
      </c>
      <c r="E134" s="164"/>
      <c r="F134" s="9">
        <f>IF(C134="%",D134*E134/100,D134*E134)</f>
        <v>0</v>
      </c>
    </row>
    <row r="135" spans="1:6" x14ac:dyDescent="0.3">
      <c r="A135" s="10"/>
      <c r="B135" s="11"/>
      <c r="C135" s="7"/>
      <c r="D135" s="8"/>
      <c r="E135" s="9"/>
      <c r="F135" s="9"/>
    </row>
    <row r="136" spans="1:6" ht="14.25" customHeight="1" x14ac:dyDescent="0.3">
      <c r="A136" s="177" t="s">
        <v>118</v>
      </c>
      <c r="B136" s="178"/>
      <c r="C136" s="178"/>
      <c r="D136" s="178"/>
      <c r="E136" s="179"/>
      <c r="F136" s="41">
        <f>SUM(F50:F135)</f>
        <v>0</v>
      </c>
    </row>
    <row r="137" spans="1:6" ht="14.25" customHeight="1" x14ac:dyDescent="0.25">
      <c r="A137" s="190" t="str">
        <f>A139&amp;" "&amp;B139</f>
        <v>C10.1 GENERAL REQUIREMENTS FOR SURFACE TREATMENTS</v>
      </c>
      <c r="B137" s="190"/>
      <c r="C137" s="190"/>
      <c r="D137" s="190"/>
      <c r="E137" s="190"/>
      <c r="F137" s="190"/>
    </row>
    <row r="138" spans="1:6" x14ac:dyDescent="0.3">
      <c r="A138" s="42" t="s">
        <v>4</v>
      </c>
      <c r="B138" s="42" t="s">
        <v>5</v>
      </c>
      <c r="C138" s="42" t="s">
        <v>6</v>
      </c>
      <c r="D138" s="43" t="s">
        <v>7</v>
      </c>
      <c r="E138" s="44" t="s">
        <v>8</v>
      </c>
      <c r="F138" s="44" t="s">
        <v>9</v>
      </c>
    </row>
    <row r="139" spans="1:6" ht="24" x14ac:dyDescent="0.3">
      <c r="A139" s="80" t="s">
        <v>1189</v>
      </c>
      <c r="B139" s="81" t="s">
        <v>1190</v>
      </c>
      <c r="C139" s="82"/>
      <c r="D139" s="83"/>
      <c r="E139" s="84"/>
      <c r="F139" s="84"/>
    </row>
    <row r="140" spans="1:6" x14ac:dyDescent="0.3">
      <c r="A140" s="35"/>
      <c r="B140" s="36"/>
      <c r="C140" s="37"/>
      <c r="D140" s="33"/>
      <c r="E140" s="34"/>
      <c r="F140" s="34"/>
    </row>
    <row r="141" spans="1:6" x14ac:dyDescent="0.3">
      <c r="A141" s="6" t="s">
        <v>1191</v>
      </c>
      <c r="B141" s="6" t="s">
        <v>1192</v>
      </c>
      <c r="C141" s="12"/>
      <c r="D141" s="13"/>
      <c r="E141" s="9"/>
      <c r="F141" s="9"/>
    </row>
    <row r="142" spans="1:6" x14ac:dyDescent="0.3">
      <c r="A142" s="18"/>
      <c r="B142" s="18"/>
      <c r="C142" s="19"/>
      <c r="D142" s="20"/>
      <c r="E142" s="21"/>
      <c r="F142" s="21"/>
    </row>
    <row r="143" spans="1:6" ht="22.8" x14ac:dyDescent="0.3">
      <c r="A143" s="30" t="s">
        <v>1193</v>
      </c>
      <c r="B143" s="6" t="s">
        <v>1194</v>
      </c>
      <c r="C143" s="12" t="s">
        <v>335</v>
      </c>
      <c r="D143" s="13">
        <v>515</v>
      </c>
      <c r="E143" s="164"/>
      <c r="F143" s="9">
        <f>IF(C143="%",D143*E143/100,D143*E143)</f>
        <v>0</v>
      </c>
    </row>
    <row r="144" spans="1:6" x14ac:dyDescent="0.3">
      <c r="A144" s="64"/>
      <c r="B144" s="65"/>
      <c r="C144" s="61"/>
      <c r="D144" s="62"/>
      <c r="E144" s="63"/>
      <c r="F144" s="63"/>
    </row>
    <row r="145" spans="1:6" ht="22.8" x14ac:dyDescent="0.3">
      <c r="A145" s="30" t="s">
        <v>1195</v>
      </c>
      <c r="B145" s="6" t="s">
        <v>1615</v>
      </c>
      <c r="C145" s="12" t="s">
        <v>335</v>
      </c>
      <c r="D145" s="13">
        <v>400</v>
      </c>
      <c r="E145" s="164"/>
      <c r="F145" s="9">
        <f>IF(C145="%",D145*E145/100,D145*E145)</f>
        <v>0</v>
      </c>
    </row>
    <row r="146" spans="1:6" x14ac:dyDescent="0.3">
      <c r="A146" s="64"/>
      <c r="B146" s="65"/>
      <c r="C146" s="61"/>
      <c r="D146" s="62"/>
      <c r="E146" s="63"/>
      <c r="F146" s="63"/>
    </row>
    <row r="147" spans="1:6" x14ac:dyDescent="0.3">
      <c r="A147" s="30" t="s">
        <v>1197</v>
      </c>
      <c r="B147" s="31" t="s">
        <v>1198</v>
      </c>
      <c r="C147" s="32"/>
      <c r="D147" s="33"/>
      <c r="E147" s="34"/>
      <c r="F147" s="34"/>
    </row>
    <row r="148" spans="1:6" x14ac:dyDescent="0.3">
      <c r="A148" s="64"/>
      <c r="B148" s="65"/>
      <c r="C148" s="61"/>
      <c r="D148" s="62"/>
      <c r="E148" s="63"/>
      <c r="F148" s="63"/>
    </row>
    <row r="149" spans="1:6" x14ac:dyDescent="0.3">
      <c r="A149" s="30" t="s">
        <v>1201</v>
      </c>
      <c r="B149" s="31" t="s">
        <v>1202</v>
      </c>
      <c r="C149" s="32" t="s">
        <v>33</v>
      </c>
      <c r="D149" s="8">
        <v>10</v>
      </c>
      <c r="E149" s="164"/>
      <c r="F149" s="9">
        <f>IF(C149="%",D149*E149/100,D149*E149)</f>
        <v>0</v>
      </c>
    </row>
    <row r="150" spans="1:6" x14ac:dyDescent="0.3">
      <c r="A150" s="64"/>
      <c r="B150" s="65"/>
      <c r="C150" s="61"/>
      <c r="D150" s="62"/>
      <c r="E150" s="63"/>
      <c r="F150" s="63"/>
    </row>
    <row r="151" spans="1:6" ht="22.8" x14ac:dyDescent="0.3">
      <c r="A151" s="30" t="s">
        <v>1203</v>
      </c>
      <c r="B151" s="11" t="s">
        <v>1616</v>
      </c>
      <c r="C151" s="7"/>
      <c r="D151" s="8"/>
      <c r="E151" s="9"/>
      <c r="F151" s="9"/>
    </row>
    <row r="152" spans="1:6" x14ac:dyDescent="0.3">
      <c r="A152" s="35"/>
      <c r="B152" s="11"/>
      <c r="C152" s="7"/>
      <c r="D152" s="8"/>
      <c r="E152" s="9"/>
      <c r="F152" s="9"/>
    </row>
    <row r="153" spans="1:6" ht="22.8" x14ac:dyDescent="0.3">
      <c r="A153" s="30" t="s">
        <v>1205</v>
      </c>
      <c r="B153" s="31" t="s">
        <v>1206</v>
      </c>
      <c r="C153" s="32" t="s">
        <v>335</v>
      </c>
      <c r="D153" s="39">
        <v>60</v>
      </c>
      <c r="E153" s="165"/>
      <c r="F153" s="9">
        <f>IF(C153="%",D153*E153/100,D153*E153)</f>
        <v>0</v>
      </c>
    </row>
    <row r="154" spans="1:6" x14ac:dyDescent="0.3">
      <c r="A154" s="35"/>
      <c r="B154" s="36"/>
      <c r="C154" s="37"/>
      <c r="D154" s="33"/>
      <c r="E154" s="34"/>
      <c r="F154" s="34"/>
    </row>
    <row r="155" spans="1:6" ht="22.8" x14ac:dyDescent="0.3">
      <c r="A155" s="30" t="s">
        <v>345</v>
      </c>
      <c r="B155" s="31" t="s">
        <v>346</v>
      </c>
      <c r="C155" s="12"/>
      <c r="D155" s="8"/>
      <c r="E155" s="9"/>
      <c r="F155" s="9"/>
    </row>
    <row r="156" spans="1:6" x14ac:dyDescent="0.3">
      <c r="A156" s="35"/>
      <c r="B156" s="36"/>
      <c r="C156" s="7"/>
      <c r="D156" s="8"/>
      <c r="E156" s="9"/>
      <c r="F156" s="9"/>
    </row>
    <row r="157" spans="1:6" ht="45.6" x14ac:dyDescent="0.3">
      <c r="A157" s="30" t="s">
        <v>1207</v>
      </c>
      <c r="B157" s="31" t="s">
        <v>2061</v>
      </c>
      <c r="C157" s="12" t="s">
        <v>133</v>
      </c>
      <c r="D157" s="13">
        <v>3600</v>
      </c>
      <c r="E157" s="164"/>
      <c r="F157" s="9">
        <f>IF(C157="%",D157*E157/100,D157*E157)</f>
        <v>0</v>
      </c>
    </row>
    <row r="158" spans="1:6" x14ac:dyDescent="0.3">
      <c r="A158" s="35"/>
      <c r="B158" s="36"/>
      <c r="C158" s="7"/>
      <c r="D158" s="8"/>
      <c r="E158" s="9"/>
      <c r="F158" s="9"/>
    </row>
    <row r="159" spans="1:6" ht="57" x14ac:dyDescent="0.3">
      <c r="A159" s="30" t="s">
        <v>1207</v>
      </c>
      <c r="B159" s="31" t="s">
        <v>2062</v>
      </c>
      <c r="C159" s="12" t="s">
        <v>133</v>
      </c>
      <c r="D159" s="13">
        <v>3600</v>
      </c>
      <c r="E159" s="164"/>
      <c r="F159" s="9">
        <f>IF(C159="%",D159*E159/100,D159*E159)</f>
        <v>0</v>
      </c>
    </row>
    <row r="160" spans="1:6" x14ac:dyDescent="0.3">
      <c r="A160" s="75"/>
      <c r="B160" s="76"/>
      <c r="C160" s="77"/>
      <c r="D160" s="78"/>
      <c r="E160" s="79"/>
      <c r="F160" s="79"/>
    </row>
    <row r="161" spans="1:6" s="28" customFormat="1" ht="34.200000000000003" x14ac:dyDescent="0.3">
      <c r="A161" s="30" t="s">
        <v>1209</v>
      </c>
      <c r="B161" s="31" t="s">
        <v>2057</v>
      </c>
      <c r="C161" s="32" t="s">
        <v>133</v>
      </c>
      <c r="D161" s="13">
        <v>7200</v>
      </c>
      <c r="E161" s="164"/>
      <c r="F161" s="9">
        <f>IF(C161="%",D161*E161/100,D161*E161)</f>
        <v>0</v>
      </c>
    </row>
    <row r="162" spans="1:6" s="28" customFormat="1" x14ac:dyDescent="0.3">
      <c r="A162" s="30"/>
      <c r="B162" s="31"/>
      <c r="C162" s="32"/>
      <c r="D162" s="39"/>
      <c r="E162" s="34"/>
      <c r="F162" s="9"/>
    </row>
    <row r="163" spans="1:6" s="28" customFormat="1" ht="22.8" x14ac:dyDescent="0.3">
      <c r="A163" s="6" t="s">
        <v>1210</v>
      </c>
      <c r="B163" s="6" t="s">
        <v>1211</v>
      </c>
      <c r="C163" s="12"/>
      <c r="D163" s="13"/>
      <c r="E163" s="9"/>
      <c r="F163" s="9"/>
    </row>
    <row r="164" spans="1:6" s="28" customFormat="1" x14ac:dyDescent="0.3">
      <c r="A164" s="6"/>
      <c r="B164" s="6"/>
      <c r="C164" s="12"/>
      <c r="D164" s="13"/>
      <c r="E164" s="9"/>
      <c r="F164" s="9"/>
    </row>
    <row r="165" spans="1:6" s="28" customFormat="1" x14ac:dyDescent="0.3">
      <c r="A165" s="6" t="s">
        <v>1212</v>
      </c>
      <c r="B165" s="6" t="s">
        <v>1213</v>
      </c>
      <c r="C165" s="12" t="s">
        <v>33</v>
      </c>
      <c r="D165" s="13">
        <v>10</v>
      </c>
      <c r="E165" s="164"/>
      <c r="F165" s="9">
        <f>IF(C165="%",D165*E165/100,D165*E165)</f>
        <v>0</v>
      </c>
    </row>
    <row r="166" spans="1:6" s="28" customFormat="1" x14ac:dyDescent="0.3">
      <c r="A166" s="6"/>
      <c r="B166" s="6"/>
      <c r="C166" s="12"/>
      <c r="D166" s="13"/>
      <c r="E166" s="9"/>
      <c r="F166" s="9"/>
    </row>
    <row r="167" spans="1:6" s="28" customFormat="1" x14ac:dyDescent="0.3">
      <c r="A167" s="6" t="s">
        <v>1214</v>
      </c>
      <c r="B167" s="6" t="s">
        <v>1215</v>
      </c>
      <c r="C167" s="12" t="s">
        <v>33</v>
      </c>
      <c r="D167" s="13">
        <f>D165</f>
        <v>10</v>
      </c>
      <c r="E167" s="164"/>
      <c r="F167" s="9">
        <f>IF(C167="%",D167*E167/100,D167*E167)</f>
        <v>0</v>
      </c>
    </row>
    <row r="168" spans="1:6" s="28" customFormat="1" x14ac:dyDescent="0.3">
      <c r="A168" s="6"/>
      <c r="B168" s="6"/>
      <c r="C168" s="12"/>
      <c r="D168" s="13"/>
      <c r="E168" s="9"/>
      <c r="F168" s="9"/>
    </row>
    <row r="169" spans="1:6" s="28" customFormat="1" x14ac:dyDescent="0.3">
      <c r="A169" s="177" t="s">
        <v>118</v>
      </c>
      <c r="B169" s="178"/>
      <c r="C169" s="178"/>
      <c r="D169" s="178"/>
      <c r="E169" s="179"/>
      <c r="F169" s="41">
        <f>SUM(F139:F168)</f>
        <v>0</v>
      </c>
    </row>
    <row r="170" spans="1:6" x14ac:dyDescent="0.3">
      <c r="A170" s="42" t="s">
        <v>4</v>
      </c>
      <c r="B170" s="181" t="s">
        <v>5</v>
      </c>
      <c r="C170" s="191"/>
      <c r="D170" s="191"/>
      <c r="E170" s="192"/>
      <c r="F170" s="44" t="s">
        <v>9</v>
      </c>
    </row>
    <row r="171" spans="1:6" x14ac:dyDescent="0.3">
      <c r="A171" s="85" t="str">
        <f>A7</f>
        <v>C5.3</v>
      </c>
      <c r="B171" s="172" t="str">
        <f>B7</f>
        <v>ROAD PAVEMENT LAYERS</v>
      </c>
      <c r="C171" s="186"/>
      <c r="D171" s="186"/>
      <c r="E171" s="187"/>
      <c r="F171" s="9">
        <f>F19</f>
        <v>0</v>
      </c>
    </row>
    <row r="172" spans="1:6" x14ac:dyDescent="0.3">
      <c r="A172" s="85" t="s">
        <v>1563</v>
      </c>
      <c r="B172" s="172" t="s">
        <v>1564</v>
      </c>
      <c r="C172" s="186"/>
      <c r="D172" s="186"/>
      <c r="E172" s="187"/>
      <c r="F172" s="9">
        <f>F38</f>
        <v>0</v>
      </c>
    </row>
    <row r="173" spans="1:6" x14ac:dyDescent="0.3">
      <c r="A173" s="85" t="s">
        <v>1576</v>
      </c>
      <c r="B173" s="172" t="s">
        <v>1577</v>
      </c>
      <c r="C173" s="186"/>
      <c r="D173" s="186"/>
      <c r="E173" s="187"/>
      <c r="F173" s="9">
        <f>F47</f>
        <v>0</v>
      </c>
    </row>
    <row r="174" spans="1:6" x14ac:dyDescent="0.3">
      <c r="A174" s="85" t="str">
        <f>A50</f>
        <v>C8.8</v>
      </c>
      <c r="B174" s="172" t="str">
        <f>B50</f>
        <v>PATCHING AND EDGE BREAK REPAIR</v>
      </c>
      <c r="C174" s="186"/>
      <c r="D174" s="186"/>
      <c r="E174" s="187"/>
      <c r="F174" s="9">
        <f>F136</f>
        <v>0</v>
      </c>
    </row>
    <row r="175" spans="1:6" x14ac:dyDescent="0.3">
      <c r="A175" s="85" t="str">
        <f>A139</f>
        <v>C10.1</v>
      </c>
      <c r="B175" s="172" t="str">
        <f>B139</f>
        <v>GENERAL REQUIREMENTS FOR SURFACE TREATMENTS</v>
      </c>
      <c r="C175" s="186"/>
      <c r="D175" s="186"/>
      <c r="E175" s="187"/>
      <c r="F175" s="9">
        <f>F169</f>
        <v>0</v>
      </c>
    </row>
    <row r="176" spans="1:6" x14ac:dyDescent="0.3">
      <c r="A176" s="177" t="s">
        <v>1561</v>
      </c>
      <c r="B176" s="178"/>
      <c r="C176" s="178"/>
      <c r="D176" s="178"/>
      <c r="E176" s="179"/>
      <c r="F176" s="96">
        <f>SUM(F171:F175)</f>
        <v>0</v>
      </c>
    </row>
  </sheetData>
  <sheetProtection algorithmName="SHA-512" hashValue="717XuVqun+Cl+MzPuoUlaBMOVw/dG1wHr8zhUb7Obk9nfyUoepvejvfCNXhJo8VlyKy1IeTy7JUFhzkDpDpQcw==" saltValue="wPNEjMYGfxFra8SjT4wsZg==" spinCount="100000" sheet="1" objects="1" scenarios="1" selectLockedCells="1"/>
  <mergeCells count="17">
    <mergeCell ref="B171:E171"/>
    <mergeCell ref="A5:F5"/>
    <mergeCell ref="A19:E19"/>
    <mergeCell ref="A20:F20"/>
    <mergeCell ref="A38:E38"/>
    <mergeCell ref="A39:F39"/>
    <mergeCell ref="A47:E47"/>
    <mergeCell ref="A48:F48"/>
    <mergeCell ref="A136:E136"/>
    <mergeCell ref="A137:F137"/>
    <mergeCell ref="A169:E169"/>
    <mergeCell ref="B170:E170"/>
    <mergeCell ref="B172:E172"/>
    <mergeCell ref="B173:E173"/>
    <mergeCell ref="B174:E174"/>
    <mergeCell ref="B175:E175"/>
    <mergeCell ref="A176:E17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7F37-38C6-4BF7-B8C2-A772DECBF74F}">
  <sheetPr>
    <tabColor rgb="FF00B050"/>
  </sheetPr>
  <dimension ref="A1:F78"/>
  <sheetViews>
    <sheetView zoomScale="120" zoomScaleNormal="120" workbookViewId="0">
      <selection activeCell="E17" sqref="E17"/>
    </sheetView>
  </sheetViews>
  <sheetFormatPr defaultColWidth="9.109375" defaultRowHeight="14.4" x14ac:dyDescent="0.3"/>
  <cols>
    <col min="1" max="1" width="10.5546875" style="103" customWidth="1"/>
    <col min="2" max="2" width="27.6640625" style="103" customWidth="1"/>
    <col min="3" max="3" width="7.109375" style="105" customWidth="1"/>
    <col min="4" max="4" width="11" style="106" customWidth="1"/>
    <col min="5" max="5" width="14.5546875" style="107" customWidth="1"/>
    <col min="6" max="6" width="16" style="107" customWidth="1"/>
    <col min="7" max="16384" width="9.109375" style="100"/>
  </cols>
  <sheetData>
    <row r="1" spans="1:6" s="97" customFormat="1" ht="13.8" x14ac:dyDescent="0.3">
      <c r="A1" s="1" t="s">
        <v>0</v>
      </c>
      <c r="C1" s="98"/>
      <c r="D1" s="99"/>
      <c r="E1" s="98"/>
      <c r="F1" s="98"/>
    </row>
    <row r="2" spans="1:6" s="97" customFormat="1" ht="13.8" x14ac:dyDescent="0.3">
      <c r="A2" s="94" t="s">
        <v>1</v>
      </c>
      <c r="C2" s="98"/>
      <c r="D2" s="99"/>
      <c r="E2" s="98"/>
      <c r="F2" s="98"/>
    </row>
    <row r="3" spans="1:6" s="97" customFormat="1" ht="13.8" x14ac:dyDescent="0.3">
      <c r="A3" s="94" t="s">
        <v>2</v>
      </c>
      <c r="C3" s="98"/>
      <c r="D3" s="99"/>
      <c r="E3" s="98"/>
      <c r="F3" s="98"/>
    </row>
    <row r="4" spans="1:6" s="97" customFormat="1" ht="13.8" x14ac:dyDescent="0.3">
      <c r="A4" s="193" t="s">
        <v>1617</v>
      </c>
      <c r="B4" s="193"/>
      <c r="C4" s="193"/>
      <c r="D4" s="193"/>
      <c r="E4" s="193"/>
      <c r="F4" s="193"/>
    </row>
    <row r="5" spans="1:6" s="97" customFormat="1" ht="29.25" customHeight="1" x14ac:dyDescent="0.3">
      <c r="A5" s="189" t="str">
        <f>A7&amp;" "&amp;B7</f>
        <v>D10.00 STAKEHOLDER AND COMMUNITY LIAISON, AND TARGETED LABOUR AND TARGETED ENTERPRISES UTILISATION AND DEVELOPMENT</v>
      </c>
      <c r="B5" s="189"/>
      <c r="C5" s="189"/>
      <c r="D5" s="189"/>
      <c r="E5" s="189"/>
      <c r="F5" s="189"/>
    </row>
    <row r="6" spans="1:6" x14ac:dyDescent="0.3">
      <c r="A6" s="42" t="s">
        <v>4</v>
      </c>
      <c r="B6" s="42" t="s">
        <v>5</v>
      </c>
      <c r="C6" s="42" t="s">
        <v>6</v>
      </c>
      <c r="D6" s="43" t="s">
        <v>7</v>
      </c>
      <c r="E6" s="44" t="s">
        <v>8</v>
      </c>
      <c r="F6" s="44" t="s">
        <v>9</v>
      </c>
    </row>
    <row r="7" spans="1:6" s="103" customFormat="1" ht="60.75" customHeight="1" x14ac:dyDescent="0.3">
      <c r="A7" s="45" t="s">
        <v>1618</v>
      </c>
      <c r="B7" s="46" t="s">
        <v>1619</v>
      </c>
      <c r="C7" s="47"/>
      <c r="D7" s="101"/>
      <c r="E7" s="102"/>
      <c r="F7" s="102"/>
    </row>
    <row r="8" spans="1:6" s="103" customFormat="1" x14ac:dyDescent="0.3">
      <c r="A8" s="10"/>
      <c r="B8" s="11"/>
      <c r="C8" s="7"/>
      <c r="D8" s="13"/>
      <c r="E8" s="104"/>
      <c r="F8" s="104"/>
    </row>
    <row r="9" spans="1:6" s="103" customFormat="1" x14ac:dyDescent="0.3">
      <c r="A9" s="5" t="s">
        <v>1620</v>
      </c>
      <c r="B9" s="6" t="s">
        <v>1621</v>
      </c>
      <c r="C9" s="12"/>
      <c r="D9" s="13"/>
      <c r="E9" s="104"/>
      <c r="F9" s="104"/>
    </row>
    <row r="10" spans="1:6" s="103" customFormat="1" x14ac:dyDescent="0.3">
      <c r="A10" s="10"/>
      <c r="B10" s="11"/>
      <c r="C10" s="7"/>
      <c r="D10" s="13"/>
      <c r="E10" s="104"/>
      <c r="F10" s="104"/>
    </row>
    <row r="11" spans="1:6" s="103" customFormat="1" ht="22.8" x14ac:dyDescent="0.3">
      <c r="A11" s="5"/>
      <c r="B11" s="6" t="s">
        <v>1622</v>
      </c>
      <c r="C11" s="12" t="s">
        <v>102</v>
      </c>
      <c r="D11" s="13">
        <v>1</v>
      </c>
      <c r="E11" s="104">
        <v>3360000</v>
      </c>
      <c r="F11" s="9">
        <f>IF(C11="%",D11*E11/100,D11*E11)</f>
        <v>3360000</v>
      </c>
    </row>
    <row r="12" spans="1:6" s="103" customFormat="1" x14ac:dyDescent="0.3">
      <c r="A12" s="10"/>
      <c r="B12" s="11"/>
      <c r="C12" s="7"/>
      <c r="D12" s="13"/>
      <c r="E12" s="104"/>
      <c r="F12" s="104"/>
    </row>
    <row r="13" spans="1:6" s="103" customFormat="1" ht="22.8" x14ac:dyDescent="0.3">
      <c r="A13" s="5" t="s">
        <v>1623</v>
      </c>
      <c r="B13" s="6" t="s">
        <v>1624</v>
      </c>
      <c r="C13" s="12"/>
      <c r="D13" s="13"/>
      <c r="E13" s="104"/>
      <c r="F13" s="104"/>
    </row>
    <row r="14" spans="1:6" s="103" customFormat="1" x14ac:dyDescent="0.3">
      <c r="A14" s="10"/>
      <c r="B14" s="11"/>
      <c r="C14" s="7"/>
      <c r="D14" s="13"/>
      <c r="E14" s="104"/>
      <c r="F14" s="104"/>
    </row>
    <row r="15" spans="1:6" s="103" customFormat="1" ht="34.200000000000003" x14ac:dyDescent="0.3">
      <c r="A15" s="5"/>
      <c r="B15" s="6" t="s">
        <v>1625</v>
      </c>
      <c r="C15" s="12" t="s">
        <v>102</v>
      </c>
      <c r="D15" s="13">
        <v>1</v>
      </c>
      <c r="E15" s="104">
        <v>360000</v>
      </c>
      <c r="F15" s="9">
        <f>IF(C15="%",D15*E15/100,D15*E15)</f>
        <v>360000</v>
      </c>
    </row>
    <row r="16" spans="1:6" s="103" customFormat="1" x14ac:dyDescent="0.3">
      <c r="A16" s="10"/>
      <c r="B16" s="11"/>
      <c r="C16" s="7"/>
      <c r="D16" s="13"/>
      <c r="E16" s="104"/>
      <c r="F16" s="104"/>
    </row>
    <row r="17" spans="1:6" s="103" customFormat="1" ht="22.8" x14ac:dyDescent="0.3">
      <c r="A17" s="5"/>
      <c r="B17" s="6" t="s">
        <v>1626</v>
      </c>
      <c r="C17" s="12" t="s">
        <v>44</v>
      </c>
      <c r="D17" s="13">
        <f>F15</f>
        <v>360000</v>
      </c>
      <c r="E17" s="163"/>
      <c r="F17" s="104">
        <f>IF(C17="%",D17*E17/100,D17*E17)</f>
        <v>0</v>
      </c>
    </row>
    <row r="18" spans="1:6" s="103" customFormat="1" x14ac:dyDescent="0.3">
      <c r="A18" s="10"/>
      <c r="B18" s="11"/>
      <c r="C18" s="7"/>
      <c r="D18" s="13"/>
      <c r="E18" s="104"/>
      <c r="F18" s="104"/>
    </row>
    <row r="19" spans="1:6" s="103" customFormat="1" ht="22.8" x14ac:dyDescent="0.3">
      <c r="A19" s="5" t="s">
        <v>1627</v>
      </c>
      <c r="B19" s="6" t="s">
        <v>1628</v>
      </c>
      <c r="C19" s="12"/>
      <c r="D19" s="13"/>
      <c r="E19" s="104"/>
      <c r="F19" s="104"/>
    </row>
    <row r="20" spans="1:6" s="103" customFormat="1" x14ac:dyDescent="0.3">
      <c r="A20" s="10"/>
      <c r="B20" s="11"/>
      <c r="C20" s="7"/>
      <c r="D20" s="13"/>
      <c r="E20" s="104"/>
      <c r="F20" s="104"/>
    </row>
    <row r="21" spans="1:6" s="103" customFormat="1" ht="45.6" x14ac:dyDescent="0.3">
      <c r="A21" s="5"/>
      <c r="B21" s="6" t="s">
        <v>1629</v>
      </c>
      <c r="C21" s="12"/>
      <c r="D21" s="13"/>
      <c r="E21" s="104"/>
      <c r="F21" s="104"/>
    </row>
    <row r="22" spans="1:6" s="103" customFormat="1" x14ac:dyDescent="0.3">
      <c r="A22" s="10"/>
      <c r="B22" s="11"/>
      <c r="C22" s="7"/>
      <c r="D22" s="13"/>
      <c r="E22" s="104"/>
      <c r="F22" s="104"/>
    </row>
    <row r="23" spans="1:6" s="103" customFormat="1" ht="79.8" x14ac:dyDescent="0.3">
      <c r="A23" s="5"/>
      <c r="B23" s="6" t="s">
        <v>1630</v>
      </c>
      <c r="C23" s="12" t="s">
        <v>53</v>
      </c>
      <c r="D23" s="13">
        <v>6</v>
      </c>
      <c r="E23" s="163"/>
      <c r="F23" s="9">
        <f>IF(C23="%",D23*E23/100,D23*E23)</f>
        <v>0</v>
      </c>
    </row>
    <row r="24" spans="1:6" s="103" customFormat="1" x14ac:dyDescent="0.3">
      <c r="A24" s="10"/>
      <c r="B24" s="11"/>
      <c r="C24" s="7"/>
      <c r="D24" s="13"/>
      <c r="E24" s="104"/>
      <c r="F24" s="104"/>
    </row>
    <row r="25" spans="1:6" s="103" customFormat="1" ht="79.8" x14ac:dyDescent="0.3">
      <c r="A25" s="5"/>
      <c r="B25" s="6" t="s">
        <v>1631</v>
      </c>
      <c r="C25" s="12" t="s">
        <v>53</v>
      </c>
      <c r="D25" s="13">
        <v>4</v>
      </c>
      <c r="E25" s="163"/>
      <c r="F25" s="9">
        <f>IF(C25="%",D25*E25/100,D25*E25)</f>
        <v>0</v>
      </c>
    </row>
    <row r="26" spans="1:6" s="103" customFormat="1" x14ac:dyDescent="0.3">
      <c r="A26" s="10"/>
      <c r="B26" s="11"/>
      <c r="C26" s="7"/>
      <c r="D26" s="13"/>
      <c r="E26" s="104"/>
      <c r="F26" s="104"/>
    </row>
    <row r="27" spans="1:6" s="103" customFormat="1" ht="79.8" x14ac:dyDescent="0.3">
      <c r="A27" s="5"/>
      <c r="B27" s="6" t="s">
        <v>1632</v>
      </c>
      <c r="C27" s="12" t="s">
        <v>53</v>
      </c>
      <c r="D27" s="13">
        <v>3</v>
      </c>
      <c r="E27" s="163"/>
      <c r="F27" s="9">
        <f>IF(C27="%",D27*E27/100,D27*E27)</f>
        <v>0</v>
      </c>
    </row>
    <row r="28" spans="1:6" s="103" customFormat="1" x14ac:dyDescent="0.3">
      <c r="A28" s="10"/>
      <c r="B28" s="11"/>
      <c r="C28" s="7"/>
      <c r="D28" s="13"/>
      <c r="E28" s="104"/>
      <c r="F28" s="104"/>
    </row>
    <row r="29" spans="1:6" s="103" customFormat="1" ht="57" x14ac:dyDescent="0.3">
      <c r="A29" s="5"/>
      <c r="B29" s="6" t="s">
        <v>1633</v>
      </c>
      <c r="C29" s="12" t="s">
        <v>53</v>
      </c>
      <c r="D29" s="13">
        <v>5</v>
      </c>
      <c r="E29" s="163"/>
      <c r="F29" s="9">
        <f>IF(C29="%",D29*E29/100,D29*E29)</f>
        <v>0</v>
      </c>
    </row>
    <row r="30" spans="1:6" s="103" customFormat="1" x14ac:dyDescent="0.3">
      <c r="A30" s="10"/>
      <c r="B30" s="11"/>
      <c r="C30" s="7"/>
      <c r="D30" s="13"/>
      <c r="E30" s="104"/>
      <c r="F30" s="104"/>
    </row>
    <row r="31" spans="1:6" s="103" customFormat="1" ht="22.8" x14ac:dyDescent="0.3">
      <c r="A31" s="5"/>
      <c r="B31" s="6" t="s">
        <v>1634</v>
      </c>
      <c r="C31" s="12" t="s">
        <v>16</v>
      </c>
      <c r="D31" s="13">
        <v>30</v>
      </c>
      <c r="E31" s="163"/>
      <c r="F31" s="9">
        <f>IF(C31="%",D31*E31/100,D31*E31)</f>
        <v>0</v>
      </c>
    </row>
    <row r="32" spans="1:6" s="103" customFormat="1" x14ac:dyDescent="0.3">
      <c r="A32" s="10"/>
      <c r="B32" s="11"/>
      <c r="C32" s="7"/>
      <c r="D32" s="13"/>
      <c r="E32" s="104"/>
      <c r="F32" s="104"/>
    </row>
    <row r="33" spans="1:6" s="103" customFormat="1" ht="22.8" x14ac:dyDescent="0.3">
      <c r="A33" s="5" t="s">
        <v>1635</v>
      </c>
      <c r="B33" s="6" t="s">
        <v>1636</v>
      </c>
      <c r="C33" s="12"/>
      <c r="D33" s="13"/>
      <c r="E33" s="104"/>
      <c r="F33" s="104"/>
    </row>
    <row r="34" spans="1:6" s="103" customFormat="1" x14ac:dyDescent="0.3">
      <c r="A34" s="10"/>
      <c r="B34" s="11"/>
      <c r="C34" s="7"/>
      <c r="D34" s="13"/>
      <c r="E34" s="104"/>
      <c r="F34" s="104"/>
    </row>
    <row r="35" spans="1:6" s="103" customFormat="1" ht="68.400000000000006" x14ac:dyDescent="0.3">
      <c r="A35" s="5"/>
      <c r="B35" s="6" t="s">
        <v>1637</v>
      </c>
      <c r="C35" s="12" t="s">
        <v>16</v>
      </c>
      <c r="D35" s="13">
        <v>36</v>
      </c>
      <c r="E35" s="163"/>
      <c r="F35" s="9">
        <f>IF(C35="%",D35*E35/100,D35*E35)</f>
        <v>0</v>
      </c>
    </row>
    <row r="36" spans="1:6" s="103" customFormat="1" x14ac:dyDescent="0.3">
      <c r="A36" s="10"/>
      <c r="B36" s="11"/>
      <c r="C36" s="7"/>
      <c r="D36" s="13"/>
      <c r="E36" s="104"/>
      <c r="F36" s="104"/>
    </row>
    <row r="37" spans="1:6" s="103" customFormat="1" ht="22.8" x14ac:dyDescent="0.3">
      <c r="A37" s="5"/>
      <c r="B37" s="6" t="s">
        <v>1638</v>
      </c>
      <c r="C37" s="12" t="s">
        <v>1639</v>
      </c>
      <c r="D37" s="13">
        <v>36</v>
      </c>
      <c r="E37" s="163"/>
      <c r="F37" s="9">
        <f>IF(C37="%",D37*E37/100,D37*E37)</f>
        <v>0</v>
      </c>
    </row>
    <row r="38" spans="1:6" s="103" customFormat="1" x14ac:dyDescent="0.3">
      <c r="A38" s="10"/>
      <c r="B38" s="11"/>
      <c r="C38" s="7"/>
      <c r="D38" s="13"/>
      <c r="E38" s="104"/>
      <c r="F38" s="104"/>
    </row>
    <row r="39" spans="1:6" s="103" customFormat="1" ht="22.8" x14ac:dyDescent="0.3">
      <c r="A39" s="5"/>
      <c r="B39" s="6" t="s">
        <v>1640</v>
      </c>
      <c r="C39" s="12" t="s">
        <v>1639</v>
      </c>
      <c r="D39" s="13">
        <v>432</v>
      </c>
      <c r="E39" s="163"/>
      <c r="F39" s="9">
        <f>IF(C39="%",D39*E39/100,D39*E39)</f>
        <v>0</v>
      </c>
    </row>
    <row r="40" spans="1:6" s="103" customFormat="1" x14ac:dyDescent="0.3">
      <c r="A40" s="10"/>
      <c r="B40" s="11"/>
      <c r="C40" s="7"/>
      <c r="D40" s="13"/>
      <c r="E40" s="104"/>
      <c r="F40" s="104"/>
    </row>
    <row r="41" spans="1:6" s="103" customFormat="1" ht="22.8" x14ac:dyDescent="0.3">
      <c r="A41" s="5" t="s">
        <v>1642</v>
      </c>
      <c r="B41" s="6" t="s">
        <v>1643</v>
      </c>
      <c r="C41" s="12"/>
      <c r="D41" s="13"/>
      <c r="E41" s="104"/>
      <c r="F41" s="104"/>
    </row>
    <row r="42" spans="1:6" s="103" customFormat="1" x14ac:dyDescent="0.3">
      <c r="A42" s="10"/>
      <c r="B42" s="11"/>
      <c r="C42" s="7"/>
      <c r="D42" s="13"/>
      <c r="E42" s="104"/>
      <c r="F42" s="104"/>
    </row>
    <row r="43" spans="1:6" s="103" customFormat="1" ht="83.25" customHeight="1" x14ac:dyDescent="0.3">
      <c r="A43" s="5"/>
      <c r="B43" s="6" t="s">
        <v>1644</v>
      </c>
      <c r="C43" s="12" t="s">
        <v>107</v>
      </c>
      <c r="D43" s="13">
        <v>1</v>
      </c>
      <c r="E43" s="104">
        <v>4650000</v>
      </c>
      <c r="F43" s="9">
        <f>IF(C43="%",D43*E43/100,D43*E43)</f>
        <v>4650000</v>
      </c>
    </row>
    <row r="44" spans="1:6" s="103" customFormat="1" x14ac:dyDescent="0.3">
      <c r="A44" s="10"/>
      <c r="B44" s="11"/>
      <c r="C44" s="7"/>
      <c r="D44" s="13"/>
      <c r="E44" s="104"/>
      <c r="F44" s="104"/>
    </row>
    <row r="45" spans="1:6" s="103" customFormat="1" ht="45.6" x14ac:dyDescent="0.3">
      <c r="A45" s="5"/>
      <c r="B45" s="6" t="s">
        <v>1645</v>
      </c>
      <c r="C45" s="12" t="s">
        <v>44</v>
      </c>
      <c r="D45" s="13">
        <f>F43</f>
        <v>4650000</v>
      </c>
      <c r="E45" s="163"/>
      <c r="F45" s="9">
        <f>IF(C45="%",D45*E45/100,D45*E45)</f>
        <v>0</v>
      </c>
    </row>
    <row r="46" spans="1:6" s="103" customFormat="1" x14ac:dyDescent="0.3">
      <c r="A46" s="10"/>
      <c r="B46" s="11"/>
      <c r="C46" s="7"/>
      <c r="D46" s="13"/>
      <c r="E46" s="104"/>
      <c r="F46" s="104"/>
    </row>
    <row r="47" spans="1:6" s="103" customFormat="1" ht="45.6" x14ac:dyDescent="0.3">
      <c r="A47" s="5"/>
      <c r="B47" s="6" t="s">
        <v>1646</v>
      </c>
      <c r="C47" s="12" t="s">
        <v>1647</v>
      </c>
      <c r="D47" s="13">
        <v>1</v>
      </c>
      <c r="E47" s="163"/>
      <c r="F47" s="9">
        <f>IF(C47="%",D47*E47/100,D47*E47)</f>
        <v>0</v>
      </c>
    </row>
    <row r="48" spans="1:6" s="103" customFormat="1" x14ac:dyDescent="0.3">
      <c r="A48" s="10"/>
      <c r="B48" s="11"/>
      <c r="C48" s="7"/>
      <c r="D48" s="13"/>
      <c r="E48" s="104"/>
      <c r="F48" s="104"/>
    </row>
    <row r="49" spans="1:6" s="103" customFormat="1" ht="57" x14ac:dyDescent="0.3">
      <c r="A49" s="5"/>
      <c r="B49" s="6" t="s">
        <v>1648</v>
      </c>
      <c r="C49" s="12" t="s">
        <v>1647</v>
      </c>
      <c r="D49" s="13">
        <v>1</v>
      </c>
      <c r="E49" s="163"/>
      <c r="F49" s="9">
        <f>IF(C49="%",D49*E49/100,D49*E49)</f>
        <v>0</v>
      </c>
    </row>
    <row r="50" spans="1:6" s="103" customFormat="1" x14ac:dyDescent="0.3">
      <c r="A50" s="10"/>
      <c r="B50" s="11"/>
      <c r="C50" s="7"/>
      <c r="D50" s="13"/>
      <c r="E50" s="104"/>
      <c r="F50" s="104"/>
    </row>
    <row r="51" spans="1:6" s="103" customFormat="1" ht="22.8" x14ac:dyDescent="0.3">
      <c r="A51" s="5" t="s">
        <v>1649</v>
      </c>
      <c r="B51" s="6" t="s">
        <v>1650</v>
      </c>
      <c r="C51" s="12"/>
      <c r="D51" s="13"/>
      <c r="E51" s="104"/>
      <c r="F51" s="104"/>
    </row>
    <row r="52" spans="1:6" s="103" customFormat="1" x14ac:dyDescent="0.3">
      <c r="A52" s="10"/>
      <c r="B52" s="11"/>
      <c r="C52" s="7"/>
      <c r="D52" s="13"/>
      <c r="E52" s="104"/>
      <c r="F52" s="104"/>
    </row>
    <row r="53" spans="1:6" s="103" customFormat="1" x14ac:dyDescent="0.3">
      <c r="A53" s="5"/>
      <c r="B53" s="6" t="s">
        <v>1651</v>
      </c>
      <c r="C53" s="12"/>
      <c r="D53" s="13"/>
      <c r="E53" s="104"/>
      <c r="F53" s="104"/>
    </row>
    <row r="54" spans="1:6" s="103" customFormat="1" x14ac:dyDescent="0.3">
      <c r="A54" s="10"/>
      <c r="B54" s="11"/>
      <c r="C54" s="7"/>
      <c r="D54" s="13"/>
      <c r="E54" s="104"/>
      <c r="F54" s="104"/>
    </row>
    <row r="55" spans="1:6" s="103" customFormat="1" ht="22.8" x14ac:dyDescent="0.3">
      <c r="A55" s="5"/>
      <c r="B55" s="6" t="s">
        <v>1653</v>
      </c>
      <c r="C55" s="12" t="s">
        <v>107</v>
      </c>
      <c r="D55" s="13">
        <v>1</v>
      </c>
      <c r="E55" s="104">
        <v>100000</v>
      </c>
      <c r="F55" s="9">
        <f>IF(C55="%",D55*E55/100,D55*E55)</f>
        <v>100000</v>
      </c>
    </row>
    <row r="56" spans="1:6" s="103" customFormat="1" x14ac:dyDescent="0.3">
      <c r="A56" s="10"/>
      <c r="B56" s="11"/>
      <c r="C56" s="7"/>
      <c r="D56" s="13"/>
      <c r="E56" s="104"/>
      <c r="F56" s="104"/>
    </row>
    <row r="57" spans="1:6" s="103" customFormat="1" ht="22.8" x14ac:dyDescent="0.3">
      <c r="A57" s="5"/>
      <c r="B57" s="6" t="s">
        <v>1654</v>
      </c>
      <c r="C57" s="12" t="s">
        <v>107</v>
      </c>
      <c r="D57" s="13">
        <v>1</v>
      </c>
      <c r="E57" s="104">
        <v>100000</v>
      </c>
      <c r="F57" s="9">
        <f>IF(C57="%",D57*E57/100,D57*E57)</f>
        <v>100000</v>
      </c>
    </row>
    <row r="58" spans="1:6" s="103" customFormat="1" x14ac:dyDescent="0.3">
      <c r="A58" s="10"/>
      <c r="B58" s="11"/>
      <c r="C58" s="7"/>
      <c r="D58" s="13"/>
      <c r="E58" s="104"/>
      <c r="F58" s="104"/>
    </row>
    <row r="59" spans="1:6" s="103" customFormat="1" ht="34.200000000000003" x14ac:dyDescent="0.3">
      <c r="A59" s="5"/>
      <c r="B59" s="6" t="s">
        <v>1655</v>
      </c>
      <c r="C59" s="12" t="s">
        <v>44</v>
      </c>
      <c r="D59" s="13">
        <f>SUM(F55:F57)</f>
        <v>200000</v>
      </c>
      <c r="E59" s="163"/>
      <c r="F59" s="9">
        <f>IF(C59="%",D59*E59/100,D59*E59)</f>
        <v>0</v>
      </c>
    </row>
    <row r="60" spans="1:6" s="103" customFormat="1" x14ac:dyDescent="0.3">
      <c r="A60" s="10"/>
      <c r="B60" s="11"/>
      <c r="C60" s="7"/>
      <c r="D60" s="13"/>
      <c r="E60" s="104"/>
      <c r="F60" s="104"/>
    </row>
    <row r="61" spans="1:6" s="103" customFormat="1" x14ac:dyDescent="0.3">
      <c r="A61" s="5"/>
      <c r="B61" s="6" t="s">
        <v>1656</v>
      </c>
      <c r="C61" s="12"/>
      <c r="D61" s="13"/>
      <c r="E61" s="104"/>
      <c r="F61" s="104"/>
    </row>
    <row r="62" spans="1:6" s="103" customFormat="1" x14ac:dyDescent="0.3">
      <c r="A62" s="10"/>
      <c r="B62" s="11"/>
      <c r="C62" s="7"/>
      <c r="D62" s="13"/>
      <c r="E62" s="104"/>
      <c r="F62" s="104"/>
    </row>
    <row r="63" spans="1:6" s="103" customFormat="1" ht="22.8" x14ac:dyDescent="0.3">
      <c r="A63" s="5"/>
      <c r="B63" s="6" t="s">
        <v>1657</v>
      </c>
      <c r="C63" s="12" t="s">
        <v>107</v>
      </c>
      <c r="D63" s="13">
        <v>1</v>
      </c>
      <c r="E63" s="104">
        <v>50000</v>
      </c>
      <c r="F63" s="9">
        <f>IF(C63="%",D63*E63/100,D63*E63)</f>
        <v>50000</v>
      </c>
    </row>
    <row r="64" spans="1:6" s="103" customFormat="1" x14ac:dyDescent="0.3">
      <c r="A64" s="10"/>
      <c r="B64" s="11"/>
      <c r="C64" s="7"/>
      <c r="D64" s="13"/>
      <c r="E64" s="104"/>
      <c r="F64" s="104"/>
    </row>
    <row r="65" spans="1:6" s="103" customFormat="1" x14ac:dyDescent="0.3">
      <c r="A65" s="5"/>
      <c r="B65" s="6" t="s">
        <v>1658</v>
      </c>
      <c r="C65" s="12" t="s">
        <v>1647</v>
      </c>
      <c r="D65" s="13">
        <v>1</v>
      </c>
      <c r="E65" s="163"/>
      <c r="F65" s="9">
        <f>IF(C65="%",D65*E65/100,D65*E65)</f>
        <v>0</v>
      </c>
    </row>
    <row r="66" spans="1:6" s="103" customFormat="1" x14ac:dyDescent="0.3">
      <c r="A66" s="10"/>
      <c r="B66" s="11"/>
      <c r="C66" s="7"/>
      <c r="D66" s="13"/>
      <c r="E66" s="104"/>
      <c r="F66" s="104"/>
    </row>
    <row r="67" spans="1:6" s="103" customFormat="1" x14ac:dyDescent="0.3">
      <c r="A67" s="5" t="s">
        <v>1659</v>
      </c>
      <c r="B67" s="6" t="s">
        <v>1660</v>
      </c>
      <c r="C67" s="12"/>
      <c r="D67" s="13"/>
      <c r="E67" s="104"/>
      <c r="F67" s="104"/>
    </row>
    <row r="68" spans="1:6" s="103" customFormat="1" x14ac:dyDescent="0.3">
      <c r="A68" s="10"/>
      <c r="B68" s="11"/>
      <c r="C68" s="7"/>
      <c r="D68" s="13"/>
      <c r="E68" s="104"/>
      <c r="F68" s="104"/>
    </row>
    <row r="69" spans="1:6" s="103" customFormat="1" ht="27" customHeight="1" x14ac:dyDescent="0.3">
      <c r="A69" s="5"/>
      <c r="B69" s="6" t="s">
        <v>1661</v>
      </c>
      <c r="C69" s="12" t="s">
        <v>107</v>
      </c>
      <c r="D69" s="13">
        <v>1</v>
      </c>
      <c r="E69" s="104">
        <v>5000000</v>
      </c>
      <c r="F69" s="9">
        <f>IF(C69="%",D69*E69/100,D69*E69)</f>
        <v>5000000</v>
      </c>
    </row>
    <row r="70" spans="1:6" s="103" customFormat="1" x14ac:dyDescent="0.3">
      <c r="A70" s="10"/>
      <c r="B70" s="11"/>
      <c r="C70" s="7"/>
      <c r="D70" s="13"/>
      <c r="E70" s="104"/>
      <c r="F70" s="104"/>
    </row>
    <row r="71" spans="1:6" s="103" customFormat="1" ht="22.8" x14ac:dyDescent="0.3">
      <c r="A71" s="5"/>
      <c r="B71" s="6" t="s">
        <v>1662</v>
      </c>
      <c r="C71" s="12" t="s">
        <v>44</v>
      </c>
      <c r="D71" s="13">
        <f>F69</f>
        <v>5000000</v>
      </c>
      <c r="E71" s="163"/>
      <c r="F71" s="9">
        <f>IF(C71="%",D71*E71/100,D71*E71)</f>
        <v>0</v>
      </c>
    </row>
    <row r="72" spans="1:6" s="103" customFormat="1" x14ac:dyDescent="0.3">
      <c r="A72" s="5"/>
      <c r="B72" s="6"/>
      <c r="C72" s="12"/>
      <c r="D72" s="13"/>
      <c r="E72" s="104"/>
      <c r="F72" s="9"/>
    </row>
    <row r="73" spans="1:6" x14ac:dyDescent="0.3">
      <c r="A73" s="177" t="s">
        <v>1641</v>
      </c>
      <c r="B73" s="178"/>
      <c r="C73" s="178"/>
      <c r="D73" s="178"/>
      <c r="E73" s="179"/>
      <c r="F73" s="41">
        <f>SUM(F7:F72)</f>
        <v>13620000</v>
      </c>
    </row>
    <row r="74" spans="1:6" x14ac:dyDescent="0.3">
      <c r="A74" s="42" t="s">
        <v>4</v>
      </c>
      <c r="B74" s="181" t="s">
        <v>5</v>
      </c>
      <c r="C74" s="191"/>
      <c r="D74" s="191"/>
      <c r="E74" s="192"/>
      <c r="F74" s="44" t="s">
        <v>9</v>
      </c>
    </row>
    <row r="75" spans="1:6" x14ac:dyDescent="0.3">
      <c r="A75" s="85"/>
      <c r="B75" s="182"/>
      <c r="C75" s="194"/>
      <c r="D75" s="194"/>
      <c r="E75" s="195"/>
      <c r="F75" s="9"/>
    </row>
    <row r="76" spans="1:6" ht="23.25" customHeight="1" x14ac:dyDescent="0.3">
      <c r="A76" s="45" t="s">
        <v>1618</v>
      </c>
      <c r="B76" s="172" t="s">
        <v>1619</v>
      </c>
      <c r="C76" s="186"/>
      <c r="D76" s="186"/>
      <c r="E76" s="187"/>
      <c r="F76" s="9">
        <f>F73</f>
        <v>13620000</v>
      </c>
    </row>
    <row r="77" spans="1:6" x14ac:dyDescent="0.3">
      <c r="A77" s="85"/>
      <c r="B77" s="172"/>
      <c r="C77" s="186"/>
      <c r="D77" s="186"/>
      <c r="E77" s="187"/>
      <c r="F77" s="9"/>
    </row>
    <row r="78" spans="1:6" x14ac:dyDescent="0.3">
      <c r="A78" s="177" t="s">
        <v>1561</v>
      </c>
      <c r="B78" s="178"/>
      <c r="C78" s="178"/>
      <c r="D78" s="178"/>
      <c r="E78" s="179"/>
      <c r="F78" s="96">
        <f>SUM(F75:F77)</f>
        <v>13620000</v>
      </c>
    </row>
  </sheetData>
  <sheetProtection algorithmName="SHA-512" hashValue="aQznlkV4S45Jup10V/JvKyNEdY3KgA5Ny1JPxoAnImrKJICsZxQvm/4xB/2NNrG3iZW+J6/GIlkdpeZYjQs0cA==" saltValue="Er2/ROzaO0MklyMOdGf8ww==" spinCount="100000" sheet="1" objects="1" scenarios="1" selectLockedCells="1"/>
  <mergeCells count="8">
    <mergeCell ref="A78:E78"/>
    <mergeCell ref="A4:F4"/>
    <mergeCell ref="A5:F5"/>
    <mergeCell ref="A73:E73"/>
    <mergeCell ref="B74:E74"/>
    <mergeCell ref="B75:E75"/>
    <mergeCell ref="B76:E76"/>
    <mergeCell ref="B77:E77"/>
  </mergeCells>
  <pageMargins left="0.59027779999999996" right="0.27569440000000001" top="0.39374999999999999" bottom="0.39374999999999999" header="0.3" footer="0.3"/>
  <pageSetup paperSize="8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D007-71C6-4C05-A139-8AC5FB0F1CB1}">
  <sheetPr>
    <tabColor rgb="FF00B050"/>
  </sheetPr>
  <dimension ref="A1:F414"/>
  <sheetViews>
    <sheetView zoomScale="120" zoomScaleNormal="120" workbookViewId="0">
      <selection activeCell="E13" sqref="E13"/>
    </sheetView>
  </sheetViews>
  <sheetFormatPr defaultColWidth="9.109375" defaultRowHeight="14.4" x14ac:dyDescent="0.3"/>
  <cols>
    <col min="1" max="1" width="10.5546875" style="103" customWidth="1"/>
    <col min="2" max="2" width="27.6640625" style="103" customWidth="1"/>
    <col min="3" max="3" width="7.109375" style="105" customWidth="1"/>
    <col min="4" max="4" width="11" style="132" customWidth="1"/>
    <col min="5" max="5" width="14.5546875" style="107" customWidth="1"/>
    <col min="6" max="6" width="16" style="107" customWidth="1"/>
    <col min="7" max="16384" width="9.109375" style="100"/>
  </cols>
  <sheetData>
    <row r="1" spans="1:6" s="97" customFormat="1" ht="13.8" x14ac:dyDescent="0.3">
      <c r="A1" s="1" t="s">
        <v>0</v>
      </c>
      <c r="C1" s="98"/>
      <c r="D1" s="98"/>
      <c r="E1" s="98"/>
      <c r="F1" s="98"/>
    </row>
    <row r="2" spans="1:6" s="97" customFormat="1" ht="13.8" x14ac:dyDescent="0.3">
      <c r="A2" s="94" t="s">
        <v>1</v>
      </c>
      <c r="C2" s="98"/>
      <c r="D2" s="98"/>
      <c r="E2" s="98"/>
      <c r="F2" s="98"/>
    </row>
    <row r="3" spans="1:6" s="97" customFormat="1" ht="13.8" x14ac:dyDescent="0.3">
      <c r="A3" s="94" t="s">
        <v>2</v>
      </c>
      <c r="C3" s="98"/>
      <c r="D3" s="98"/>
      <c r="E3" s="98"/>
      <c r="F3" s="98"/>
    </row>
    <row r="4" spans="1:6" s="97" customFormat="1" ht="13.8" x14ac:dyDescent="0.3">
      <c r="A4" s="95" t="s">
        <v>1663</v>
      </c>
      <c r="C4" s="98"/>
      <c r="D4" s="98"/>
      <c r="E4" s="98"/>
      <c r="F4" s="98"/>
    </row>
    <row r="5" spans="1:6" s="97" customFormat="1" ht="13.8" x14ac:dyDescent="0.3">
      <c r="A5" s="189" t="str">
        <f>A7&amp;" "&amp;B7</f>
        <v>C1.2 GENERAL REQUIREMENTS AND PROVISIONS</v>
      </c>
      <c r="B5" s="189"/>
      <c r="C5" s="189"/>
      <c r="D5" s="189"/>
      <c r="E5" s="189"/>
      <c r="F5" s="189"/>
    </row>
    <row r="6" spans="1:6" s="103" customFormat="1" x14ac:dyDescent="0.3">
      <c r="A6" s="160" t="s">
        <v>4</v>
      </c>
      <c r="B6" s="160" t="s">
        <v>5</v>
      </c>
      <c r="C6" s="160" t="s">
        <v>6</v>
      </c>
      <c r="D6" s="108" t="s">
        <v>7</v>
      </c>
      <c r="E6" s="44" t="s">
        <v>8</v>
      </c>
      <c r="F6" s="44" t="s">
        <v>9</v>
      </c>
    </row>
    <row r="7" spans="1:6" s="103" customFormat="1" ht="24" x14ac:dyDescent="0.3">
      <c r="A7" s="45" t="s">
        <v>10</v>
      </c>
      <c r="B7" s="46" t="s">
        <v>11</v>
      </c>
      <c r="C7" s="7"/>
      <c r="D7" s="8"/>
      <c r="E7" s="104"/>
      <c r="F7" s="104"/>
    </row>
    <row r="8" spans="1:6" s="103" customFormat="1" x14ac:dyDescent="0.3">
      <c r="A8" s="66"/>
      <c r="B8" s="67"/>
      <c r="C8" s="68"/>
      <c r="D8" s="69"/>
      <c r="E8" s="109"/>
      <c r="F8" s="109"/>
    </row>
    <row r="9" spans="1:6" s="103" customFormat="1" ht="34.200000000000003" x14ac:dyDescent="0.3">
      <c r="A9" s="5" t="s">
        <v>1664</v>
      </c>
      <c r="B9" s="6" t="s">
        <v>1665</v>
      </c>
      <c r="C9" s="12"/>
      <c r="D9" s="8"/>
      <c r="E9" s="104"/>
      <c r="F9" s="104"/>
    </row>
    <row r="10" spans="1:6" s="103" customFormat="1" x14ac:dyDescent="0.3">
      <c r="A10" s="10"/>
      <c r="B10" s="11"/>
      <c r="C10" s="7"/>
      <c r="D10" s="8"/>
      <c r="E10" s="104"/>
      <c r="F10" s="104"/>
    </row>
    <row r="11" spans="1:6" s="103" customFormat="1" ht="27" customHeight="1" x14ac:dyDescent="0.3">
      <c r="A11" s="5" t="s">
        <v>1666</v>
      </c>
      <c r="B11" s="6" t="s">
        <v>1975</v>
      </c>
      <c r="C11" s="12" t="s">
        <v>107</v>
      </c>
      <c r="D11" s="8">
        <v>1</v>
      </c>
      <c r="E11" s="104">
        <v>1000000</v>
      </c>
      <c r="F11" s="9">
        <f>IF(C11="%",D11*E11/100,D11*E11)</f>
        <v>1000000</v>
      </c>
    </row>
    <row r="12" spans="1:6" s="103" customFormat="1" x14ac:dyDescent="0.3">
      <c r="A12" s="10"/>
      <c r="B12" s="11"/>
      <c r="C12" s="7"/>
      <c r="D12" s="8"/>
      <c r="E12" s="104"/>
      <c r="F12" s="104"/>
    </row>
    <row r="13" spans="1:6" s="103" customFormat="1" ht="34.200000000000003" x14ac:dyDescent="0.3">
      <c r="A13" s="5" t="s">
        <v>1667</v>
      </c>
      <c r="B13" s="6" t="s">
        <v>1668</v>
      </c>
      <c r="C13" s="12" t="s">
        <v>44</v>
      </c>
      <c r="D13" s="8">
        <f>F11</f>
        <v>1000000</v>
      </c>
      <c r="E13" s="163"/>
      <c r="F13" s="9">
        <f>IF(C13="%",D13*E13/100,D13*E13)</f>
        <v>0</v>
      </c>
    </row>
    <row r="14" spans="1:6" s="103" customFormat="1" x14ac:dyDescent="0.3">
      <c r="A14" s="5"/>
      <c r="B14" s="6"/>
      <c r="C14" s="12"/>
      <c r="D14" s="8"/>
      <c r="E14" s="104"/>
      <c r="F14" s="104"/>
    </row>
    <row r="15" spans="1:6" s="4" customFormat="1" ht="13.8" x14ac:dyDescent="0.3">
      <c r="A15" s="177" t="s">
        <v>118</v>
      </c>
      <c r="B15" s="178"/>
      <c r="C15" s="178"/>
      <c r="D15" s="178"/>
      <c r="E15" s="179"/>
      <c r="F15" s="41">
        <f>SUM(F7:F14)</f>
        <v>1000000</v>
      </c>
    </row>
    <row r="16" spans="1:6" s="97" customFormat="1" ht="13.8" x14ac:dyDescent="0.3">
      <c r="A16" s="189" t="str">
        <f>A19&amp;" "&amp;B19</f>
        <v>C1.5 ACCOMMODATION OF TRAFFIC</v>
      </c>
      <c r="B16" s="189"/>
      <c r="C16" s="189"/>
      <c r="D16" s="189"/>
      <c r="E16" s="189"/>
      <c r="F16" s="189"/>
    </row>
    <row r="17" spans="1:6" s="103" customFormat="1" x14ac:dyDescent="0.3">
      <c r="A17" s="160" t="s">
        <v>4</v>
      </c>
      <c r="B17" s="160" t="s">
        <v>5</v>
      </c>
      <c r="C17" s="160" t="s">
        <v>6</v>
      </c>
      <c r="D17" s="108" t="s">
        <v>7</v>
      </c>
      <c r="E17" s="44" t="s">
        <v>8</v>
      </c>
      <c r="F17" s="44" t="s">
        <v>9</v>
      </c>
    </row>
    <row r="18" spans="1:6" s="110" customFormat="1" x14ac:dyDescent="0.3">
      <c r="A18" s="111"/>
      <c r="B18" s="112"/>
      <c r="C18" s="113"/>
      <c r="D18" s="114"/>
      <c r="E18" s="115"/>
      <c r="F18" s="115"/>
    </row>
    <row r="19" spans="1:6" s="110" customFormat="1" x14ac:dyDescent="0.3">
      <c r="A19" s="45" t="s">
        <v>283</v>
      </c>
      <c r="B19" s="46" t="s">
        <v>284</v>
      </c>
      <c r="C19" s="47"/>
      <c r="D19" s="48"/>
      <c r="E19" s="102"/>
      <c r="F19" s="102"/>
    </row>
    <row r="20" spans="1:6" s="110" customFormat="1" x14ac:dyDescent="0.3">
      <c r="A20" s="10"/>
      <c r="B20" s="11"/>
      <c r="C20" s="7"/>
      <c r="D20" s="8"/>
      <c r="E20" s="104"/>
      <c r="F20" s="104"/>
    </row>
    <row r="21" spans="1:6" s="110" customFormat="1" x14ac:dyDescent="0.3">
      <c r="A21" s="5" t="s">
        <v>400</v>
      </c>
      <c r="B21" s="6" t="s">
        <v>401</v>
      </c>
      <c r="C21" s="59"/>
      <c r="D21" s="60"/>
      <c r="E21" s="116"/>
      <c r="F21" s="116"/>
    </row>
    <row r="22" spans="1:6" s="110" customFormat="1" x14ac:dyDescent="0.3">
      <c r="A22" s="22"/>
      <c r="B22" s="58"/>
      <c r="C22" s="59"/>
      <c r="D22" s="60"/>
      <c r="E22" s="116"/>
      <c r="F22" s="116"/>
    </row>
    <row r="23" spans="1:6" s="110" customFormat="1" ht="22.8" x14ac:dyDescent="0.3">
      <c r="A23" s="5" t="s">
        <v>402</v>
      </c>
      <c r="B23" s="6" t="s">
        <v>403</v>
      </c>
      <c r="C23" s="7"/>
      <c r="D23" s="8"/>
      <c r="E23" s="9"/>
      <c r="F23" s="9"/>
    </row>
    <row r="24" spans="1:6" s="110" customFormat="1" x14ac:dyDescent="0.3">
      <c r="A24" s="10"/>
      <c r="B24" s="11"/>
      <c r="C24" s="7"/>
      <c r="D24" s="8"/>
      <c r="E24" s="9"/>
      <c r="F24" s="9"/>
    </row>
    <row r="25" spans="1:6" s="110" customFormat="1" ht="36" customHeight="1" x14ac:dyDescent="0.3">
      <c r="A25" s="10"/>
      <c r="B25" s="6" t="s">
        <v>404</v>
      </c>
      <c r="C25" s="12" t="s">
        <v>53</v>
      </c>
      <c r="D25" s="13">
        <v>200</v>
      </c>
      <c r="E25" s="164"/>
      <c r="F25" s="9">
        <f>IF(C25="%",D25*E25/100,D25*E25)</f>
        <v>0</v>
      </c>
    </row>
    <row r="26" spans="1:6" s="110" customFormat="1" ht="15" customHeight="1" x14ac:dyDescent="0.3">
      <c r="A26" s="10"/>
      <c r="B26" s="6"/>
      <c r="C26" s="12"/>
      <c r="D26" s="13"/>
      <c r="E26" s="9"/>
      <c r="F26" s="9"/>
    </row>
    <row r="27" spans="1:6" s="110" customFormat="1" ht="22.8" x14ac:dyDescent="0.3">
      <c r="A27" s="5" t="s">
        <v>406</v>
      </c>
      <c r="B27" s="6" t="s">
        <v>407</v>
      </c>
      <c r="C27" s="12" t="s">
        <v>53</v>
      </c>
      <c r="D27" s="13">
        <v>20</v>
      </c>
      <c r="E27" s="164"/>
      <c r="F27" s="9">
        <f>IF(C27="%",D27*E27/100,D27*E27)</f>
        <v>0</v>
      </c>
    </row>
    <row r="28" spans="1:6" s="110" customFormat="1" x14ac:dyDescent="0.3">
      <c r="A28" s="10"/>
      <c r="B28" s="11"/>
      <c r="C28" s="7"/>
      <c r="D28" s="8"/>
      <c r="E28" s="9"/>
      <c r="F28" s="9"/>
    </row>
    <row r="29" spans="1:6" s="110" customFormat="1" ht="22.8" x14ac:dyDescent="0.3">
      <c r="A29" s="5" t="s">
        <v>408</v>
      </c>
      <c r="B29" s="6" t="s">
        <v>409</v>
      </c>
      <c r="C29" s="12" t="s">
        <v>410</v>
      </c>
      <c r="D29" s="13">
        <v>2000</v>
      </c>
      <c r="E29" s="164"/>
      <c r="F29" s="9">
        <f>IF(C29="%",D29*E29/100,D29*E29)</f>
        <v>0</v>
      </c>
    </row>
    <row r="30" spans="1:6" s="110" customFormat="1" x14ac:dyDescent="0.3">
      <c r="A30" s="10"/>
      <c r="B30" s="11"/>
      <c r="C30" s="7"/>
      <c r="D30" s="8"/>
      <c r="E30" s="104"/>
      <c r="F30" s="104"/>
    </row>
    <row r="31" spans="1:6" s="4" customFormat="1" ht="13.8" x14ac:dyDescent="0.3">
      <c r="A31" s="177" t="s">
        <v>118</v>
      </c>
      <c r="B31" s="178"/>
      <c r="C31" s="178"/>
      <c r="D31" s="178"/>
      <c r="E31" s="179"/>
      <c r="F31" s="41">
        <f>SUM(F18:F30)</f>
        <v>0</v>
      </c>
    </row>
    <row r="32" spans="1:6" s="4" customFormat="1" ht="13.8" x14ac:dyDescent="0.25">
      <c r="A32" s="189" t="str">
        <f>A34&amp;" "&amp;B34</f>
        <v>C1.6 CLEARING AND GRUBBING</v>
      </c>
      <c r="B32" s="189"/>
      <c r="C32" s="189"/>
      <c r="D32" s="189"/>
      <c r="E32" s="189"/>
      <c r="F32" s="189"/>
    </row>
    <row r="33" spans="1:6" s="4" customFormat="1" ht="13.8" x14ac:dyDescent="0.3">
      <c r="A33" s="160" t="s">
        <v>4</v>
      </c>
      <c r="B33" s="160" t="s">
        <v>5</v>
      </c>
      <c r="C33" s="160" t="s">
        <v>6</v>
      </c>
      <c r="D33" s="43" t="s">
        <v>7</v>
      </c>
      <c r="E33" s="44" t="s">
        <v>8</v>
      </c>
      <c r="F33" s="44" t="s">
        <v>9</v>
      </c>
    </row>
    <row r="34" spans="1:6" s="103" customFormat="1" x14ac:dyDescent="0.3">
      <c r="A34" s="45" t="s">
        <v>448</v>
      </c>
      <c r="B34" s="46" t="s">
        <v>449</v>
      </c>
      <c r="C34" s="47"/>
      <c r="D34" s="48"/>
      <c r="E34" s="102"/>
      <c r="F34" s="102"/>
    </row>
    <row r="35" spans="1:6" s="103" customFormat="1" x14ac:dyDescent="0.3">
      <c r="A35" s="10"/>
      <c r="B35" s="11"/>
      <c r="C35" s="7"/>
      <c r="D35" s="8"/>
      <c r="E35" s="104"/>
      <c r="F35" s="104"/>
    </row>
    <row r="36" spans="1:6" s="103" customFormat="1" x14ac:dyDescent="0.3">
      <c r="A36" s="5" t="s">
        <v>450</v>
      </c>
      <c r="B36" s="6" t="s">
        <v>451</v>
      </c>
      <c r="C36" s="7"/>
      <c r="D36" s="8"/>
      <c r="E36" s="104"/>
      <c r="F36" s="104"/>
    </row>
    <row r="37" spans="1:6" s="103" customFormat="1" x14ac:dyDescent="0.3">
      <c r="A37" s="10"/>
      <c r="B37" s="11"/>
      <c r="C37" s="7"/>
      <c r="D37" s="8"/>
      <c r="E37" s="104"/>
      <c r="F37" s="104"/>
    </row>
    <row r="38" spans="1:6" s="103" customFormat="1" ht="22.8" x14ac:dyDescent="0.3">
      <c r="A38" s="5" t="s">
        <v>454</v>
      </c>
      <c r="B38" s="6" t="s">
        <v>455</v>
      </c>
      <c r="C38" s="12" t="s">
        <v>29</v>
      </c>
      <c r="D38" s="8">
        <v>6.6</v>
      </c>
      <c r="E38" s="163"/>
      <c r="F38" s="9">
        <f>IF(C38="%",D38*E38/100,D38*E38)</f>
        <v>0</v>
      </c>
    </row>
    <row r="39" spans="1:6" s="103" customFormat="1" x14ac:dyDescent="0.3">
      <c r="A39" s="10"/>
      <c r="B39" s="11"/>
      <c r="C39" s="7"/>
      <c r="D39" s="8"/>
      <c r="E39" s="104"/>
      <c r="F39" s="104"/>
    </row>
    <row r="40" spans="1:6" s="103" customFormat="1" ht="22.8" x14ac:dyDescent="0.3">
      <c r="A40" s="5" t="s">
        <v>456</v>
      </c>
      <c r="B40" s="6" t="s">
        <v>1669</v>
      </c>
      <c r="C40" s="12" t="s">
        <v>31</v>
      </c>
      <c r="D40" s="8">
        <v>7.2</v>
      </c>
      <c r="E40" s="163"/>
      <c r="F40" s="9">
        <f>IF(C40="%",D40*E40/100,D40*E40)</f>
        <v>0</v>
      </c>
    </row>
    <row r="41" spans="1:6" s="103" customFormat="1" x14ac:dyDescent="0.3">
      <c r="A41" s="10"/>
      <c r="B41" s="11"/>
      <c r="C41" s="7"/>
      <c r="D41" s="8"/>
      <c r="E41" s="104"/>
      <c r="F41" s="104"/>
    </row>
    <row r="42" spans="1:6" s="103" customFormat="1" x14ac:dyDescent="0.3">
      <c r="A42" s="5" t="s">
        <v>458</v>
      </c>
      <c r="B42" s="6" t="s">
        <v>459</v>
      </c>
      <c r="C42" s="7"/>
      <c r="D42" s="8"/>
      <c r="E42" s="104"/>
      <c r="F42" s="104"/>
    </row>
    <row r="43" spans="1:6" s="103" customFormat="1" x14ac:dyDescent="0.3">
      <c r="A43" s="10"/>
      <c r="B43" s="11"/>
      <c r="C43" s="7"/>
      <c r="D43" s="8"/>
      <c r="E43" s="104"/>
      <c r="F43" s="104"/>
    </row>
    <row r="44" spans="1:6" s="103" customFormat="1" ht="45.6" x14ac:dyDescent="0.3">
      <c r="A44" s="5" t="s">
        <v>462</v>
      </c>
      <c r="B44" s="6" t="s">
        <v>463</v>
      </c>
      <c r="C44" s="12" t="s">
        <v>29</v>
      </c>
      <c r="D44" s="8">
        <v>6.6</v>
      </c>
      <c r="E44" s="163"/>
      <c r="F44" s="9">
        <f>IF(C44="%",D44*E44/100,D44*E44)</f>
        <v>0</v>
      </c>
    </row>
    <row r="45" spans="1:6" s="103" customFormat="1" x14ac:dyDescent="0.3">
      <c r="A45" s="10"/>
      <c r="B45" s="11"/>
      <c r="C45" s="7"/>
      <c r="D45" s="8"/>
      <c r="E45" s="104"/>
      <c r="F45" s="104"/>
    </row>
    <row r="46" spans="1:6" s="103" customFormat="1" ht="22.8" x14ac:dyDescent="0.3">
      <c r="A46" s="5" t="s">
        <v>464</v>
      </c>
      <c r="B46" s="6" t="s">
        <v>465</v>
      </c>
      <c r="C46" s="7"/>
      <c r="D46" s="8"/>
      <c r="E46" s="104"/>
      <c r="F46" s="104"/>
    </row>
    <row r="47" spans="1:6" s="103" customFormat="1" x14ac:dyDescent="0.3">
      <c r="A47" s="10"/>
      <c r="B47" s="11"/>
      <c r="C47" s="7"/>
      <c r="D47" s="8"/>
      <c r="E47" s="104"/>
      <c r="F47" s="104"/>
    </row>
    <row r="48" spans="1:6" s="103" customFormat="1" ht="22.8" x14ac:dyDescent="0.3">
      <c r="A48" s="5" t="s">
        <v>466</v>
      </c>
      <c r="B48" s="6" t="s">
        <v>1670</v>
      </c>
      <c r="C48" s="12" t="s">
        <v>53</v>
      </c>
      <c r="D48" s="8">
        <v>20</v>
      </c>
      <c r="E48" s="163"/>
      <c r="F48" s="9">
        <f>IF(C48="%",D48*E48/100,D48*E48)</f>
        <v>0</v>
      </c>
    </row>
    <row r="49" spans="1:6" s="103" customFormat="1" x14ac:dyDescent="0.3">
      <c r="A49" s="10"/>
      <c r="B49" s="11"/>
      <c r="C49" s="7"/>
      <c r="D49" s="8"/>
      <c r="E49" s="104"/>
      <c r="F49" s="104"/>
    </row>
    <row r="50" spans="1:6" s="103" customFormat="1" ht="22.8" x14ac:dyDescent="0.3">
      <c r="A50" s="5" t="s">
        <v>468</v>
      </c>
      <c r="B50" s="6" t="s">
        <v>1671</v>
      </c>
      <c r="C50" s="12" t="s">
        <v>53</v>
      </c>
      <c r="D50" s="8">
        <v>10</v>
      </c>
      <c r="E50" s="163"/>
      <c r="F50" s="9">
        <f>IF(C50="%",D50*E50/100,D50*E50)</f>
        <v>0</v>
      </c>
    </row>
    <row r="51" spans="1:6" s="103" customFormat="1" ht="15" customHeight="1" x14ac:dyDescent="0.3">
      <c r="A51" s="10"/>
      <c r="B51" s="11"/>
      <c r="C51" s="7"/>
      <c r="D51" s="8"/>
      <c r="E51" s="104"/>
      <c r="F51" s="104"/>
    </row>
    <row r="52" spans="1:6" s="103" customFormat="1" ht="15" customHeight="1" x14ac:dyDescent="0.3">
      <c r="A52" s="5" t="s">
        <v>470</v>
      </c>
      <c r="B52" s="6" t="s">
        <v>1672</v>
      </c>
      <c r="C52" s="12" t="s">
        <v>53</v>
      </c>
      <c r="D52" s="8">
        <v>2</v>
      </c>
      <c r="E52" s="163"/>
      <c r="F52" s="9">
        <f>IF(C52="%",D52*E52/100,D52*E52)</f>
        <v>0</v>
      </c>
    </row>
    <row r="53" spans="1:6" s="103" customFormat="1" x14ac:dyDescent="0.3">
      <c r="A53" s="10"/>
      <c r="B53" s="11"/>
      <c r="C53" s="7"/>
      <c r="D53" s="8"/>
      <c r="E53" s="104"/>
      <c r="F53" s="104"/>
    </row>
    <row r="54" spans="1:6" s="110" customFormat="1" x14ac:dyDescent="0.3">
      <c r="A54" s="111"/>
      <c r="B54" s="112"/>
      <c r="C54" s="113"/>
      <c r="D54" s="8"/>
      <c r="E54" s="115"/>
      <c r="F54" s="115"/>
    </row>
    <row r="55" spans="1:6" s="103" customFormat="1" ht="22.8" x14ac:dyDescent="0.3">
      <c r="A55" s="5" t="s">
        <v>472</v>
      </c>
      <c r="B55" s="6" t="s">
        <v>473</v>
      </c>
      <c r="C55" s="12" t="s">
        <v>29</v>
      </c>
      <c r="D55" s="8">
        <v>1</v>
      </c>
      <c r="E55" s="163"/>
      <c r="F55" s="9">
        <f>IF(C55="%",D55*E55/100,D55*E55)</f>
        <v>0</v>
      </c>
    </row>
    <row r="56" spans="1:6" s="103" customFormat="1" x14ac:dyDescent="0.3">
      <c r="A56" s="10"/>
      <c r="B56" s="11"/>
      <c r="C56" s="7"/>
      <c r="D56" s="8"/>
      <c r="E56" s="104"/>
      <c r="F56" s="104"/>
    </row>
    <row r="57" spans="1:6" s="110" customFormat="1" x14ac:dyDescent="0.3">
      <c r="A57" s="5" t="s">
        <v>474</v>
      </c>
      <c r="B57" s="6" t="s">
        <v>475</v>
      </c>
      <c r="C57" s="7"/>
      <c r="D57" s="8"/>
      <c r="E57" s="104"/>
      <c r="F57" s="104"/>
    </row>
    <row r="58" spans="1:6" s="110" customFormat="1" x14ac:dyDescent="0.3">
      <c r="A58" s="10"/>
      <c r="B58" s="11"/>
      <c r="C58" s="7"/>
      <c r="D58" s="8"/>
      <c r="E58" s="104"/>
      <c r="F58" s="104"/>
    </row>
    <row r="59" spans="1:6" s="110" customFormat="1" x14ac:dyDescent="0.3">
      <c r="A59" s="5" t="s">
        <v>478</v>
      </c>
      <c r="B59" s="6" t="s">
        <v>479</v>
      </c>
      <c r="C59" s="12" t="s">
        <v>33</v>
      </c>
      <c r="D59" s="8">
        <v>6000</v>
      </c>
      <c r="E59" s="163"/>
      <c r="F59" s="104">
        <f>IF(C59="%",D59*E59/100,D59*E59)</f>
        <v>0</v>
      </c>
    </row>
    <row r="60" spans="1:6" s="110" customFormat="1" x14ac:dyDescent="0.3">
      <c r="A60" s="23"/>
      <c r="B60" s="24"/>
      <c r="C60" s="25"/>
      <c r="D60" s="26"/>
      <c r="E60" s="117"/>
      <c r="F60" s="117"/>
    </row>
    <row r="61" spans="1:6" s="4" customFormat="1" ht="13.8" x14ac:dyDescent="0.3">
      <c r="A61" s="177" t="s">
        <v>118</v>
      </c>
      <c r="B61" s="178"/>
      <c r="C61" s="178"/>
      <c r="D61" s="178"/>
      <c r="E61" s="179"/>
      <c r="F61" s="41">
        <f>SUM(F21:F60)</f>
        <v>0</v>
      </c>
    </row>
    <row r="62" spans="1:6" s="4" customFormat="1" ht="13.8" x14ac:dyDescent="0.25">
      <c r="A62" s="189" t="str">
        <f>A64&amp;" "&amp;B64</f>
        <v>C1.7 LOADING AND HAULING</v>
      </c>
      <c r="B62" s="189"/>
      <c r="C62" s="189"/>
      <c r="D62" s="189"/>
      <c r="E62" s="189"/>
      <c r="F62" s="189"/>
    </row>
    <row r="63" spans="1:6" s="4" customFormat="1" ht="13.8" x14ac:dyDescent="0.3">
      <c r="A63" s="160" t="s">
        <v>4</v>
      </c>
      <c r="B63" s="160" t="s">
        <v>5</v>
      </c>
      <c r="C63" s="160" t="s">
        <v>6</v>
      </c>
      <c r="D63" s="43" t="s">
        <v>7</v>
      </c>
      <c r="E63" s="44" t="s">
        <v>8</v>
      </c>
      <c r="F63" s="44" t="s">
        <v>9</v>
      </c>
    </row>
    <row r="64" spans="1:6" s="103" customFormat="1" x14ac:dyDescent="0.3">
      <c r="A64" s="45" t="s">
        <v>480</v>
      </c>
      <c r="B64" s="46" t="s">
        <v>481</v>
      </c>
      <c r="C64" s="47"/>
      <c r="D64" s="48"/>
      <c r="E64" s="102"/>
      <c r="F64" s="102"/>
    </row>
    <row r="65" spans="1:6" s="103" customFormat="1" x14ac:dyDescent="0.3">
      <c r="A65" s="35"/>
      <c r="B65" s="36"/>
      <c r="C65" s="37"/>
      <c r="D65" s="33"/>
      <c r="E65" s="118"/>
      <c r="F65" s="118"/>
    </row>
    <row r="66" spans="1:6" s="103" customFormat="1" x14ac:dyDescent="0.3">
      <c r="A66" s="30" t="s">
        <v>1948</v>
      </c>
      <c r="B66" s="31" t="s">
        <v>1949</v>
      </c>
      <c r="C66" s="37"/>
      <c r="D66" s="33"/>
      <c r="E66" s="34"/>
      <c r="F66" s="34"/>
    </row>
    <row r="67" spans="1:6" s="103" customFormat="1" x14ac:dyDescent="0.3">
      <c r="A67" s="35"/>
      <c r="B67" s="36"/>
      <c r="C67" s="37"/>
      <c r="D67" s="33"/>
      <c r="E67" s="34"/>
      <c r="F67" s="34"/>
    </row>
    <row r="68" spans="1:6" s="103" customFormat="1" ht="34.200000000000003" x14ac:dyDescent="0.3">
      <c r="A68" s="30" t="s">
        <v>1950</v>
      </c>
      <c r="B68" s="31" t="s">
        <v>1951</v>
      </c>
      <c r="C68" s="32" t="s">
        <v>33</v>
      </c>
      <c r="D68" s="39">
        <v>8700</v>
      </c>
      <c r="E68" s="165"/>
      <c r="F68" s="9">
        <f>IF(C68="%",D68*E68/100,D68*E68)</f>
        <v>0</v>
      </c>
    </row>
    <row r="69" spans="1:6" s="103" customFormat="1" x14ac:dyDescent="0.3">
      <c r="A69" s="35"/>
      <c r="B69" s="36"/>
      <c r="C69" s="37"/>
      <c r="D69" s="33"/>
      <c r="E69" s="118"/>
      <c r="F69" s="118"/>
    </row>
    <row r="70" spans="1:6" s="103" customFormat="1" x14ac:dyDescent="0.3">
      <c r="A70" s="30" t="s">
        <v>482</v>
      </c>
      <c r="B70" s="31" t="s">
        <v>483</v>
      </c>
      <c r="C70" s="37"/>
      <c r="D70" s="33"/>
      <c r="E70" s="118"/>
      <c r="F70" s="118"/>
    </row>
    <row r="71" spans="1:6" s="103" customFormat="1" x14ac:dyDescent="0.3">
      <c r="A71" s="35"/>
      <c r="B71" s="36"/>
      <c r="C71" s="37"/>
      <c r="D71" s="33"/>
      <c r="E71" s="118"/>
      <c r="F71" s="118"/>
    </row>
    <row r="72" spans="1:6" s="103" customFormat="1" ht="34.200000000000003" x14ac:dyDescent="0.3">
      <c r="A72" s="30" t="s">
        <v>484</v>
      </c>
      <c r="B72" s="31" t="s">
        <v>485</v>
      </c>
      <c r="C72" s="37"/>
      <c r="D72" s="33"/>
      <c r="E72" s="118"/>
      <c r="F72" s="118"/>
    </row>
    <row r="73" spans="1:6" s="103" customFormat="1" x14ac:dyDescent="0.3">
      <c r="A73" s="35"/>
      <c r="B73" s="36"/>
      <c r="C73" s="37"/>
      <c r="D73" s="33"/>
      <c r="E73" s="118"/>
      <c r="F73" s="118"/>
    </row>
    <row r="74" spans="1:6" s="103" customFormat="1" ht="28.5" customHeight="1" x14ac:dyDescent="0.3">
      <c r="A74" s="35"/>
      <c r="B74" s="31" t="s">
        <v>1722</v>
      </c>
      <c r="C74" s="32" t="s">
        <v>487</v>
      </c>
      <c r="D74" s="33">
        <v>52000</v>
      </c>
      <c r="E74" s="166"/>
      <c r="F74" s="118">
        <f>IF(C74="%",D74*E74/100,D74*E74)</f>
        <v>0</v>
      </c>
    </row>
    <row r="75" spans="1:6" s="103" customFormat="1" x14ac:dyDescent="0.3">
      <c r="A75" s="35"/>
      <c r="B75" s="31"/>
      <c r="C75" s="32"/>
      <c r="D75" s="33"/>
      <c r="E75" s="118"/>
      <c r="F75" s="118"/>
    </row>
    <row r="76" spans="1:6" s="103" customFormat="1" ht="22.8" x14ac:dyDescent="0.3">
      <c r="A76" s="30" t="s">
        <v>489</v>
      </c>
      <c r="B76" s="31" t="s">
        <v>490</v>
      </c>
      <c r="C76" s="37"/>
      <c r="D76" s="33"/>
      <c r="E76" s="118"/>
      <c r="F76" s="118"/>
    </row>
    <row r="77" spans="1:6" s="103" customFormat="1" x14ac:dyDescent="0.3">
      <c r="A77" s="35"/>
      <c r="B77" s="36"/>
      <c r="C77" s="37"/>
      <c r="D77" s="33"/>
      <c r="E77" s="118"/>
      <c r="F77" s="118"/>
    </row>
    <row r="78" spans="1:6" s="103" customFormat="1" ht="34.200000000000003" x14ac:dyDescent="0.3">
      <c r="A78" s="35"/>
      <c r="B78" s="31" t="s">
        <v>2026</v>
      </c>
      <c r="C78" s="32" t="s">
        <v>487</v>
      </c>
      <c r="D78" s="33">
        <v>1000</v>
      </c>
      <c r="E78" s="166"/>
      <c r="F78" s="118">
        <f>IF(C78="%",D78*E78/100,D78*E78)</f>
        <v>0</v>
      </c>
    </row>
    <row r="79" spans="1:6" s="103" customFormat="1" x14ac:dyDescent="0.3">
      <c r="A79" s="35"/>
      <c r="B79" s="36"/>
      <c r="C79" s="37"/>
      <c r="D79" s="33"/>
      <c r="E79" s="118"/>
      <c r="F79" s="118"/>
    </row>
    <row r="80" spans="1:6" s="103" customFormat="1" x14ac:dyDescent="0.3">
      <c r="A80" s="35"/>
      <c r="B80" s="31" t="s">
        <v>492</v>
      </c>
      <c r="C80" s="32" t="s">
        <v>487</v>
      </c>
      <c r="D80" s="33">
        <v>2000</v>
      </c>
      <c r="E80" s="166"/>
      <c r="F80" s="118">
        <f>IF(C80="%",D80*E80/100,D80*E80)</f>
        <v>0</v>
      </c>
    </row>
    <row r="81" spans="1:6" s="103" customFormat="1" x14ac:dyDescent="0.3">
      <c r="A81" s="35"/>
      <c r="B81" s="36"/>
      <c r="C81" s="37"/>
      <c r="D81" s="33"/>
      <c r="E81" s="118"/>
      <c r="F81" s="118"/>
    </row>
    <row r="82" spans="1:6" s="103" customFormat="1" x14ac:dyDescent="0.3">
      <c r="A82" s="35"/>
      <c r="B82" s="31" t="s">
        <v>493</v>
      </c>
      <c r="C82" s="32" t="s">
        <v>487</v>
      </c>
      <c r="D82" s="33">
        <v>500</v>
      </c>
      <c r="E82" s="166"/>
      <c r="F82" s="118">
        <f>IF(C82="%",D82*E82/100,D82*E82)</f>
        <v>0</v>
      </c>
    </row>
    <row r="83" spans="1:6" s="103" customFormat="1" x14ac:dyDescent="0.3">
      <c r="A83" s="35"/>
      <c r="B83" s="31"/>
      <c r="C83" s="32"/>
      <c r="D83" s="33"/>
      <c r="E83" s="118"/>
      <c r="F83" s="118"/>
    </row>
    <row r="84" spans="1:6" s="4" customFormat="1" ht="13.8" x14ac:dyDescent="0.3">
      <c r="A84" s="177" t="s">
        <v>118</v>
      </c>
      <c r="B84" s="178"/>
      <c r="C84" s="178"/>
      <c r="D84" s="178"/>
      <c r="E84" s="179"/>
      <c r="F84" s="41">
        <f>SUM(F64:F83)</f>
        <v>0</v>
      </c>
    </row>
    <row r="85" spans="1:6" s="4" customFormat="1" ht="27" customHeight="1" x14ac:dyDescent="0.25">
      <c r="A85" s="189" t="str">
        <f>A87&amp;" "&amp;B87</f>
        <v>C3.3 CONCRETE KERBING AND CHANNELING, ASPHALT BERMS, CHUTES, DOWNPIPES, CONCRETE, STONE PITCHED AND GABION LININGS FOR OPEN DRAINS</v>
      </c>
      <c r="B85" s="189"/>
      <c r="C85" s="189"/>
      <c r="D85" s="189"/>
      <c r="E85" s="189"/>
      <c r="F85" s="189"/>
    </row>
    <row r="86" spans="1:6" s="4" customFormat="1" ht="13.8" x14ac:dyDescent="0.3">
      <c r="A86" s="160" t="s">
        <v>4</v>
      </c>
      <c r="B86" s="160" t="s">
        <v>5</v>
      </c>
      <c r="C86" s="160" t="s">
        <v>6</v>
      </c>
      <c r="D86" s="43" t="s">
        <v>7</v>
      </c>
      <c r="E86" s="44" t="s">
        <v>8</v>
      </c>
      <c r="F86" s="44" t="s">
        <v>9</v>
      </c>
    </row>
    <row r="87" spans="1:6" s="103" customFormat="1" ht="72" x14ac:dyDescent="0.3">
      <c r="A87" s="45" t="s">
        <v>760</v>
      </c>
      <c r="B87" s="46" t="s">
        <v>761</v>
      </c>
      <c r="C87" s="47"/>
      <c r="D87" s="48"/>
      <c r="E87" s="102"/>
      <c r="F87" s="102"/>
    </row>
    <row r="88" spans="1:6" s="103" customFormat="1" x14ac:dyDescent="0.3">
      <c r="A88" s="10"/>
      <c r="B88" s="11"/>
      <c r="C88" s="7"/>
      <c r="D88" s="8"/>
      <c r="E88" s="104"/>
      <c r="F88" s="104"/>
    </row>
    <row r="89" spans="1:6" s="103" customFormat="1" x14ac:dyDescent="0.3">
      <c r="A89" s="5" t="s">
        <v>762</v>
      </c>
      <c r="B89" s="6" t="s">
        <v>763</v>
      </c>
      <c r="C89" s="7"/>
      <c r="D89" s="8"/>
      <c r="E89" s="104"/>
      <c r="F89" s="104"/>
    </row>
    <row r="90" spans="1:6" s="103" customFormat="1" x14ac:dyDescent="0.3">
      <c r="A90" s="10"/>
      <c r="B90" s="11"/>
      <c r="C90" s="7"/>
      <c r="D90" s="8"/>
      <c r="E90" s="104"/>
      <c r="F90" s="104"/>
    </row>
    <row r="91" spans="1:6" s="103" customFormat="1" x14ac:dyDescent="0.3">
      <c r="A91" s="5" t="s">
        <v>764</v>
      </c>
      <c r="B91" s="6" t="s">
        <v>1673</v>
      </c>
      <c r="C91" s="7"/>
      <c r="D91" s="8"/>
      <c r="E91" s="104"/>
      <c r="F91" s="104"/>
    </row>
    <row r="92" spans="1:6" s="103" customFormat="1" x14ac:dyDescent="0.3">
      <c r="A92" s="10"/>
      <c r="B92" s="11"/>
      <c r="C92" s="7"/>
      <c r="D92" s="8"/>
      <c r="E92" s="104"/>
      <c r="F92" s="104"/>
    </row>
    <row r="93" spans="1:6" s="103" customFormat="1" ht="36" customHeight="1" x14ac:dyDescent="0.3">
      <c r="A93" s="5"/>
      <c r="B93" s="6" t="s">
        <v>1674</v>
      </c>
      <c r="C93" s="7" t="s">
        <v>40</v>
      </c>
      <c r="D93" s="8">
        <v>7100</v>
      </c>
      <c r="E93" s="163"/>
      <c r="F93" s="9">
        <f>IF(C93="%",D93*E93/100,D93*E93)</f>
        <v>0</v>
      </c>
    </row>
    <row r="94" spans="1:6" s="103" customFormat="1" x14ac:dyDescent="0.3">
      <c r="A94" s="10"/>
      <c r="B94" s="11"/>
      <c r="C94" s="7"/>
      <c r="D94" s="8"/>
      <c r="E94" s="104"/>
      <c r="F94" s="104"/>
    </row>
    <row r="95" spans="1:6" s="103" customFormat="1" ht="22.8" x14ac:dyDescent="0.3">
      <c r="A95" s="5" t="s">
        <v>767</v>
      </c>
      <c r="B95" s="6" t="s">
        <v>768</v>
      </c>
      <c r="C95" s="7"/>
      <c r="D95" s="8"/>
      <c r="E95" s="104"/>
      <c r="F95" s="104"/>
    </row>
    <row r="96" spans="1:6" s="103" customFormat="1" x14ac:dyDescent="0.3">
      <c r="A96" s="10"/>
      <c r="B96" s="11"/>
      <c r="C96" s="7"/>
      <c r="D96" s="8"/>
      <c r="E96" s="104"/>
      <c r="F96" s="104"/>
    </row>
    <row r="97" spans="1:6" s="103" customFormat="1" x14ac:dyDescent="0.3">
      <c r="A97" s="5" t="s">
        <v>769</v>
      </c>
      <c r="B97" s="6" t="s">
        <v>770</v>
      </c>
      <c r="C97" s="7"/>
      <c r="D97" s="8"/>
      <c r="E97" s="104"/>
      <c r="F97" s="104"/>
    </row>
    <row r="98" spans="1:6" s="103" customFormat="1" x14ac:dyDescent="0.3">
      <c r="A98" s="10"/>
      <c r="B98" s="11"/>
      <c r="C98" s="7"/>
      <c r="D98" s="8"/>
      <c r="E98" s="104"/>
      <c r="F98" s="104"/>
    </row>
    <row r="99" spans="1:6" s="103" customFormat="1" ht="59.25" customHeight="1" x14ac:dyDescent="0.3">
      <c r="A99" s="10"/>
      <c r="B99" s="6" t="s">
        <v>2027</v>
      </c>
      <c r="C99" s="7" t="s">
        <v>40</v>
      </c>
      <c r="D99" s="8">
        <v>180</v>
      </c>
      <c r="E99" s="163"/>
      <c r="F99" s="9">
        <f>IF(C99="%",D99*E99/100,D99*E99)</f>
        <v>0</v>
      </c>
    </row>
    <row r="100" spans="1:6" s="103" customFormat="1" x14ac:dyDescent="0.3">
      <c r="A100" s="10"/>
      <c r="B100" s="11"/>
      <c r="C100" s="7"/>
      <c r="D100" s="8"/>
      <c r="E100" s="104"/>
      <c r="F100" s="104"/>
    </row>
    <row r="101" spans="1:6" s="103" customFormat="1" x14ac:dyDescent="0.3">
      <c r="A101" s="5" t="s">
        <v>769</v>
      </c>
      <c r="B101" s="6" t="s">
        <v>770</v>
      </c>
      <c r="C101" s="7"/>
      <c r="D101" s="8"/>
      <c r="E101" s="104"/>
      <c r="F101" s="104"/>
    </row>
    <row r="102" spans="1:6" s="103" customFormat="1" x14ac:dyDescent="0.3">
      <c r="A102" s="10"/>
      <c r="B102" s="11"/>
      <c r="C102" s="7"/>
      <c r="D102" s="8"/>
      <c r="E102" s="104"/>
      <c r="F102" s="104"/>
    </row>
    <row r="103" spans="1:6" s="103" customFormat="1" ht="49.5" customHeight="1" x14ac:dyDescent="0.3">
      <c r="A103" s="10"/>
      <c r="B103" s="6" t="s">
        <v>2028</v>
      </c>
      <c r="C103" s="7" t="s">
        <v>40</v>
      </c>
      <c r="D103" s="8">
        <v>180</v>
      </c>
      <c r="E103" s="163"/>
      <c r="F103" s="9">
        <f>IF(C103="%",D103*E103/100,D103*E103)</f>
        <v>0</v>
      </c>
    </row>
    <row r="104" spans="1:6" s="103" customFormat="1" x14ac:dyDescent="0.3">
      <c r="A104" s="10"/>
      <c r="B104" s="6"/>
      <c r="C104" s="7"/>
      <c r="D104" s="8"/>
      <c r="E104" s="104"/>
      <c r="F104" s="9"/>
    </row>
    <row r="105" spans="1:6" s="4" customFormat="1" ht="13.8" x14ac:dyDescent="0.3">
      <c r="A105" s="177" t="s">
        <v>118</v>
      </c>
      <c r="B105" s="178"/>
      <c r="C105" s="178"/>
      <c r="D105" s="178"/>
      <c r="E105" s="179"/>
      <c r="F105" s="41">
        <f>SUM(F87:F104)</f>
        <v>0</v>
      </c>
    </row>
    <row r="106" spans="1:6" s="4" customFormat="1" ht="13.8" x14ac:dyDescent="0.25">
      <c r="A106" s="189" t="str">
        <f>A108&amp;" "&amp;B108</f>
        <v>C4.4 COMMERCIAL MATERIALS</v>
      </c>
      <c r="B106" s="189"/>
      <c r="C106" s="189"/>
      <c r="D106" s="189"/>
      <c r="E106" s="189"/>
      <c r="F106" s="189"/>
    </row>
    <row r="107" spans="1:6" s="4" customFormat="1" ht="13.8" x14ac:dyDescent="0.3">
      <c r="A107" s="160" t="s">
        <v>4</v>
      </c>
      <c r="B107" s="160" t="s">
        <v>5</v>
      </c>
      <c r="C107" s="160" t="s">
        <v>6</v>
      </c>
      <c r="D107" s="43" t="s">
        <v>7</v>
      </c>
      <c r="E107" s="44" t="s">
        <v>8</v>
      </c>
      <c r="F107" s="44" t="s">
        <v>9</v>
      </c>
    </row>
    <row r="108" spans="1:6" s="103" customFormat="1" x14ac:dyDescent="0.3">
      <c r="A108" s="45" t="s">
        <v>968</v>
      </c>
      <c r="B108" s="46" t="s">
        <v>969</v>
      </c>
      <c r="C108" s="47"/>
      <c r="D108" s="48"/>
      <c r="E108" s="102"/>
      <c r="F108" s="102"/>
    </row>
    <row r="109" spans="1:6" s="110" customFormat="1" x14ac:dyDescent="0.3">
      <c r="A109" s="119"/>
      <c r="B109" s="120"/>
      <c r="C109" s="121"/>
      <c r="D109" s="122"/>
      <c r="E109" s="123"/>
      <c r="F109" s="123"/>
    </row>
    <row r="110" spans="1:6" s="110" customFormat="1" x14ac:dyDescent="0.3">
      <c r="A110" s="30" t="s">
        <v>975</v>
      </c>
      <c r="B110" s="31" t="s">
        <v>312</v>
      </c>
      <c r="C110" s="37"/>
      <c r="D110" s="33"/>
      <c r="E110" s="118"/>
      <c r="F110" s="118"/>
    </row>
    <row r="111" spans="1:6" s="110" customFormat="1" x14ac:dyDescent="0.3">
      <c r="A111" s="35"/>
      <c r="B111" s="36"/>
      <c r="C111" s="37"/>
      <c r="D111" s="33"/>
      <c r="E111" s="118"/>
      <c r="F111" s="118"/>
    </row>
    <row r="112" spans="1:6" s="110" customFormat="1" x14ac:dyDescent="0.3">
      <c r="A112" s="30" t="s">
        <v>976</v>
      </c>
      <c r="B112" s="31" t="s">
        <v>315</v>
      </c>
      <c r="C112" s="32"/>
      <c r="D112" s="33"/>
      <c r="E112" s="118"/>
      <c r="F112" s="118"/>
    </row>
    <row r="113" spans="1:6" s="110" customFormat="1" x14ac:dyDescent="0.3">
      <c r="A113" s="35"/>
      <c r="B113" s="36"/>
      <c r="C113" s="37"/>
      <c r="D113" s="33"/>
      <c r="E113" s="118"/>
      <c r="F113" s="118"/>
    </row>
    <row r="114" spans="1:6" s="110" customFormat="1" x14ac:dyDescent="0.3">
      <c r="A114" s="30"/>
      <c r="B114" s="31" t="s">
        <v>316</v>
      </c>
      <c r="C114" s="32" t="s">
        <v>39</v>
      </c>
      <c r="D114" s="33">
        <v>26</v>
      </c>
      <c r="E114" s="165"/>
      <c r="F114" s="9">
        <f>IF(C114="%",D114*E114/100,D114*E114)</f>
        <v>0</v>
      </c>
    </row>
    <row r="115" spans="1:6" s="110" customFormat="1" x14ac:dyDescent="0.3">
      <c r="A115" s="71"/>
      <c r="B115" s="72"/>
      <c r="C115" s="73"/>
      <c r="D115" s="74"/>
      <c r="E115" s="125"/>
      <c r="F115" s="125"/>
    </row>
    <row r="116" spans="1:6" s="110" customFormat="1" x14ac:dyDescent="0.3">
      <c r="A116" s="30" t="s">
        <v>978</v>
      </c>
      <c r="B116" s="31" t="s">
        <v>979</v>
      </c>
      <c r="C116" s="37"/>
      <c r="D116" s="33"/>
      <c r="E116" s="118"/>
      <c r="F116" s="118"/>
    </row>
    <row r="117" spans="1:6" s="110" customFormat="1" x14ac:dyDescent="0.3">
      <c r="A117" s="35"/>
      <c r="B117" s="36"/>
      <c r="C117" s="37"/>
      <c r="D117" s="33"/>
      <c r="E117" s="118"/>
      <c r="F117" s="118"/>
    </row>
    <row r="118" spans="1:6" s="110" customFormat="1" ht="22.8" x14ac:dyDescent="0.3">
      <c r="A118" s="30" t="s">
        <v>980</v>
      </c>
      <c r="B118" s="31" t="s">
        <v>2063</v>
      </c>
      <c r="C118" s="32" t="s">
        <v>39</v>
      </c>
      <c r="D118" s="33">
        <v>110</v>
      </c>
      <c r="E118" s="166"/>
      <c r="F118" s="118">
        <f>IF(C118="%",D118*E118/100,D118*E118)</f>
        <v>0</v>
      </c>
    </row>
    <row r="119" spans="1:6" s="110" customFormat="1" x14ac:dyDescent="0.3">
      <c r="A119" s="35"/>
      <c r="B119" s="36"/>
      <c r="C119" s="37"/>
      <c r="D119" s="33"/>
      <c r="E119" s="118"/>
      <c r="F119" s="118"/>
    </row>
    <row r="120" spans="1:6" s="110" customFormat="1" ht="22.8" x14ac:dyDescent="0.3">
      <c r="A120" s="30" t="s">
        <v>981</v>
      </c>
      <c r="B120" s="31" t="s">
        <v>1675</v>
      </c>
      <c r="C120" s="32" t="s">
        <v>39</v>
      </c>
      <c r="D120" s="33">
        <v>110</v>
      </c>
      <c r="E120" s="166"/>
      <c r="F120" s="118">
        <f>IF(C120="%",D120*E120/100,D120*E120)</f>
        <v>0</v>
      </c>
    </row>
    <row r="121" spans="1:6" s="103" customFormat="1" x14ac:dyDescent="0.3">
      <c r="A121" s="75"/>
      <c r="B121" s="76"/>
      <c r="C121" s="77"/>
      <c r="D121" s="78"/>
      <c r="E121" s="124"/>
      <c r="F121" s="124"/>
    </row>
    <row r="122" spans="1:6" s="103" customFormat="1" ht="22.8" x14ac:dyDescent="0.3">
      <c r="A122" s="30" t="s">
        <v>982</v>
      </c>
      <c r="B122" s="31" t="s">
        <v>1676</v>
      </c>
      <c r="C122" s="32" t="s">
        <v>39</v>
      </c>
      <c r="D122" s="33">
        <v>55</v>
      </c>
      <c r="E122" s="166"/>
      <c r="F122" s="118">
        <f>IF(C122="%",D122*E122/100,D122*E122)</f>
        <v>0</v>
      </c>
    </row>
    <row r="123" spans="1:6" s="103" customFormat="1" x14ac:dyDescent="0.3">
      <c r="A123" s="35"/>
      <c r="B123" s="36"/>
      <c r="C123" s="37"/>
      <c r="D123" s="33"/>
      <c r="E123" s="118"/>
      <c r="F123" s="118"/>
    </row>
    <row r="124" spans="1:6" s="4" customFormat="1" ht="13.8" x14ac:dyDescent="0.3">
      <c r="A124" s="177" t="s">
        <v>118</v>
      </c>
      <c r="B124" s="178"/>
      <c r="C124" s="178"/>
      <c r="D124" s="178"/>
      <c r="E124" s="179"/>
      <c r="F124" s="41">
        <f>SUM(F108:F123)</f>
        <v>0</v>
      </c>
    </row>
    <row r="125" spans="1:6" s="4" customFormat="1" ht="13.8" x14ac:dyDescent="0.25">
      <c r="A125" s="189" t="str">
        <f>A127&amp;" "&amp;B127</f>
        <v>C5.1 ROADBED</v>
      </c>
      <c r="B125" s="189"/>
      <c r="C125" s="189"/>
      <c r="D125" s="189"/>
      <c r="E125" s="189"/>
      <c r="F125" s="189"/>
    </row>
    <row r="126" spans="1:6" s="4" customFormat="1" ht="13.8" x14ac:dyDescent="0.3">
      <c r="A126" s="160" t="s">
        <v>4</v>
      </c>
      <c r="B126" s="160" t="s">
        <v>5</v>
      </c>
      <c r="C126" s="160" t="s">
        <v>6</v>
      </c>
      <c r="D126" s="43" t="s">
        <v>7</v>
      </c>
      <c r="E126" s="44" t="s">
        <v>8</v>
      </c>
      <c r="F126" s="44" t="s">
        <v>9</v>
      </c>
    </row>
    <row r="127" spans="1:6" s="103" customFormat="1" x14ac:dyDescent="0.3">
      <c r="A127" s="45" t="s">
        <v>983</v>
      </c>
      <c r="B127" s="46" t="s">
        <v>984</v>
      </c>
      <c r="C127" s="47"/>
      <c r="D127" s="48"/>
      <c r="E127" s="102"/>
      <c r="F127" s="102"/>
    </row>
    <row r="128" spans="1:6" s="103" customFormat="1" x14ac:dyDescent="0.3">
      <c r="A128" s="35"/>
      <c r="B128" s="36"/>
      <c r="C128" s="37"/>
      <c r="D128" s="33"/>
      <c r="E128" s="118"/>
      <c r="F128" s="118"/>
    </row>
    <row r="129" spans="1:6" s="103" customFormat="1" ht="22.8" x14ac:dyDescent="0.3">
      <c r="A129" s="30" t="s">
        <v>985</v>
      </c>
      <c r="B129" s="31" t="s">
        <v>986</v>
      </c>
      <c r="C129" s="37"/>
      <c r="D129" s="33"/>
      <c r="E129" s="118"/>
      <c r="F129" s="118"/>
    </row>
    <row r="130" spans="1:6" s="103" customFormat="1" x14ac:dyDescent="0.3">
      <c r="A130" s="35"/>
      <c r="B130" s="36"/>
      <c r="C130" s="37"/>
      <c r="D130" s="33"/>
      <c r="E130" s="118"/>
      <c r="F130" s="118"/>
    </row>
    <row r="131" spans="1:6" s="103" customFormat="1" ht="22.8" x14ac:dyDescent="0.3">
      <c r="A131" s="30" t="s">
        <v>987</v>
      </c>
      <c r="B131" s="31" t="s">
        <v>988</v>
      </c>
      <c r="C131" s="32"/>
      <c r="D131" s="33"/>
      <c r="E131" s="118"/>
      <c r="F131" s="118"/>
    </row>
    <row r="132" spans="1:6" s="103" customFormat="1" x14ac:dyDescent="0.3">
      <c r="A132" s="30"/>
      <c r="B132" s="31"/>
      <c r="C132" s="32"/>
      <c r="D132" s="33"/>
      <c r="E132" s="118"/>
      <c r="F132" s="118"/>
    </row>
    <row r="133" spans="1:6" s="103" customFormat="1" x14ac:dyDescent="0.3">
      <c r="A133" s="30"/>
      <c r="B133" s="31" t="s">
        <v>1677</v>
      </c>
      <c r="C133" s="32" t="s">
        <v>33</v>
      </c>
      <c r="D133" s="33">
        <v>3600</v>
      </c>
      <c r="E133" s="166"/>
      <c r="F133" s="118">
        <f>IF(C133="%",D133*E133/100,D133*E133)</f>
        <v>0</v>
      </c>
    </row>
    <row r="134" spans="1:6" s="103" customFormat="1" x14ac:dyDescent="0.3">
      <c r="A134" s="30"/>
      <c r="B134" s="31"/>
      <c r="C134" s="32"/>
      <c r="D134" s="33"/>
      <c r="E134" s="118"/>
      <c r="F134" s="118"/>
    </row>
    <row r="135" spans="1:6" s="103" customFormat="1" x14ac:dyDescent="0.3">
      <c r="A135" s="30"/>
      <c r="B135" s="31" t="s">
        <v>1678</v>
      </c>
      <c r="C135" s="12" t="s">
        <v>33</v>
      </c>
      <c r="D135" s="8">
        <v>350</v>
      </c>
      <c r="E135" s="163"/>
      <c r="F135" s="118">
        <f>IF(C135="%",D135*E135/100,D135*E135)</f>
        <v>0</v>
      </c>
    </row>
    <row r="136" spans="1:6" s="103" customFormat="1" x14ac:dyDescent="0.3">
      <c r="A136" s="35"/>
      <c r="B136" s="36"/>
      <c r="C136" s="37"/>
      <c r="D136" s="33"/>
      <c r="E136" s="118"/>
      <c r="F136" s="118"/>
    </row>
    <row r="137" spans="1:6" s="4" customFormat="1" ht="13.8" x14ac:dyDescent="0.3">
      <c r="A137" s="177" t="s">
        <v>118</v>
      </c>
      <c r="B137" s="178"/>
      <c r="C137" s="178"/>
      <c r="D137" s="178"/>
      <c r="E137" s="179"/>
      <c r="F137" s="41">
        <f>SUM(F127:F136)</f>
        <v>0</v>
      </c>
    </row>
    <row r="138" spans="1:6" s="4" customFormat="1" ht="13.8" x14ac:dyDescent="0.25">
      <c r="A138" s="189" t="str">
        <f>A140&amp;" "&amp;B140</f>
        <v>C5.2 FILL</v>
      </c>
      <c r="B138" s="189"/>
      <c r="C138" s="189"/>
      <c r="D138" s="189"/>
      <c r="E138" s="189"/>
      <c r="F138" s="189"/>
    </row>
    <row r="139" spans="1:6" s="4" customFormat="1" ht="13.8" x14ac:dyDescent="0.3">
      <c r="A139" s="160" t="s">
        <v>4</v>
      </c>
      <c r="B139" s="160" t="s">
        <v>5</v>
      </c>
      <c r="C139" s="160" t="s">
        <v>6</v>
      </c>
      <c r="D139" s="43" t="s">
        <v>7</v>
      </c>
      <c r="E139" s="44" t="s">
        <v>8</v>
      </c>
      <c r="F139" s="44" t="s">
        <v>9</v>
      </c>
    </row>
    <row r="140" spans="1:6" s="103" customFormat="1" x14ac:dyDescent="0.3">
      <c r="A140" s="45" t="s">
        <v>1017</v>
      </c>
      <c r="B140" s="46" t="s">
        <v>1018</v>
      </c>
      <c r="C140" s="47"/>
      <c r="D140" s="48"/>
      <c r="E140" s="102"/>
      <c r="F140" s="102"/>
    </row>
    <row r="141" spans="1:6" s="103" customFormat="1" x14ac:dyDescent="0.3">
      <c r="A141" s="35"/>
      <c r="B141" s="36"/>
      <c r="C141" s="37"/>
      <c r="D141" s="33"/>
      <c r="E141" s="118"/>
      <c r="F141" s="118"/>
    </row>
    <row r="142" spans="1:6" s="103" customFormat="1" x14ac:dyDescent="0.3">
      <c r="A142" s="30" t="s">
        <v>1019</v>
      </c>
      <c r="B142" s="31" t="s">
        <v>1020</v>
      </c>
      <c r="C142" s="32"/>
      <c r="D142" s="33"/>
      <c r="E142" s="118"/>
      <c r="F142" s="118"/>
    </row>
    <row r="143" spans="1:6" s="103" customFormat="1" x14ac:dyDescent="0.3">
      <c r="A143" s="35"/>
      <c r="B143" s="36"/>
      <c r="C143" s="37"/>
      <c r="D143" s="33"/>
      <c r="E143" s="118"/>
      <c r="F143" s="118"/>
    </row>
    <row r="144" spans="1:6" s="103" customFormat="1" ht="34.200000000000003" x14ac:dyDescent="0.3">
      <c r="A144" s="30" t="s">
        <v>1021</v>
      </c>
      <c r="B144" s="31" t="s">
        <v>1679</v>
      </c>
      <c r="C144" s="32"/>
      <c r="D144" s="33"/>
      <c r="E144" s="118"/>
      <c r="F144" s="118"/>
    </row>
    <row r="145" spans="1:6" s="103" customFormat="1" x14ac:dyDescent="0.3">
      <c r="A145" s="35"/>
      <c r="B145" s="36"/>
      <c r="C145" s="37"/>
      <c r="D145" s="33"/>
      <c r="E145" s="118"/>
      <c r="F145" s="118"/>
    </row>
    <row r="146" spans="1:6" s="103" customFormat="1" x14ac:dyDescent="0.3">
      <c r="A146" s="30"/>
      <c r="B146" s="31" t="s">
        <v>1023</v>
      </c>
      <c r="C146" s="32" t="s">
        <v>33</v>
      </c>
      <c r="D146" s="33">
        <v>3200</v>
      </c>
      <c r="E146" s="166"/>
      <c r="F146" s="118">
        <f>IF(C146="%",D146*E146/100,D146*E146)</f>
        <v>0</v>
      </c>
    </row>
    <row r="147" spans="1:6" s="110" customFormat="1" x14ac:dyDescent="0.3">
      <c r="A147" s="119"/>
      <c r="B147" s="120"/>
      <c r="C147" s="121"/>
      <c r="D147" s="122"/>
      <c r="E147" s="123"/>
      <c r="F147" s="123"/>
    </row>
    <row r="148" spans="1:6" s="4" customFormat="1" ht="13.8" x14ac:dyDescent="0.3">
      <c r="A148" s="177" t="s">
        <v>118</v>
      </c>
      <c r="B148" s="178"/>
      <c r="C148" s="178"/>
      <c r="D148" s="178"/>
      <c r="E148" s="179"/>
      <c r="F148" s="41">
        <f>SUM(F140:F147)</f>
        <v>0</v>
      </c>
    </row>
    <row r="149" spans="1:6" s="4" customFormat="1" ht="13.8" x14ac:dyDescent="0.25">
      <c r="A149" s="189" t="str">
        <f>A151&amp;" "&amp;B151</f>
        <v>C5.3 ROAD PAVEMENT LAYERS</v>
      </c>
      <c r="B149" s="189"/>
      <c r="C149" s="189"/>
      <c r="D149" s="189"/>
      <c r="E149" s="189"/>
      <c r="F149" s="189"/>
    </row>
    <row r="150" spans="1:6" s="4" customFormat="1" ht="13.8" x14ac:dyDescent="0.3">
      <c r="A150" s="42" t="s">
        <v>4</v>
      </c>
      <c r="B150" s="42" t="s">
        <v>5</v>
      </c>
      <c r="C150" s="42" t="s">
        <v>6</v>
      </c>
      <c r="D150" s="43" t="s">
        <v>7</v>
      </c>
      <c r="E150" s="44" t="s">
        <v>8</v>
      </c>
      <c r="F150" s="44" t="s">
        <v>9</v>
      </c>
    </row>
    <row r="151" spans="1:6" s="103" customFormat="1" x14ac:dyDescent="0.3">
      <c r="A151" s="45" t="s">
        <v>1042</v>
      </c>
      <c r="B151" s="46" t="s">
        <v>1043</v>
      </c>
      <c r="C151" s="47"/>
      <c r="D151" s="48"/>
      <c r="E151" s="102"/>
      <c r="F151" s="102"/>
    </row>
    <row r="152" spans="1:6" s="103" customFormat="1" x14ac:dyDescent="0.3">
      <c r="A152" s="35"/>
      <c r="B152" s="36"/>
      <c r="C152" s="37"/>
      <c r="D152" s="33"/>
      <c r="E152" s="118"/>
      <c r="F152" s="118"/>
    </row>
    <row r="153" spans="1:6" s="103" customFormat="1" ht="22.8" x14ac:dyDescent="0.3">
      <c r="A153" s="30" t="s">
        <v>1054</v>
      </c>
      <c r="B153" s="31" t="s">
        <v>1055</v>
      </c>
      <c r="C153" s="37"/>
      <c r="D153" s="33"/>
      <c r="E153" s="118"/>
      <c r="F153" s="118"/>
    </row>
    <row r="154" spans="1:6" s="103" customFormat="1" x14ac:dyDescent="0.3">
      <c r="A154" s="35"/>
      <c r="B154" s="36"/>
      <c r="C154" s="37"/>
      <c r="D154" s="33"/>
      <c r="E154" s="118"/>
      <c r="F154" s="118"/>
    </row>
    <row r="155" spans="1:6" s="110" customFormat="1" ht="34.5" customHeight="1" x14ac:dyDescent="0.3">
      <c r="A155" s="119"/>
      <c r="B155" s="6" t="s">
        <v>1976</v>
      </c>
      <c r="C155" s="12" t="s">
        <v>33</v>
      </c>
      <c r="D155" s="13">
        <v>350</v>
      </c>
      <c r="E155" s="164"/>
      <c r="F155" s="118">
        <f>IF(C155="%",D155*E155/100,D155*E155)</f>
        <v>0</v>
      </c>
    </row>
    <row r="156" spans="1:6" s="110" customFormat="1" x14ac:dyDescent="0.3">
      <c r="A156" s="119"/>
      <c r="B156" s="128"/>
      <c r="C156" s="129"/>
      <c r="D156" s="126"/>
      <c r="E156" s="127">
        <v>0</v>
      </c>
      <c r="F156" s="127"/>
    </row>
    <row r="157" spans="1:6" s="103" customFormat="1" ht="34.200000000000003" x14ac:dyDescent="0.3">
      <c r="A157" s="35"/>
      <c r="B157" s="31" t="s">
        <v>1977</v>
      </c>
      <c r="C157" s="32" t="s">
        <v>33</v>
      </c>
      <c r="D157" s="33">
        <v>3375</v>
      </c>
      <c r="E157" s="166"/>
      <c r="F157" s="118">
        <f>IF(C157="%",D157*E157/100,D157*E157)</f>
        <v>0</v>
      </c>
    </row>
    <row r="158" spans="1:6" s="103" customFormat="1" x14ac:dyDescent="0.3">
      <c r="A158" s="35"/>
      <c r="B158" s="36"/>
      <c r="C158" s="37"/>
      <c r="D158" s="33"/>
      <c r="E158" s="118">
        <v>0</v>
      </c>
      <c r="F158" s="118"/>
    </row>
    <row r="159" spans="1:6" s="110" customFormat="1" ht="45.6" x14ac:dyDescent="0.3">
      <c r="A159" s="14"/>
      <c r="B159" s="6" t="s">
        <v>1680</v>
      </c>
      <c r="C159" s="12" t="s">
        <v>33</v>
      </c>
      <c r="D159" s="13">
        <v>2000</v>
      </c>
      <c r="E159" s="164"/>
      <c r="F159" s="118">
        <f>IF(C159="%",D159*E159/100,D159*E159)</f>
        <v>0</v>
      </c>
    </row>
    <row r="160" spans="1:6" s="110" customFormat="1" x14ac:dyDescent="0.3">
      <c r="A160" s="119"/>
      <c r="B160" s="128"/>
      <c r="C160" s="129"/>
      <c r="D160" s="126"/>
      <c r="E160" s="127">
        <v>0</v>
      </c>
      <c r="F160" s="127"/>
    </row>
    <row r="161" spans="1:6" s="110" customFormat="1" ht="45.6" x14ac:dyDescent="0.3">
      <c r="A161" s="119"/>
      <c r="B161" s="6" t="s">
        <v>1681</v>
      </c>
      <c r="C161" s="12" t="s">
        <v>33</v>
      </c>
      <c r="D161" s="8">
        <v>350</v>
      </c>
      <c r="E161" s="163"/>
      <c r="F161" s="118">
        <f>IF(C161="%",D161*E161/100,D161*E161)</f>
        <v>0</v>
      </c>
    </row>
    <row r="162" spans="1:6" s="110" customFormat="1" x14ac:dyDescent="0.3">
      <c r="A162" s="119"/>
      <c r="B162" s="128"/>
      <c r="C162" s="129"/>
      <c r="D162" s="126"/>
      <c r="E162" s="127">
        <v>0</v>
      </c>
      <c r="F162" s="127"/>
    </row>
    <row r="163" spans="1:6" s="103" customFormat="1" ht="45.6" x14ac:dyDescent="0.3">
      <c r="A163" s="35"/>
      <c r="B163" s="31" t="s">
        <v>1978</v>
      </c>
      <c r="C163" s="32" t="s">
        <v>33</v>
      </c>
      <c r="D163" s="33">
        <v>2625</v>
      </c>
      <c r="E163" s="166"/>
      <c r="F163" s="118">
        <f>IF(C163="%",D163*E163/100,D163*E163)</f>
        <v>0</v>
      </c>
    </row>
    <row r="164" spans="1:6" s="103" customFormat="1" x14ac:dyDescent="0.3">
      <c r="A164" s="35"/>
      <c r="B164" s="36"/>
      <c r="C164" s="37"/>
      <c r="D164" s="33"/>
      <c r="E164" s="118"/>
      <c r="F164" s="118"/>
    </row>
    <row r="165" spans="1:6" s="4" customFormat="1" ht="13.8" x14ac:dyDescent="0.3">
      <c r="A165" s="177" t="s">
        <v>118</v>
      </c>
      <c r="B165" s="178"/>
      <c r="C165" s="178"/>
      <c r="D165" s="178"/>
      <c r="E165" s="179"/>
      <c r="F165" s="41">
        <f>SUM(F151:F164)</f>
        <v>0</v>
      </c>
    </row>
    <row r="166" spans="1:6" s="28" customFormat="1" ht="14.25" customHeight="1" x14ac:dyDescent="0.25">
      <c r="A166" s="190" t="str">
        <f>A168&amp;" "&amp;B168</f>
        <v>C5.4 STABILISATION</v>
      </c>
      <c r="B166" s="190"/>
      <c r="C166" s="190"/>
      <c r="D166" s="190"/>
      <c r="E166" s="190"/>
      <c r="F166" s="190"/>
    </row>
    <row r="167" spans="1:6" s="28" customFormat="1" ht="13.8" x14ac:dyDescent="0.3">
      <c r="A167" s="42" t="s">
        <v>4</v>
      </c>
      <c r="B167" s="42" t="s">
        <v>5</v>
      </c>
      <c r="C167" s="42" t="s">
        <v>6</v>
      </c>
      <c r="D167" s="43" t="s">
        <v>7</v>
      </c>
      <c r="E167" s="44" t="s">
        <v>8</v>
      </c>
      <c r="F167" s="44" t="s">
        <v>9</v>
      </c>
    </row>
    <row r="168" spans="1:6" s="28" customFormat="1" ht="13.8" x14ac:dyDescent="0.3">
      <c r="A168" s="45" t="s">
        <v>1067</v>
      </c>
      <c r="B168" s="46" t="s">
        <v>1068</v>
      </c>
      <c r="C168" s="47"/>
      <c r="D168" s="48"/>
      <c r="E168" s="49"/>
      <c r="F168" s="49"/>
    </row>
    <row r="169" spans="1:6" s="28" customFormat="1" ht="13.8" x14ac:dyDescent="0.3">
      <c r="A169" s="35"/>
      <c r="B169" s="36"/>
      <c r="C169" s="37"/>
      <c r="D169" s="33"/>
      <c r="E169" s="34"/>
      <c r="F169" s="34"/>
    </row>
    <row r="170" spans="1:6" s="28" customFormat="1" ht="13.8" x14ac:dyDescent="0.3">
      <c r="A170" s="30" t="s">
        <v>1069</v>
      </c>
      <c r="B170" s="31" t="s">
        <v>307</v>
      </c>
      <c r="C170" s="37"/>
      <c r="D170" s="33"/>
      <c r="E170" s="34"/>
      <c r="F170" s="34"/>
    </row>
    <row r="171" spans="1:6" s="28" customFormat="1" ht="13.8" x14ac:dyDescent="0.3">
      <c r="A171" s="64"/>
      <c r="B171" s="65"/>
      <c r="C171" s="61"/>
      <c r="D171" s="62"/>
      <c r="E171" s="63"/>
      <c r="F171" s="63"/>
    </row>
    <row r="172" spans="1:6" s="28" customFormat="1" ht="34.200000000000003" x14ac:dyDescent="0.3">
      <c r="A172" s="6" t="s">
        <v>1073</v>
      </c>
      <c r="B172" s="6" t="s">
        <v>1682</v>
      </c>
      <c r="C172" s="12" t="s">
        <v>33</v>
      </c>
      <c r="D172" s="8">
        <v>350</v>
      </c>
      <c r="E172" s="163"/>
      <c r="F172" s="118">
        <f>IF(C172="%",D172*E172/100,D172*E172)</f>
        <v>0</v>
      </c>
    </row>
    <row r="173" spans="1:6" s="28" customFormat="1" ht="13.8" x14ac:dyDescent="0.3">
      <c r="A173" s="18"/>
      <c r="B173" s="18"/>
      <c r="C173" s="19"/>
      <c r="D173" s="20"/>
      <c r="E173" s="21"/>
      <c r="F173" s="21"/>
    </row>
    <row r="174" spans="1:6" s="28" customFormat="1" ht="22.8" x14ac:dyDescent="0.3">
      <c r="A174" s="30" t="s">
        <v>1074</v>
      </c>
      <c r="B174" s="6" t="s">
        <v>1683</v>
      </c>
      <c r="C174" s="12"/>
      <c r="D174" s="8"/>
      <c r="E174" s="104"/>
      <c r="F174" s="118"/>
    </row>
    <row r="175" spans="1:6" s="28" customFormat="1" ht="13.8" x14ac:dyDescent="0.3">
      <c r="A175" s="35"/>
      <c r="B175" s="6"/>
      <c r="C175" s="12"/>
      <c r="D175" s="8"/>
      <c r="E175" s="104"/>
      <c r="F175" s="118"/>
    </row>
    <row r="176" spans="1:6" s="28" customFormat="1" ht="22.8" x14ac:dyDescent="0.3">
      <c r="A176" s="30" t="s">
        <v>1076</v>
      </c>
      <c r="B176" s="6" t="s">
        <v>1684</v>
      </c>
      <c r="C176" s="12" t="s">
        <v>39</v>
      </c>
      <c r="D176" s="8">
        <v>26</v>
      </c>
      <c r="E176" s="163"/>
      <c r="F176" s="118">
        <f>IF(C176="%",D176*E176/100,D176*E176)</f>
        <v>0</v>
      </c>
    </row>
    <row r="177" spans="1:6" s="28" customFormat="1" ht="13.8" x14ac:dyDescent="0.3">
      <c r="A177" s="64"/>
      <c r="B177" s="65"/>
      <c r="C177" s="61"/>
      <c r="D177" s="62"/>
      <c r="E177" s="63"/>
      <c r="F177" s="63"/>
    </row>
    <row r="178" spans="1:6" s="28" customFormat="1" ht="22.8" x14ac:dyDescent="0.3">
      <c r="A178" s="6" t="s">
        <v>1081</v>
      </c>
      <c r="B178" s="6" t="s">
        <v>1082</v>
      </c>
      <c r="C178" s="12"/>
      <c r="D178" s="13"/>
      <c r="E178" s="9"/>
      <c r="F178" s="9"/>
    </row>
    <row r="179" spans="1:6" s="28" customFormat="1" ht="13.8" x14ac:dyDescent="0.3">
      <c r="A179" s="18"/>
      <c r="B179" s="18"/>
      <c r="C179" s="19"/>
      <c r="D179" s="20"/>
      <c r="E179" s="21"/>
      <c r="F179" s="21"/>
    </row>
    <row r="180" spans="1:6" s="28" customFormat="1" ht="34.200000000000003" x14ac:dyDescent="0.3">
      <c r="A180" s="6" t="s">
        <v>1083</v>
      </c>
      <c r="B180" s="31" t="s">
        <v>1685</v>
      </c>
      <c r="C180" s="32" t="s">
        <v>33</v>
      </c>
      <c r="D180" s="33">
        <v>2625</v>
      </c>
      <c r="E180" s="166"/>
      <c r="F180" s="118">
        <f>IF(C180="%",D180*E180/100,D180*E180)</f>
        <v>0</v>
      </c>
    </row>
    <row r="181" spans="1:6" s="28" customFormat="1" ht="13.8" x14ac:dyDescent="0.3">
      <c r="A181" s="18"/>
      <c r="B181" s="18"/>
      <c r="C181" s="19"/>
      <c r="D181" s="20"/>
      <c r="E181" s="21"/>
      <c r="F181" s="21"/>
    </row>
    <row r="182" spans="1:6" s="28" customFormat="1" ht="13.8" x14ac:dyDescent="0.3">
      <c r="A182" s="6" t="s">
        <v>1084</v>
      </c>
      <c r="B182" s="6" t="s">
        <v>1686</v>
      </c>
      <c r="C182" s="12"/>
      <c r="D182" s="13"/>
      <c r="E182" s="9"/>
      <c r="F182" s="9"/>
    </row>
    <row r="183" spans="1:6" s="28" customFormat="1" ht="13.8" x14ac:dyDescent="0.3">
      <c r="A183" s="6"/>
      <c r="B183" s="6"/>
      <c r="C183" s="12"/>
      <c r="D183" s="13"/>
      <c r="E183" s="9"/>
      <c r="F183" s="9"/>
    </row>
    <row r="184" spans="1:6" s="28" customFormat="1" ht="13.8" x14ac:dyDescent="0.3">
      <c r="A184" s="6" t="s">
        <v>1085</v>
      </c>
      <c r="B184" s="6" t="s">
        <v>1086</v>
      </c>
      <c r="C184" s="12" t="s">
        <v>335</v>
      </c>
      <c r="D184" s="33">
        <v>110000</v>
      </c>
      <c r="E184" s="166"/>
      <c r="F184" s="118">
        <f>IF(C184="%",D184*E184/100,D184*E184)</f>
        <v>0</v>
      </c>
    </row>
    <row r="185" spans="1:6" s="28" customFormat="1" ht="13.8" x14ac:dyDescent="0.3">
      <c r="A185" s="18"/>
      <c r="B185" s="18"/>
      <c r="C185" s="19"/>
      <c r="D185" s="20"/>
      <c r="E185" s="21"/>
      <c r="F185" s="21"/>
    </row>
    <row r="186" spans="1:6" s="28" customFormat="1" ht="13.8" x14ac:dyDescent="0.3">
      <c r="A186" s="6" t="s">
        <v>1087</v>
      </c>
      <c r="B186" s="6" t="s">
        <v>1088</v>
      </c>
      <c r="C186" s="12"/>
      <c r="D186" s="13"/>
      <c r="E186" s="9"/>
      <c r="F186" s="9"/>
    </row>
    <row r="187" spans="1:6" s="28" customFormat="1" ht="13.8" x14ac:dyDescent="0.3">
      <c r="A187" s="6"/>
      <c r="B187" s="6"/>
      <c r="C187" s="12"/>
      <c r="D187" s="13"/>
      <c r="E187" s="9"/>
      <c r="F187" s="9"/>
    </row>
    <row r="188" spans="1:6" s="4" customFormat="1" ht="45.6" x14ac:dyDescent="0.3">
      <c r="A188" s="6" t="s">
        <v>1089</v>
      </c>
      <c r="B188" s="31" t="s">
        <v>2064</v>
      </c>
      <c r="C188" s="32" t="s">
        <v>39</v>
      </c>
      <c r="D188" s="33">
        <v>55</v>
      </c>
      <c r="E188" s="166"/>
      <c r="F188" s="118">
        <f>IF(C188="%",D188*E188/100,D188*E188)</f>
        <v>0</v>
      </c>
    </row>
    <row r="189" spans="1:6" s="4" customFormat="1" ht="13.8" x14ac:dyDescent="0.3">
      <c r="A189" s="18"/>
      <c r="B189" s="18"/>
      <c r="C189" s="19"/>
      <c r="D189" s="20"/>
      <c r="E189" s="21"/>
      <c r="F189" s="21"/>
    </row>
    <row r="190" spans="1:6" s="28" customFormat="1" ht="22.8" x14ac:dyDescent="0.3">
      <c r="A190" s="30" t="s">
        <v>1090</v>
      </c>
      <c r="B190" s="6" t="s">
        <v>318</v>
      </c>
      <c r="C190" s="12" t="s">
        <v>41</v>
      </c>
      <c r="D190" s="8">
        <v>50</v>
      </c>
      <c r="E190" s="163"/>
      <c r="F190" s="118">
        <f>IF(C190="%",D190*E190/100,D190*E190)</f>
        <v>0</v>
      </c>
    </row>
    <row r="191" spans="1:6" s="28" customFormat="1" ht="13.8" x14ac:dyDescent="0.3">
      <c r="A191" s="64"/>
      <c r="B191" s="65"/>
      <c r="C191" s="61"/>
      <c r="D191" s="62"/>
      <c r="E191" s="63"/>
      <c r="F191" s="63"/>
    </row>
    <row r="192" spans="1:6" s="28" customFormat="1" ht="22.8" x14ac:dyDescent="0.3">
      <c r="A192" s="6" t="s">
        <v>1093</v>
      </c>
      <c r="B192" s="31" t="s">
        <v>1094</v>
      </c>
      <c r="C192" s="32" t="s">
        <v>33</v>
      </c>
      <c r="D192" s="33">
        <v>36</v>
      </c>
      <c r="E192" s="166"/>
      <c r="F192" s="118">
        <f>IF(C192="%",D192*E192/100,D192*E192)</f>
        <v>0</v>
      </c>
    </row>
    <row r="193" spans="1:6" s="28" customFormat="1" ht="13.8" x14ac:dyDescent="0.3">
      <c r="A193" s="18"/>
      <c r="B193" s="18"/>
      <c r="C193" s="19"/>
      <c r="D193" s="20"/>
      <c r="E193" s="21"/>
      <c r="F193" s="21"/>
    </row>
    <row r="194" spans="1:6" s="28" customFormat="1" ht="22.8" x14ac:dyDescent="0.3">
      <c r="A194" s="6" t="s">
        <v>1095</v>
      </c>
      <c r="B194" s="6" t="s">
        <v>1687</v>
      </c>
      <c r="C194" s="12" t="s">
        <v>133</v>
      </c>
      <c r="D194" s="33">
        <v>72</v>
      </c>
      <c r="E194" s="166"/>
      <c r="F194" s="118">
        <f>IF(C194="%",D194*E194/100,D194*E194)</f>
        <v>0</v>
      </c>
    </row>
    <row r="195" spans="1:6" s="28" customFormat="1" ht="14.25" customHeight="1" x14ac:dyDescent="0.3">
      <c r="A195" s="18"/>
      <c r="B195" s="18"/>
      <c r="C195" s="19"/>
      <c r="D195" s="20"/>
      <c r="E195" s="21"/>
      <c r="F195" s="21"/>
    </row>
    <row r="196" spans="1:6" s="28" customFormat="1" ht="14.25" customHeight="1" x14ac:dyDescent="0.3">
      <c r="A196" s="177" t="s">
        <v>118</v>
      </c>
      <c r="B196" s="178"/>
      <c r="C196" s="178"/>
      <c r="D196" s="178"/>
      <c r="E196" s="179"/>
      <c r="F196" s="41">
        <f>SUM(F168:F195)</f>
        <v>0</v>
      </c>
    </row>
    <row r="197" spans="1:6" s="4" customFormat="1" ht="13.8" x14ac:dyDescent="0.25">
      <c r="A197" s="189" t="str">
        <f>A199&amp;" "&amp;B199</f>
        <v>C6.2 SEGMENTAL BLOCK PAVING LAYERS</v>
      </c>
      <c r="B197" s="189"/>
      <c r="C197" s="189"/>
      <c r="D197" s="189"/>
      <c r="E197" s="189"/>
      <c r="F197" s="189"/>
    </row>
    <row r="198" spans="1:6" s="4" customFormat="1" ht="27" customHeight="1" x14ac:dyDescent="0.3">
      <c r="A198" s="42" t="s">
        <v>4</v>
      </c>
      <c r="B198" s="42" t="s">
        <v>5</v>
      </c>
      <c r="C198" s="42" t="s">
        <v>6</v>
      </c>
      <c r="D198" s="43" t="s">
        <v>7</v>
      </c>
      <c r="E198" s="44" t="s">
        <v>8</v>
      </c>
      <c r="F198" s="44" t="s">
        <v>9</v>
      </c>
    </row>
    <row r="199" spans="1:6" s="103" customFormat="1" ht="24" x14ac:dyDescent="0.3">
      <c r="A199" s="45" t="s">
        <v>1688</v>
      </c>
      <c r="B199" s="46" t="s">
        <v>1689</v>
      </c>
      <c r="C199" s="47"/>
      <c r="D199" s="48"/>
      <c r="E199" s="102"/>
      <c r="F199" s="102"/>
    </row>
    <row r="200" spans="1:6" s="103" customFormat="1" x14ac:dyDescent="0.3">
      <c r="A200" s="10"/>
      <c r="B200" s="11"/>
      <c r="C200" s="7"/>
      <c r="D200" s="8"/>
      <c r="E200" s="104"/>
      <c r="F200" s="104"/>
    </row>
    <row r="201" spans="1:6" s="103" customFormat="1" x14ac:dyDescent="0.3">
      <c r="A201" s="5" t="s">
        <v>1690</v>
      </c>
      <c r="B201" s="6" t="s">
        <v>1691</v>
      </c>
      <c r="C201" s="7"/>
      <c r="D201" s="8"/>
      <c r="E201" s="104"/>
      <c r="F201" s="104"/>
    </row>
    <row r="202" spans="1:6" s="103" customFormat="1" x14ac:dyDescent="0.3">
      <c r="A202" s="10"/>
      <c r="B202" s="11"/>
      <c r="C202" s="7"/>
      <c r="D202" s="8"/>
      <c r="E202" s="104"/>
      <c r="F202" s="104"/>
    </row>
    <row r="203" spans="1:6" s="103" customFormat="1" x14ac:dyDescent="0.3">
      <c r="A203" s="5" t="s">
        <v>1692</v>
      </c>
      <c r="B203" s="6" t="s">
        <v>1693</v>
      </c>
      <c r="C203" s="12"/>
      <c r="D203" s="8"/>
      <c r="E203" s="104"/>
      <c r="F203" s="104"/>
    </row>
    <row r="204" spans="1:6" s="103" customFormat="1" x14ac:dyDescent="0.3">
      <c r="A204" s="10"/>
      <c r="B204" s="11"/>
      <c r="C204" s="7"/>
      <c r="D204" s="8"/>
      <c r="E204" s="104"/>
      <c r="F204" s="104"/>
    </row>
    <row r="205" spans="1:6" s="103" customFormat="1" ht="45.6" x14ac:dyDescent="0.3">
      <c r="A205" s="5"/>
      <c r="B205" s="6" t="s">
        <v>1694</v>
      </c>
      <c r="C205" s="12" t="s">
        <v>133</v>
      </c>
      <c r="D205" s="8">
        <v>12760</v>
      </c>
      <c r="E205" s="163"/>
      <c r="F205" s="118">
        <f>IF(C205="%",D205*E205/100,D205*E205)</f>
        <v>0</v>
      </c>
    </row>
    <row r="206" spans="1:6" s="103" customFormat="1" x14ac:dyDescent="0.3">
      <c r="A206" s="10"/>
      <c r="B206" s="11"/>
      <c r="C206" s="7"/>
      <c r="D206" s="8"/>
      <c r="E206" s="104"/>
      <c r="F206" s="104"/>
    </row>
    <row r="207" spans="1:6" s="103" customFormat="1" ht="45.6" x14ac:dyDescent="0.3">
      <c r="A207" s="5"/>
      <c r="B207" s="6" t="s">
        <v>1695</v>
      </c>
      <c r="C207" s="12" t="s">
        <v>133</v>
      </c>
      <c r="D207" s="8">
        <v>1910</v>
      </c>
      <c r="E207" s="163"/>
      <c r="F207" s="118">
        <f>IF(C207="%",D207*E207/100,D207*E207)</f>
        <v>0</v>
      </c>
    </row>
    <row r="208" spans="1:6" s="103" customFormat="1" x14ac:dyDescent="0.3">
      <c r="A208" s="10"/>
      <c r="B208" s="11"/>
      <c r="C208" s="7"/>
      <c r="D208" s="8"/>
      <c r="E208" s="104"/>
      <c r="F208" s="104"/>
    </row>
    <row r="209" spans="1:6" s="4" customFormat="1" ht="13.8" x14ac:dyDescent="0.3">
      <c r="A209" s="177" t="s">
        <v>118</v>
      </c>
      <c r="B209" s="178"/>
      <c r="C209" s="178"/>
      <c r="D209" s="178"/>
      <c r="E209" s="179"/>
      <c r="F209" s="41">
        <f>SUM(F199:F208)</f>
        <v>0</v>
      </c>
    </row>
    <row r="210" spans="1:6" s="4" customFormat="1" ht="13.8" x14ac:dyDescent="0.25">
      <c r="A210" s="189" t="str">
        <f>A212&amp;" "&amp;B212</f>
        <v>C10.1 GENERAL REQUIREMENTS FOR SURFACE TREATMENTS</v>
      </c>
      <c r="B210" s="189"/>
      <c r="C210" s="189"/>
      <c r="D210" s="189"/>
      <c r="E210" s="189"/>
      <c r="F210" s="189"/>
    </row>
    <row r="211" spans="1:6" s="4" customFormat="1" ht="13.8" x14ac:dyDescent="0.3">
      <c r="A211" s="42" t="s">
        <v>4</v>
      </c>
      <c r="B211" s="42" t="s">
        <v>5</v>
      </c>
      <c r="C211" s="42" t="s">
        <v>6</v>
      </c>
      <c r="D211" s="43" t="s">
        <v>7</v>
      </c>
      <c r="E211" s="44" t="s">
        <v>8</v>
      </c>
      <c r="F211" s="44" t="s">
        <v>9</v>
      </c>
    </row>
    <row r="212" spans="1:6" s="103" customFormat="1" ht="24" x14ac:dyDescent="0.3">
      <c r="A212" s="80" t="s">
        <v>1189</v>
      </c>
      <c r="B212" s="81" t="s">
        <v>1190</v>
      </c>
      <c r="C212" s="82"/>
      <c r="D212" s="83"/>
      <c r="E212" s="130"/>
      <c r="F212" s="130"/>
    </row>
    <row r="213" spans="1:6" s="110" customFormat="1" x14ac:dyDescent="0.3">
      <c r="A213" s="119"/>
      <c r="B213" s="120"/>
      <c r="C213" s="121"/>
      <c r="D213" s="122"/>
      <c r="E213" s="123"/>
      <c r="F213" s="123"/>
    </row>
    <row r="214" spans="1:6" s="103" customFormat="1" x14ac:dyDescent="0.3">
      <c r="A214" s="30" t="s">
        <v>1191</v>
      </c>
      <c r="B214" s="31" t="s">
        <v>1192</v>
      </c>
      <c r="C214" s="32"/>
      <c r="D214" s="33"/>
      <c r="E214" s="118"/>
      <c r="F214" s="118"/>
    </row>
    <row r="215" spans="1:6" s="103" customFormat="1" x14ac:dyDescent="0.3">
      <c r="A215" s="35"/>
      <c r="B215" s="36"/>
      <c r="C215" s="37"/>
      <c r="D215" s="33"/>
      <c r="E215" s="118"/>
      <c r="F215" s="118"/>
    </row>
    <row r="216" spans="1:6" s="103" customFormat="1" ht="22.8" x14ac:dyDescent="0.3">
      <c r="A216" s="30" t="s">
        <v>1193</v>
      </c>
      <c r="B216" s="31" t="s">
        <v>1696</v>
      </c>
      <c r="C216" s="32" t="s">
        <v>335</v>
      </c>
      <c r="D216" s="33">
        <v>1225</v>
      </c>
      <c r="E216" s="166"/>
      <c r="F216" s="118">
        <f>IF(C216="%",D216*E216/100,D216*E216)</f>
        <v>0</v>
      </c>
    </row>
    <row r="217" spans="1:6" s="103" customFormat="1" x14ac:dyDescent="0.3">
      <c r="A217" s="35"/>
      <c r="B217" s="36"/>
      <c r="C217" s="37"/>
      <c r="D217" s="33"/>
      <c r="E217" s="118"/>
      <c r="F217" s="118"/>
    </row>
    <row r="218" spans="1:6" s="103" customFormat="1" x14ac:dyDescent="0.3">
      <c r="A218" s="30" t="s">
        <v>1197</v>
      </c>
      <c r="B218" s="31" t="s">
        <v>1697</v>
      </c>
      <c r="C218" s="32"/>
      <c r="D218" s="33"/>
      <c r="E218" s="118"/>
      <c r="F218" s="118"/>
    </row>
    <row r="219" spans="1:6" s="103" customFormat="1" x14ac:dyDescent="0.3">
      <c r="A219" s="35"/>
      <c r="B219" s="36"/>
      <c r="C219" s="37"/>
      <c r="D219" s="33"/>
      <c r="E219" s="118"/>
      <c r="F219" s="118"/>
    </row>
    <row r="220" spans="1:6" s="103" customFormat="1" x14ac:dyDescent="0.3">
      <c r="A220" s="30" t="s">
        <v>1199</v>
      </c>
      <c r="B220" s="31" t="s">
        <v>1200</v>
      </c>
      <c r="C220" s="32" t="s">
        <v>33</v>
      </c>
      <c r="D220" s="33">
        <v>16</v>
      </c>
      <c r="E220" s="166"/>
      <c r="F220" s="118">
        <f>IF(C220="%",D220*E220/100,D220*E220)</f>
        <v>0</v>
      </c>
    </row>
    <row r="221" spans="1:6" s="103" customFormat="1" x14ac:dyDescent="0.3">
      <c r="A221" s="35"/>
      <c r="B221" s="36"/>
      <c r="C221" s="37"/>
      <c r="D221" s="33"/>
      <c r="E221" s="118"/>
      <c r="F221" s="118"/>
    </row>
    <row r="222" spans="1:6" s="4" customFormat="1" ht="22.8" x14ac:dyDescent="0.3">
      <c r="A222" s="30" t="s">
        <v>1203</v>
      </c>
      <c r="B222" s="31" t="s">
        <v>1204</v>
      </c>
      <c r="C222" s="32"/>
      <c r="D222" s="33"/>
      <c r="E222" s="34"/>
      <c r="F222" s="34"/>
    </row>
    <row r="223" spans="1:6" s="4" customFormat="1" ht="13.8" x14ac:dyDescent="0.3">
      <c r="A223" s="35"/>
      <c r="B223" s="36"/>
      <c r="C223" s="37"/>
      <c r="D223" s="33"/>
      <c r="E223" s="34"/>
      <c r="F223" s="34"/>
    </row>
    <row r="224" spans="1:6" s="4" customFormat="1" ht="22.8" x14ac:dyDescent="0.3">
      <c r="A224" s="30" t="s">
        <v>1205</v>
      </c>
      <c r="B224" s="31" t="s">
        <v>1206</v>
      </c>
      <c r="C224" s="32" t="s">
        <v>335</v>
      </c>
      <c r="D224" s="39">
        <v>3500</v>
      </c>
      <c r="E224" s="165"/>
      <c r="F224" s="9">
        <f>IF(C224="%",D224*E224/100,D224*E224)</f>
        <v>0</v>
      </c>
    </row>
    <row r="225" spans="1:6" s="4" customFormat="1" ht="13.8" x14ac:dyDescent="0.3">
      <c r="A225" s="30"/>
      <c r="B225" s="31"/>
      <c r="C225" s="32"/>
      <c r="D225" s="39"/>
      <c r="E225" s="131"/>
      <c r="F225" s="9"/>
    </row>
    <row r="226" spans="1:6" s="103" customFormat="1" ht="22.8" x14ac:dyDescent="0.3">
      <c r="A226" s="30" t="s">
        <v>345</v>
      </c>
      <c r="B226" s="31" t="s">
        <v>346</v>
      </c>
      <c r="C226" s="32"/>
      <c r="D226" s="33"/>
      <c r="E226" s="118"/>
      <c r="F226" s="118"/>
    </row>
    <row r="227" spans="1:6" s="103" customFormat="1" x14ac:dyDescent="0.3">
      <c r="A227" s="35"/>
      <c r="B227" s="36"/>
      <c r="C227" s="37"/>
      <c r="D227" s="33"/>
      <c r="E227" s="118"/>
      <c r="F227" s="118"/>
    </row>
    <row r="228" spans="1:6" s="103" customFormat="1" ht="39" customHeight="1" x14ac:dyDescent="0.3">
      <c r="A228" s="30" t="s">
        <v>1208</v>
      </c>
      <c r="B228" s="31" t="s">
        <v>2065</v>
      </c>
      <c r="C228" s="32" t="s">
        <v>133</v>
      </c>
      <c r="D228" s="33">
        <v>17500</v>
      </c>
      <c r="E228" s="166"/>
      <c r="F228" s="118">
        <f>IF(C228="%",D228*E228/100,D228*E228)</f>
        <v>0</v>
      </c>
    </row>
    <row r="229" spans="1:6" s="103" customFormat="1" x14ac:dyDescent="0.3">
      <c r="A229" s="35"/>
      <c r="B229" s="36"/>
      <c r="C229" s="37"/>
      <c r="D229" s="33"/>
      <c r="E229" s="118"/>
      <c r="F229" s="118"/>
    </row>
    <row r="230" spans="1:6" s="4" customFormat="1" ht="13.8" x14ac:dyDescent="0.3">
      <c r="A230" s="177" t="s">
        <v>118</v>
      </c>
      <c r="B230" s="178"/>
      <c r="C230" s="178"/>
      <c r="D230" s="178"/>
      <c r="E230" s="179"/>
      <c r="F230" s="41">
        <f>SUM(F212:F229)</f>
        <v>0</v>
      </c>
    </row>
    <row r="231" spans="1:6" s="4" customFormat="1" ht="13.8" x14ac:dyDescent="0.25">
      <c r="A231" s="189" t="str">
        <f>A233&amp;" "&amp;B233</f>
        <v>C11.5 FENCING</v>
      </c>
      <c r="B231" s="189"/>
      <c r="C231" s="189"/>
      <c r="D231" s="189"/>
      <c r="E231" s="189"/>
      <c r="F231" s="189"/>
    </row>
    <row r="232" spans="1:6" s="4" customFormat="1" ht="13.8" x14ac:dyDescent="0.3">
      <c r="A232" s="42" t="s">
        <v>4</v>
      </c>
      <c r="B232" s="42" t="s">
        <v>5</v>
      </c>
      <c r="C232" s="42" t="s">
        <v>6</v>
      </c>
      <c r="D232" s="43" t="s">
        <v>7</v>
      </c>
      <c r="E232" s="44" t="s">
        <v>8</v>
      </c>
      <c r="F232" s="44" t="s">
        <v>9</v>
      </c>
    </row>
    <row r="233" spans="1:6" s="103" customFormat="1" x14ac:dyDescent="0.3">
      <c r="A233" s="45" t="s">
        <v>1293</v>
      </c>
      <c r="B233" s="46" t="s">
        <v>1294</v>
      </c>
      <c r="C233" s="47"/>
      <c r="D233" s="48"/>
      <c r="E233" s="102"/>
      <c r="F233" s="102"/>
    </row>
    <row r="234" spans="1:6" s="103" customFormat="1" x14ac:dyDescent="0.3">
      <c r="A234" s="10"/>
      <c r="B234" s="11"/>
      <c r="C234" s="7"/>
      <c r="D234" s="8"/>
      <c r="E234" s="104"/>
      <c r="F234" s="104"/>
    </row>
    <row r="235" spans="1:6" s="103" customFormat="1" ht="57" x14ac:dyDescent="0.3">
      <c r="A235" s="5" t="s">
        <v>1295</v>
      </c>
      <c r="B235" s="6" t="s">
        <v>1296</v>
      </c>
      <c r="C235" s="7"/>
      <c r="D235" s="8"/>
      <c r="E235" s="104"/>
      <c r="F235" s="104"/>
    </row>
    <row r="236" spans="1:6" s="103" customFormat="1" x14ac:dyDescent="0.3">
      <c r="A236" s="10"/>
      <c r="B236" s="11"/>
      <c r="C236" s="7"/>
      <c r="D236" s="8"/>
      <c r="E236" s="104"/>
      <c r="F236" s="104"/>
    </row>
    <row r="237" spans="1:6" s="103" customFormat="1" x14ac:dyDescent="0.3">
      <c r="A237" s="5" t="s">
        <v>1297</v>
      </c>
      <c r="B237" s="6" t="s">
        <v>1298</v>
      </c>
      <c r="C237" s="12"/>
      <c r="D237" s="8"/>
      <c r="E237" s="104"/>
      <c r="F237" s="104"/>
    </row>
    <row r="238" spans="1:6" s="103" customFormat="1" x14ac:dyDescent="0.3">
      <c r="A238" s="10"/>
      <c r="B238" s="11"/>
      <c r="C238" s="7"/>
      <c r="D238" s="8"/>
      <c r="E238" s="104"/>
      <c r="F238" s="104"/>
    </row>
    <row r="239" spans="1:6" s="103" customFormat="1" ht="45.6" x14ac:dyDescent="0.3">
      <c r="A239" s="5"/>
      <c r="B239" s="6" t="s">
        <v>1698</v>
      </c>
      <c r="C239" s="12" t="s">
        <v>31</v>
      </c>
      <c r="D239" s="8">
        <v>9</v>
      </c>
      <c r="E239" s="163"/>
      <c r="F239" s="118">
        <f>IF(C239="%",D239*E239/100,D239*E239)</f>
        <v>0</v>
      </c>
    </row>
    <row r="240" spans="1:6" s="103" customFormat="1" x14ac:dyDescent="0.3">
      <c r="A240" s="10"/>
      <c r="B240" s="11"/>
      <c r="C240" s="7"/>
      <c r="D240" s="8"/>
      <c r="E240" s="104"/>
      <c r="F240" s="104"/>
    </row>
    <row r="241" spans="1:6" s="103" customFormat="1" x14ac:dyDescent="0.3">
      <c r="A241" s="5" t="s">
        <v>1300</v>
      </c>
      <c r="B241" s="6" t="s">
        <v>1301</v>
      </c>
      <c r="C241" s="12"/>
      <c r="D241" s="8"/>
      <c r="E241" s="104"/>
      <c r="F241" s="104"/>
    </row>
    <row r="242" spans="1:6" s="103" customFormat="1" x14ac:dyDescent="0.3">
      <c r="A242" s="10"/>
      <c r="B242" s="11"/>
      <c r="C242" s="7"/>
      <c r="D242" s="8"/>
      <c r="E242" s="104"/>
      <c r="F242" s="104"/>
    </row>
    <row r="243" spans="1:6" s="103" customFormat="1" ht="45.6" x14ac:dyDescent="0.3">
      <c r="A243" s="5"/>
      <c r="B243" s="6" t="s">
        <v>1698</v>
      </c>
      <c r="C243" s="12" t="s">
        <v>31</v>
      </c>
      <c r="D243" s="8">
        <v>1</v>
      </c>
      <c r="E243" s="163"/>
      <c r="F243" s="118">
        <f>IF(C243="%",D243*E243/100,D243*E243)</f>
        <v>0</v>
      </c>
    </row>
    <row r="244" spans="1:6" s="103" customFormat="1" x14ac:dyDescent="0.3">
      <c r="A244" s="10"/>
      <c r="B244" s="11"/>
      <c r="C244" s="7"/>
      <c r="D244" s="8"/>
      <c r="E244" s="104"/>
      <c r="F244" s="104"/>
    </row>
    <row r="245" spans="1:6" s="103" customFormat="1" x14ac:dyDescent="0.3">
      <c r="A245" s="5" t="s">
        <v>1303</v>
      </c>
      <c r="B245" s="6" t="s">
        <v>1304</v>
      </c>
      <c r="C245" s="12" t="s">
        <v>133</v>
      </c>
      <c r="D245" s="8">
        <v>800</v>
      </c>
      <c r="E245" s="163"/>
      <c r="F245" s="118">
        <f>IF(C245="%",D245*E245/100,D245*E245)</f>
        <v>0</v>
      </c>
    </row>
    <row r="246" spans="1:6" s="103" customFormat="1" x14ac:dyDescent="0.3">
      <c r="A246" s="10"/>
      <c r="B246" s="11"/>
      <c r="C246" s="7"/>
      <c r="D246" s="8"/>
      <c r="E246" s="104"/>
      <c r="F246" s="104"/>
    </row>
    <row r="247" spans="1:6" s="103" customFormat="1" ht="34.200000000000003" x14ac:dyDescent="0.3">
      <c r="A247" s="5" t="s">
        <v>1307</v>
      </c>
      <c r="B247" s="6" t="s">
        <v>1699</v>
      </c>
      <c r="C247" s="12"/>
      <c r="D247" s="8"/>
      <c r="E247" s="104"/>
      <c r="F247" s="104"/>
    </row>
    <row r="248" spans="1:6" s="103" customFormat="1" x14ac:dyDescent="0.3">
      <c r="A248" s="10"/>
      <c r="B248" s="11"/>
      <c r="C248" s="7"/>
      <c r="D248" s="8"/>
      <c r="E248" s="104"/>
      <c r="F248" s="104"/>
    </row>
    <row r="249" spans="1:6" s="103" customFormat="1" x14ac:dyDescent="0.3">
      <c r="A249" s="5"/>
      <c r="B249" s="6" t="s">
        <v>1309</v>
      </c>
      <c r="C249" s="12" t="s">
        <v>53</v>
      </c>
      <c r="D249" s="8">
        <v>40</v>
      </c>
      <c r="E249" s="163"/>
      <c r="F249" s="118">
        <f>IF(C249="%",D249*E249/100,D249*E249)</f>
        <v>0</v>
      </c>
    </row>
    <row r="250" spans="1:6" s="103" customFormat="1" x14ac:dyDescent="0.3">
      <c r="A250" s="10"/>
      <c r="B250" s="11"/>
      <c r="C250" s="7"/>
      <c r="D250" s="8"/>
      <c r="E250" s="104"/>
      <c r="F250" s="104"/>
    </row>
    <row r="251" spans="1:6" s="103" customFormat="1" x14ac:dyDescent="0.3">
      <c r="A251" s="5"/>
      <c r="B251" s="6" t="s">
        <v>1310</v>
      </c>
      <c r="C251" s="12" t="s">
        <v>53</v>
      </c>
      <c r="D251" s="8">
        <v>100</v>
      </c>
      <c r="E251" s="163"/>
      <c r="F251" s="118">
        <f>IF(C251="%",D251*E251/100,D251*E251)</f>
        <v>0</v>
      </c>
    </row>
    <row r="252" spans="1:6" s="103" customFormat="1" x14ac:dyDescent="0.3">
      <c r="A252" s="10"/>
      <c r="B252" s="11"/>
      <c r="C252" s="7"/>
      <c r="D252" s="8"/>
      <c r="E252" s="104"/>
      <c r="F252" s="104"/>
    </row>
    <row r="253" spans="1:6" s="103" customFormat="1" x14ac:dyDescent="0.3">
      <c r="A253" s="5"/>
      <c r="B253" s="6" t="s">
        <v>1310</v>
      </c>
      <c r="C253" s="12" t="s">
        <v>53</v>
      </c>
      <c r="D253" s="8">
        <v>100</v>
      </c>
      <c r="E253" s="163"/>
      <c r="F253" s="118">
        <f>IF(C253="%",D253*E253/100,D253*E253)</f>
        <v>0</v>
      </c>
    </row>
    <row r="254" spans="1:6" s="103" customFormat="1" x14ac:dyDescent="0.3">
      <c r="A254" s="10"/>
      <c r="B254" s="11"/>
      <c r="C254" s="7"/>
      <c r="D254" s="8"/>
      <c r="E254" s="104"/>
      <c r="F254" s="104"/>
    </row>
    <row r="255" spans="1:6" s="103" customFormat="1" ht="22.8" x14ac:dyDescent="0.3">
      <c r="A255" s="5" t="s">
        <v>1311</v>
      </c>
      <c r="B255" s="6" t="s">
        <v>1700</v>
      </c>
      <c r="C255" s="12"/>
      <c r="D255" s="8"/>
      <c r="E255" s="104"/>
      <c r="F255" s="104"/>
    </row>
    <row r="256" spans="1:6" s="103" customFormat="1" x14ac:dyDescent="0.3">
      <c r="A256" s="10"/>
      <c r="B256" s="11"/>
      <c r="C256" s="7"/>
      <c r="D256" s="8"/>
      <c r="E256" s="104"/>
      <c r="F256" s="104"/>
    </row>
    <row r="257" spans="1:6" s="103" customFormat="1" x14ac:dyDescent="0.3">
      <c r="A257" s="5"/>
      <c r="B257" s="6" t="s">
        <v>1313</v>
      </c>
      <c r="C257" s="12" t="s">
        <v>53</v>
      </c>
      <c r="D257" s="8">
        <v>200</v>
      </c>
      <c r="E257" s="163"/>
      <c r="F257" s="118">
        <f>IF(C257="%",D257*E257/100,D257*E257)</f>
        <v>0</v>
      </c>
    </row>
    <row r="258" spans="1:6" s="103" customFormat="1" x14ac:dyDescent="0.3">
      <c r="A258" s="10"/>
      <c r="B258" s="11"/>
      <c r="C258" s="7"/>
      <c r="D258" s="8"/>
      <c r="E258" s="104"/>
      <c r="F258" s="104"/>
    </row>
    <row r="259" spans="1:6" s="103" customFormat="1" x14ac:dyDescent="0.3">
      <c r="A259" s="5" t="s">
        <v>1315</v>
      </c>
      <c r="B259" s="6" t="s">
        <v>1316</v>
      </c>
      <c r="C259" s="7"/>
      <c r="D259" s="8"/>
      <c r="E259" s="104"/>
      <c r="F259" s="104"/>
    </row>
    <row r="260" spans="1:6" s="103" customFormat="1" x14ac:dyDescent="0.3">
      <c r="A260" s="10"/>
      <c r="B260" s="11"/>
      <c r="C260" s="7"/>
      <c r="D260" s="8"/>
      <c r="E260" s="104"/>
      <c r="F260" s="104"/>
    </row>
    <row r="261" spans="1:6" s="103" customFormat="1" x14ac:dyDescent="0.3">
      <c r="A261" s="10"/>
      <c r="B261" s="6" t="s">
        <v>1317</v>
      </c>
      <c r="C261" s="7"/>
      <c r="D261" s="8"/>
      <c r="E261" s="104"/>
      <c r="F261" s="104"/>
    </row>
    <row r="262" spans="1:6" s="103" customFormat="1" x14ac:dyDescent="0.3">
      <c r="A262" s="10"/>
      <c r="B262" s="11"/>
      <c r="C262" s="7"/>
      <c r="D262" s="8"/>
      <c r="E262" s="104"/>
      <c r="F262" s="104"/>
    </row>
    <row r="263" spans="1:6" s="103" customFormat="1" x14ac:dyDescent="0.3">
      <c r="A263" s="10"/>
      <c r="B263" s="6" t="s">
        <v>1318</v>
      </c>
      <c r="C263" s="12"/>
      <c r="D263" s="8"/>
      <c r="E263" s="104"/>
      <c r="F263" s="104"/>
    </row>
    <row r="264" spans="1:6" s="103" customFormat="1" x14ac:dyDescent="0.3">
      <c r="A264" s="10"/>
      <c r="B264" s="11"/>
      <c r="C264" s="7"/>
      <c r="D264" s="8"/>
      <c r="E264" s="104"/>
      <c r="F264" s="104"/>
    </row>
    <row r="265" spans="1:6" s="103" customFormat="1" ht="57" x14ac:dyDescent="0.3">
      <c r="A265" s="10"/>
      <c r="B265" s="6" t="s">
        <v>1701</v>
      </c>
      <c r="C265" s="12" t="s">
        <v>53</v>
      </c>
      <c r="D265" s="8">
        <v>10</v>
      </c>
      <c r="E265" s="163"/>
      <c r="F265" s="118">
        <f>IF(C265="%",D265*E265/100,D265*E265)</f>
        <v>0</v>
      </c>
    </row>
    <row r="266" spans="1:6" s="103" customFormat="1" x14ac:dyDescent="0.3">
      <c r="A266" s="10"/>
      <c r="B266" s="11"/>
      <c r="C266" s="7"/>
      <c r="D266" s="8"/>
      <c r="E266" s="104"/>
      <c r="F266" s="104"/>
    </row>
    <row r="267" spans="1:6" s="103" customFormat="1" ht="57" x14ac:dyDescent="0.3">
      <c r="A267" s="10"/>
      <c r="B267" s="6" t="s">
        <v>1702</v>
      </c>
      <c r="C267" s="12" t="s">
        <v>53</v>
      </c>
      <c r="D267" s="8">
        <v>10</v>
      </c>
      <c r="E267" s="163"/>
      <c r="F267" s="118">
        <f>IF(C267="%",D267*E267/100,D267*E267)</f>
        <v>0</v>
      </c>
    </row>
    <row r="268" spans="1:6" s="103" customFormat="1" x14ac:dyDescent="0.3">
      <c r="A268" s="10"/>
      <c r="B268" s="11"/>
      <c r="C268" s="7"/>
      <c r="D268" s="8"/>
      <c r="E268" s="104"/>
      <c r="F268" s="104"/>
    </row>
    <row r="269" spans="1:6" s="103" customFormat="1" ht="57" x14ac:dyDescent="0.3">
      <c r="A269" s="10"/>
      <c r="B269" s="6" t="s">
        <v>1703</v>
      </c>
      <c r="C269" s="12" t="s">
        <v>53</v>
      </c>
      <c r="D269" s="8">
        <v>20</v>
      </c>
      <c r="E269" s="163"/>
      <c r="F269" s="118">
        <f>IF(C269="%",D269*E269/100,D269*E269)</f>
        <v>0</v>
      </c>
    </row>
    <row r="270" spans="1:6" s="103" customFormat="1" x14ac:dyDescent="0.3">
      <c r="A270" s="10"/>
      <c r="B270" s="11"/>
      <c r="C270" s="7"/>
      <c r="D270" s="8"/>
      <c r="E270" s="104"/>
      <c r="F270" s="104"/>
    </row>
    <row r="271" spans="1:6" s="103" customFormat="1" ht="57" x14ac:dyDescent="0.3">
      <c r="A271" s="10"/>
      <c r="B271" s="6" t="s">
        <v>1704</v>
      </c>
      <c r="C271" s="7" t="s">
        <v>53</v>
      </c>
      <c r="D271" s="8">
        <v>10</v>
      </c>
      <c r="E271" s="163"/>
      <c r="F271" s="118">
        <f>IF(C271="%",D271*E271/100,D271*E271)</f>
        <v>0</v>
      </c>
    </row>
    <row r="272" spans="1:6" s="103" customFormat="1" x14ac:dyDescent="0.3">
      <c r="A272" s="10"/>
      <c r="B272" s="6"/>
      <c r="C272" s="7"/>
      <c r="D272" s="8"/>
      <c r="E272" s="104"/>
      <c r="F272" s="118"/>
    </row>
    <row r="273" spans="1:6" s="103" customFormat="1" x14ac:dyDescent="0.3">
      <c r="A273" s="10"/>
      <c r="B273" s="6" t="s">
        <v>1321</v>
      </c>
      <c r="C273" s="7"/>
      <c r="D273" s="8"/>
      <c r="E273" s="104"/>
      <c r="F273" s="104"/>
    </row>
    <row r="274" spans="1:6" s="103" customFormat="1" x14ac:dyDescent="0.3">
      <c r="A274" s="10"/>
      <c r="B274" s="11"/>
      <c r="C274" s="7"/>
      <c r="D274" s="8"/>
      <c r="E274" s="104"/>
      <c r="F274" s="104"/>
    </row>
    <row r="275" spans="1:6" s="103" customFormat="1" x14ac:dyDescent="0.3">
      <c r="A275" s="10"/>
      <c r="B275" s="6" t="s">
        <v>1322</v>
      </c>
      <c r="C275" s="12"/>
      <c r="D275" s="8"/>
      <c r="E275" s="104"/>
      <c r="F275" s="104"/>
    </row>
    <row r="276" spans="1:6" s="103" customFormat="1" x14ac:dyDescent="0.3">
      <c r="A276" s="10"/>
      <c r="B276" s="11"/>
      <c r="C276" s="7"/>
      <c r="D276" s="8"/>
      <c r="E276" s="104"/>
      <c r="F276" s="104"/>
    </row>
    <row r="277" spans="1:6" s="103" customFormat="1" ht="45.6" x14ac:dyDescent="0.3">
      <c r="A277" s="10"/>
      <c r="B277" s="6" t="s">
        <v>1705</v>
      </c>
      <c r="C277" s="12" t="s">
        <v>53</v>
      </c>
      <c r="D277" s="8">
        <v>10</v>
      </c>
      <c r="E277" s="163"/>
      <c r="F277" s="118">
        <f>IF(C277="%",D277*E277/100,D277*E277)</f>
        <v>0</v>
      </c>
    </row>
    <row r="278" spans="1:6" s="103" customFormat="1" x14ac:dyDescent="0.3">
      <c r="A278" s="10"/>
      <c r="B278" s="11"/>
      <c r="C278" s="7"/>
      <c r="D278" s="8"/>
      <c r="E278" s="104"/>
      <c r="F278" s="104"/>
    </row>
    <row r="279" spans="1:6" s="103" customFormat="1" ht="45.6" x14ac:dyDescent="0.3">
      <c r="A279" s="10"/>
      <c r="B279" s="6" t="s">
        <v>1706</v>
      </c>
      <c r="C279" s="12" t="s">
        <v>53</v>
      </c>
      <c r="D279" s="8">
        <v>10</v>
      </c>
      <c r="E279" s="163"/>
      <c r="F279" s="118">
        <f>IF(C279="%",D279*E279/100,D279*E279)</f>
        <v>0</v>
      </c>
    </row>
    <row r="280" spans="1:6" s="103" customFormat="1" x14ac:dyDescent="0.3">
      <c r="A280" s="10"/>
      <c r="B280" s="11"/>
      <c r="C280" s="7"/>
      <c r="D280" s="8"/>
      <c r="E280" s="104"/>
      <c r="F280" s="104"/>
    </row>
    <row r="281" spans="1:6" s="103" customFormat="1" ht="45.6" x14ac:dyDescent="0.3">
      <c r="A281" s="10"/>
      <c r="B281" s="6" t="s">
        <v>1707</v>
      </c>
      <c r="C281" s="12" t="s">
        <v>53</v>
      </c>
      <c r="D281" s="8">
        <v>10</v>
      </c>
      <c r="E281" s="163"/>
      <c r="F281" s="118">
        <f>IF(C281="%",D281*E281/100,D281*E281)</f>
        <v>0</v>
      </c>
    </row>
    <row r="282" spans="1:6" s="103" customFormat="1" x14ac:dyDescent="0.3">
      <c r="A282" s="10"/>
      <c r="B282" s="11"/>
      <c r="C282" s="7"/>
      <c r="D282" s="8"/>
      <c r="E282" s="104"/>
      <c r="F282" s="104"/>
    </row>
    <row r="283" spans="1:6" s="103" customFormat="1" x14ac:dyDescent="0.3">
      <c r="A283" s="10"/>
      <c r="B283" s="6" t="s">
        <v>1325</v>
      </c>
      <c r="C283" s="7"/>
      <c r="D283" s="8"/>
      <c r="E283" s="104"/>
      <c r="F283" s="104"/>
    </row>
    <row r="284" spans="1:6" s="103" customFormat="1" x14ac:dyDescent="0.3">
      <c r="A284" s="10"/>
      <c r="B284" s="11"/>
      <c r="C284" s="7"/>
      <c r="D284" s="8"/>
      <c r="E284" s="104"/>
      <c r="F284" s="104"/>
    </row>
    <row r="285" spans="1:6" s="103" customFormat="1" x14ac:dyDescent="0.3">
      <c r="A285" s="10"/>
      <c r="B285" s="6" t="s">
        <v>1708</v>
      </c>
      <c r="C285" s="12"/>
      <c r="D285" s="8"/>
      <c r="E285" s="104"/>
      <c r="F285" s="104"/>
    </row>
    <row r="286" spans="1:6" s="103" customFormat="1" x14ac:dyDescent="0.3">
      <c r="A286" s="10"/>
      <c r="B286" s="11"/>
      <c r="C286" s="7"/>
      <c r="D286" s="8"/>
      <c r="E286" s="104"/>
      <c r="F286" s="104"/>
    </row>
    <row r="287" spans="1:6" s="103" customFormat="1" ht="60.75" customHeight="1" x14ac:dyDescent="0.3">
      <c r="A287" s="10"/>
      <c r="B287" s="6" t="s">
        <v>1709</v>
      </c>
      <c r="C287" s="12" t="s">
        <v>53</v>
      </c>
      <c r="D287" s="8">
        <v>30</v>
      </c>
      <c r="E287" s="163"/>
      <c r="F287" s="118">
        <f>IF(C287="%",D287*E287/100,D287*E287)</f>
        <v>0</v>
      </c>
    </row>
    <row r="288" spans="1:6" s="103" customFormat="1" x14ac:dyDescent="0.3">
      <c r="A288" s="10"/>
      <c r="B288" s="11"/>
      <c r="C288" s="7"/>
      <c r="D288" s="8"/>
      <c r="E288" s="104"/>
      <c r="F288" s="104"/>
    </row>
    <row r="289" spans="1:6" s="103" customFormat="1" x14ac:dyDescent="0.3">
      <c r="A289" s="5" t="s">
        <v>1327</v>
      </c>
      <c r="B289" s="6" t="s">
        <v>1710</v>
      </c>
      <c r="C289" s="12"/>
      <c r="D289" s="8"/>
      <c r="E289" s="104"/>
      <c r="F289" s="104"/>
    </row>
    <row r="290" spans="1:6" s="103" customFormat="1" x14ac:dyDescent="0.3">
      <c r="A290" s="10"/>
      <c r="B290" s="11"/>
      <c r="C290" s="7"/>
      <c r="D290" s="8"/>
      <c r="E290" s="104"/>
      <c r="F290" s="104"/>
    </row>
    <row r="291" spans="1:6" s="103" customFormat="1" ht="45.6" x14ac:dyDescent="0.3">
      <c r="A291" s="5"/>
      <c r="B291" s="6" t="s">
        <v>1711</v>
      </c>
      <c r="C291" s="12" t="s">
        <v>53</v>
      </c>
      <c r="D291" s="8">
        <v>10</v>
      </c>
      <c r="E291" s="163"/>
      <c r="F291" s="118">
        <f>IF(C291="%",D291*E291/100,D291*E291)</f>
        <v>0</v>
      </c>
    </row>
    <row r="292" spans="1:6" s="103" customFormat="1" x14ac:dyDescent="0.3">
      <c r="A292" s="10"/>
      <c r="B292" s="11"/>
      <c r="C292" s="7"/>
      <c r="D292" s="8"/>
      <c r="E292" s="104"/>
      <c r="F292" s="104"/>
    </row>
    <row r="293" spans="1:6" s="103" customFormat="1" ht="34.200000000000003" x14ac:dyDescent="0.3">
      <c r="A293" s="5"/>
      <c r="B293" s="6" t="s">
        <v>1712</v>
      </c>
      <c r="C293" s="12" t="s">
        <v>53</v>
      </c>
      <c r="D293" s="8">
        <v>5</v>
      </c>
      <c r="E293" s="163"/>
      <c r="F293" s="118">
        <f>IF(C293="%",D293*E293/100,D293*E293)</f>
        <v>0</v>
      </c>
    </row>
    <row r="294" spans="1:6" s="103" customFormat="1" x14ac:dyDescent="0.3">
      <c r="A294" s="10"/>
      <c r="B294" s="11"/>
      <c r="C294" s="7"/>
      <c r="D294" s="8"/>
      <c r="E294" s="104"/>
      <c r="F294" s="104"/>
    </row>
    <row r="295" spans="1:6" s="103" customFormat="1" x14ac:dyDescent="0.3">
      <c r="A295" s="10" t="s">
        <v>1330</v>
      </c>
      <c r="B295" s="11" t="s">
        <v>1331</v>
      </c>
      <c r="C295" s="7"/>
      <c r="D295" s="8"/>
      <c r="E295" s="104"/>
      <c r="F295" s="104"/>
    </row>
    <row r="296" spans="1:6" s="103" customFormat="1" x14ac:dyDescent="0.3">
      <c r="A296" s="10"/>
      <c r="B296" s="11"/>
      <c r="C296" s="7"/>
      <c r="D296" s="8"/>
      <c r="E296" s="104"/>
      <c r="F296" s="104"/>
    </row>
    <row r="297" spans="1:6" s="103" customFormat="1" x14ac:dyDescent="0.3">
      <c r="A297" s="5" t="s">
        <v>1332</v>
      </c>
      <c r="B297" s="6" t="s">
        <v>1333</v>
      </c>
      <c r="C297" s="7"/>
      <c r="D297" s="8"/>
      <c r="E297" s="104"/>
      <c r="F297" s="104"/>
    </row>
    <row r="298" spans="1:6" s="103" customFormat="1" x14ac:dyDescent="0.3">
      <c r="A298" s="10"/>
      <c r="B298" s="11"/>
      <c r="C298" s="7"/>
      <c r="D298" s="8"/>
      <c r="E298" s="104"/>
      <c r="F298" s="104"/>
    </row>
    <row r="299" spans="1:6" s="103" customFormat="1" x14ac:dyDescent="0.3">
      <c r="A299" s="10"/>
      <c r="B299" s="6" t="s">
        <v>1334</v>
      </c>
      <c r="C299" s="12" t="s">
        <v>31</v>
      </c>
      <c r="D299" s="8">
        <v>1.5</v>
      </c>
      <c r="E299" s="163"/>
      <c r="F299" s="118">
        <f>IF(C299="%",D299*E299/100,D299*E299)</f>
        <v>0</v>
      </c>
    </row>
    <row r="300" spans="1:6" s="103" customFormat="1" x14ac:dyDescent="0.3">
      <c r="A300" s="10"/>
      <c r="B300" s="11"/>
      <c r="C300" s="7"/>
      <c r="D300" s="8"/>
      <c r="E300" s="104"/>
      <c r="F300" s="104"/>
    </row>
    <row r="301" spans="1:6" s="103" customFormat="1" x14ac:dyDescent="0.3">
      <c r="A301" s="10"/>
      <c r="B301" s="6" t="s">
        <v>1335</v>
      </c>
      <c r="C301" s="12" t="s">
        <v>31</v>
      </c>
      <c r="D301" s="8">
        <v>1</v>
      </c>
      <c r="E301" s="163"/>
      <c r="F301" s="118">
        <f>IF(C301="%",D301*E301/100,D301*E301)</f>
        <v>0</v>
      </c>
    </row>
    <row r="302" spans="1:6" s="103" customFormat="1" x14ac:dyDescent="0.3">
      <c r="A302" s="10"/>
      <c r="B302" s="11"/>
      <c r="C302" s="7"/>
      <c r="D302" s="8"/>
      <c r="E302" s="104"/>
      <c r="F302" s="104"/>
    </row>
    <row r="303" spans="1:6" s="103" customFormat="1" x14ac:dyDescent="0.3">
      <c r="A303" s="10"/>
      <c r="B303" s="6" t="s">
        <v>1336</v>
      </c>
      <c r="C303" s="12" t="s">
        <v>31</v>
      </c>
      <c r="D303" s="8">
        <v>1</v>
      </c>
      <c r="E303" s="163"/>
      <c r="F303" s="118">
        <f>IF(C303="%",D303*E303/100,D303*E303)</f>
        <v>0</v>
      </c>
    </row>
    <row r="304" spans="1:6" s="103" customFormat="1" x14ac:dyDescent="0.3">
      <c r="A304" s="10"/>
      <c r="B304" s="11"/>
      <c r="C304" s="7"/>
      <c r="D304" s="8"/>
      <c r="E304" s="104"/>
      <c r="F304" s="104"/>
    </row>
    <row r="305" spans="1:6" s="103" customFormat="1" x14ac:dyDescent="0.3">
      <c r="A305" s="5" t="s">
        <v>1338</v>
      </c>
      <c r="B305" s="6" t="s">
        <v>1339</v>
      </c>
      <c r="C305" s="12" t="s">
        <v>53</v>
      </c>
      <c r="D305" s="13">
        <v>50</v>
      </c>
      <c r="E305" s="163"/>
      <c r="F305" s="118">
        <f>IF(C305="%",D305*E305/100,D305*E305)</f>
        <v>0</v>
      </c>
    </row>
    <row r="306" spans="1:6" s="103" customFormat="1" x14ac:dyDescent="0.3">
      <c r="A306" s="10"/>
      <c r="B306" s="11"/>
      <c r="C306" s="7"/>
      <c r="D306" s="8"/>
      <c r="E306" s="104"/>
      <c r="F306" s="104"/>
    </row>
    <row r="307" spans="1:6" s="103" customFormat="1" ht="22.8" x14ac:dyDescent="0.3">
      <c r="A307" s="5" t="s">
        <v>1340</v>
      </c>
      <c r="B307" s="6" t="s">
        <v>1341</v>
      </c>
      <c r="C307" s="7"/>
      <c r="D307" s="8"/>
      <c r="E307" s="104"/>
      <c r="F307" s="104"/>
    </row>
    <row r="308" spans="1:6" s="110" customFormat="1" x14ac:dyDescent="0.3">
      <c r="A308" s="111"/>
      <c r="B308" s="112"/>
      <c r="C308" s="113"/>
      <c r="D308" s="114"/>
      <c r="E308" s="115"/>
      <c r="F308" s="115"/>
    </row>
    <row r="309" spans="1:6" s="103" customFormat="1" x14ac:dyDescent="0.3">
      <c r="A309" s="5" t="s">
        <v>1342</v>
      </c>
      <c r="B309" s="6" t="s">
        <v>1333</v>
      </c>
      <c r="C309" s="7"/>
      <c r="D309" s="8"/>
      <c r="E309" s="104"/>
      <c r="F309" s="104"/>
    </row>
    <row r="310" spans="1:6" s="103" customFormat="1" x14ac:dyDescent="0.3">
      <c r="A310" s="10"/>
      <c r="B310" s="11"/>
      <c r="C310" s="7"/>
      <c r="D310" s="8"/>
      <c r="E310" s="104"/>
      <c r="F310" s="104"/>
    </row>
    <row r="311" spans="1:6" s="103" customFormat="1" x14ac:dyDescent="0.3">
      <c r="A311" s="10"/>
      <c r="B311" s="6" t="s">
        <v>1334</v>
      </c>
      <c r="C311" s="12" t="s">
        <v>31</v>
      </c>
      <c r="D311" s="8">
        <v>1</v>
      </c>
      <c r="E311" s="163"/>
      <c r="F311" s="118">
        <f>IF(C311="%",D311*E311/100,D311*E311)</f>
        <v>0</v>
      </c>
    </row>
    <row r="312" spans="1:6" s="103" customFormat="1" x14ac:dyDescent="0.3">
      <c r="A312" s="10"/>
      <c r="B312" s="11"/>
      <c r="C312" s="7"/>
      <c r="D312" s="8"/>
      <c r="E312" s="104"/>
      <c r="F312" s="104"/>
    </row>
    <row r="313" spans="1:6" s="103" customFormat="1" x14ac:dyDescent="0.3">
      <c r="A313" s="10"/>
      <c r="B313" s="6" t="s">
        <v>1335</v>
      </c>
      <c r="C313" s="12" t="s">
        <v>31</v>
      </c>
      <c r="D313" s="8">
        <v>0.5</v>
      </c>
      <c r="E313" s="163"/>
      <c r="F313" s="118">
        <f>IF(C313="%",D313*E313/100,D313*E313)</f>
        <v>0</v>
      </c>
    </row>
    <row r="314" spans="1:6" s="103" customFormat="1" x14ac:dyDescent="0.3">
      <c r="A314" s="10"/>
      <c r="B314" s="11"/>
      <c r="C314" s="7"/>
      <c r="D314" s="8"/>
      <c r="E314" s="104"/>
      <c r="F314" s="104"/>
    </row>
    <row r="315" spans="1:6" s="103" customFormat="1" x14ac:dyDescent="0.3">
      <c r="A315" s="10"/>
      <c r="B315" s="6" t="s">
        <v>1336</v>
      </c>
      <c r="C315" s="12" t="s">
        <v>31</v>
      </c>
      <c r="D315" s="8">
        <v>0.5</v>
      </c>
      <c r="E315" s="163"/>
      <c r="F315" s="118">
        <f>IF(C315="%",D315*E315/100,D315*E315)</f>
        <v>0</v>
      </c>
    </row>
    <row r="316" spans="1:6" s="103" customFormat="1" x14ac:dyDescent="0.3">
      <c r="A316" s="10"/>
      <c r="B316" s="11"/>
      <c r="C316" s="7"/>
      <c r="D316" s="8"/>
      <c r="E316" s="104"/>
      <c r="F316" s="104"/>
    </row>
    <row r="317" spans="1:6" s="103" customFormat="1" x14ac:dyDescent="0.3">
      <c r="A317" s="5" t="s">
        <v>1343</v>
      </c>
      <c r="B317" s="6" t="s">
        <v>1339</v>
      </c>
      <c r="C317" s="12"/>
      <c r="D317" s="13"/>
      <c r="E317" s="104"/>
      <c r="F317" s="118"/>
    </row>
    <row r="318" spans="1:6" s="103" customFormat="1" x14ac:dyDescent="0.3">
      <c r="A318" s="5"/>
      <c r="B318" s="6"/>
      <c r="C318" s="12"/>
      <c r="D318" s="13"/>
      <c r="E318" s="104"/>
      <c r="F318" s="118"/>
    </row>
    <row r="319" spans="1:6" s="103" customFormat="1" ht="50.25" customHeight="1" x14ac:dyDescent="0.3">
      <c r="A319" s="5"/>
      <c r="B319" s="6" t="s">
        <v>1711</v>
      </c>
      <c r="C319" s="12" t="s">
        <v>53</v>
      </c>
      <c r="D319" s="8">
        <v>5</v>
      </c>
      <c r="E319" s="163"/>
      <c r="F319" s="118">
        <f>IF(C319="%",D319*E319/100,D319*E319)</f>
        <v>0</v>
      </c>
    </row>
    <row r="320" spans="1:6" s="103" customFormat="1" x14ac:dyDescent="0.3">
      <c r="A320" s="5"/>
      <c r="B320" s="11"/>
      <c r="C320" s="7"/>
      <c r="D320" s="8"/>
      <c r="E320" s="104"/>
      <c r="F320" s="104"/>
    </row>
    <row r="321" spans="1:6" s="103" customFormat="1" ht="34.200000000000003" x14ac:dyDescent="0.3">
      <c r="A321" s="5"/>
      <c r="B321" s="6" t="s">
        <v>1712</v>
      </c>
      <c r="C321" s="12" t="s">
        <v>53</v>
      </c>
      <c r="D321" s="8">
        <v>5</v>
      </c>
      <c r="E321" s="163"/>
      <c r="F321" s="118">
        <f>IF(C321="%",D321*E321/100,D321*E321)</f>
        <v>0</v>
      </c>
    </row>
    <row r="322" spans="1:6" s="103" customFormat="1" x14ac:dyDescent="0.3">
      <c r="A322" s="5"/>
      <c r="B322" s="6"/>
      <c r="C322" s="12"/>
      <c r="D322" s="13"/>
      <c r="E322" s="104"/>
      <c r="F322" s="118"/>
    </row>
    <row r="323" spans="1:6" s="103" customFormat="1" ht="22.8" x14ac:dyDescent="0.3">
      <c r="A323" s="5" t="s">
        <v>1348</v>
      </c>
      <c r="B323" s="6" t="s">
        <v>1349</v>
      </c>
      <c r="C323" s="12" t="s">
        <v>53</v>
      </c>
      <c r="D323" s="13">
        <v>50</v>
      </c>
      <c r="E323" s="163"/>
      <c r="F323" s="118">
        <f>IF(C323="%",D323*E323/100,D323*E323)</f>
        <v>0</v>
      </c>
    </row>
    <row r="324" spans="1:6" s="103" customFormat="1" x14ac:dyDescent="0.3">
      <c r="A324" s="10"/>
      <c r="B324" s="11"/>
      <c r="C324" s="7"/>
      <c r="D324" s="8"/>
      <c r="E324" s="104"/>
      <c r="F324" s="104"/>
    </row>
    <row r="325" spans="1:6" s="103" customFormat="1" x14ac:dyDescent="0.3">
      <c r="A325" s="5" t="s">
        <v>1354</v>
      </c>
      <c r="B325" s="6" t="s">
        <v>1355</v>
      </c>
      <c r="C325" s="12" t="s">
        <v>31</v>
      </c>
      <c r="D325" s="8"/>
      <c r="E325" s="163"/>
      <c r="F325" s="118"/>
    </row>
    <row r="326" spans="1:6" s="103" customFormat="1" x14ac:dyDescent="0.3">
      <c r="A326" s="5"/>
      <c r="B326" s="6"/>
      <c r="C326" s="12"/>
      <c r="D326" s="8"/>
      <c r="E326" s="104"/>
      <c r="F326" s="118"/>
    </row>
    <row r="327" spans="1:6" s="110" customFormat="1" x14ac:dyDescent="0.3">
      <c r="A327" s="5" t="s">
        <v>1713</v>
      </c>
      <c r="B327" s="6" t="s">
        <v>1344</v>
      </c>
      <c r="C327" s="12" t="s">
        <v>31</v>
      </c>
      <c r="D327" s="8">
        <v>2</v>
      </c>
      <c r="E327" s="163"/>
      <c r="F327" s="118">
        <f>IF(C327="%",D327*E327/100,D327*E327)</f>
        <v>0</v>
      </c>
    </row>
    <row r="328" spans="1:6" s="110" customFormat="1" x14ac:dyDescent="0.3">
      <c r="A328" s="10"/>
      <c r="B328" s="11"/>
      <c r="C328" s="7"/>
      <c r="D328" s="13"/>
      <c r="E328" s="104"/>
      <c r="F328" s="104"/>
    </row>
    <row r="329" spans="1:6" s="110" customFormat="1" x14ac:dyDescent="0.3">
      <c r="A329" s="5" t="s">
        <v>1714</v>
      </c>
      <c r="B329" s="6" t="s">
        <v>1345</v>
      </c>
      <c r="C329" s="12" t="s">
        <v>31</v>
      </c>
      <c r="D329" s="8">
        <v>1</v>
      </c>
      <c r="E329" s="163"/>
      <c r="F329" s="118">
        <f>IF(C329="%",D329*E329/100,D329*E329)</f>
        <v>0</v>
      </c>
    </row>
    <row r="330" spans="1:6" s="110" customFormat="1" x14ac:dyDescent="0.3">
      <c r="A330" s="10"/>
      <c r="B330" s="11"/>
      <c r="C330" s="7"/>
      <c r="D330" s="13"/>
      <c r="E330" s="104"/>
      <c r="F330" s="104"/>
    </row>
    <row r="331" spans="1:6" s="110" customFormat="1" x14ac:dyDescent="0.3">
      <c r="A331" s="5" t="s">
        <v>1715</v>
      </c>
      <c r="B331" s="6" t="s">
        <v>1979</v>
      </c>
      <c r="C331" s="12" t="s">
        <v>31</v>
      </c>
      <c r="D331" s="8">
        <v>0.5</v>
      </c>
      <c r="E331" s="163"/>
      <c r="F331" s="118">
        <f>IF(C331="%",D331*E331/100,D331*E331)</f>
        <v>0</v>
      </c>
    </row>
    <row r="332" spans="1:6" s="110" customFormat="1" x14ac:dyDescent="0.3">
      <c r="A332" s="10"/>
      <c r="B332" s="11"/>
      <c r="C332" s="7"/>
      <c r="D332" s="13"/>
      <c r="E332" s="104"/>
      <c r="F332" s="104"/>
    </row>
    <row r="333" spans="1:6" s="4" customFormat="1" ht="13.8" x14ac:dyDescent="0.3">
      <c r="A333" s="177" t="s">
        <v>118</v>
      </c>
      <c r="B333" s="178"/>
      <c r="C333" s="178"/>
      <c r="D333" s="178"/>
      <c r="E333" s="179"/>
      <c r="F333" s="41">
        <f>SUM(F233:F332)</f>
        <v>0</v>
      </c>
    </row>
    <row r="334" spans="1:6" s="28" customFormat="1" ht="14.25" customHeight="1" x14ac:dyDescent="0.25">
      <c r="A334" s="190" t="str">
        <f>A336&amp;" "&amp;B336</f>
        <v>C11.6 ROAD SIGNS</v>
      </c>
      <c r="B334" s="190"/>
      <c r="C334" s="190"/>
      <c r="D334" s="190"/>
      <c r="E334" s="190"/>
      <c r="F334" s="190"/>
    </row>
    <row r="335" spans="1:6" s="28" customFormat="1" ht="13.8" x14ac:dyDescent="0.3">
      <c r="A335" s="42" t="s">
        <v>4</v>
      </c>
      <c r="B335" s="42" t="s">
        <v>5</v>
      </c>
      <c r="C335" s="42" t="s">
        <v>6</v>
      </c>
      <c r="D335" s="43" t="s">
        <v>7</v>
      </c>
      <c r="E335" s="44" t="s">
        <v>8</v>
      </c>
      <c r="F335" s="44" t="s">
        <v>9</v>
      </c>
    </row>
    <row r="336" spans="1:6" s="28" customFormat="1" ht="13.8" x14ac:dyDescent="0.3">
      <c r="A336" s="45" t="s">
        <v>1356</v>
      </c>
      <c r="B336" s="46" t="s">
        <v>1357</v>
      </c>
      <c r="C336" s="47"/>
      <c r="D336" s="48"/>
      <c r="E336" s="49"/>
      <c r="F336" s="49"/>
    </row>
    <row r="337" spans="1:6" s="28" customFormat="1" ht="13.8" x14ac:dyDescent="0.3">
      <c r="A337" s="10"/>
      <c r="B337" s="11"/>
      <c r="C337" s="7"/>
      <c r="D337" s="8"/>
      <c r="E337" s="9"/>
      <c r="F337" s="9"/>
    </row>
    <row r="338" spans="1:6" s="28" customFormat="1" ht="71.25" customHeight="1" x14ac:dyDescent="0.3">
      <c r="A338" s="5" t="s">
        <v>1358</v>
      </c>
      <c r="B338" s="6" t="s">
        <v>349</v>
      </c>
      <c r="C338" s="7"/>
      <c r="D338" s="8"/>
      <c r="E338" s="9"/>
      <c r="F338" s="9"/>
    </row>
    <row r="339" spans="1:6" s="28" customFormat="1" ht="13.8" x14ac:dyDescent="0.3">
      <c r="A339" s="10"/>
      <c r="B339" s="11"/>
      <c r="C339" s="7"/>
      <c r="D339" s="8"/>
      <c r="E339" s="9"/>
      <c r="F339" s="9"/>
    </row>
    <row r="340" spans="1:6" s="4" customFormat="1" ht="13.8" x14ac:dyDescent="0.3">
      <c r="A340" s="6" t="s">
        <v>1363</v>
      </c>
      <c r="B340" s="6" t="s">
        <v>353</v>
      </c>
      <c r="C340" s="12"/>
      <c r="D340" s="13"/>
      <c r="E340" s="9"/>
      <c r="F340" s="9"/>
    </row>
    <row r="341" spans="1:6" s="4" customFormat="1" ht="13.8" x14ac:dyDescent="0.3">
      <c r="A341" s="14"/>
      <c r="B341" s="14"/>
      <c r="C341" s="15"/>
      <c r="D341" s="16"/>
      <c r="E341" s="17"/>
      <c r="F341" s="17"/>
    </row>
    <row r="342" spans="1:6" s="4" customFormat="1" ht="45.6" x14ac:dyDescent="0.3">
      <c r="A342" s="6"/>
      <c r="B342" s="6" t="s">
        <v>354</v>
      </c>
      <c r="C342" s="12" t="s">
        <v>53</v>
      </c>
      <c r="D342" s="13">
        <v>36</v>
      </c>
      <c r="E342" s="164"/>
      <c r="F342" s="9">
        <f>IF(C342="%",D342*E342/100,D342*E342)</f>
        <v>0</v>
      </c>
    </row>
    <row r="343" spans="1:6" s="4" customFormat="1" ht="13.8" x14ac:dyDescent="0.3">
      <c r="A343" s="14"/>
      <c r="B343" s="6"/>
      <c r="C343" s="12"/>
      <c r="D343" s="13"/>
      <c r="E343" s="9"/>
      <c r="F343" s="9"/>
    </row>
    <row r="344" spans="1:6" s="4" customFormat="1" ht="13.8" x14ac:dyDescent="0.3">
      <c r="A344" s="6" t="s">
        <v>1366</v>
      </c>
      <c r="B344" s="6" t="s">
        <v>358</v>
      </c>
      <c r="C344" s="12"/>
      <c r="D344" s="13"/>
      <c r="E344" s="9"/>
      <c r="F344" s="9"/>
    </row>
    <row r="345" spans="1:6" s="4" customFormat="1" ht="13.8" x14ac:dyDescent="0.3">
      <c r="A345" s="14"/>
      <c r="B345" s="55"/>
      <c r="C345" s="56"/>
      <c r="D345" s="57"/>
      <c r="E345" s="27"/>
      <c r="F345" s="27"/>
    </row>
    <row r="346" spans="1:6" s="4" customFormat="1" ht="45.6" x14ac:dyDescent="0.3">
      <c r="A346" s="6"/>
      <c r="B346" s="6" t="s">
        <v>1716</v>
      </c>
      <c r="C346" s="12" t="s">
        <v>53</v>
      </c>
      <c r="D346" s="13">
        <v>40</v>
      </c>
      <c r="E346" s="164"/>
      <c r="F346" s="9">
        <f>IF(C346="%",D346*E346/100,D346*E346)</f>
        <v>0</v>
      </c>
    </row>
    <row r="347" spans="1:6" s="4" customFormat="1" ht="13.8" x14ac:dyDescent="0.3">
      <c r="A347" s="14"/>
      <c r="B347" s="51"/>
      <c r="C347" s="52"/>
      <c r="D347" s="53"/>
      <c r="E347" s="54"/>
      <c r="F347" s="54"/>
    </row>
    <row r="348" spans="1:6" s="4" customFormat="1" ht="14.25" customHeight="1" x14ac:dyDescent="0.3">
      <c r="A348" s="177" t="s">
        <v>118</v>
      </c>
      <c r="B348" s="178"/>
      <c r="C348" s="178"/>
      <c r="D348" s="178"/>
      <c r="E348" s="179"/>
      <c r="F348" s="41">
        <f>SUM(F336:F347)</f>
        <v>0</v>
      </c>
    </row>
    <row r="349" spans="1:6" s="4" customFormat="1" ht="13.8" x14ac:dyDescent="0.25">
      <c r="A349" s="189" t="str">
        <f>A351&amp;" "&amp;B351</f>
        <v>C11.9 FINISHING THE ROAD AND ROAD RESERVE AND TREATING OLD ROADS</v>
      </c>
      <c r="B349" s="189"/>
      <c r="C349" s="189"/>
      <c r="D349" s="189"/>
      <c r="E349" s="189"/>
      <c r="F349" s="189"/>
    </row>
    <row r="350" spans="1:6" s="4" customFormat="1" ht="13.8" x14ac:dyDescent="0.3">
      <c r="A350" s="42" t="s">
        <v>4</v>
      </c>
      <c r="B350" s="42" t="s">
        <v>5</v>
      </c>
      <c r="C350" s="42" t="s">
        <v>6</v>
      </c>
      <c r="D350" s="43" t="s">
        <v>7</v>
      </c>
      <c r="E350" s="44" t="s">
        <v>8</v>
      </c>
      <c r="F350" s="44" t="s">
        <v>9</v>
      </c>
    </row>
    <row r="351" spans="1:6" s="110" customFormat="1" ht="36" x14ac:dyDescent="0.3">
      <c r="A351" s="45" t="s">
        <v>1519</v>
      </c>
      <c r="B351" s="46" t="s">
        <v>1520</v>
      </c>
      <c r="C351" s="47"/>
      <c r="D351" s="48"/>
      <c r="E351" s="102"/>
      <c r="F351" s="102"/>
    </row>
    <row r="352" spans="1:6" s="110" customFormat="1" x14ac:dyDescent="0.3">
      <c r="A352" s="10"/>
      <c r="B352" s="11"/>
      <c r="C352" s="7"/>
      <c r="D352" s="8"/>
      <c r="E352" s="104"/>
      <c r="F352" s="104"/>
    </row>
    <row r="353" spans="1:6" s="110" customFormat="1" x14ac:dyDescent="0.3">
      <c r="A353" s="5" t="s">
        <v>1521</v>
      </c>
      <c r="B353" s="6" t="s">
        <v>1522</v>
      </c>
      <c r="C353" s="7"/>
      <c r="D353" s="8"/>
      <c r="E353" s="104"/>
      <c r="F353" s="104"/>
    </row>
    <row r="354" spans="1:6" s="110" customFormat="1" x14ac:dyDescent="0.3">
      <c r="A354" s="66"/>
      <c r="B354" s="67"/>
      <c r="C354" s="68"/>
      <c r="D354" s="69"/>
      <c r="E354" s="109"/>
      <c r="F354" s="109"/>
    </row>
    <row r="355" spans="1:6" s="110" customFormat="1" x14ac:dyDescent="0.3">
      <c r="A355" s="5" t="s">
        <v>1523</v>
      </c>
      <c r="B355" s="6" t="s">
        <v>1524</v>
      </c>
      <c r="C355" s="12" t="s">
        <v>31</v>
      </c>
      <c r="D355" s="8">
        <v>9.8000000000000007</v>
      </c>
      <c r="E355" s="164"/>
      <c r="F355" s="9">
        <f>IF(C355="%",D355*E355/100,D355*E355)</f>
        <v>0</v>
      </c>
    </row>
    <row r="356" spans="1:6" s="110" customFormat="1" x14ac:dyDescent="0.3">
      <c r="A356" s="66"/>
      <c r="B356" s="67"/>
      <c r="C356" s="68"/>
      <c r="D356" s="69"/>
      <c r="E356" s="109"/>
      <c r="F356" s="109"/>
    </row>
    <row r="357" spans="1:6" s="4" customFormat="1" ht="13.8" x14ac:dyDescent="0.3">
      <c r="A357" s="177" t="s">
        <v>118</v>
      </c>
      <c r="B357" s="178"/>
      <c r="C357" s="178"/>
      <c r="D357" s="178"/>
      <c r="E357" s="179"/>
      <c r="F357" s="41">
        <f>SUM(F351:F356)</f>
        <v>0</v>
      </c>
    </row>
    <row r="358" spans="1:6" s="4" customFormat="1" ht="27.75" customHeight="1" x14ac:dyDescent="0.25">
      <c r="A358" s="190" t="str">
        <f>A360&amp;" "&amp;B360</f>
        <v>D10.00 STAKEHOLDER AND COMMUNITY LIAISON, AND TARGETED LABOUR AND TARGETED ENTERPRISES UTILISATION AND DEVELOPMENT</v>
      </c>
      <c r="B358" s="190"/>
      <c r="C358" s="190"/>
      <c r="D358" s="190"/>
      <c r="E358" s="190"/>
      <c r="F358" s="190"/>
    </row>
    <row r="359" spans="1:6" s="4" customFormat="1" ht="27" customHeight="1" x14ac:dyDescent="0.3">
      <c r="A359" s="42" t="s">
        <v>4</v>
      </c>
      <c r="B359" s="42" t="s">
        <v>5</v>
      </c>
      <c r="C359" s="42" t="s">
        <v>6</v>
      </c>
      <c r="D359" s="43" t="s">
        <v>7</v>
      </c>
      <c r="E359" s="44" t="s">
        <v>8</v>
      </c>
      <c r="F359" s="44" t="s">
        <v>9</v>
      </c>
    </row>
    <row r="360" spans="1:6" s="103" customFormat="1" ht="61.5" customHeight="1" x14ac:dyDescent="0.3">
      <c r="A360" s="45" t="s">
        <v>1618</v>
      </c>
      <c r="B360" s="46" t="s">
        <v>1619</v>
      </c>
      <c r="C360" s="47"/>
      <c r="D360" s="48"/>
      <c r="E360" s="102"/>
      <c r="F360" s="102"/>
    </row>
    <row r="361" spans="1:6" s="103" customFormat="1" x14ac:dyDescent="0.3">
      <c r="A361" s="10"/>
      <c r="B361" s="11"/>
      <c r="C361" s="7"/>
      <c r="D361" s="8"/>
      <c r="E361" s="104"/>
      <c r="F361" s="104"/>
    </row>
    <row r="362" spans="1:6" s="103" customFormat="1" ht="22.8" x14ac:dyDescent="0.3">
      <c r="A362" s="10" t="s">
        <v>1717</v>
      </c>
      <c r="B362" s="6" t="s">
        <v>1628</v>
      </c>
      <c r="C362" s="12"/>
      <c r="D362" s="8"/>
      <c r="E362" s="104"/>
      <c r="F362" s="104"/>
    </row>
    <row r="363" spans="1:6" s="103" customFormat="1" x14ac:dyDescent="0.3">
      <c r="A363" s="10"/>
      <c r="B363" s="11"/>
      <c r="C363" s="7"/>
      <c r="D363" s="8"/>
      <c r="E363" s="104"/>
      <c r="F363" s="104"/>
    </row>
    <row r="364" spans="1:6" s="103" customFormat="1" ht="45.6" x14ac:dyDescent="0.3">
      <c r="A364" s="10"/>
      <c r="B364" s="6" t="s">
        <v>1629</v>
      </c>
      <c r="C364" s="12"/>
      <c r="D364" s="8"/>
      <c r="E364" s="104"/>
      <c r="F364" s="104"/>
    </row>
    <row r="365" spans="1:6" s="103" customFormat="1" x14ac:dyDescent="0.3">
      <c r="A365" s="10"/>
      <c r="B365" s="11"/>
      <c r="C365" s="7"/>
      <c r="D365" s="8"/>
      <c r="E365" s="104"/>
      <c r="F365" s="104"/>
    </row>
    <row r="366" spans="1:6" s="103" customFormat="1" ht="79.8" x14ac:dyDescent="0.3">
      <c r="A366" s="10"/>
      <c r="B366" s="6" t="s">
        <v>1630</v>
      </c>
      <c r="C366" s="12" t="s">
        <v>53</v>
      </c>
      <c r="D366" s="8">
        <v>8</v>
      </c>
      <c r="E366" s="163"/>
      <c r="F366" s="118">
        <f>IF(C366="%",D366*E366/100,D366*E366)</f>
        <v>0</v>
      </c>
    </row>
    <row r="367" spans="1:6" s="103" customFormat="1" x14ac:dyDescent="0.3">
      <c r="A367" s="10"/>
      <c r="B367" s="11"/>
      <c r="C367" s="7"/>
      <c r="D367" s="8"/>
      <c r="E367" s="104"/>
      <c r="F367" s="104"/>
    </row>
    <row r="368" spans="1:6" s="103" customFormat="1" ht="57" x14ac:dyDescent="0.3">
      <c r="A368" s="10"/>
      <c r="B368" s="6" t="s">
        <v>1633</v>
      </c>
      <c r="C368" s="12" t="s">
        <v>53</v>
      </c>
      <c r="D368" s="8">
        <v>3</v>
      </c>
      <c r="E368" s="163"/>
      <c r="F368" s="118">
        <f>IF(C368="%",D368*E368/100,D368*E368)</f>
        <v>0</v>
      </c>
    </row>
    <row r="369" spans="1:6" s="103" customFormat="1" x14ac:dyDescent="0.3">
      <c r="A369" s="10"/>
      <c r="B369" s="11"/>
      <c r="C369" s="7"/>
      <c r="D369" s="8"/>
      <c r="E369" s="104"/>
      <c r="F369" s="104"/>
    </row>
    <row r="370" spans="1:6" s="103" customFormat="1" ht="22.8" x14ac:dyDescent="0.3">
      <c r="A370" s="10"/>
      <c r="B370" s="6" t="s">
        <v>1634</v>
      </c>
      <c r="C370" s="12" t="s">
        <v>16</v>
      </c>
      <c r="D370" s="8">
        <v>24</v>
      </c>
      <c r="E370" s="163"/>
      <c r="F370" s="118">
        <f>IF(C370="%",D370*E370/100,D370*E370)</f>
        <v>0</v>
      </c>
    </row>
    <row r="371" spans="1:6" s="103" customFormat="1" x14ac:dyDescent="0.3">
      <c r="A371" s="10"/>
      <c r="B371" s="11"/>
      <c r="C371" s="7"/>
      <c r="D371" s="8"/>
      <c r="E371" s="104"/>
      <c r="F371" s="104"/>
    </row>
    <row r="372" spans="1:6" s="103" customFormat="1" ht="22.8" x14ac:dyDescent="0.3">
      <c r="A372" s="10" t="s">
        <v>1718</v>
      </c>
      <c r="B372" s="6" t="s">
        <v>1636</v>
      </c>
      <c r="C372" s="12"/>
      <c r="D372" s="8"/>
      <c r="E372" s="104"/>
      <c r="F372" s="104"/>
    </row>
    <row r="373" spans="1:6" s="103" customFormat="1" x14ac:dyDescent="0.3">
      <c r="A373" s="10"/>
      <c r="B373" s="11"/>
      <c r="C373" s="7"/>
      <c r="D373" s="8"/>
      <c r="E373" s="104"/>
      <c r="F373" s="104"/>
    </row>
    <row r="374" spans="1:6" s="103" customFormat="1" ht="68.400000000000006" x14ac:dyDescent="0.3">
      <c r="A374" s="10"/>
      <c r="B374" s="6" t="s">
        <v>1637</v>
      </c>
      <c r="C374" s="12" t="s">
        <v>16</v>
      </c>
      <c r="D374" s="8">
        <v>24</v>
      </c>
      <c r="E374" s="163"/>
      <c r="F374" s="118">
        <f>IF(C374="%",D374*E374/100,D374*E374)</f>
        <v>0</v>
      </c>
    </row>
    <row r="375" spans="1:6" s="103" customFormat="1" x14ac:dyDescent="0.3">
      <c r="A375" s="10"/>
      <c r="B375" s="11"/>
      <c r="C375" s="7"/>
      <c r="D375" s="8"/>
      <c r="E375" s="104"/>
      <c r="F375" s="104"/>
    </row>
    <row r="376" spans="1:6" s="103" customFormat="1" ht="22.8" x14ac:dyDescent="0.3">
      <c r="A376" s="10"/>
      <c r="B376" s="6" t="s">
        <v>1638</v>
      </c>
      <c r="C376" s="12" t="s">
        <v>1639</v>
      </c>
      <c r="D376" s="8">
        <v>24</v>
      </c>
      <c r="E376" s="163"/>
      <c r="F376" s="118">
        <f>IF(C376="%",D376*E376/100,D376*E376)</f>
        <v>0</v>
      </c>
    </row>
    <row r="377" spans="1:6" s="103" customFormat="1" x14ac:dyDescent="0.3">
      <c r="A377" s="10"/>
      <c r="B377" s="11"/>
      <c r="C377" s="7"/>
      <c r="D377" s="8"/>
      <c r="E377" s="104"/>
      <c r="F377" s="104"/>
    </row>
    <row r="378" spans="1:6" s="103" customFormat="1" ht="22.8" x14ac:dyDescent="0.3">
      <c r="A378" s="10"/>
      <c r="B378" s="6" t="s">
        <v>1640</v>
      </c>
      <c r="C378" s="12" t="s">
        <v>1639</v>
      </c>
      <c r="D378" s="8">
        <v>72</v>
      </c>
      <c r="E378" s="163"/>
      <c r="F378" s="118">
        <f>IF(C378="%",D378*E378/100,D378*E378)</f>
        <v>0</v>
      </c>
    </row>
    <row r="379" spans="1:6" s="103" customFormat="1" x14ac:dyDescent="0.3">
      <c r="A379" s="10"/>
      <c r="B379" s="11"/>
      <c r="C379" s="7"/>
      <c r="D379" s="8"/>
      <c r="E379" s="104"/>
      <c r="F379" s="104"/>
    </row>
    <row r="380" spans="1:6" s="103" customFormat="1" ht="22.8" x14ac:dyDescent="0.3">
      <c r="A380" s="10" t="s">
        <v>1719</v>
      </c>
      <c r="B380" s="6" t="s">
        <v>1643</v>
      </c>
      <c r="C380" s="12"/>
      <c r="D380" s="8"/>
      <c r="E380" s="104"/>
      <c r="F380" s="104"/>
    </row>
    <row r="381" spans="1:6" s="103" customFormat="1" x14ac:dyDescent="0.3">
      <c r="A381" s="10"/>
      <c r="B381" s="11"/>
      <c r="C381" s="7"/>
      <c r="D381" s="8"/>
      <c r="E381" s="104"/>
      <c r="F381" s="104"/>
    </row>
    <row r="382" spans="1:6" s="103" customFormat="1" ht="45.6" x14ac:dyDescent="0.3">
      <c r="A382" s="10"/>
      <c r="B382" s="6" t="s">
        <v>1646</v>
      </c>
      <c r="C382" s="12" t="s">
        <v>1647</v>
      </c>
      <c r="D382" s="8">
        <v>1</v>
      </c>
      <c r="E382" s="163"/>
      <c r="F382" s="118">
        <f>IF(C382="%",D382*E382/100,D382*E382)</f>
        <v>0</v>
      </c>
    </row>
    <row r="383" spans="1:6" s="103" customFormat="1" x14ac:dyDescent="0.3">
      <c r="A383" s="10"/>
      <c r="B383" s="11"/>
      <c r="C383" s="7"/>
      <c r="D383" s="8"/>
      <c r="E383" s="104"/>
      <c r="F383" s="104"/>
    </row>
    <row r="384" spans="1:6" s="103" customFormat="1" ht="22.8" x14ac:dyDescent="0.3">
      <c r="A384" s="10" t="s">
        <v>1720</v>
      </c>
      <c r="B384" s="6" t="s">
        <v>1650</v>
      </c>
      <c r="C384" s="12"/>
      <c r="D384" s="8"/>
      <c r="E384" s="104"/>
      <c r="F384" s="104"/>
    </row>
    <row r="385" spans="1:6" s="103" customFormat="1" x14ac:dyDescent="0.3">
      <c r="A385" s="10"/>
      <c r="B385" s="11"/>
      <c r="C385" s="7"/>
      <c r="D385" s="8"/>
      <c r="E385" s="104"/>
      <c r="F385" s="104"/>
    </row>
    <row r="386" spans="1:6" s="103" customFormat="1" x14ac:dyDescent="0.3">
      <c r="A386" s="10"/>
      <c r="B386" s="6" t="s">
        <v>1651</v>
      </c>
      <c r="C386" s="12"/>
      <c r="D386" s="8"/>
      <c r="E386" s="104"/>
      <c r="F386" s="104"/>
    </row>
    <row r="387" spans="1:6" s="103" customFormat="1" x14ac:dyDescent="0.3">
      <c r="A387" s="10"/>
      <c r="B387" s="11"/>
      <c r="C387" s="7"/>
      <c r="D387" s="8"/>
      <c r="E387" s="104"/>
      <c r="F387" s="104"/>
    </row>
    <row r="388" spans="1:6" s="103" customFormat="1" ht="22.8" x14ac:dyDescent="0.3">
      <c r="A388" s="10"/>
      <c r="B388" s="6" t="s">
        <v>1652</v>
      </c>
      <c r="C388" s="12" t="s">
        <v>107</v>
      </c>
      <c r="D388" s="8">
        <v>1</v>
      </c>
      <c r="E388" s="104">
        <v>100000</v>
      </c>
      <c r="F388" s="118">
        <f>IF(C388="%",D388*E388/100,D388*E388)</f>
        <v>100000</v>
      </c>
    </row>
    <row r="389" spans="1:6" s="103" customFormat="1" x14ac:dyDescent="0.3">
      <c r="A389" s="10"/>
      <c r="B389" s="11"/>
      <c r="C389" s="7"/>
      <c r="D389" s="8"/>
      <c r="E389" s="104"/>
      <c r="F389" s="104"/>
    </row>
    <row r="390" spans="1:6" s="103" customFormat="1" ht="22.8" x14ac:dyDescent="0.3">
      <c r="A390" s="10"/>
      <c r="B390" s="6" t="s">
        <v>1653</v>
      </c>
      <c r="C390" s="12" t="s">
        <v>107</v>
      </c>
      <c r="D390" s="8">
        <v>1</v>
      </c>
      <c r="E390" s="104">
        <v>50000</v>
      </c>
      <c r="F390" s="118">
        <f>IF(C390="%",D390*E390/100,D390*E390)</f>
        <v>50000</v>
      </c>
    </row>
    <row r="391" spans="1:6" s="103" customFormat="1" x14ac:dyDescent="0.3">
      <c r="A391" s="10"/>
      <c r="B391" s="11"/>
      <c r="C391" s="7"/>
      <c r="D391" s="8"/>
      <c r="E391" s="104"/>
      <c r="F391" s="104"/>
    </row>
    <row r="392" spans="1:6" s="103" customFormat="1" x14ac:dyDescent="0.3">
      <c r="A392" s="10"/>
      <c r="B392" s="6" t="s">
        <v>1654</v>
      </c>
      <c r="C392" s="12" t="s">
        <v>44</v>
      </c>
      <c r="D392" s="8">
        <f>SUM(F388:F390)</f>
        <v>150000</v>
      </c>
      <c r="E392" s="163"/>
      <c r="F392" s="118">
        <f>IF(C392="%",D392*E392/100,D392*E392)</f>
        <v>0</v>
      </c>
    </row>
    <row r="393" spans="1:6" s="103" customFormat="1" x14ac:dyDescent="0.3">
      <c r="A393" s="10"/>
      <c r="B393" s="11"/>
      <c r="C393" s="7"/>
      <c r="D393" s="8"/>
      <c r="E393" s="104"/>
      <c r="F393" s="104"/>
    </row>
    <row r="394" spans="1:6" s="103" customFormat="1" ht="34.200000000000003" x14ac:dyDescent="0.3">
      <c r="A394" s="10"/>
      <c r="B394" s="6" t="s">
        <v>1655</v>
      </c>
      <c r="C394" s="12" t="s">
        <v>107</v>
      </c>
      <c r="D394" s="8">
        <v>1</v>
      </c>
      <c r="E394" s="104">
        <v>50000</v>
      </c>
      <c r="F394" s="118">
        <f>IF(C394="%",D394*E394/100,D394*E394)</f>
        <v>50000</v>
      </c>
    </row>
    <row r="395" spans="1:6" s="103" customFormat="1" x14ac:dyDescent="0.3">
      <c r="A395" s="10"/>
      <c r="B395" s="6"/>
      <c r="C395" s="12"/>
      <c r="D395" s="8"/>
      <c r="E395" s="104"/>
      <c r="F395" s="104"/>
    </row>
    <row r="396" spans="1:6" s="4" customFormat="1" ht="13.8" x14ac:dyDescent="0.3">
      <c r="A396" s="177" t="s">
        <v>118</v>
      </c>
      <c r="B396" s="178"/>
      <c r="C396" s="178"/>
      <c r="D396" s="178"/>
      <c r="E396" s="179"/>
      <c r="F396" s="41">
        <f>SUM(F358:F395)</f>
        <v>200000</v>
      </c>
    </row>
    <row r="397" spans="1:6" x14ac:dyDescent="0.3">
      <c r="A397" s="42" t="s">
        <v>4</v>
      </c>
      <c r="B397" s="181" t="s">
        <v>5</v>
      </c>
      <c r="C397" s="191"/>
      <c r="D397" s="191"/>
      <c r="E397" s="192"/>
      <c r="F397" s="44" t="s">
        <v>9</v>
      </c>
    </row>
    <row r="398" spans="1:6" x14ac:dyDescent="0.3">
      <c r="A398" s="85" t="s">
        <v>10</v>
      </c>
      <c r="B398" s="182" t="s">
        <v>11</v>
      </c>
      <c r="C398" s="194"/>
      <c r="D398" s="194"/>
      <c r="E398" s="195"/>
      <c r="F398" s="9">
        <f>F15</f>
        <v>1000000</v>
      </c>
    </row>
    <row r="399" spans="1:6" x14ac:dyDescent="0.3">
      <c r="A399" s="85" t="s">
        <v>283</v>
      </c>
      <c r="B399" s="172" t="s">
        <v>284</v>
      </c>
      <c r="C399" s="186"/>
      <c r="D399" s="186"/>
      <c r="E399" s="187"/>
      <c r="F399" s="9">
        <f>F31</f>
        <v>0</v>
      </c>
    </row>
    <row r="400" spans="1:6" x14ac:dyDescent="0.3">
      <c r="A400" s="85" t="s">
        <v>448</v>
      </c>
      <c r="B400" s="172" t="s">
        <v>449</v>
      </c>
      <c r="C400" s="186"/>
      <c r="D400" s="186"/>
      <c r="E400" s="187"/>
      <c r="F400" s="9">
        <f>F61</f>
        <v>0</v>
      </c>
    </row>
    <row r="401" spans="1:6" ht="14.25" customHeight="1" x14ac:dyDescent="0.3">
      <c r="A401" s="85" t="s">
        <v>480</v>
      </c>
      <c r="B401" s="172" t="s">
        <v>481</v>
      </c>
      <c r="C401" s="186"/>
      <c r="D401" s="186"/>
      <c r="E401" s="187"/>
      <c r="F401" s="9">
        <f>F84</f>
        <v>0</v>
      </c>
    </row>
    <row r="402" spans="1:6" ht="34.5" customHeight="1" x14ac:dyDescent="0.3">
      <c r="A402" s="85" t="s">
        <v>760</v>
      </c>
      <c r="B402" s="172" t="s">
        <v>761</v>
      </c>
      <c r="C402" s="186"/>
      <c r="D402" s="186"/>
      <c r="E402" s="187"/>
      <c r="F402" s="9">
        <f>F105</f>
        <v>0</v>
      </c>
    </row>
    <row r="403" spans="1:6" x14ac:dyDescent="0.3">
      <c r="A403" s="85" t="s">
        <v>968</v>
      </c>
      <c r="B403" s="172" t="s">
        <v>969</v>
      </c>
      <c r="C403" s="186"/>
      <c r="D403" s="186"/>
      <c r="E403" s="187"/>
      <c r="F403" s="9">
        <f>F124</f>
        <v>0</v>
      </c>
    </row>
    <row r="404" spans="1:6" x14ac:dyDescent="0.3">
      <c r="A404" s="85" t="s">
        <v>983</v>
      </c>
      <c r="B404" s="172" t="s">
        <v>984</v>
      </c>
      <c r="C404" s="186"/>
      <c r="D404" s="186"/>
      <c r="E404" s="187"/>
      <c r="F404" s="9">
        <f>F137</f>
        <v>0</v>
      </c>
    </row>
    <row r="405" spans="1:6" x14ac:dyDescent="0.3">
      <c r="A405" s="85" t="s">
        <v>1017</v>
      </c>
      <c r="B405" s="172" t="s">
        <v>1018</v>
      </c>
      <c r="C405" s="186"/>
      <c r="D405" s="186"/>
      <c r="E405" s="187"/>
      <c r="F405" s="9">
        <f>F148</f>
        <v>0</v>
      </c>
    </row>
    <row r="406" spans="1:6" x14ac:dyDescent="0.3">
      <c r="A406" s="85" t="s">
        <v>1042</v>
      </c>
      <c r="B406" s="172" t="s">
        <v>1043</v>
      </c>
      <c r="C406" s="186"/>
      <c r="D406" s="186"/>
      <c r="E406" s="187"/>
      <c r="F406" s="9">
        <f>F165</f>
        <v>0</v>
      </c>
    </row>
    <row r="407" spans="1:6" x14ac:dyDescent="0.3">
      <c r="A407" s="85" t="s">
        <v>1067</v>
      </c>
      <c r="B407" s="172" t="s">
        <v>1068</v>
      </c>
      <c r="C407" s="186"/>
      <c r="D407" s="186"/>
      <c r="E407" s="187"/>
      <c r="F407" s="9">
        <f>F196</f>
        <v>0</v>
      </c>
    </row>
    <row r="408" spans="1:6" x14ac:dyDescent="0.3">
      <c r="A408" s="85" t="s">
        <v>1688</v>
      </c>
      <c r="B408" s="172" t="s">
        <v>1689</v>
      </c>
      <c r="C408" s="186"/>
      <c r="D408" s="186"/>
      <c r="E408" s="187"/>
      <c r="F408" s="9">
        <f>F209</f>
        <v>0</v>
      </c>
    </row>
    <row r="409" spans="1:6" x14ac:dyDescent="0.3">
      <c r="A409" s="85" t="s">
        <v>1189</v>
      </c>
      <c r="B409" s="172" t="s">
        <v>1190</v>
      </c>
      <c r="C409" s="186"/>
      <c r="D409" s="186"/>
      <c r="E409" s="187"/>
      <c r="F409" s="9">
        <f>F230</f>
        <v>0</v>
      </c>
    </row>
    <row r="410" spans="1:6" x14ac:dyDescent="0.3">
      <c r="A410" s="85" t="s">
        <v>1293</v>
      </c>
      <c r="B410" s="172" t="s">
        <v>1294</v>
      </c>
      <c r="C410" s="186"/>
      <c r="D410" s="186"/>
      <c r="E410" s="187"/>
      <c r="F410" s="9">
        <f>F333</f>
        <v>0</v>
      </c>
    </row>
    <row r="411" spans="1:6" x14ac:dyDescent="0.3">
      <c r="A411" s="85" t="s">
        <v>1356</v>
      </c>
      <c r="B411" s="172" t="s">
        <v>1357</v>
      </c>
      <c r="C411" s="186"/>
      <c r="D411" s="186"/>
      <c r="E411" s="187"/>
      <c r="F411" s="9">
        <f>F348</f>
        <v>0</v>
      </c>
    </row>
    <row r="412" spans="1:6" x14ac:dyDescent="0.3">
      <c r="A412" s="85" t="s">
        <v>1519</v>
      </c>
      <c r="B412" s="172" t="s">
        <v>1520</v>
      </c>
      <c r="C412" s="186"/>
      <c r="D412" s="186"/>
      <c r="E412" s="187"/>
      <c r="F412" s="9">
        <f>F357</f>
        <v>0</v>
      </c>
    </row>
    <row r="413" spans="1:6" ht="28.5" customHeight="1" x14ac:dyDescent="0.3">
      <c r="A413" s="85" t="s">
        <v>1618</v>
      </c>
      <c r="B413" s="172" t="s">
        <v>1619</v>
      </c>
      <c r="C413" s="186"/>
      <c r="D413" s="186"/>
      <c r="E413" s="187"/>
      <c r="F413" s="9">
        <f>F396</f>
        <v>200000</v>
      </c>
    </row>
    <row r="414" spans="1:6" x14ac:dyDescent="0.3">
      <c r="A414" s="177" t="s">
        <v>1561</v>
      </c>
      <c r="B414" s="178"/>
      <c r="C414" s="178"/>
      <c r="D414" s="178"/>
      <c r="E414" s="179"/>
      <c r="F414" s="96">
        <f>SUM(F398:F413)</f>
        <v>1200000</v>
      </c>
    </row>
  </sheetData>
  <sheetProtection algorithmName="SHA-512" hashValue="f/uZWnEXPpS71roBoJEtd4cr/0m2VDorKVsLI+QMrjqliOh3pUb0k2eebkiaeGmh0giqUYlbWe2E9WnEfuQ/Cg==" saltValue="rfFfLY2f9Rm5gFe8DkLzSw==" spinCount="100000" sheet="1" objects="1" scenarios="1" selectLockedCells="1"/>
  <mergeCells count="50">
    <mergeCell ref="A61:E61"/>
    <mergeCell ref="A5:F5"/>
    <mergeCell ref="A15:E15"/>
    <mergeCell ref="A16:F16"/>
    <mergeCell ref="A31:E31"/>
    <mergeCell ref="A32:F32"/>
    <mergeCell ref="A165:E165"/>
    <mergeCell ref="A62:F62"/>
    <mergeCell ref="A84:E84"/>
    <mergeCell ref="A85:F85"/>
    <mergeCell ref="A105:E105"/>
    <mergeCell ref="A106:F106"/>
    <mergeCell ref="A124:E124"/>
    <mergeCell ref="A125:F125"/>
    <mergeCell ref="A137:E137"/>
    <mergeCell ref="A138:F138"/>
    <mergeCell ref="A148:E148"/>
    <mergeCell ref="A149:F149"/>
    <mergeCell ref="A357:E357"/>
    <mergeCell ref="A166:F166"/>
    <mergeCell ref="A196:E196"/>
    <mergeCell ref="A197:F197"/>
    <mergeCell ref="A209:E209"/>
    <mergeCell ref="A210:F210"/>
    <mergeCell ref="A230:E230"/>
    <mergeCell ref="A231:F231"/>
    <mergeCell ref="A333:E333"/>
    <mergeCell ref="A334:F334"/>
    <mergeCell ref="A348:E348"/>
    <mergeCell ref="A349:F349"/>
    <mergeCell ref="B406:E406"/>
    <mergeCell ref="A358:F358"/>
    <mergeCell ref="A396:E396"/>
    <mergeCell ref="B397:E397"/>
    <mergeCell ref="B398:E398"/>
    <mergeCell ref="B399:E399"/>
    <mergeCell ref="B400:E400"/>
    <mergeCell ref="B401:E401"/>
    <mergeCell ref="B402:E402"/>
    <mergeCell ref="B403:E403"/>
    <mergeCell ref="B404:E404"/>
    <mergeCell ref="B405:E405"/>
    <mergeCell ref="B413:E413"/>
    <mergeCell ref="A414:E414"/>
    <mergeCell ref="B407:E407"/>
    <mergeCell ref="B408:E408"/>
    <mergeCell ref="B409:E409"/>
    <mergeCell ref="B410:E410"/>
    <mergeCell ref="B411:E411"/>
    <mergeCell ref="B412:E412"/>
  </mergeCells>
  <pageMargins left="0.59027779999999996" right="0.27569440000000001" top="0.39374999999999999" bottom="0.39374999999999999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5E42-D1F6-4959-9EFF-01AD4327F2FE}">
  <sheetPr>
    <tabColor rgb="FF00B050"/>
  </sheetPr>
  <dimension ref="A1:O591"/>
  <sheetViews>
    <sheetView zoomScale="120" zoomScaleNormal="120" workbookViewId="0">
      <selection activeCell="E14" sqref="E14"/>
    </sheetView>
  </sheetViews>
  <sheetFormatPr defaultColWidth="9.109375" defaultRowHeight="14.4" x14ac:dyDescent="0.3"/>
  <cols>
    <col min="1" max="1" width="10.5546875" style="103" customWidth="1"/>
    <col min="2" max="2" width="27.6640625" style="103" customWidth="1"/>
    <col min="3" max="3" width="7.109375" style="105" customWidth="1"/>
    <col min="4" max="4" width="11" style="106" customWidth="1"/>
    <col min="5" max="5" width="14.5546875" style="107" customWidth="1"/>
    <col min="6" max="6" width="16" style="107" customWidth="1"/>
    <col min="7" max="16384" width="9.109375" style="100"/>
  </cols>
  <sheetData>
    <row r="1" spans="1:6" s="97" customFormat="1" ht="13.8" x14ac:dyDescent="0.3">
      <c r="A1" s="1" t="s">
        <v>0</v>
      </c>
      <c r="C1" s="98"/>
      <c r="D1" s="99"/>
      <c r="E1" s="98"/>
      <c r="F1" s="98"/>
    </row>
    <row r="2" spans="1:6" s="97" customFormat="1" ht="13.8" x14ac:dyDescent="0.3">
      <c r="A2" s="94" t="s">
        <v>1</v>
      </c>
      <c r="C2" s="98"/>
      <c r="D2" s="99"/>
      <c r="E2" s="98"/>
      <c r="F2" s="98"/>
    </row>
    <row r="3" spans="1:6" s="97" customFormat="1" ht="13.8" x14ac:dyDescent="0.3">
      <c r="A3" s="94" t="s">
        <v>2</v>
      </c>
      <c r="C3" s="98"/>
      <c r="D3" s="99"/>
      <c r="E3" s="98"/>
      <c r="F3" s="98"/>
    </row>
    <row r="4" spans="1:6" s="97" customFormat="1" ht="13.8" x14ac:dyDescent="0.3">
      <c r="A4" s="95" t="s">
        <v>1721</v>
      </c>
      <c r="C4" s="98"/>
      <c r="D4" s="99"/>
      <c r="E4" s="98"/>
      <c r="F4" s="98"/>
    </row>
    <row r="5" spans="1:6" s="97" customFormat="1" ht="13.8" x14ac:dyDescent="0.3">
      <c r="C5" s="98"/>
      <c r="D5" s="99"/>
      <c r="E5" s="98"/>
      <c r="F5" s="98"/>
    </row>
    <row r="6" spans="1:6" s="2" customFormat="1" ht="13.2" x14ac:dyDescent="0.25">
      <c r="A6" s="189" t="str">
        <f>A8&amp;" "&amp;B8</f>
        <v>C1.7 LOADING AND HAULING</v>
      </c>
      <c r="B6" s="189"/>
      <c r="C6" s="189"/>
      <c r="D6" s="196"/>
      <c r="E6" s="189"/>
      <c r="F6" s="189"/>
    </row>
    <row r="7" spans="1:6" s="4" customFormat="1" ht="13.8" x14ac:dyDescent="0.3">
      <c r="A7" s="42" t="s">
        <v>4</v>
      </c>
      <c r="B7" s="42" t="s">
        <v>5</v>
      </c>
      <c r="C7" s="42" t="s">
        <v>6</v>
      </c>
      <c r="D7" s="43" t="s">
        <v>7</v>
      </c>
      <c r="E7" s="44" t="s">
        <v>8</v>
      </c>
      <c r="F7" s="44" t="s">
        <v>9</v>
      </c>
    </row>
    <row r="8" spans="1:6" s="103" customFormat="1" x14ac:dyDescent="0.3">
      <c r="A8" s="45" t="s">
        <v>480</v>
      </c>
      <c r="B8" s="46" t="s">
        <v>481</v>
      </c>
      <c r="C8" s="47"/>
      <c r="D8" s="48"/>
      <c r="E8" s="104"/>
      <c r="F8" s="102"/>
    </row>
    <row r="9" spans="1:6" s="103" customFormat="1" x14ac:dyDescent="0.3">
      <c r="A9" s="35"/>
      <c r="B9" s="36"/>
      <c r="C9" s="37"/>
      <c r="D9" s="33"/>
      <c r="E9" s="118"/>
      <c r="F9" s="118"/>
    </row>
    <row r="10" spans="1:6" s="103" customFormat="1" x14ac:dyDescent="0.3">
      <c r="A10" s="30" t="s">
        <v>482</v>
      </c>
      <c r="B10" s="31" t="s">
        <v>483</v>
      </c>
      <c r="C10" s="37"/>
      <c r="D10" s="33"/>
      <c r="E10" s="118"/>
      <c r="F10" s="118"/>
    </row>
    <row r="11" spans="1:6" s="103" customFormat="1" x14ac:dyDescent="0.3">
      <c r="A11" s="35"/>
      <c r="B11" s="36"/>
      <c r="C11" s="37"/>
      <c r="D11" s="33"/>
      <c r="E11" s="118"/>
      <c r="F11" s="118"/>
    </row>
    <row r="12" spans="1:6" s="103" customFormat="1" ht="34.200000000000003" x14ac:dyDescent="0.3">
      <c r="A12" s="30" t="s">
        <v>484</v>
      </c>
      <c r="B12" s="31" t="s">
        <v>485</v>
      </c>
      <c r="C12" s="37"/>
      <c r="D12" s="33"/>
      <c r="E12" s="118"/>
      <c r="F12" s="118"/>
    </row>
    <row r="13" spans="1:6" s="103" customFormat="1" x14ac:dyDescent="0.3">
      <c r="A13" s="35"/>
      <c r="B13" s="36"/>
      <c r="C13" s="37"/>
      <c r="D13" s="33"/>
      <c r="E13" s="118"/>
      <c r="F13" s="118"/>
    </row>
    <row r="14" spans="1:6" s="103" customFormat="1" ht="26.25" customHeight="1" x14ac:dyDescent="0.3">
      <c r="A14" s="35"/>
      <c r="B14" s="31" t="s">
        <v>1722</v>
      </c>
      <c r="C14" s="32" t="s">
        <v>487</v>
      </c>
      <c r="D14" s="39">
        <v>3500</v>
      </c>
      <c r="E14" s="166"/>
      <c r="F14" s="118">
        <f>IF(C14="%",D14*E14/100,D14*E14)</f>
        <v>0</v>
      </c>
    </row>
    <row r="15" spans="1:6" s="103" customFormat="1" x14ac:dyDescent="0.3">
      <c r="A15" s="35"/>
      <c r="B15" s="36"/>
      <c r="C15" s="37"/>
      <c r="D15" s="33"/>
      <c r="E15" s="118"/>
      <c r="F15" s="118"/>
    </row>
    <row r="16" spans="1:6" s="4" customFormat="1" ht="13.8" x14ac:dyDescent="0.3">
      <c r="A16" s="177" t="s">
        <v>118</v>
      </c>
      <c r="B16" s="178"/>
      <c r="C16" s="178"/>
      <c r="D16" s="178"/>
      <c r="E16" s="179"/>
      <c r="F16" s="41">
        <f>SUM(F8:F15)</f>
        <v>0</v>
      </c>
    </row>
    <row r="17" spans="1:6" s="2" customFormat="1" ht="13.2" x14ac:dyDescent="0.25">
      <c r="A17" s="189" t="str">
        <f>A19&amp;" "&amp;B19</f>
        <v>C3.2 CULVERTS</v>
      </c>
      <c r="B17" s="189"/>
      <c r="C17" s="189"/>
      <c r="D17" s="189"/>
      <c r="E17" s="189"/>
      <c r="F17" s="189"/>
    </row>
    <row r="18" spans="1:6" s="4" customFormat="1" ht="13.8" x14ac:dyDescent="0.3">
      <c r="A18" s="42" t="s">
        <v>4</v>
      </c>
      <c r="B18" s="42" t="s">
        <v>5</v>
      </c>
      <c r="C18" s="42" t="s">
        <v>6</v>
      </c>
      <c r="D18" s="43" t="s">
        <v>7</v>
      </c>
      <c r="E18" s="44" t="s">
        <v>8</v>
      </c>
      <c r="F18" s="44" t="s">
        <v>9</v>
      </c>
    </row>
    <row r="19" spans="1:6" s="103" customFormat="1" x14ac:dyDescent="0.3">
      <c r="A19" s="45" t="s">
        <v>648</v>
      </c>
      <c r="B19" s="46" t="s">
        <v>649</v>
      </c>
      <c r="C19" s="47"/>
      <c r="D19" s="48"/>
      <c r="E19" s="104"/>
      <c r="F19" s="102"/>
    </row>
    <row r="20" spans="1:6" s="103" customFormat="1" x14ac:dyDescent="0.3">
      <c r="A20" s="10"/>
      <c r="B20" s="11"/>
      <c r="C20" s="7"/>
      <c r="D20" s="8"/>
      <c r="E20" s="104"/>
      <c r="F20" s="104"/>
    </row>
    <row r="21" spans="1:6" s="103" customFormat="1" x14ac:dyDescent="0.3">
      <c r="A21" s="5" t="s">
        <v>650</v>
      </c>
      <c r="B21" s="6" t="s">
        <v>651</v>
      </c>
      <c r="C21" s="7"/>
      <c r="D21" s="8"/>
      <c r="E21" s="104"/>
      <c r="F21" s="104"/>
    </row>
    <row r="22" spans="1:6" s="103" customFormat="1" x14ac:dyDescent="0.3">
      <c r="A22" s="10"/>
      <c r="B22" s="11"/>
      <c r="C22" s="7"/>
      <c r="D22" s="8"/>
      <c r="E22" s="104"/>
      <c r="F22" s="104"/>
    </row>
    <row r="23" spans="1:6" s="103" customFormat="1" ht="34.200000000000003" x14ac:dyDescent="0.3">
      <c r="A23" s="5" t="s">
        <v>652</v>
      </c>
      <c r="B23" s="6" t="s">
        <v>653</v>
      </c>
      <c r="C23" s="7"/>
      <c r="D23" s="8"/>
      <c r="E23" s="104"/>
      <c r="F23" s="104"/>
    </row>
    <row r="24" spans="1:6" s="103" customFormat="1" x14ac:dyDescent="0.3">
      <c r="A24" s="10"/>
      <c r="B24" s="11"/>
      <c r="C24" s="7"/>
      <c r="D24" s="8"/>
      <c r="E24" s="104"/>
      <c r="F24" s="104"/>
    </row>
    <row r="25" spans="1:6" s="103" customFormat="1" x14ac:dyDescent="0.3">
      <c r="A25" s="10"/>
      <c r="B25" s="6" t="s">
        <v>1723</v>
      </c>
      <c r="C25" s="12" t="s">
        <v>33</v>
      </c>
      <c r="D25" s="13">
        <v>300</v>
      </c>
      <c r="E25" s="163"/>
      <c r="F25" s="118">
        <f>IF(C25="%",D25*E25/100,D25*E25)</f>
        <v>0</v>
      </c>
    </row>
    <row r="26" spans="1:6" s="103" customFormat="1" x14ac:dyDescent="0.3">
      <c r="A26" s="10"/>
      <c r="B26" s="11"/>
      <c r="C26" s="7"/>
      <c r="D26" s="8"/>
      <c r="E26" s="104"/>
      <c r="F26" s="104"/>
    </row>
    <row r="27" spans="1:6" s="103" customFormat="1" ht="22.8" x14ac:dyDescent="0.3">
      <c r="A27" s="10"/>
      <c r="B27" s="6" t="s">
        <v>1724</v>
      </c>
      <c r="C27" s="12" t="s">
        <v>33</v>
      </c>
      <c r="D27" s="13">
        <v>50</v>
      </c>
      <c r="E27" s="163"/>
      <c r="F27" s="118">
        <f>IF(C27="%",D27*E27/100,D27*E27)</f>
        <v>0</v>
      </c>
    </row>
    <row r="28" spans="1:6" s="110" customFormat="1" x14ac:dyDescent="0.3">
      <c r="A28" s="111"/>
      <c r="B28" s="112"/>
      <c r="C28" s="113"/>
      <c r="D28" s="114"/>
      <c r="E28" s="115"/>
      <c r="F28" s="115"/>
    </row>
    <row r="29" spans="1:6" s="4" customFormat="1" ht="13.8" x14ac:dyDescent="0.3">
      <c r="A29" s="177" t="s">
        <v>118</v>
      </c>
      <c r="B29" s="178"/>
      <c r="C29" s="178"/>
      <c r="D29" s="178"/>
      <c r="E29" s="179"/>
      <c r="F29" s="41">
        <f>SUM(F19:F28)</f>
        <v>0</v>
      </c>
    </row>
    <row r="30" spans="1:6" s="2" customFormat="1" ht="13.2" x14ac:dyDescent="0.25">
      <c r="A30" s="189" t="str">
        <f>A32&amp;" "&amp;B32</f>
        <v>C11.1 PITCHING, STONEWORK, CAST IN SITU CONCRETE FOR PROTECTION AGAINST EROSION</v>
      </c>
      <c r="B30" s="189"/>
      <c r="C30" s="189"/>
      <c r="D30" s="189"/>
      <c r="E30" s="189"/>
      <c r="F30" s="189"/>
    </row>
    <row r="31" spans="1:6" s="4" customFormat="1" ht="13.8" x14ac:dyDescent="0.3">
      <c r="A31" s="42" t="s">
        <v>4</v>
      </c>
      <c r="B31" s="42" t="s">
        <v>5</v>
      </c>
      <c r="C31" s="42" t="s">
        <v>6</v>
      </c>
      <c r="D31" s="43" t="s">
        <v>7</v>
      </c>
      <c r="E31" s="44" t="s">
        <v>8</v>
      </c>
      <c r="F31" s="44" t="s">
        <v>9</v>
      </c>
    </row>
    <row r="32" spans="1:6" s="103" customFormat="1" ht="48" x14ac:dyDescent="0.3">
      <c r="A32" s="45" t="s">
        <v>1216</v>
      </c>
      <c r="B32" s="46" t="s">
        <v>1217</v>
      </c>
      <c r="C32" s="47"/>
      <c r="D32" s="48"/>
      <c r="E32" s="104"/>
      <c r="F32" s="102"/>
    </row>
    <row r="33" spans="1:6" s="103" customFormat="1" x14ac:dyDescent="0.3">
      <c r="A33" s="10"/>
      <c r="B33" s="11"/>
      <c r="C33" s="7"/>
      <c r="D33" s="8"/>
      <c r="E33" s="104"/>
      <c r="F33" s="104"/>
    </row>
    <row r="34" spans="1:6" s="103" customFormat="1" x14ac:dyDescent="0.3">
      <c r="A34" s="5" t="s">
        <v>1225</v>
      </c>
      <c r="B34" s="6" t="s">
        <v>1226</v>
      </c>
      <c r="C34" s="7"/>
      <c r="D34" s="8"/>
      <c r="E34" s="104"/>
      <c r="F34" s="104"/>
    </row>
    <row r="35" spans="1:6" s="103" customFormat="1" x14ac:dyDescent="0.3">
      <c r="A35" s="10"/>
      <c r="B35" s="11"/>
      <c r="C35" s="7"/>
      <c r="D35" s="8"/>
      <c r="E35" s="104"/>
      <c r="F35" s="104"/>
    </row>
    <row r="36" spans="1:6" s="103" customFormat="1" ht="45.6" x14ac:dyDescent="0.3">
      <c r="A36" s="5" t="s">
        <v>1229</v>
      </c>
      <c r="B36" s="6" t="s">
        <v>1725</v>
      </c>
      <c r="C36" s="12" t="s">
        <v>33</v>
      </c>
      <c r="D36" s="13">
        <v>200</v>
      </c>
      <c r="E36" s="163"/>
      <c r="F36" s="104">
        <f>IF(C36="%",D36*E36/100,D36*E36)</f>
        <v>0</v>
      </c>
    </row>
    <row r="37" spans="1:6" s="103" customFormat="1" x14ac:dyDescent="0.3">
      <c r="A37" s="10"/>
      <c r="B37" s="11"/>
      <c r="C37" s="7"/>
      <c r="D37" s="8"/>
      <c r="E37" s="104"/>
      <c r="F37" s="104"/>
    </row>
    <row r="38" spans="1:6" s="103" customFormat="1" x14ac:dyDescent="0.3">
      <c r="A38" s="10"/>
      <c r="B38" s="11"/>
      <c r="C38" s="7"/>
      <c r="D38" s="8"/>
      <c r="E38" s="104"/>
      <c r="F38" s="104"/>
    </row>
    <row r="39" spans="1:6" s="103" customFormat="1" x14ac:dyDescent="0.3">
      <c r="A39" s="5" t="s">
        <v>1231</v>
      </c>
      <c r="B39" s="6" t="s">
        <v>1232</v>
      </c>
      <c r="C39" s="7"/>
      <c r="D39" s="8"/>
      <c r="E39" s="104"/>
      <c r="F39" s="104"/>
    </row>
    <row r="40" spans="1:6" s="103" customFormat="1" x14ac:dyDescent="0.3">
      <c r="A40" s="10"/>
      <c r="B40" s="11"/>
      <c r="C40" s="7"/>
      <c r="D40" s="8"/>
      <c r="E40" s="104"/>
      <c r="F40" s="104"/>
    </row>
    <row r="41" spans="1:6" s="103" customFormat="1" ht="45.6" x14ac:dyDescent="0.3">
      <c r="A41" s="10"/>
      <c r="B41" s="6" t="s">
        <v>1726</v>
      </c>
      <c r="C41" s="12" t="s">
        <v>33</v>
      </c>
      <c r="D41" s="13">
        <v>20</v>
      </c>
      <c r="E41" s="163"/>
      <c r="F41" s="104">
        <f>IF(C41="%",D41*E41/100,D41*E41)</f>
        <v>0</v>
      </c>
    </row>
    <row r="42" spans="1:6" s="103" customFormat="1" x14ac:dyDescent="0.3">
      <c r="A42" s="10"/>
      <c r="B42" s="11"/>
      <c r="C42" s="7"/>
      <c r="D42" s="8"/>
      <c r="E42" s="104"/>
      <c r="F42" s="104"/>
    </row>
    <row r="43" spans="1:6" s="103" customFormat="1" ht="34.200000000000003" x14ac:dyDescent="0.3">
      <c r="A43" s="10"/>
      <c r="B43" s="6" t="s">
        <v>2029</v>
      </c>
      <c r="C43" s="12" t="s">
        <v>133</v>
      </c>
      <c r="D43" s="13">
        <v>200</v>
      </c>
      <c r="E43" s="163"/>
      <c r="F43" s="104">
        <f>IF(C43="%",D43*E43/100,D43*E43)</f>
        <v>0</v>
      </c>
    </row>
    <row r="44" spans="1:6" s="103" customFormat="1" x14ac:dyDescent="0.3">
      <c r="A44" s="10"/>
      <c r="B44" s="11"/>
      <c r="C44" s="7"/>
      <c r="D44" s="8"/>
      <c r="E44" s="104"/>
      <c r="F44" s="104"/>
    </row>
    <row r="45" spans="1:6" s="103" customFormat="1" ht="22.8" x14ac:dyDescent="0.3">
      <c r="A45" s="5" t="s">
        <v>1234</v>
      </c>
      <c r="B45" s="6" t="s">
        <v>1235</v>
      </c>
      <c r="C45" s="7"/>
      <c r="D45" s="8"/>
      <c r="E45" s="104"/>
      <c r="F45" s="104"/>
    </row>
    <row r="46" spans="1:6" s="103" customFormat="1" x14ac:dyDescent="0.3">
      <c r="A46" s="10"/>
      <c r="B46" s="11"/>
      <c r="C46" s="7"/>
      <c r="D46" s="8"/>
      <c r="E46" s="104"/>
      <c r="F46" s="104"/>
    </row>
    <row r="47" spans="1:6" s="103" customFormat="1" ht="15" customHeight="1" x14ac:dyDescent="0.3">
      <c r="A47" s="5" t="s">
        <v>1236</v>
      </c>
      <c r="B47" s="6" t="s">
        <v>1237</v>
      </c>
      <c r="C47" s="12" t="s">
        <v>102</v>
      </c>
      <c r="D47" s="13">
        <v>1</v>
      </c>
      <c r="E47" s="104">
        <v>24000</v>
      </c>
      <c r="F47" s="104">
        <f>IF(C47="%",D47*E47/100,D47*E47)</f>
        <v>24000</v>
      </c>
    </row>
    <row r="48" spans="1:6" s="103" customFormat="1" x14ac:dyDescent="0.3">
      <c r="A48" s="10"/>
      <c r="B48" s="11"/>
      <c r="C48" s="7"/>
      <c r="D48" s="8"/>
      <c r="E48" s="104"/>
      <c r="F48" s="104"/>
    </row>
    <row r="49" spans="1:6" s="103" customFormat="1" ht="22.8" x14ac:dyDescent="0.3">
      <c r="A49" s="5" t="s">
        <v>1238</v>
      </c>
      <c r="B49" s="6" t="s">
        <v>1239</v>
      </c>
      <c r="C49" s="12" t="s">
        <v>44</v>
      </c>
      <c r="D49" s="13">
        <f>F47</f>
        <v>24000</v>
      </c>
      <c r="E49" s="163"/>
      <c r="F49" s="104">
        <f>IF(C49="%",D49*E49/100,D49*E49)</f>
        <v>0</v>
      </c>
    </row>
    <row r="50" spans="1:6" s="103" customFormat="1" x14ac:dyDescent="0.3">
      <c r="A50" s="5"/>
      <c r="B50" s="6"/>
      <c r="C50" s="12"/>
      <c r="D50" s="8"/>
      <c r="E50" s="104"/>
      <c r="F50" s="104"/>
    </row>
    <row r="51" spans="1:6" s="4" customFormat="1" ht="13.8" x14ac:dyDescent="0.3">
      <c r="A51" s="177" t="s">
        <v>118</v>
      </c>
      <c r="B51" s="178"/>
      <c r="C51" s="178"/>
      <c r="D51" s="178"/>
      <c r="E51" s="179"/>
      <c r="F51" s="41">
        <f>SUM(F32:F50)</f>
        <v>24000</v>
      </c>
    </row>
    <row r="52" spans="1:6" s="2" customFormat="1" ht="13.2" x14ac:dyDescent="0.25">
      <c r="A52" s="189" t="str">
        <f>A54&amp;" "&amp;B54</f>
        <v>C13.1 FOUNDATIONS</v>
      </c>
      <c r="B52" s="189"/>
      <c r="C52" s="189"/>
      <c r="D52" s="189"/>
      <c r="E52" s="189"/>
      <c r="F52" s="189"/>
    </row>
    <row r="53" spans="1:6" s="4" customFormat="1" ht="13.8" x14ac:dyDescent="0.3">
      <c r="A53" s="42" t="s">
        <v>4</v>
      </c>
      <c r="B53" s="42" t="s">
        <v>5</v>
      </c>
      <c r="C53" s="42" t="s">
        <v>6</v>
      </c>
      <c r="D53" s="43" t="s">
        <v>7</v>
      </c>
      <c r="E53" s="44" t="s">
        <v>8</v>
      </c>
      <c r="F53" s="44" t="s">
        <v>9</v>
      </c>
    </row>
    <row r="54" spans="1:6" s="103" customFormat="1" x14ac:dyDescent="0.3">
      <c r="A54" s="45" t="s">
        <v>1727</v>
      </c>
      <c r="B54" s="46" t="s">
        <v>1728</v>
      </c>
      <c r="C54" s="47"/>
      <c r="D54" s="48"/>
      <c r="E54" s="104"/>
      <c r="F54" s="102"/>
    </row>
    <row r="55" spans="1:6" s="103" customFormat="1" x14ac:dyDescent="0.3">
      <c r="A55" s="133"/>
      <c r="B55" s="134"/>
      <c r="C55" s="7"/>
      <c r="D55" s="8"/>
      <c r="E55" s="104"/>
      <c r="F55" s="104"/>
    </row>
    <row r="56" spans="1:6" s="103" customFormat="1" x14ac:dyDescent="0.3">
      <c r="A56" s="137" t="s">
        <v>1729</v>
      </c>
      <c r="B56" s="138" t="s">
        <v>1730</v>
      </c>
      <c r="C56" s="7"/>
      <c r="D56" s="8"/>
      <c r="E56" s="104"/>
      <c r="F56" s="104"/>
    </row>
    <row r="57" spans="1:6" s="103" customFormat="1" x14ac:dyDescent="0.3">
      <c r="A57" s="133"/>
      <c r="B57" s="134"/>
      <c r="C57" s="7"/>
      <c r="D57" s="8"/>
      <c r="E57" s="104"/>
      <c r="F57" s="104"/>
    </row>
    <row r="58" spans="1:6" s="103" customFormat="1" ht="34.200000000000003" x14ac:dyDescent="0.3">
      <c r="A58" s="137" t="s">
        <v>1731</v>
      </c>
      <c r="B58" s="138" t="s">
        <v>1732</v>
      </c>
      <c r="C58" s="7"/>
      <c r="D58" s="8"/>
      <c r="E58" s="104"/>
      <c r="F58" s="104"/>
    </row>
    <row r="59" spans="1:6" s="103" customFormat="1" x14ac:dyDescent="0.3">
      <c r="A59" s="133"/>
      <c r="B59" s="134"/>
      <c r="C59" s="7"/>
      <c r="D59" s="8"/>
      <c r="E59" s="104"/>
      <c r="F59" s="104"/>
    </row>
    <row r="60" spans="1:6" s="103" customFormat="1" x14ac:dyDescent="0.3">
      <c r="A60" s="133"/>
      <c r="B60" s="138" t="s">
        <v>1733</v>
      </c>
      <c r="C60" s="12" t="s">
        <v>33</v>
      </c>
      <c r="D60" s="13">
        <v>850</v>
      </c>
      <c r="E60" s="163"/>
      <c r="F60" s="104">
        <f>IF(C60="%",D60*E60/100,D60*E60)</f>
        <v>0</v>
      </c>
    </row>
    <row r="61" spans="1:6" s="103" customFormat="1" x14ac:dyDescent="0.3">
      <c r="A61" s="133"/>
      <c r="B61" s="134"/>
      <c r="C61" s="7"/>
      <c r="D61" s="8"/>
      <c r="E61" s="104"/>
      <c r="F61" s="104"/>
    </row>
    <row r="62" spans="1:6" s="103" customFormat="1" x14ac:dyDescent="0.3">
      <c r="A62" s="133"/>
      <c r="B62" s="138" t="s">
        <v>1734</v>
      </c>
      <c r="C62" s="12" t="s">
        <v>33</v>
      </c>
      <c r="D62" s="13">
        <v>480</v>
      </c>
      <c r="E62" s="163"/>
      <c r="F62" s="104">
        <f>IF(C62="%",D62*E62/100,D62*E62)</f>
        <v>0</v>
      </c>
    </row>
    <row r="63" spans="1:6" s="103" customFormat="1" x14ac:dyDescent="0.3">
      <c r="A63" s="133"/>
      <c r="B63" s="134"/>
      <c r="C63" s="7"/>
      <c r="D63" s="8"/>
      <c r="E63" s="104"/>
      <c r="F63" s="104"/>
    </row>
    <row r="64" spans="1:6" s="103" customFormat="1" ht="34.200000000000003" x14ac:dyDescent="0.3">
      <c r="A64" s="137" t="s">
        <v>1735</v>
      </c>
      <c r="B64" s="138" t="s">
        <v>1736</v>
      </c>
      <c r="C64" s="12" t="s">
        <v>33</v>
      </c>
      <c r="D64" s="13">
        <v>120</v>
      </c>
      <c r="E64" s="163"/>
      <c r="F64" s="104">
        <f>IF(C64="%",D64*E64/100,D64*E64)</f>
        <v>0</v>
      </c>
    </row>
    <row r="65" spans="1:6" s="103" customFormat="1" x14ac:dyDescent="0.3">
      <c r="A65" s="133"/>
      <c r="B65" s="134"/>
      <c r="C65" s="7"/>
      <c r="D65" s="8"/>
      <c r="E65" s="104"/>
      <c r="F65" s="104"/>
    </row>
    <row r="66" spans="1:6" s="103" customFormat="1" ht="45.6" x14ac:dyDescent="0.3">
      <c r="A66" s="137" t="s">
        <v>1737</v>
      </c>
      <c r="B66" s="138" t="s">
        <v>1738</v>
      </c>
      <c r="C66" s="12" t="s">
        <v>33</v>
      </c>
      <c r="D66" s="13">
        <v>100</v>
      </c>
      <c r="E66" s="163"/>
      <c r="F66" s="104">
        <f>IF(C66="%",D66*E66/100,D66*E66)</f>
        <v>0</v>
      </c>
    </row>
    <row r="67" spans="1:6" s="103" customFormat="1" x14ac:dyDescent="0.3">
      <c r="A67" s="133"/>
      <c r="B67" s="134"/>
      <c r="C67" s="7"/>
      <c r="D67" s="8"/>
      <c r="E67" s="104"/>
      <c r="F67" s="104"/>
    </row>
    <row r="68" spans="1:6" s="103" customFormat="1" ht="22.8" x14ac:dyDescent="0.3">
      <c r="A68" s="137" t="s">
        <v>1739</v>
      </c>
      <c r="B68" s="138" t="s">
        <v>1740</v>
      </c>
      <c r="C68" s="12" t="s">
        <v>33</v>
      </c>
      <c r="D68" s="13">
        <v>100</v>
      </c>
      <c r="E68" s="163"/>
      <c r="F68" s="104">
        <f>IF(C68="%",D68*E68/100,D68*E68)</f>
        <v>0</v>
      </c>
    </row>
    <row r="69" spans="1:6" s="103" customFormat="1" x14ac:dyDescent="0.3">
      <c r="A69" s="133"/>
      <c r="B69" s="134"/>
      <c r="C69" s="7"/>
      <c r="D69" s="8"/>
      <c r="E69" s="104"/>
      <c r="F69" s="104"/>
    </row>
    <row r="70" spans="1:6" s="103" customFormat="1" ht="22.8" x14ac:dyDescent="0.3">
      <c r="A70" s="137" t="s">
        <v>1741</v>
      </c>
      <c r="B70" s="138" t="s">
        <v>1742</v>
      </c>
      <c r="C70" s="12" t="s">
        <v>33</v>
      </c>
      <c r="D70" s="13">
        <v>1450</v>
      </c>
      <c r="E70" s="163"/>
      <c r="F70" s="104">
        <f>IF(C70="%",D70*E70/100,D70*E70)</f>
        <v>0</v>
      </c>
    </row>
    <row r="71" spans="1:6" s="103" customFormat="1" x14ac:dyDescent="0.3">
      <c r="A71" s="133"/>
      <c r="B71" s="134"/>
      <c r="C71" s="7"/>
      <c r="D71" s="8"/>
      <c r="E71" s="104"/>
      <c r="F71" s="104"/>
    </row>
    <row r="72" spans="1:6" s="103" customFormat="1" ht="25.5" customHeight="1" x14ac:dyDescent="0.3">
      <c r="A72" s="137" t="s">
        <v>1743</v>
      </c>
      <c r="B72" s="138" t="s">
        <v>1744</v>
      </c>
      <c r="C72" s="12"/>
      <c r="D72" s="8"/>
      <c r="E72" s="104"/>
      <c r="F72" s="104"/>
    </row>
    <row r="73" spans="1:6" s="103" customFormat="1" x14ac:dyDescent="0.3">
      <c r="A73" s="137"/>
      <c r="B73" s="138"/>
      <c r="C73" s="12"/>
      <c r="D73" s="8"/>
      <c r="E73" s="104"/>
      <c r="F73" s="104"/>
    </row>
    <row r="74" spans="1:6" s="103" customFormat="1" x14ac:dyDescent="0.3">
      <c r="A74" s="137"/>
      <c r="B74" s="138" t="s">
        <v>1745</v>
      </c>
      <c r="C74" s="12" t="s">
        <v>33</v>
      </c>
      <c r="D74" s="13">
        <v>400</v>
      </c>
      <c r="E74" s="163"/>
      <c r="F74" s="104">
        <f>IF(C74="%",D74*E74/100,D74*E74)</f>
        <v>0</v>
      </c>
    </row>
    <row r="75" spans="1:6" s="103" customFormat="1" x14ac:dyDescent="0.3">
      <c r="A75" s="137"/>
      <c r="B75" s="138"/>
      <c r="C75" s="12"/>
      <c r="D75" s="8"/>
      <c r="E75" s="104"/>
      <c r="F75" s="104"/>
    </row>
    <row r="76" spans="1:6" s="103" customFormat="1" x14ac:dyDescent="0.3">
      <c r="A76" s="137"/>
      <c r="B76" s="138" t="s">
        <v>1746</v>
      </c>
      <c r="C76" s="12" t="s">
        <v>33</v>
      </c>
      <c r="D76" s="13">
        <v>425</v>
      </c>
      <c r="E76" s="163"/>
      <c r="F76" s="104">
        <f>IF(C76="%",D76*E76/100,D76*E76)</f>
        <v>0</v>
      </c>
    </row>
    <row r="77" spans="1:6" s="103" customFormat="1" x14ac:dyDescent="0.3">
      <c r="A77" s="137"/>
      <c r="B77" s="138"/>
      <c r="C77" s="12"/>
      <c r="D77" s="8"/>
      <c r="E77" s="104"/>
      <c r="F77" s="104"/>
    </row>
    <row r="78" spans="1:6" s="103" customFormat="1" x14ac:dyDescent="0.3">
      <c r="A78" s="137"/>
      <c r="B78" s="138" t="s">
        <v>1747</v>
      </c>
      <c r="C78" s="12" t="s">
        <v>33</v>
      </c>
      <c r="D78" s="13">
        <v>270</v>
      </c>
      <c r="E78" s="163"/>
      <c r="F78" s="104">
        <f>IF(C78="%",D78*E78/100,D78*E78)</f>
        <v>0</v>
      </c>
    </row>
    <row r="79" spans="1:6" s="103" customFormat="1" x14ac:dyDescent="0.3">
      <c r="A79" s="133"/>
      <c r="B79" s="134"/>
      <c r="C79" s="7"/>
      <c r="D79" s="8"/>
      <c r="E79" s="104"/>
      <c r="F79" s="104"/>
    </row>
    <row r="80" spans="1:6" s="103" customFormat="1" ht="34.200000000000003" x14ac:dyDescent="0.3">
      <c r="A80" s="137" t="s">
        <v>1762</v>
      </c>
      <c r="B80" s="138" t="s">
        <v>1763</v>
      </c>
      <c r="C80" s="12" t="s">
        <v>487</v>
      </c>
      <c r="D80" s="13">
        <v>2600</v>
      </c>
      <c r="E80" s="163"/>
      <c r="F80" s="104">
        <f>IF(C80="%",D80*E80/100,D80*E80)</f>
        <v>0</v>
      </c>
    </row>
    <row r="81" spans="1:6" s="103" customFormat="1" x14ac:dyDescent="0.3">
      <c r="A81" s="133"/>
      <c r="B81" s="134"/>
      <c r="C81" s="7"/>
      <c r="D81" s="8"/>
      <c r="E81" s="104"/>
      <c r="F81" s="104"/>
    </row>
    <row r="82" spans="1:6" s="103" customFormat="1" ht="22.8" x14ac:dyDescent="0.3">
      <c r="A82" s="137" t="s">
        <v>1764</v>
      </c>
      <c r="B82" s="138" t="s">
        <v>1765</v>
      </c>
      <c r="C82" s="12" t="s">
        <v>133</v>
      </c>
      <c r="D82" s="13">
        <v>130</v>
      </c>
      <c r="E82" s="163"/>
      <c r="F82" s="104">
        <f>IF(C82="%",D82*E82/100,D82*E82)</f>
        <v>0</v>
      </c>
    </row>
    <row r="83" spans="1:6" s="103" customFormat="1" x14ac:dyDescent="0.3">
      <c r="A83" s="133"/>
      <c r="B83" s="134"/>
      <c r="C83" s="7"/>
      <c r="D83" s="8"/>
      <c r="E83" s="104"/>
      <c r="F83" s="104"/>
    </row>
    <row r="84" spans="1:6" s="103" customFormat="1" x14ac:dyDescent="0.3">
      <c r="A84" s="137" t="s">
        <v>1766</v>
      </c>
      <c r="B84" s="138" t="s">
        <v>1767</v>
      </c>
      <c r="C84" s="12"/>
      <c r="D84" s="8"/>
      <c r="E84" s="104"/>
      <c r="F84" s="104"/>
    </row>
    <row r="85" spans="1:6" s="103" customFormat="1" x14ac:dyDescent="0.3">
      <c r="A85" s="133"/>
      <c r="B85" s="134"/>
      <c r="C85" s="7"/>
      <c r="D85" s="8"/>
      <c r="E85" s="104"/>
      <c r="F85" s="104"/>
    </row>
    <row r="86" spans="1:6" s="103" customFormat="1" ht="22.8" x14ac:dyDescent="0.3">
      <c r="A86" s="137" t="s">
        <v>1769</v>
      </c>
      <c r="B86" s="138" t="s">
        <v>1770</v>
      </c>
      <c r="C86" s="12" t="s">
        <v>33</v>
      </c>
      <c r="D86" s="13">
        <v>41</v>
      </c>
      <c r="E86" s="163"/>
      <c r="F86" s="104">
        <f>IF(C86="%",D86*E86/100,D86*E86)</f>
        <v>0</v>
      </c>
    </row>
    <row r="87" spans="1:6" s="103" customFormat="1" x14ac:dyDescent="0.3">
      <c r="A87" s="133"/>
      <c r="B87" s="134"/>
      <c r="C87" s="7"/>
      <c r="D87" s="8"/>
      <c r="E87" s="104"/>
      <c r="F87" s="104"/>
    </row>
    <row r="88" spans="1:6" s="103" customFormat="1" x14ac:dyDescent="0.3">
      <c r="A88" s="137" t="s">
        <v>1776</v>
      </c>
      <c r="B88" s="138" t="s">
        <v>1777</v>
      </c>
      <c r="C88" s="12"/>
      <c r="D88" s="8"/>
      <c r="E88" s="104"/>
      <c r="F88" s="104"/>
    </row>
    <row r="89" spans="1:6" s="103" customFormat="1" x14ac:dyDescent="0.3">
      <c r="A89" s="137"/>
      <c r="B89" s="138"/>
      <c r="C89" s="12"/>
      <c r="D89" s="8"/>
      <c r="E89" s="104"/>
      <c r="F89" s="104"/>
    </row>
    <row r="90" spans="1:6" s="103" customFormat="1" ht="22.8" x14ac:dyDescent="0.3">
      <c r="A90" s="137"/>
      <c r="B90" s="138" t="s">
        <v>1778</v>
      </c>
      <c r="C90" s="12" t="s">
        <v>133</v>
      </c>
      <c r="D90" s="13">
        <v>320</v>
      </c>
      <c r="E90" s="163"/>
      <c r="F90" s="104">
        <f>IF(C90="%",D90*E90/100,D90*E90)</f>
        <v>0</v>
      </c>
    </row>
    <row r="91" spans="1:6" s="103" customFormat="1" x14ac:dyDescent="0.3">
      <c r="A91" s="137"/>
      <c r="B91" s="138"/>
      <c r="C91" s="12"/>
      <c r="D91" s="8"/>
      <c r="E91" s="104"/>
      <c r="F91" s="104"/>
    </row>
    <row r="92" spans="1:6" s="103" customFormat="1" ht="34.200000000000003" x14ac:dyDescent="0.3">
      <c r="A92" s="137"/>
      <c r="B92" s="138" t="s">
        <v>1779</v>
      </c>
      <c r="C92" s="12" t="s">
        <v>133</v>
      </c>
      <c r="D92" s="13">
        <v>15</v>
      </c>
      <c r="E92" s="163"/>
      <c r="F92" s="104">
        <f>IF(C92="%",D92*E92/100,D92*E92)</f>
        <v>0</v>
      </c>
    </row>
    <row r="93" spans="1:6" s="103" customFormat="1" x14ac:dyDescent="0.3">
      <c r="A93" s="133"/>
      <c r="B93" s="134"/>
      <c r="C93" s="7"/>
      <c r="D93" s="8"/>
      <c r="E93" s="104"/>
      <c r="F93" s="104"/>
    </row>
    <row r="94" spans="1:6" s="103" customFormat="1" x14ac:dyDescent="0.3">
      <c r="A94" s="137" t="s">
        <v>1780</v>
      </c>
      <c r="B94" s="138" t="s">
        <v>1781</v>
      </c>
      <c r="C94" s="12"/>
      <c r="D94" s="8"/>
      <c r="E94" s="104"/>
      <c r="F94" s="104"/>
    </row>
    <row r="95" spans="1:6" s="103" customFormat="1" x14ac:dyDescent="0.3">
      <c r="A95" s="133"/>
      <c r="B95" s="134"/>
      <c r="C95" s="7"/>
      <c r="D95" s="8"/>
      <c r="E95" s="104"/>
      <c r="F95" s="104"/>
    </row>
    <row r="96" spans="1:6" s="103" customFormat="1" x14ac:dyDescent="0.3">
      <c r="A96" s="137" t="s">
        <v>1782</v>
      </c>
      <c r="B96" s="138" t="s">
        <v>1783</v>
      </c>
      <c r="C96" s="12"/>
      <c r="D96" s="8"/>
      <c r="E96" s="104"/>
      <c r="F96" s="104"/>
    </row>
    <row r="97" spans="1:6" s="103" customFormat="1" x14ac:dyDescent="0.3">
      <c r="A97" s="133"/>
      <c r="B97" s="134"/>
      <c r="C97" s="7"/>
      <c r="D97" s="8"/>
      <c r="E97" s="104"/>
      <c r="F97" s="104"/>
    </row>
    <row r="98" spans="1:6" s="103" customFormat="1" x14ac:dyDescent="0.3">
      <c r="A98" s="137"/>
      <c r="B98" s="138" t="s">
        <v>1784</v>
      </c>
      <c r="C98" s="12"/>
      <c r="D98" s="8"/>
      <c r="E98" s="104"/>
      <c r="F98" s="104"/>
    </row>
    <row r="99" spans="1:6" s="103" customFormat="1" x14ac:dyDescent="0.3">
      <c r="A99" s="137"/>
      <c r="B99" s="138"/>
      <c r="C99" s="12"/>
      <c r="D99" s="8"/>
      <c r="E99" s="104"/>
      <c r="F99" s="104"/>
    </row>
    <row r="100" spans="1:6" s="103" customFormat="1" x14ac:dyDescent="0.3">
      <c r="A100" s="137"/>
      <c r="B100" s="138" t="s">
        <v>1785</v>
      </c>
      <c r="C100" s="12" t="s">
        <v>133</v>
      </c>
      <c r="D100" s="13">
        <v>60</v>
      </c>
      <c r="E100" s="163"/>
      <c r="F100" s="104">
        <f>IF(C100="%",D100*E100/100,D100*E100)</f>
        <v>0</v>
      </c>
    </row>
    <row r="101" spans="1:6" s="103" customFormat="1" x14ac:dyDescent="0.3">
      <c r="A101" s="137"/>
      <c r="B101" s="138"/>
      <c r="C101" s="12"/>
      <c r="D101" s="8"/>
      <c r="E101" s="104"/>
      <c r="F101" s="104"/>
    </row>
    <row r="102" spans="1:6" s="103" customFormat="1" x14ac:dyDescent="0.3">
      <c r="A102" s="137"/>
      <c r="B102" s="138" t="s">
        <v>1786</v>
      </c>
      <c r="C102" s="12" t="s">
        <v>133</v>
      </c>
      <c r="D102" s="13">
        <v>62</v>
      </c>
      <c r="E102" s="163"/>
      <c r="F102" s="104">
        <f>IF(C102="%",D102*E102/100,D102*E102)</f>
        <v>0</v>
      </c>
    </row>
    <row r="103" spans="1:6" s="103" customFormat="1" x14ac:dyDescent="0.3">
      <c r="A103" s="137"/>
      <c r="B103" s="138"/>
      <c r="C103" s="12"/>
      <c r="D103" s="8"/>
      <c r="E103" s="104"/>
      <c r="F103" s="104"/>
    </row>
    <row r="104" spans="1:6" s="103" customFormat="1" x14ac:dyDescent="0.3">
      <c r="A104" s="137"/>
      <c r="B104" s="138" t="s">
        <v>1747</v>
      </c>
      <c r="C104" s="12" t="s">
        <v>133</v>
      </c>
      <c r="D104" s="13">
        <v>45</v>
      </c>
      <c r="E104" s="163"/>
      <c r="F104" s="104">
        <f>IF(C104="%",D104*E104/100,D104*E104)</f>
        <v>0</v>
      </c>
    </row>
    <row r="105" spans="1:6" s="103" customFormat="1" x14ac:dyDescent="0.3">
      <c r="A105" s="133"/>
      <c r="B105" s="134"/>
      <c r="C105" s="7"/>
      <c r="D105" s="8"/>
      <c r="E105" s="104"/>
      <c r="F105" s="104"/>
    </row>
    <row r="106" spans="1:6" s="4" customFormat="1" ht="13.8" x14ac:dyDescent="0.3">
      <c r="A106" s="177" t="s">
        <v>118</v>
      </c>
      <c r="B106" s="178"/>
      <c r="C106" s="178"/>
      <c r="D106" s="178"/>
      <c r="E106" s="179"/>
      <c r="F106" s="41">
        <f>SUM(F54:F105)</f>
        <v>0</v>
      </c>
    </row>
    <row r="107" spans="1:6" s="2" customFormat="1" ht="13.2" x14ac:dyDescent="0.25">
      <c r="A107" s="189" t="str">
        <f>A109&amp;" "&amp;B109</f>
        <v>C13.2 FALSEWORK, FORMWORK AND CONCRETE FINISH</v>
      </c>
      <c r="B107" s="189"/>
      <c r="C107" s="189"/>
      <c r="D107" s="189"/>
      <c r="E107" s="189"/>
      <c r="F107" s="189"/>
    </row>
    <row r="108" spans="1:6" s="4" customFormat="1" ht="13.8" x14ac:dyDescent="0.3">
      <c r="A108" s="42" t="s">
        <v>4</v>
      </c>
      <c r="B108" s="42" t="s">
        <v>5</v>
      </c>
      <c r="C108" s="42" t="s">
        <v>6</v>
      </c>
      <c r="D108" s="43" t="s">
        <v>7</v>
      </c>
      <c r="E108" s="44" t="s">
        <v>8</v>
      </c>
      <c r="F108" s="44" t="s">
        <v>9</v>
      </c>
    </row>
    <row r="109" spans="1:6" s="103" customFormat="1" ht="24" x14ac:dyDescent="0.3">
      <c r="A109" s="45" t="s">
        <v>1787</v>
      </c>
      <c r="B109" s="46" t="s">
        <v>1788</v>
      </c>
      <c r="C109" s="47"/>
      <c r="D109" s="48"/>
      <c r="E109" s="104"/>
      <c r="F109" s="102"/>
    </row>
    <row r="110" spans="1:6" s="103" customFormat="1" x14ac:dyDescent="0.3">
      <c r="A110" s="133"/>
      <c r="B110" s="134"/>
      <c r="C110" s="7"/>
      <c r="D110" s="8"/>
      <c r="E110" s="104"/>
      <c r="F110" s="104"/>
    </row>
    <row r="111" spans="1:6" s="103" customFormat="1" ht="22.8" x14ac:dyDescent="0.3">
      <c r="A111" s="137" t="s">
        <v>1789</v>
      </c>
      <c r="B111" s="138" t="s">
        <v>1790</v>
      </c>
      <c r="C111" s="12"/>
      <c r="D111" s="8"/>
      <c r="E111" s="104"/>
      <c r="F111" s="104"/>
    </row>
    <row r="112" spans="1:6" s="103" customFormat="1" x14ac:dyDescent="0.3">
      <c r="A112" s="133"/>
      <c r="B112" s="134"/>
      <c r="C112" s="7"/>
      <c r="D112" s="8"/>
      <c r="E112" s="104"/>
      <c r="F112" s="104"/>
    </row>
    <row r="113" spans="1:6" s="103" customFormat="1" x14ac:dyDescent="0.3">
      <c r="A113" s="137"/>
      <c r="B113" s="138" t="s">
        <v>1791</v>
      </c>
      <c r="C113" s="12"/>
      <c r="D113" s="8"/>
      <c r="E113" s="104"/>
      <c r="F113" s="104"/>
    </row>
    <row r="114" spans="1:6" s="103" customFormat="1" x14ac:dyDescent="0.3">
      <c r="A114" s="133"/>
      <c r="B114" s="134"/>
      <c r="C114" s="7"/>
      <c r="D114" s="8"/>
      <c r="E114" s="104"/>
      <c r="F114" s="104"/>
    </row>
    <row r="115" spans="1:6" s="103" customFormat="1" x14ac:dyDescent="0.3">
      <c r="A115" s="137"/>
      <c r="B115" s="138" t="s">
        <v>1792</v>
      </c>
      <c r="C115" s="12" t="s">
        <v>133</v>
      </c>
      <c r="D115" s="13">
        <v>250</v>
      </c>
      <c r="E115" s="163"/>
      <c r="F115" s="104">
        <f>IF(C115="%",D115*E115/100,D115*E115)</f>
        <v>0</v>
      </c>
    </row>
    <row r="116" spans="1:6" s="103" customFormat="1" x14ac:dyDescent="0.3">
      <c r="A116" s="133"/>
      <c r="B116" s="134"/>
      <c r="C116" s="7"/>
      <c r="D116" s="8"/>
      <c r="E116" s="104"/>
      <c r="F116" s="104"/>
    </row>
    <row r="117" spans="1:6" s="103" customFormat="1" x14ac:dyDescent="0.3">
      <c r="A117" s="137"/>
      <c r="B117" s="138" t="s">
        <v>1793</v>
      </c>
      <c r="C117" s="12" t="s">
        <v>133</v>
      </c>
      <c r="D117" s="13">
        <v>305</v>
      </c>
      <c r="E117" s="163"/>
      <c r="F117" s="104">
        <f>IF(C117="%",D117*E117/100,D117*E117)</f>
        <v>0</v>
      </c>
    </row>
    <row r="118" spans="1:6" s="103" customFormat="1" x14ac:dyDescent="0.3">
      <c r="A118" s="133"/>
      <c r="B118" s="134"/>
      <c r="C118" s="7"/>
      <c r="D118" s="8"/>
      <c r="E118" s="104"/>
      <c r="F118" s="104"/>
    </row>
    <row r="119" spans="1:6" s="103" customFormat="1" x14ac:dyDescent="0.3">
      <c r="A119" s="137"/>
      <c r="B119" s="138" t="s">
        <v>1794</v>
      </c>
      <c r="C119" s="12" t="s">
        <v>133</v>
      </c>
      <c r="D119" s="13">
        <v>180</v>
      </c>
      <c r="E119" s="163"/>
      <c r="F119" s="104">
        <f>IF(C119="%",D119*E119/100,D119*E119)</f>
        <v>0</v>
      </c>
    </row>
    <row r="120" spans="1:6" s="103" customFormat="1" x14ac:dyDescent="0.3">
      <c r="A120" s="133"/>
      <c r="B120" s="134"/>
      <c r="C120" s="7"/>
      <c r="D120" s="8"/>
      <c r="E120" s="104"/>
      <c r="F120" s="104"/>
    </row>
    <row r="121" spans="1:6" s="103" customFormat="1" x14ac:dyDescent="0.3">
      <c r="A121" s="137"/>
      <c r="B121" s="138" t="s">
        <v>1795</v>
      </c>
      <c r="C121" s="12"/>
      <c r="D121" s="8"/>
      <c r="E121" s="104"/>
      <c r="F121" s="104"/>
    </row>
    <row r="122" spans="1:6" s="103" customFormat="1" x14ac:dyDescent="0.3">
      <c r="A122" s="133"/>
      <c r="B122" s="134"/>
      <c r="C122" s="7"/>
      <c r="D122" s="8"/>
      <c r="E122" s="104"/>
      <c r="F122" s="104"/>
    </row>
    <row r="123" spans="1:6" s="103" customFormat="1" x14ac:dyDescent="0.3">
      <c r="A123" s="137"/>
      <c r="B123" s="138" t="s">
        <v>1793</v>
      </c>
      <c r="C123" s="12" t="s">
        <v>133</v>
      </c>
      <c r="D123" s="13">
        <v>705</v>
      </c>
      <c r="E123" s="163"/>
      <c r="F123" s="104">
        <f>IF(C123="%",D123*E123/100,D123*E123)</f>
        <v>0</v>
      </c>
    </row>
    <row r="124" spans="1:6" s="103" customFormat="1" x14ac:dyDescent="0.3">
      <c r="A124" s="133"/>
      <c r="B124" s="134"/>
      <c r="C124" s="7"/>
      <c r="D124" s="8"/>
      <c r="E124" s="104"/>
      <c r="F124" s="104"/>
    </row>
    <row r="125" spans="1:6" s="103" customFormat="1" x14ac:dyDescent="0.3">
      <c r="A125" s="137"/>
      <c r="B125" s="138" t="s">
        <v>1794</v>
      </c>
      <c r="C125" s="12" t="s">
        <v>133</v>
      </c>
      <c r="D125" s="13">
        <v>180</v>
      </c>
      <c r="E125" s="163"/>
      <c r="F125" s="104">
        <f>IF(C125="%",D125*E125/100,D125*E125)</f>
        <v>0</v>
      </c>
    </row>
    <row r="126" spans="1:6" s="103" customFormat="1" x14ac:dyDescent="0.3">
      <c r="A126" s="133"/>
      <c r="B126" s="134"/>
      <c r="C126" s="7"/>
      <c r="D126" s="8"/>
      <c r="E126" s="104"/>
      <c r="F126" s="104"/>
    </row>
    <row r="127" spans="1:6" s="103" customFormat="1" ht="22.8" x14ac:dyDescent="0.3">
      <c r="A127" s="137" t="s">
        <v>1796</v>
      </c>
      <c r="B127" s="138" t="s">
        <v>1797</v>
      </c>
      <c r="C127" s="12"/>
      <c r="D127" s="8"/>
      <c r="E127" s="104"/>
      <c r="F127" s="104"/>
    </row>
    <row r="128" spans="1:6" s="103" customFormat="1" x14ac:dyDescent="0.3">
      <c r="A128" s="133"/>
      <c r="B128" s="134"/>
      <c r="C128" s="7"/>
      <c r="D128" s="8"/>
      <c r="E128" s="104"/>
      <c r="F128" s="104"/>
    </row>
    <row r="129" spans="1:6" s="103" customFormat="1" x14ac:dyDescent="0.3">
      <c r="A129" s="137"/>
      <c r="B129" s="138" t="s">
        <v>1795</v>
      </c>
      <c r="C129" s="12"/>
      <c r="D129" s="8"/>
      <c r="E129" s="104"/>
      <c r="F129" s="104"/>
    </row>
    <row r="130" spans="1:6" s="103" customFormat="1" x14ac:dyDescent="0.3">
      <c r="A130" s="133"/>
      <c r="B130" s="134"/>
      <c r="C130" s="7"/>
      <c r="D130" s="8"/>
      <c r="E130" s="104"/>
      <c r="F130" s="104"/>
    </row>
    <row r="131" spans="1:6" s="103" customFormat="1" x14ac:dyDescent="0.3">
      <c r="A131" s="137"/>
      <c r="B131" s="138" t="s">
        <v>1798</v>
      </c>
      <c r="C131" s="12" t="s">
        <v>133</v>
      </c>
      <c r="D131" s="13">
        <v>330</v>
      </c>
      <c r="E131" s="163"/>
      <c r="F131" s="104">
        <f>IF(C131="%",D131*E131/100,D131*E131)</f>
        <v>0</v>
      </c>
    </row>
    <row r="132" spans="1:6" s="103" customFormat="1" x14ac:dyDescent="0.3">
      <c r="A132" s="133"/>
      <c r="B132" s="134"/>
      <c r="C132" s="7"/>
      <c r="D132" s="8"/>
      <c r="E132" s="104"/>
      <c r="F132" s="104"/>
    </row>
    <row r="133" spans="1:6" s="103" customFormat="1" ht="22.8" x14ac:dyDescent="0.3">
      <c r="A133" s="137" t="s">
        <v>1799</v>
      </c>
      <c r="B133" s="138" t="s">
        <v>1800</v>
      </c>
      <c r="C133" s="12"/>
      <c r="D133" s="8"/>
      <c r="E133" s="104"/>
      <c r="F133" s="104"/>
    </row>
    <row r="134" spans="1:6" s="103" customFormat="1" x14ac:dyDescent="0.3">
      <c r="A134" s="133"/>
      <c r="B134" s="134"/>
      <c r="C134" s="7"/>
      <c r="D134" s="8"/>
      <c r="E134" s="104"/>
      <c r="F134" s="104"/>
    </row>
    <row r="135" spans="1:6" s="103" customFormat="1" x14ac:dyDescent="0.3">
      <c r="A135" s="137"/>
      <c r="B135" s="6" t="s">
        <v>1801</v>
      </c>
      <c r="C135" s="12" t="s">
        <v>133</v>
      </c>
      <c r="D135" s="13">
        <v>130</v>
      </c>
      <c r="E135" s="163"/>
      <c r="F135" s="104">
        <f>IF(C135="%",D135*E135/100,D135*E135)</f>
        <v>0</v>
      </c>
    </row>
    <row r="136" spans="1:6" s="103" customFormat="1" x14ac:dyDescent="0.3">
      <c r="A136" s="133"/>
      <c r="B136" s="134"/>
      <c r="C136" s="7"/>
      <c r="D136" s="8"/>
      <c r="E136" s="104"/>
      <c r="F136" s="104"/>
    </row>
    <row r="137" spans="1:6" s="4" customFormat="1" ht="13.8" x14ac:dyDescent="0.3">
      <c r="A137" s="177" t="s">
        <v>118</v>
      </c>
      <c r="B137" s="178"/>
      <c r="C137" s="178"/>
      <c r="D137" s="178"/>
      <c r="E137" s="179"/>
      <c r="F137" s="41">
        <f>SUM(F109:F136)</f>
        <v>0</v>
      </c>
    </row>
    <row r="138" spans="1:6" s="2" customFormat="1" ht="13.2" x14ac:dyDescent="0.25">
      <c r="A138" s="189" t="str">
        <f>A140&amp;" "&amp;B140</f>
        <v>C13.3 STEEL REINFORCEMENT</v>
      </c>
      <c r="B138" s="189"/>
      <c r="C138" s="189"/>
      <c r="D138" s="189"/>
      <c r="E138" s="189"/>
      <c r="F138" s="189"/>
    </row>
    <row r="139" spans="1:6" s="4" customFormat="1" ht="13.8" x14ac:dyDescent="0.3">
      <c r="A139" s="42" t="s">
        <v>4</v>
      </c>
      <c r="B139" s="42" t="s">
        <v>5</v>
      </c>
      <c r="C139" s="42" t="s">
        <v>6</v>
      </c>
      <c r="D139" s="43" t="s">
        <v>7</v>
      </c>
      <c r="E139" s="44" t="s">
        <v>8</v>
      </c>
      <c r="F139" s="44" t="s">
        <v>9</v>
      </c>
    </row>
    <row r="140" spans="1:6" s="103" customFormat="1" x14ac:dyDescent="0.3">
      <c r="A140" s="45" t="s">
        <v>1802</v>
      </c>
      <c r="B140" s="46" t="s">
        <v>1803</v>
      </c>
      <c r="C140" s="47"/>
      <c r="D140" s="48"/>
      <c r="E140" s="104"/>
      <c r="F140" s="102"/>
    </row>
    <row r="141" spans="1:6" s="103" customFormat="1" x14ac:dyDescent="0.3">
      <c r="A141" s="133"/>
      <c r="B141" s="134"/>
      <c r="C141" s="7"/>
      <c r="D141" s="8"/>
      <c r="E141" s="104"/>
      <c r="F141" s="104"/>
    </row>
    <row r="142" spans="1:6" s="103" customFormat="1" x14ac:dyDescent="0.3">
      <c r="A142" s="137" t="s">
        <v>1804</v>
      </c>
      <c r="B142" s="138" t="s">
        <v>1805</v>
      </c>
      <c r="C142" s="7"/>
      <c r="D142" s="8"/>
      <c r="E142" s="104"/>
      <c r="F142" s="104"/>
    </row>
    <row r="143" spans="1:6" s="103" customFormat="1" x14ac:dyDescent="0.3">
      <c r="A143" s="133"/>
      <c r="B143" s="134"/>
      <c r="C143" s="7"/>
      <c r="D143" s="8"/>
      <c r="E143" s="104"/>
      <c r="F143" s="104"/>
    </row>
    <row r="144" spans="1:6" s="103" customFormat="1" x14ac:dyDescent="0.3">
      <c r="A144" s="137" t="s">
        <v>1806</v>
      </c>
      <c r="B144" s="6" t="s">
        <v>1807</v>
      </c>
      <c r="C144" s="12"/>
      <c r="D144" s="8"/>
      <c r="E144" s="104"/>
      <c r="F144" s="104"/>
    </row>
    <row r="145" spans="1:6" s="103" customFormat="1" x14ac:dyDescent="0.3">
      <c r="A145" s="10"/>
      <c r="B145" s="11"/>
      <c r="C145" s="7"/>
      <c r="D145" s="8"/>
      <c r="E145" s="104"/>
      <c r="F145" s="104"/>
    </row>
    <row r="146" spans="1:6" s="103" customFormat="1" x14ac:dyDescent="0.3">
      <c r="A146" s="10"/>
      <c r="B146" s="6" t="s">
        <v>1808</v>
      </c>
      <c r="C146" s="12" t="s">
        <v>39</v>
      </c>
      <c r="D146" s="13">
        <v>1</v>
      </c>
      <c r="E146" s="163"/>
      <c r="F146" s="104">
        <f>IF(C146="%",D146*E146/100,D146*E146)</f>
        <v>0</v>
      </c>
    </row>
    <row r="147" spans="1:6" s="103" customFormat="1" x14ac:dyDescent="0.3">
      <c r="A147" s="10"/>
      <c r="B147" s="11"/>
      <c r="C147" s="7"/>
      <c r="D147" s="8"/>
      <c r="E147" s="104"/>
      <c r="F147" s="104"/>
    </row>
    <row r="148" spans="1:6" s="103" customFormat="1" ht="22.8" x14ac:dyDescent="0.3">
      <c r="A148" s="10"/>
      <c r="B148" s="6" t="s">
        <v>1809</v>
      </c>
      <c r="C148" s="12" t="s">
        <v>39</v>
      </c>
      <c r="D148" s="13">
        <v>22</v>
      </c>
      <c r="E148" s="163"/>
      <c r="F148" s="104">
        <f>IF(C148="%",D148*E148/100,D148*E148)</f>
        <v>0</v>
      </c>
    </row>
    <row r="149" spans="1:6" s="103" customFormat="1" x14ac:dyDescent="0.3">
      <c r="A149" s="10"/>
      <c r="B149" s="11"/>
      <c r="C149" s="7"/>
      <c r="D149" s="8"/>
      <c r="E149" s="104"/>
      <c r="F149" s="104"/>
    </row>
    <row r="150" spans="1:6" s="103" customFormat="1" x14ac:dyDescent="0.3">
      <c r="A150" s="137" t="s">
        <v>1810</v>
      </c>
      <c r="B150" s="6" t="s">
        <v>1811</v>
      </c>
      <c r="C150" s="12"/>
      <c r="D150" s="8"/>
      <c r="E150" s="104"/>
      <c r="F150" s="104"/>
    </row>
    <row r="151" spans="1:6" s="103" customFormat="1" x14ac:dyDescent="0.3">
      <c r="A151" s="10"/>
      <c r="B151" s="11"/>
      <c r="C151" s="7"/>
      <c r="D151" s="8"/>
      <c r="E151" s="104"/>
      <c r="F151" s="104"/>
    </row>
    <row r="152" spans="1:6" s="103" customFormat="1" x14ac:dyDescent="0.3">
      <c r="A152" s="10"/>
      <c r="B152" s="6" t="s">
        <v>1808</v>
      </c>
      <c r="C152" s="12" t="s">
        <v>39</v>
      </c>
      <c r="D152" s="13">
        <v>1</v>
      </c>
      <c r="E152" s="163"/>
      <c r="F152" s="104">
        <f>IF(C152="%",D152*E152/100,D152*E152)</f>
        <v>0</v>
      </c>
    </row>
    <row r="153" spans="1:6" s="103" customFormat="1" x14ac:dyDescent="0.3">
      <c r="A153" s="10"/>
      <c r="B153" s="11"/>
      <c r="C153" s="7"/>
      <c r="D153" s="8"/>
      <c r="E153" s="104"/>
      <c r="F153" s="104"/>
    </row>
    <row r="154" spans="1:6" s="103" customFormat="1" ht="22.8" x14ac:dyDescent="0.3">
      <c r="A154" s="10"/>
      <c r="B154" s="6" t="s">
        <v>1809</v>
      </c>
      <c r="C154" s="12" t="s">
        <v>39</v>
      </c>
      <c r="D154" s="13">
        <v>61</v>
      </c>
      <c r="E154" s="163"/>
      <c r="F154" s="104">
        <f>IF(C154="%",D154*E154/100,D154*E154)</f>
        <v>0</v>
      </c>
    </row>
    <row r="155" spans="1:6" s="103" customFormat="1" x14ac:dyDescent="0.3">
      <c r="A155" s="10"/>
      <c r="B155" s="11"/>
      <c r="C155" s="7"/>
      <c r="D155" s="8"/>
      <c r="E155" s="104"/>
      <c r="F155" s="104"/>
    </row>
    <row r="156" spans="1:6" s="103" customFormat="1" x14ac:dyDescent="0.3">
      <c r="A156" s="10"/>
      <c r="B156" s="6" t="s">
        <v>1812</v>
      </c>
      <c r="C156" s="12"/>
      <c r="D156" s="8"/>
      <c r="E156" s="104"/>
      <c r="F156" s="104"/>
    </row>
    <row r="157" spans="1:6" s="103" customFormat="1" x14ac:dyDescent="0.3">
      <c r="A157" s="10"/>
      <c r="B157" s="11"/>
      <c r="C157" s="7"/>
      <c r="D157" s="8"/>
      <c r="E157" s="104"/>
      <c r="F157" s="104"/>
    </row>
    <row r="158" spans="1:6" s="103" customFormat="1" ht="22.8" x14ac:dyDescent="0.3">
      <c r="A158" s="10"/>
      <c r="B158" s="6" t="s">
        <v>1813</v>
      </c>
      <c r="C158" s="12" t="s">
        <v>39</v>
      </c>
      <c r="D158" s="13">
        <v>4.4000000000000004</v>
      </c>
      <c r="E158" s="163"/>
      <c r="F158" s="104">
        <f>IF(C158="%",D158*E158/100,D158*E158)</f>
        <v>0</v>
      </c>
    </row>
    <row r="159" spans="1:6" s="103" customFormat="1" x14ac:dyDescent="0.3">
      <c r="A159" s="10"/>
      <c r="B159" s="11"/>
      <c r="C159" s="7"/>
      <c r="D159" s="8"/>
      <c r="E159" s="104"/>
      <c r="F159" s="104"/>
    </row>
    <row r="160" spans="1:6" s="103" customFormat="1" x14ac:dyDescent="0.3">
      <c r="A160" s="137" t="s">
        <v>1814</v>
      </c>
      <c r="B160" s="6" t="s">
        <v>1815</v>
      </c>
      <c r="C160" s="12"/>
      <c r="D160" s="8"/>
      <c r="E160" s="104"/>
      <c r="F160" s="104"/>
    </row>
    <row r="161" spans="1:6" s="103" customFormat="1" x14ac:dyDescent="0.3">
      <c r="A161" s="10"/>
      <c r="B161" s="11"/>
      <c r="C161" s="7"/>
      <c r="D161" s="8"/>
      <c r="E161" s="104"/>
      <c r="F161" s="104"/>
    </row>
    <row r="162" spans="1:6" s="103" customFormat="1" x14ac:dyDescent="0.3">
      <c r="A162" s="10"/>
      <c r="B162" s="6" t="s">
        <v>1808</v>
      </c>
      <c r="C162" s="12" t="s">
        <v>39</v>
      </c>
      <c r="D162" s="13">
        <v>1</v>
      </c>
      <c r="E162" s="163"/>
      <c r="F162" s="104">
        <f>IF(C162="%",D162*E162/100,D162*E162)</f>
        <v>0</v>
      </c>
    </row>
    <row r="163" spans="1:6" s="103" customFormat="1" x14ac:dyDescent="0.3">
      <c r="A163" s="10"/>
      <c r="B163" s="11"/>
      <c r="C163" s="7"/>
      <c r="D163" s="8"/>
      <c r="E163" s="104"/>
      <c r="F163" s="104"/>
    </row>
    <row r="164" spans="1:6" s="103" customFormat="1" ht="22.8" x14ac:dyDescent="0.3">
      <c r="A164" s="10"/>
      <c r="B164" s="6" t="s">
        <v>1813</v>
      </c>
      <c r="C164" s="12" t="s">
        <v>39</v>
      </c>
      <c r="D164" s="13">
        <v>20</v>
      </c>
      <c r="E164" s="163"/>
      <c r="F164" s="104">
        <f>IF(C164="%",D164*E164/100,D164*E164)</f>
        <v>0</v>
      </c>
    </row>
    <row r="165" spans="1:6" s="103" customFormat="1" x14ac:dyDescent="0.3">
      <c r="A165" s="10"/>
      <c r="B165" s="11"/>
      <c r="C165" s="7"/>
      <c r="D165" s="8"/>
      <c r="E165" s="104"/>
      <c r="F165" s="104"/>
    </row>
    <row r="166" spans="1:6" s="103" customFormat="1" ht="22.8" x14ac:dyDescent="0.3">
      <c r="A166" s="137" t="s">
        <v>1818</v>
      </c>
      <c r="B166" s="138" t="s">
        <v>1819</v>
      </c>
      <c r="C166" s="12" t="s">
        <v>39</v>
      </c>
      <c r="D166" s="13">
        <v>4.3</v>
      </c>
      <c r="E166" s="163"/>
      <c r="F166" s="104">
        <f>IF(C166="%",D166*E166/100,D166*E166)</f>
        <v>0</v>
      </c>
    </row>
    <row r="167" spans="1:6" s="103" customFormat="1" x14ac:dyDescent="0.3">
      <c r="A167" s="133"/>
      <c r="B167" s="134"/>
      <c r="C167" s="7"/>
      <c r="D167" s="8"/>
      <c r="E167" s="104"/>
      <c r="F167" s="104"/>
    </row>
    <row r="168" spans="1:6" s="4" customFormat="1" ht="13.8" x14ac:dyDescent="0.3">
      <c r="A168" s="177" t="s">
        <v>118</v>
      </c>
      <c r="B168" s="178"/>
      <c r="C168" s="178"/>
      <c r="D168" s="178"/>
      <c r="E168" s="179"/>
      <c r="F168" s="41">
        <f>SUM(F140:F167)</f>
        <v>0</v>
      </c>
    </row>
    <row r="169" spans="1:6" s="2" customFormat="1" ht="13.2" x14ac:dyDescent="0.25">
      <c r="A169" s="189" t="str">
        <f>A171&amp;" "&amp;B171</f>
        <v>C13.4 CONCRETE</v>
      </c>
      <c r="B169" s="189"/>
      <c r="C169" s="189"/>
      <c r="D169" s="189"/>
      <c r="E169" s="189"/>
      <c r="F169" s="189"/>
    </row>
    <row r="170" spans="1:6" s="4" customFormat="1" ht="13.8" x14ac:dyDescent="0.3">
      <c r="A170" s="42" t="s">
        <v>4</v>
      </c>
      <c r="B170" s="42" t="s">
        <v>5</v>
      </c>
      <c r="C170" s="42" t="s">
        <v>6</v>
      </c>
      <c r="D170" s="43" t="s">
        <v>7</v>
      </c>
      <c r="E170" s="44" t="s">
        <v>8</v>
      </c>
      <c r="F170" s="44" t="s">
        <v>9</v>
      </c>
    </row>
    <row r="171" spans="1:6" s="103" customFormat="1" x14ac:dyDescent="0.3">
      <c r="A171" s="45" t="s">
        <v>1820</v>
      </c>
      <c r="B171" s="46" t="s">
        <v>1821</v>
      </c>
      <c r="C171" s="47"/>
      <c r="D171" s="48"/>
      <c r="E171" s="104"/>
      <c r="F171" s="102"/>
    </row>
    <row r="172" spans="1:6" s="103" customFormat="1" x14ac:dyDescent="0.3">
      <c r="A172" s="133"/>
      <c r="B172" s="134"/>
      <c r="C172" s="7"/>
      <c r="D172" s="8"/>
      <c r="E172" s="104"/>
      <c r="F172" s="104"/>
    </row>
    <row r="173" spans="1:6" s="103" customFormat="1" x14ac:dyDescent="0.3">
      <c r="A173" s="137" t="s">
        <v>1822</v>
      </c>
      <c r="B173" s="138" t="s">
        <v>1823</v>
      </c>
      <c r="C173" s="7"/>
      <c r="D173" s="8"/>
      <c r="E173" s="104"/>
      <c r="F173" s="104"/>
    </row>
    <row r="174" spans="1:6" s="103" customFormat="1" x14ac:dyDescent="0.3">
      <c r="A174" s="133"/>
      <c r="B174" s="134"/>
      <c r="C174" s="7"/>
      <c r="D174" s="8"/>
      <c r="E174" s="104"/>
      <c r="F174" s="104"/>
    </row>
    <row r="175" spans="1:6" s="103" customFormat="1" x14ac:dyDescent="0.3">
      <c r="A175" s="137" t="s">
        <v>1824</v>
      </c>
      <c r="B175" s="138" t="s">
        <v>1825</v>
      </c>
      <c r="C175" s="7"/>
      <c r="D175" s="8"/>
      <c r="E175" s="104"/>
      <c r="F175" s="104"/>
    </row>
    <row r="176" spans="1:6" s="103" customFormat="1" x14ac:dyDescent="0.3">
      <c r="A176" s="133"/>
      <c r="B176" s="134"/>
      <c r="C176" s="7"/>
      <c r="D176" s="8"/>
      <c r="E176" s="104"/>
      <c r="F176" s="104"/>
    </row>
    <row r="177" spans="1:6" s="103" customFormat="1" x14ac:dyDescent="0.3">
      <c r="A177" s="10"/>
      <c r="B177" s="6" t="s">
        <v>1826</v>
      </c>
      <c r="C177" s="12" t="s">
        <v>33</v>
      </c>
      <c r="D177" s="13">
        <v>330</v>
      </c>
      <c r="E177" s="163"/>
      <c r="F177" s="104">
        <f>IF(C177="%",D177*E177/100,D177*E177)</f>
        <v>0</v>
      </c>
    </row>
    <row r="178" spans="1:6" s="103" customFormat="1" x14ac:dyDescent="0.3">
      <c r="A178" s="10"/>
      <c r="B178" s="11"/>
      <c r="C178" s="7"/>
      <c r="D178" s="8"/>
      <c r="E178" s="104"/>
      <c r="F178" s="104"/>
    </row>
    <row r="179" spans="1:6" s="103" customFormat="1" ht="23.25" customHeight="1" x14ac:dyDescent="0.3">
      <c r="A179" s="10"/>
      <c r="B179" s="6" t="s">
        <v>1827</v>
      </c>
      <c r="C179" s="12" t="s">
        <v>33</v>
      </c>
      <c r="D179" s="13">
        <v>70</v>
      </c>
      <c r="E179" s="163"/>
      <c r="F179" s="104">
        <f>IF(C179="%",D179*E179/100,D179*E179)</f>
        <v>0</v>
      </c>
    </row>
    <row r="180" spans="1:6" s="103" customFormat="1" x14ac:dyDescent="0.3">
      <c r="A180" s="10"/>
      <c r="B180" s="11"/>
      <c r="C180" s="7"/>
      <c r="D180" s="8"/>
      <c r="E180" s="104"/>
      <c r="F180" s="104"/>
    </row>
    <row r="181" spans="1:6" s="103" customFormat="1" x14ac:dyDescent="0.3">
      <c r="A181" s="10"/>
      <c r="B181" s="6" t="s">
        <v>1828</v>
      </c>
      <c r="C181" s="12" t="s">
        <v>33</v>
      </c>
      <c r="D181" s="13">
        <v>560</v>
      </c>
      <c r="E181" s="163"/>
      <c r="F181" s="104">
        <f>IF(C181="%",D181*E181/100,D181*E181)</f>
        <v>0</v>
      </c>
    </row>
    <row r="182" spans="1:6" s="103" customFormat="1" x14ac:dyDescent="0.3">
      <c r="A182" s="10"/>
      <c r="B182" s="11"/>
      <c r="C182" s="7"/>
      <c r="D182" s="8"/>
      <c r="E182" s="104"/>
      <c r="F182" s="104"/>
    </row>
    <row r="183" spans="1:6" s="103" customFormat="1" ht="34.200000000000003" x14ac:dyDescent="0.3">
      <c r="A183" s="137" t="s">
        <v>1829</v>
      </c>
      <c r="B183" s="138" t="s">
        <v>1830</v>
      </c>
      <c r="C183" s="12"/>
      <c r="D183" s="8"/>
      <c r="E183" s="104"/>
      <c r="F183" s="104"/>
    </row>
    <row r="184" spans="1:6" s="103" customFormat="1" x14ac:dyDescent="0.3">
      <c r="A184" s="10"/>
      <c r="B184" s="11"/>
      <c r="C184" s="7"/>
      <c r="D184" s="8"/>
      <c r="E184" s="104"/>
      <c r="F184" s="104"/>
    </row>
    <row r="185" spans="1:6" s="103" customFormat="1" x14ac:dyDescent="0.3">
      <c r="A185" s="137" t="s">
        <v>1831</v>
      </c>
      <c r="B185" s="6" t="s">
        <v>1807</v>
      </c>
      <c r="C185" s="12"/>
      <c r="D185" s="8"/>
      <c r="E185" s="104"/>
      <c r="F185" s="104"/>
    </row>
    <row r="186" spans="1:6" s="103" customFormat="1" x14ac:dyDescent="0.3">
      <c r="A186" s="10"/>
      <c r="B186" s="11"/>
      <c r="C186" s="7"/>
      <c r="D186" s="8"/>
      <c r="E186" s="104"/>
      <c r="F186" s="104"/>
    </row>
    <row r="187" spans="1:6" s="103" customFormat="1" x14ac:dyDescent="0.3">
      <c r="A187" s="10"/>
      <c r="B187" s="6" t="s">
        <v>1832</v>
      </c>
      <c r="C187" s="12" t="s">
        <v>133</v>
      </c>
      <c r="D187" s="13">
        <v>67</v>
      </c>
      <c r="E187" s="163"/>
      <c r="F187" s="104">
        <f>IF(C187="%",D187*E187/100,D187*E187)</f>
        <v>0</v>
      </c>
    </row>
    <row r="188" spans="1:6" s="103" customFormat="1" x14ac:dyDescent="0.3">
      <c r="A188" s="10"/>
      <c r="B188" s="11"/>
      <c r="C188" s="7"/>
      <c r="D188" s="8"/>
      <c r="E188" s="104"/>
      <c r="F188" s="104"/>
    </row>
    <row r="189" spans="1:6" s="103" customFormat="1" x14ac:dyDescent="0.3">
      <c r="A189" s="137" t="s">
        <v>1833</v>
      </c>
      <c r="B189" s="6" t="s">
        <v>1834</v>
      </c>
      <c r="C189" s="12"/>
      <c r="D189" s="8"/>
      <c r="E189" s="104"/>
      <c r="F189" s="104"/>
    </row>
    <row r="190" spans="1:6" s="103" customFormat="1" x14ac:dyDescent="0.3">
      <c r="A190" s="10"/>
      <c r="B190" s="11"/>
      <c r="C190" s="7"/>
      <c r="D190" s="8"/>
      <c r="E190" s="104"/>
      <c r="F190" s="104"/>
    </row>
    <row r="191" spans="1:6" s="103" customFormat="1" x14ac:dyDescent="0.3">
      <c r="A191" s="10"/>
      <c r="B191" s="6" t="s">
        <v>1832</v>
      </c>
      <c r="C191" s="12" t="s">
        <v>133</v>
      </c>
      <c r="D191" s="13">
        <v>1140</v>
      </c>
      <c r="E191" s="163"/>
      <c r="F191" s="104">
        <f>IF(C191="%",D191*E191/100,D191*E191)</f>
        <v>0</v>
      </c>
    </row>
    <row r="192" spans="1:6" s="103" customFormat="1" x14ac:dyDescent="0.3">
      <c r="A192" s="10"/>
      <c r="B192" s="11"/>
      <c r="C192" s="7"/>
      <c r="D192" s="8"/>
      <c r="E192" s="104"/>
      <c r="F192" s="104"/>
    </row>
    <row r="193" spans="1:6" s="103" customFormat="1" x14ac:dyDescent="0.3">
      <c r="A193" s="137" t="s">
        <v>1835</v>
      </c>
      <c r="B193" s="6" t="s">
        <v>1815</v>
      </c>
      <c r="C193" s="12"/>
      <c r="D193" s="8"/>
      <c r="E193" s="104"/>
      <c r="F193" s="104"/>
    </row>
    <row r="194" spans="1:6" s="103" customFormat="1" x14ac:dyDescent="0.3">
      <c r="A194" s="10"/>
      <c r="B194" s="11"/>
      <c r="C194" s="7"/>
      <c r="D194" s="8"/>
      <c r="E194" s="104"/>
      <c r="F194" s="104"/>
    </row>
    <row r="195" spans="1:6" s="103" customFormat="1" x14ac:dyDescent="0.3">
      <c r="A195" s="10"/>
      <c r="B195" s="6" t="s">
        <v>1836</v>
      </c>
      <c r="C195" s="12" t="s">
        <v>133</v>
      </c>
      <c r="D195" s="13">
        <v>360</v>
      </c>
      <c r="E195" s="163"/>
      <c r="F195" s="104">
        <f>IF(C195="%",D195*E195/100,D195*E195)</f>
        <v>0</v>
      </c>
    </row>
    <row r="196" spans="1:6" s="103" customFormat="1" x14ac:dyDescent="0.3">
      <c r="A196" s="10"/>
      <c r="B196" s="11"/>
      <c r="C196" s="7"/>
      <c r="D196" s="8"/>
      <c r="E196" s="104"/>
      <c r="F196" s="104"/>
    </row>
    <row r="197" spans="1:6" s="103" customFormat="1" x14ac:dyDescent="0.3">
      <c r="A197" s="137" t="s">
        <v>1837</v>
      </c>
      <c r="B197" s="6" t="s">
        <v>1838</v>
      </c>
      <c r="C197" s="12"/>
      <c r="D197" s="8"/>
      <c r="E197" s="104"/>
      <c r="F197" s="104"/>
    </row>
    <row r="198" spans="1:6" s="103" customFormat="1" x14ac:dyDescent="0.3">
      <c r="A198" s="10"/>
      <c r="B198" s="11"/>
      <c r="C198" s="7"/>
      <c r="D198" s="8"/>
      <c r="E198" s="104"/>
      <c r="F198" s="104"/>
    </row>
    <row r="199" spans="1:6" s="103" customFormat="1" x14ac:dyDescent="0.3">
      <c r="A199" s="10"/>
      <c r="B199" s="6" t="s">
        <v>1839</v>
      </c>
      <c r="C199" s="12" t="s">
        <v>133</v>
      </c>
      <c r="D199" s="13">
        <v>330</v>
      </c>
      <c r="E199" s="163"/>
      <c r="F199" s="104">
        <f>IF(C199="%",D199*E199/100,D199*E199)</f>
        <v>0</v>
      </c>
    </row>
    <row r="200" spans="1:6" s="103" customFormat="1" x14ac:dyDescent="0.3">
      <c r="A200" s="10"/>
      <c r="B200" s="11"/>
      <c r="C200" s="7"/>
      <c r="D200" s="8"/>
      <c r="E200" s="104"/>
      <c r="F200" s="104"/>
    </row>
    <row r="201" spans="1:6" s="103" customFormat="1" x14ac:dyDescent="0.3">
      <c r="A201" s="10"/>
      <c r="B201" s="6" t="s">
        <v>1840</v>
      </c>
      <c r="C201" s="12" t="s">
        <v>133</v>
      </c>
      <c r="D201" s="13">
        <v>430</v>
      </c>
      <c r="E201" s="163"/>
      <c r="F201" s="104">
        <f>IF(C201="%",D201*E201/100,D201*E201)</f>
        <v>0</v>
      </c>
    </row>
    <row r="202" spans="1:6" s="103" customFormat="1" x14ac:dyDescent="0.3">
      <c r="A202" s="10"/>
      <c r="B202" s="11"/>
      <c r="C202" s="7"/>
      <c r="D202" s="8"/>
      <c r="E202" s="104"/>
      <c r="F202" s="104"/>
    </row>
    <row r="203" spans="1:6" s="103" customFormat="1" x14ac:dyDescent="0.3">
      <c r="A203" s="10"/>
      <c r="B203" s="6" t="s">
        <v>1841</v>
      </c>
      <c r="C203" s="12" t="s">
        <v>133</v>
      </c>
      <c r="D203" s="13">
        <v>370</v>
      </c>
      <c r="E203" s="163"/>
      <c r="F203" s="104">
        <f>IF(C203="%",D203*E203/100,D203*E203)</f>
        <v>0</v>
      </c>
    </row>
    <row r="204" spans="1:6" s="103" customFormat="1" x14ac:dyDescent="0.3">
      <c r="A204" s="133"/>
      <c r="B204" s="134"/>
      <c r="C204" s="7"/>
      <c r="D204" s="8"/>
      <c r="E204" s="104"/>
      <c r="F204" s="104"/>
    </row>
    <row r="205" spans="1:6" s="103" customFormat="1" ht="34.200000000000003" x14ac:dyDescent="0.3">
      <c r="A205" s="137" t="s">
        <v>1842</v>
      </c>
      <c r="B205" s="138" t="s">
        <v>1843</v>
      </c>
      <c r="C205" s="7"/>
      <c r="D205" s="8"/>
      <c r="E205" s="104"/>
      <c r="F205" s="104"/>
    </row>
    <row r="206" spans="1:6" s="103" customFormat="1" x14ac:dyDescent="0.3">
      <c r="A206" s="133"/>
      <c r="B206" s="134"/>
      <c r="C206" s="7"/>
      <c r="D206" s="8"/>
      <c r="E206" s="104"/>
      <c r="F206" s="104"/>
    </row>
    <row r="207" spans="1:6" s="103" customFormat="1" x14ac:dyDescent="0.3">
      <c r="A207" s="137" t="s">
        <v>1844</v>
      </c>
      <c r="B207" s="138" t="s">
        <v>1845</v>
      </c>
      <c r="C207" s="12" t="s">
        <v>133</v>
      </c>
      <c r="D207" s="13">
        <v>820</v>
      </c>
      <c r="E207" s="163"/>
      <c r="F207" s="104">
        <f>IF(C207="%",D207*E207/100,D207*E207)</f>
        <v>0</v>
      </c>
    </row>
    <row r="208" spans="1:6" s="103" customFormat="1" x14ac:dyDescent="0.3">
      <c r="A208" s="137"/>
      <c r="B208" s="138"/>
      <c r="C208" s="12"/>
      <c r="D208" s="8"/>
      <c r="E208" s="104"/>
      <c r="F208" s="104"/>
    </row>
    <row r="209" spans="1:6" s="103" customFormat="1" ht="34.200000000000003" x14ac:dyDescent="0.3">
      <c r="A209" s="137" t="s">
        <v>1846</v>
      </c>
      <c r="B209" s="138" t="s">
        <v>1847</v>
      </c>
      <c r="C209" s="7"/>
      <c r="D209" s="8"/>
      <c r="E209" s="104"/>
      <c r="F209" s="104"/>
    </row>
    <row r="210" spans="1:6" s="103" customFormat="1" x14ac:dyDescent="0.3">
      <c r="A210" s="133"/>
      <c r="B210" s="134"/>
      <c r="C210" s="7"/>
      <c r="D210" s="8"/>
      <c r="E210" s="104"/>
      <c r="F210" s="104"/>
    </row>
    <row r="211" spans="1:6" s="103" customFormat="1" x14ac:dyDescent="0.3">
      <c r="A211" s="137" t="s">
        <v>1848</v>
      </c>
      <c r="B211" s="134" t="s">
        <v>1798</v>
      </c>
      <c r="C211" s="7" t="s">
        <v>33</v>
      </c>
      <c r="D211" s="13">
        <v>50</v>
      </c>
      <c r="E211" s="163"/>
      <c r="F211" s="104">
        <f>IF(C211="%",D211*E211/100,D211*E211)</f>
        <v>0</v>
      </c>
    </row>
    <row r="212" spans="1:6" s="103" customFormat="1" x14ac:dyDescent="0.3">
      <c r="A212" s="133"/>
      <c r="B212" s="134"/>
      <c r="C212" s="7"/>
      <c r="D212" s="8"/>
      <c r="E212" s="104"/>
      <c r="F212" s="104"/>
    </row>
    <row r="213" spans="1:6" s="103" customFormat="1" x14ac:dyDescent="0.3">
      <c r="A213" s="137" t="s">
        <v>1849</v>
      </c>
      <c r="B213" s="134" t="s">
        <v>1850</v>
      </c>
      <c r="C213" s="7" t="s">
        <v>33</v>
      </c>
      <c r="D213" s="13">
        <v>100</v>
      </c>
      <c r="E213" s="163"/>
      <c r="F213" s="104">
        <f>IF(C213="%",D213*E213/100,D213*E213)</f>
        <v>0</v>
      </c>
    </row>
    <row r="214" spans="1:6" s="103" customFormat="1" x14ac:dyDescent="0.3">
      <c r="A214" s="133"/>
      <c r="B214" s="134"/>
      <c r="C214" s="7"/>
      <c r="D214" s="8"/>
      <c r="E214" s="104"/>
      <c r="F214" s="104"/>
    </row>
    <row r="215" spans="1:6" s="103" customFormat="1" x14ac:dyDescent="0.3">
      <c r="A215" s="137" t="s">
        <v>1851</v>
      </c>
      <c r="B215" s="138" t="s">
        <v>1794</v>
      </c>
      <c r="C215" s="7" t="s">
        <v>33</v>
      </c>
      <c r="D215" s="13">
        <v>30</v>
      </c>
      <c r="E215" s="163"/>
      <c r="F215" s="104">
        <f>IF(C215="%",D215*E215/100,D215*E215)</f>
        <v>0</v>
      </c>
    </row>
    <row r="216" spans="1:6" s="103" customFormat="1" x14ac:dyDescent="0.3">
      <c r="A216" s="133"/>
      <c r="B216" s="134"/>
      <c r="C216" s="7"/>
      <c r="D216" s="8"/>
      <c r="E216" s="104"/>
      <c r="F216" s="104"/>
    </row>
    <row r="217" spans="1:6" s="103" customFormat="1" x14ac:dyDescent="0.3">
      <c r="A217" s="137" t="s">
        <v>1852</v>
      </c>
      <c r="B217" s="138" t="s">
        <v>1792</v>
      </c>
      <c r="C217" s="7" t="s">
        <v>33</v>
      </c>
      <c r="D217" s="13">
        <v>60</v>
      </c>
      <c r="E217" s="163"/>
      <c r="F217" s="104">
        <f>IF(C217="%",D217*E217/100,D217*E217)</f>
        <v>0</v>
      </c>
    </row>
    <row r="218" spans="1:6" s="110" customFormat="1" x14ac:dyDescent="0.3">
      <c r="A218" s="135"/>
      <c r="B218" s="136"/>
      <c r="C218" s="113"/>
      <c r="D218" s="114"/>
      <c r="E218" s="115"/>
      <c r="F218" s="115"/>
    </row>
    <row r="219" spans="1:6" s="4" customFormat="1" ht="13.8" x14ac:dyDescent="0.3">
      <c r="A219" s="177" t="s">
        <v>118</v>
      </c>
      <c r="B219" s="178"/>
      <c r="C219" s="178"/>
      <c r="D219" s="178"/>
      <c r="E219" s="179"/>
      <c r="F219" s="41">
        <f>SUM(F171:F218)</f>
        <v>0</v>
      </c>
    </row>
    <row r="220" spans="1:6" s="2" customFormat="1" ht="13.2" x14ac:dyDescent="0.25">
      <c r="A220" s="189" t="str">
        <f>A222&amp;" "&amp;B222</f>
        <v>C13.7 JOINTS</v>
      </c>
      <c r="B220" s="189"/>
      <c r="C220" s="189"/>
      <c r="D220" s="189"/>
      <c r="E220" s="189"/>
      <c r="F220" s="189"/>
    </row>
    <row r="221" spans="1:6" s="4" customFormat="1" ht="13.8" x14ac:dyDescent="0.3">
      <c r="A221" s="42" t="s">
        <v>4</v>
      </c>
      <c r="B221" s="42" t="s">
        <v>5</v>
      </c>
      <c r="C221" s="42" t="s">
        <v>6</v>
      </c>
      <c r="D221" s="43" t="s">
        <v>7</v>
      </c>
      <c r="E221" s="44" t="s">
        <v>8</v>
      </c>
      <c r="F221" s="44" t="s">
        <v>9</v>
      </c>
    </row>
    <row r="222" spans="1:6" s="103" customFormat="1" x14ac:dyDescent="0.3">
      <c r="A222" s="45" t="s">
        <v>1853</v>
      </c>
      <c r="B222" s="46" t="s">
        <v>1854</v>
      </c>
      <c r="C222" s="47"/>
      <c r="D222" s="48"/>
      <c r="E222" s="104"/>
      <c r="F222" s="102"/>
    </row>
    <row r="223" spans="1:6" s="103" customFormat="1" x14ac:dyDescent="0.3">
      <c r="A223" s="133"/>
      <c r="B223" s="134"/>
      <c r="C223" s="7"/>
      <c r="D223" s="8"/>
      <c r="E223" s="104"/>
      <c r="F223" s="104"/>
    </row>
    <row r="224" spans="1:6" s="103" customFormat="1" x14ac:dyDescent="0.3">
      <c r="A224" s="137" t="s">
        <v>1855</v>
      </c>
      <c r="B224" s="138" t="s">
        <v>1856</v>
      </c>
      <c r="C224" s="12"/>
      <c r="D224" s="8"/>
      <c r="E224" s="104"/>
      <c r="F224" s="104"/>
    </row>
    <row r="225" spans="1:6" s="103" customFormat="1" x14ac:dyDescent="0.3">
      <c r="A225" s="10"/>
      <c r="B225" s="11"/>
      <c r="C225" s="7"/>
      <c r="D225" s="8"/>
      <c r="E225" s="104"/>
      <c r="F225" s="104"/>
    </row>
    <row r="226" spans="1:6" s="103" customFormat="1" ht="22.8" x14ac:dyDescent="0.3">
      <c r="A226" s="10" t="s">
        <v>1857</v>
      </c>
      <c r="B226" s="6" t="s">
        <v>1858</v>
      </c>
      <c r="C226" s="12" t="s">
        <v>40</v>
      </c>
      <c r="D226" s="13">
        <v>54</v>
      </c>
      <c r="E226" s="163"/>
      <c r="F226" s="104">
        <f>IF(C226="%",D226*E226/100,D226*E226)</f>
        <v>0</v>
      </c>
    </row>
    <row r="227" spans="1:6" s="103" customFormat="1" x14ac:dyDescent="0.3">
      <c r="A227" s="10"/>
      <c r="B227" s="6"/>
      <c r="C227" s="12"/>
      <c r="D227" s="8"/>
      <c r="E227" s="104"/>
      <c r="F227" s="104"/>
    </row>
    <row r="228" spans="1:6" s="103" customFormat="1" ht="22.8" x14ac:dyDescent="0.3">
      <c r="A228" s="10" t="s">
        <v>1859</v>
      </c>
      <c r="B228" s="11" t="s">
        <v>1860</v>
      </c>
      <c r="C228" s="7" t="s">
        <v>40</v>
      </c>
      <c r="D228" s="13">
        <v>87</v>
      </c>
      <c r="E228" s="163"/>
      <c r="F228" s="104">
        <f t="shared" ref="F228:F238" si="0">IF(C228="%",D228*E228/100,D228*E228)</f>
        <v>0</v>
      </c>
    </row>
    <row r="229" spans="1:6" s="103" customFormat="1" x14ac:dyDescent="0.3">
      <c r="A229" s="10"/>
      <c r="B229" s="11"/>
      <c r="C229" s="7"/>
      <c r="D229" s="8"/>
      <c r="E229" s="104"/>
      <c r="F229" s="104"/>
    </row>
    <row r="230" spans="1:6" s="103" customFormat="1" ht="22.8" x14ac:dyDescent="0.3">
      <c r="A230" s="10" t="s">
        <v>1861</v>
      </c>
      <c r="B230" s="6" t="s">
        <v>1862</v>
      </c>
      <c r="C230" s="12" t="s">
        <v>40</v>
      </c>
      <c r="D230" s="13">
        <v>30</v>
      </c>
      <c r="E230" s="163"/>
      <c r="F230" s="104">
        <f t="shared" si="0"/>
        <v>0</v>
      </c>
    </row>
    <row r="231" spans="1:6" s="103" customFormat="1" x14ac:dyDescent="0.3">
      <c r="A231" s="10"/>
      <c r="B231" s="6"/>
      <c r="C231" s="12"/>
      <c r="D231" s="8"/>
      <c r="E231" s="104"/>
      <c r="F231" s="104"/>
    </row>
    <row r="232" spans="1:6" s="103" customFormat="1" ht="22.8" x14ac:dyDescent="0.3">
      <c r="A232" s="10" t="s">
        <v>1863</v>
      </c>
      <c r="B232" s="11" t="s">
        <v>1864</v>
      </c>
      <c r="C232" s="7" t="s">
        <v>40</v>
      </c>
      <c r="D232" s="13">
        <v>50</v>
      </c>
      <c r="E232" s="163"/>
      <c r="F232" s="104">
        <f t="shared" si="0"/>
        <v>0</v>
      </c>
    </row>
    <row r="233" spans="1:6" s="103" customFormat="1" x14ac:dyDescent="0.3">
      <c r="A233" s="10"/>
      <c r="B233" s="11"/>
      <c r="C233" s="7"/>
      <c r="D233" s="8"/>
      <c r="E233" s="104"/>
      <c r="F233" s="104"/>
    </row>
    <row r="234" spans="1:6" s="103" customFormat="1" ht="22.8" x14ac:dyDescent="0.3">
      <c r="A234" s="10" t="s">
        <v>1865</v>
      </c>
      <c r="B234" s="11" t="s">
        <v>1866</v>
      </c>
      <c r="C234" s="7" t="s">
        <v>40</v>
      </c>
      <c r="D234" s="13">
        <v>48</v>
      </c>
      <c r="E234" s="163"/>
      <c r="F234" s="104">
        <f t="shared" si="0"/>
        <v>0</v>
      </c>
    </row>
    <row r="235" spans="1:6" s="103" customFormat="1" x14ac:dyDescent="0.3">
      <c r="A235" s="10"/>
      <c r="B235" s="11"/>
      <c r="C235" s="7"/>
      <c r="D235" s="8"/>
      <c r="E235" s="104"/>
      <c r="F235" s="104"/>
    </row>
    <row r="236" spans="1:6" s="103" customFormat="1" ht="22.8" x14ac:dyDescent="0.3">
      <c r="A236" s="10" t="s">
        <v>1867</v>
      </c>
      <c r="B236" s="11" t="s">
        <v>1868</v>
      </c>
      <c r="C236" s="7" t="s">
        <v>40</v>
      </c>
      <c r="D236" s="13">
        <v>32</v>
      </c>
      <c r="E236" s="163"/>
      <c r="F236" s="104">
        <f t="shared" si="0"/>
        <v>0</v>
      </c>
    </row>
    <row r="237" spans="1:6" s="103" customFormat="1" x14ac:dyDescent="0.3">
      <c r="A237" s="10"/>
      <c r="B237" s="11"/>
      <c r="C237" s="7"/>
      <c r="D237" s="8"/>
      <c r="E237" s="104"/>
      <c r="F237" s="104"/>
    </row>
    <row r="238" spans="1:6" s="103" customFormat="1" x14ac:dyDescent="0.3">
      <c r="A238" s="10" t="s">
        <v>1869</v>
      </c>
      <c r="B238" s="11" t="s">
        <v>1870</v>
      </c>
      <c r="C238" s="7" t="s">
        <v>40</v>
      </c>
      <c r="D238" s="13">
        <v>130</v>
      </c>
      <c r="E238" s="163"/>
      <c r="F238" s="104">
        <f t="shared" si="0"/>
        <v>0</v>
      </c>
    </row>
    <row r="239" spans="1:6" s="103" customFormat="1" x14ac:dyDescent="0.3">
      <c r="A239" s="10"/>
      <c r="B239" s="6"/>
      <c r="C239" s="12"/>
      <c r="D239" s="8"/>
      <c r="E239" s="104"/>
      <c r="F239" s="104"/>
    </row>
    <row r="240" spans="1:6" s="4" customFormat="1" ht="13.8" x14ac:dyDescent="0.3">
      <c r="A240" s="177" t="s">
        <v>118</v>
      </c>
      <c r="B240" s="178"/>
      <c r="C240" s="178"/>
      <c r="D240" s="178"/>
      <c r="E240" s="179"/>
      <c r="F240" s="41">
        <f>SUM(F222:F239)</f>
        <v>0</v>
      </c>
    </row>
    <row r="241" spans="1:6" s="2" customFormat="1" ht="13.2" x14ac:dyDescent="0.25">
      <c r="A241" s="189" t="str">
        <f>A243&amp;" "&amp;B243</f>
        <v>C13.8 ANCILLARY STRUCTURAL ELEMENTS</v>
      </c>
      <c r="B241" s="189"/>
      <c r="C241" s="189"/>
      <c r="D241" s="189"/>
      <c r="E241" s="189"/>
      <c r="F241" s="189"/>
    </row>
    <row r="242" spans="1:6" s="4" customFormat="1" ht="13.8" x14ac:dyDescent="0.3">
      <c r="A242" s="42" t="s">
        <v>4</v>
      </c>
      <c r="B242" s="42" t="s">
        <v>5</v>
      </c>
      <c r="C242" s="42" t="s">
        <v>6</v>
      </c>
      <c r="D242" s="43" t="s">
        <v>7</v>
      </c>
      <c r="E242" s="44" t="s">
        <v>8</v>
      </c>
      <c r="F242" s="44" t="s">
        <v>9</v>
      </c>
    </row>
    <row r="243" spans="1:6" s="103" customFormat="1" ht="24" x14ac:dyDescent="0.3">
      <c r="A243" s="45" t="s">
        <v>1871</v>
      </c>
      <c r="B243" s="46" t="s">
        <v>1872</v>
      </c>
      <c r="C243" s="47"/>
      <c r="D243" s="48"/>
      <c r="E243" s="104"/>
      <c r="F243" s="102"/>
    </row>
    <row r="244" spans="1:6" s="103" customFormat="1" x14ac:dyDescent="0.3">
      <c r="A244" s="133"/>
      <c r="B244" s="134"/>
      <c r="C244" s="11"/>
      <c r="D244" s="8"/>
      <c r="E244" s="104"/>
      <c r="F244" s="104"/>
    </row>
    <row r="245" spans="1:6" s="103" customFormat="1" x14ac:dyDescent="0.3">
      <c r="A245" s="137" t="s">
        <v>1873</v>
      </c>
      <c r="B245" s="138" t="s">
        <v>1874</v>
      </c>
      <c r="C245" s="11"/>
      <c r="D245" s="8"/>
      <c r="E245" s="104"/>
      <c r="F245" s="104"/>
    </row>
    <row r="246" spans="1:6" s="103" customFormat="1" x14ac:dyDescent="0.3">
      <c r="A246" s="133"/>
      <c r="B246" s="134"/>
      <c r="C246" s="11"/>
      <c r="D246" s="8"/>
      <c r="E246" s="104"/>
      <c r="F246" s="104"/>
    </row>
    <row r="247" spans="1:6" s="103" customFormat="1" x14ac:dyDescent="0.3">
      <c r="A247" s="137" t="s">
        <v>1875</v>
      </c>
      <c r="B247" s="138" t="s">
        <v>1876</v>
      </c>
      <c r="C247" s="12" t="s">
        <v>40</v>
      </c>
      <c r="D247" s="13">
        <v>36</v>
      </c>
      <c r="E247" s="163"/>
      <c r="F247" s="104">
        <f>IF(C247="%",D247*E247/100,D247*E247)</f>
        <v>0</v>
      </c>
    </row>
    <row r="248" spans="1:6" s="103" customFormat="1" x14ac:dyDescent="0.3">
      <c r="A248" s="133"/>
      <c r="B248" s="134"/>
      <c r="C248" s="11"/>
      <c r="D248" s="8"/>
      <c r="E248" s="104"/>
      <c r="F248" s="104"/>
    </row>
    <row r="249" spans="1:6" s="103" customFormat="1" x14ac:dyDescent="0.3">
      <c r="A249" s="137" t="s">
        <v>1877</v>
      </c>
      <c r="B249" s="138" t="s">
        <v>1878</v>
      </c>
      <c r="C249" s="12" t="s">
        <v>53</v>
      </c>
      <c r="D249" s="13">
        <v>4</v>
      </c>
      <c r="E249" s="163"/>
      <c r="F249" s="104">
        <f>IF(C249="%",D249*E249/100,D249*E249)</f>
        <v>0</v>
      </c>
    </row>
    <row r="250" spans="1:6" s="103" customFormat="1" x14ac:dyDescent="0.3">
      <c r="A250" s="133"/>
      <c r="B250" s="134"/>
      <c r="C250" s="11"/>
      <c r="D250" s="8"/>
      <c r="E250" s="104"/>
      <c r="F250" s="104"/>
    </row>
    <row r="251" spans="1:6" s="103" customFormat="1" x14ac:dyDescent="0.3">
      <c r="A251" s="137" t="s">
        <v>1879</v>
      </c>
      <c r="B251" s="138" t="s">
        <v>1880</v>
      </c>
      <c r="C251" s="11"/>
      <c r="D251" s="8"/>
      <c r="E251" s="104"/>
      <c r="F251" s="104"/>
    </row>
    <row r="252" spans="1:6" s="103" customFormat="1" x14ac:dyDescent="0.3">
      <c r="A252" s="133"/>
      <c r="B252" s="134"/>
      <c r="C252" s="11"/>
      <c r="D252" s="8"/>
      <c r="E252" s="104"/>
      <c r="F252" s="104"/>
    </row>
    <row r="253" spans="1:6" s="103" customFormat="1" x14ac:dyDescent="0.3">
      <c r="A253" s="137" t="s">
        <v>1883</v>
      </c>
      <c r="B253" s="138" t="s">
        <v>1884</v>
      </c>
      <c r="C253" s="12" t="s">
        <v>53</v>
      </c>
      <c r="D253" s="13">
        <v>2</v>
      </c>
      <c r="E253" s="163"/>
      <c r="F253" s="104">
        <f>IF(C253="%",D253*E253/100,D253*E253)</f>
        <v>0</v>
      </c>
    </row>
    <row r="254" spans="1:6" s="103" customFormat="1" x14ac:dyDescent="0.3">
      <c r="A254" s="133"/>
      <c r="B254" s="134"/>
      <c r="C254" s="11"/>
      <c r="D254" s="8"/>
      <c r="E254" s="104"/>
      <c r="F254" s="104"/>
    </row>
    <row r="255" spans="1:6" s="103" customFormat="1" x14ac:dyDescent="0.3">
      <c r="A255" s="137" t="s">
        <v>1885</v>
      </c>
      <c r="B255" s="138" t="s">
        <v>1886</v>
      </c>
      <c r="C255" s="11"/>
      <c r="D255" s="8"/>
      <c r="E255" s="104"/>
      <c r="F255" s="104"/>
    </row>
    <row r="256" spans="1:6" s="103" customFormat="1" x14ac:dyDescent="0.3">
      <c r="A256" s="133"/>
      <c r="B256" s="134"/>
      <c r="C256" s="11"/>
      <c r="D256" s="8"/>
      <c r="E256" s="104"/>
      <c r="F256" s="104"/>
    </row>
    <row r="257" spans="1:6" s="103" customFormat="1" ht="22.8" x14ac:dyDescent="0.3">
      <c r="A257" s="133"/>
      <c r="B257" s="138" t="s">
        <v>1887</v>
      </c>
      <c r="C257" s="12" t="s">
        <v>53</v>
      </c>
      <c r="D257" s="13">
        <v>20</v>
      </c>
      <c r="E257" s="163"/>
      <c r="F257" s="104">
        <f>IF(C257="%",D257*E257/100,D257*E257)</f>
        <v>0</v>
      </c>
    </row>
    <row r="258" spans="1:6" s="103" customFormat="1" x14ac:dyDescent="0.3">
      <c r="A258" s="133"/>
      <c r="B258" s="134"/>
      <c r="C258" s="11"/>
      <c r="D258" s="8"/>
      <c r="E258" s="104"/>
      <c r="F258" s="104"/>
    </row>
    <row r="259" spans="1:6" s="103" customFormat="1" ht="23.25" customHeight="1" x14ac:dyDescent="0.3">
      <c r="A259" s="137" t="s">
        <v>1889</v>
      </c>
      <c r="B259" s="138" t="s">
        <v>1890</v>
      </c>
      <c r="C259" s="12" t="s">
        <v>40</v>
      </c>
      <c r="D259" s="13">
        <v>400</v>
      </c>
      <c r="E259" s="163"/>
      <c r="F259" s="104">
        <f>IF(C259="%",D259*E259/100,D259*E259)</f>
        <v>0</v>
      </c>
    </row>
    <row r="260" spans="1:6" s="103" customFormat="1" x14ac:dyDescent="0.3">
      <c r="A260" s="133"/>
      <c r="B260" s="134"/>
      <c r="C260" s="11"/>
      <c r="D260" s="8"/>
      <c r="E260" s="104"/>
      <c r="F260" s="104"/>
    </row>
    <row r="261" spans="1:6" s="103" customFormat="1" x14ac:dyDescent="0.3">
      <c r="A261" s="137" t="s">
        <v>1891</v>
      </c>
      <c r="B261" s="138" t="s">
        <v>1892</v>
      </c>
      <c r="C261" s="12"/>
      <c r="D261" s="8"/>
      <c r="E261" s="104"/>
      <c r="F261" s="104"/>
    </row>
    <row r="262" spans="1:6" s="103" customFormat="1" x14ac:dyDescent="0.3">
      <c r="A262" s="133"/>
      <c r="B262" s="134"/>
      <c r="C262" s="11"/>
      <c r="D262" s="8"/>
      <c r="E262" s="104"/>
      <c r="F262" s="104"/>
    </row>
    <row r="263" spans="1:6" s="103" customFormat="1" ht="26.25" customHeight="1" x14ac:dyDescent="0.3">
      <c r="A263" s="137" t="s">
        <v>1893</v>
      </c>
      <c r="B263" s="139" t="s">
        <v>1894</v>
      </c>
      <c r="C263" s="12" t="s">
        <v>40</v>
      </c>
      <c r="D263" s="13">
        <v>90</v>
      </c>
      <c r="E263" s="163"/>
      <c r="F263" s="104">
        <f>IF(C263="%",D263*E263/100,D263*E263)</f>
        <v>0</v>
      </c>
    </row>
    <row r="264" spans="1:6" s="103" customFormat="1" x14ac:dyDescent="0.3">
      <c r="A264" s="133"/>
      <c r="B264" s="134"/>
      <c r="C264" s="11"/>
      <c r="D264" s="8"/>
      <c r="E264" s="104"/>
      <c r="F264" s="104"/>
    </row>
    <row r="265" spans="1:6" s="4" customFormat="1" ht="13.8" x14ac:dyDescent="0.3">
      <c r="A265" s="177" t="s">
        <v>118</v>
      </c>
      <c r="B265" s="178"/>
      <c r="C265" s="178"/>
      <c r="D265" s="178"/>
      <c r="E265" s="179"/>
      <c r="F265" s="41">
        <f>SUM(F243:F264)</f>
        <v>0</v>
      </c>
    </row>
    <row r="266" spans="1:6" s="2" customFormat="1" ht="13.2" x14ac:dyDescent="0.25">
      <c r="A266" s="189" t="str">
        <f>A268&amp;" "&amp;B268</f>
        <v>C20.1 TESTING MATERIALS AND JUDGEMENT OF WORKMANSHIP</v>
      </c>
      <c r="B266" s="189"/>
      <c r="C266" s="189"/>
      <c r="D266" s="189"/>
      <c r="E266" s="189"/>
      <c r="F266" s="189"/>
    </row>
    <row r="267" spans="1:6" s="4" customFormat="1" ht="13.8" x14ac:dyDescent="0.3">
      <c r="A267" s="42" t="s">
        <v>4</v>
      </c>
      <c r="B267" s="42" t="s">
        <v>5</v>
      </c>
      <c r="C267" s="42" t="s">
        <v>6</v>
      </c>
      <c r="D267" s="43" t="s">
        <v>7</v>
      </c>
      <c r="E267" s="44" t="s">
        <v>8</v>
      </c>
      <c r="F267" s="44" t="s">
        <v>9</v>
      </c>
    </row>
    <row r="268" spans="1:6" s="103" customFormat="1" ht="36" x14ac:dyDescent="0.3">
      <c r="A268" s="45" t="s">
        <v>1525</v>
      </c>
      <c r="B268" s="46" t="s">
        <v>1526</v>
      </c>
      <c r="C268" s="47"/>
      <c r="D268" s="48"/>
      <c r="E268" s="104"/>
      <c r="F268" s="102"/>
    </row>
    <row r="269" spans="1:6" s="103" customFormat="1" x14ac:dyDescent="0.3">
      <c r="A269" s="10"/>
      <c r="B269" s="11"/>
      <c r="C269" s="7"/>
      <c r="D269" s="8"/>
      <c r="E269" s="104"/>
      <c r="F269" s="104"/>
    </row>
    <row r="270" spans="1:6" s="103" customFormat="1" ht="22.8" x14ac:dyDescent="0.3">
      <c r="A270" s="5" t="s">
        <v>1527</v>
      </c>
      <c r="B270" s="6" t="s">
        <v>1528</v>
      </c>
      <c r="C270" s="7"/>
      <c r="D270" s="8"/>
      <c r="E270" s="104"/>
      <c r="F270" s="104"/>
    </row>
    <row r="271" spans="1:6" s="103" customFormat="1" x14ac:dyDescent="0.3">
      <c r="A271" s="10"/>
      <c r="B271" s="11"/>
      <c r="C271" s="7"/>
      <c r="D271" s="8"/>
      <c r="E271" s="104"/>
      <c r="F271" s="104"/>
    </row>
    <row r="272" spans="1:6" s="103" customFormat="1" ht="22.8" x14ac:dyDescent="0.3">
      <c r="A272" s="5" t="s">
        <v>1529</v>
      </c>
      <c r="B272" s="6" t="s">
        <v>1530</v>
      </c>
      <c r="C272" s="7"/>
      <c r="D272" s="8"/>
      <c r="E272" s="104"/>
      <c r="F272" s="104"/>
    </row>
    <row r="273" spans="1:6" s="103" customFormat="1" x14ac:dyDescent="0.3">
      <c r="A273" s="10"/>
      <c r="B273" s="11"/>
      <c r="C273" s="7"/>
      <c r="D273" s="8"/>
      <c r="E273" s="104"/>
      <c r="F273" s="104"/>
    </row>
    <row r="274" spans="1:6" s="103" customFormat="1" ht="14.25" customHeight="1" x14ac:dyDescent="0.3">
      <c r="A274" s="10"/>
      <c r="B274" s="6" t="s">
        <v>1531</v>
      </c>
      <c r="C274" s="12" t="s">
        <v>102</v>
      </c>
      <c r="D274" s="13">
        <v>1</v>
      </c>
      <c r="E274" s="104">
        <v>50000</v>
      </c>
      <c r="F274" s="104">
        <f>IF(C274="%",D274*E274/100,D274*E274)</f>
        <v>50000</v>
      </c>
    </row>
    <row r="275" spans="1:6" s="103" customFormat="1" x14ac:dyDescent="0.3">
      <c r="A275" s="10"/>
      <c r="B275" s="11"/>
      <c r="C275" s="7"/>
      <c r="D275" s="8"/>
      <c r="E275" s="104"/>
      <c r="F275" s="104"/>
    </row>
    <row r="276" spans="1:6" s="103" customFormat="1" ht="22.8" x14ac:dyDescent="0.3">
      <c r="A276" s="10"/>
      <c r="B276" s="6" t="s">
        <v>1532</v>
      </c>
      <c r="C276" s="12" t="s">
        <v>44</v>
      </c>
      <c r="D276" s="13">
        <f>F274</f>
        <v>50000</v>
      </c>
      <c r="E276" s="163"/>
      <c r="F276" s="104">
        <f>IF(C276="%",D276*E276/100,D276*E276)</f>
        <v>0</v>
      </c>
    </row>
    <row r="277" spans="1:6" s="103" customFormat="1" x14ac:dyDescent="0.3">
      <c r="A277" s="10"/>
      <c r="B277" s="11"/>
      <c r="C277" s="7"/>
      <c r="D277" s="8"/>
      <c r="E277" s="104"/>
      <c r="F277" s="104"/>
    </row>
    <row r="278" spans="1:6" s="103" customFormat="1" ht="14.25" customHeight="1" x14ac:dyDescent="0.3">
      <c r="A278" s="10"/>
      <c r="B278" s="6" t="s">
        <v>1533</v>
      </c>
      <c r="C278" s="12" t="s">
        <v>102</v>
      </c>
      <c r="D278" s="13">
        <v>1</v>
      </c>
      <c r="E278" s="104">
        <v>125000</v>
      </c>
      <c r="F278" s="104">
        <f>IF(C278="%",D278*E278/100,D278*E278)</f>
        <v>125000</v>
      </c>
    </row>
    <row r="279" spans="1:6" s="103" customFormat="1" x14ac:dyDescent="0.3">
      <c r="A279" s="10"/>
      <c r="B279" s="11"/>
      <c r="C279" s="7"/>
      <c r="D279" s="8"/>
      <c r="E279" s="104"/>
      <c r="F279" s="104"/>
    </row>
    <row r="280" spans="1:6" s="103" customFormat="1" ht="22.8" x14ac:dyDescent="0.3">
      <c r="A280" s="10"/>
      <c r="B280" s="6" t="s">
        <v>1895</v>
      </c>
      <c r="C280" s="12" t="s">
        <v>44</v>
      </c>
      <c r="D280" s="13">
        <f>F278</f>
        <v>125000</v>
      </c>
      <c r="E280" s="163"/>
      <c r="F280" s="104">
        <f>IF(C280="%",D280*E280/100,D280*E280)</f>
        <v>0</v>
      </c>
    </row>
    <row r="281" spans="1:6" s="103" customFormat="1" x14ac:dyDescent="0.3">
      <c r="A281" s="10"/>
      <c r="B281" s="11"/>
      <c r="C281" s="7"/>
      <c r="D281" s="8"/>
      <c r="E281" s="104"/>
      <c r="F281" s="104"/>
    </row>
    <row r="282" spans="1:6" s="103" customFormat="1" ht="14.25" customHeight="1" x14ac:dyDescent="0.3">
      <c r="A282" s="10"/>
      <c r="B282" s="6" t="s">
        <v>1534</v>
      </c>
      <c r="C282" s="12" t="s">
        <v>102</v>
      </c>
      <c r="D282" s="13">
        <v>1</v>
      </c>
      <c r="E282" s="104">
        <v>25000</v>
      </c>
      <c r="F282" s="104">
        <f>IF(C282="%",D282*E282/100,D282*E282)</f>
        <v>25000</v>
      </c>
    </row>
    <row r="283" spans="1:6" s="103" customFormat="1" x14ac:dyDescent="0.3">
      <c r="A283" s="10"/>
      <c r="B283" s="11"/>
      <c r="C283" s="7"/>
      <c r="D283" s="8"/>
      <c r="E283" s="104"/>
      <c r="F283" s="104"/>
    </row>
    <row r="284" spans="1:6" s="103" customFormat="1" ht="22.8" x14ac:dyDescent="0.3">
      <c r="A284" s="10"/>
      <c r="B284" s="6" t="s">
        <v>1535</v>
      </c>
      <c r="C284" s="12" t="s">
        <v>44</v>
      </c>
      <c r="D284" s="13">
        <f>F282</f>
        <v>25000</v>
      </c>
      <c r="E284" s="163"/>
      <c r="F284" s="104">
        <f>IF(C284="%",D284*E284/100,D284*E284)</f>
        <v>0</v>
      </c>
    </row>
    <row r="285" spans="1:6" s="103" customFormat="1" x14ac:dyDescent="0.3">
      <c r="A285" s="10"/>
      <c r="B285" s="11"/>
      <c r="C285" s="7"/>
      <c r="D285" s="8"/>
      <c r="E285" s="104"/>
      <c r="F285" s="104"/>
    </row>
    <row r="286" spans="1:6" s="103" customFormat="1" ht="14.25" customHeight="1" x14ac:dyDescent="0.3">
      <c r="A286" s="10"/>
      <c r="B286" s="6" t="s">
        <v>1536</v>
      </c>
      <c r="C286" s="12" t="s">
        <v>102</v>
      </c>
      <c r="D286" s="13">
        <v>1</v>
      </c>
      <c r="E286" s="104">
        <v>3250</v>
      </c>
      <c r="F286" s="104">
        <f>IF(C286="%",D286*E286/100,D286*E286)</f>
        <v>3250</v>
      </c>
    </row>
    <row r="287" spans="1:6" s="103" customFormat="1" x14ac:dyDescent="0.3">
      <c r="A287" s="10"/>
      <c r="B287" s="6"/>
      <c r="C287" s="12"/>
      <c r="D287" s="8"/>
      <c r="E287" s="104"/>
      <c r="F287" s="104"/>
    </row>
    <row r="288" spans="1:6" s="103" customFormat="1" ht="22.8" x14ac:dyDescent="0.3">
      <c r="A288" s="10"/>
      <c r="B288" s="6" t="s">
        <v>1537</v>
      </c>
      <c r="C288" s="12" t="s">
        <v>44</v>
      </c>
      <c r="D288" s="13">
        <f>F286</f>
        <v>3250</v>
      </c>
      <c r="E288" s="163"/>
      <c r="F288" s="104">
        <f>IF(C288="%",D288*E288/100,D288*E288)</f>
        <v>0</v>
      </c>
    </row>
    <row r="289" spans="1:6" s="110" customFormat="1" x14ac:dyDescent="0.3">
      <c r="A289" s="66"/>
      <c r="B289" s="67"/>
      <c r="C289" s="68"/>
      <c r="D289" s="69"/>
      <c r="E289" s="104"/>
      <c r="F289" s="109"/>
    </row>
    <row r="290" spans="1:6" s="4" customFormat="1" ht="13.8" x14ac:dyDescent="0.3">
      <c r="A290" s="177" t="s">
        <v>118</v>
      </c>
      <c r="B290" s="178"/>
      <c r="C290" s="178"/>
      <c r="D290" s="178"/>
      <c r="E290" s="179"/>
      <c r="F290" s="41">
        <f>SUM(F259:F289)</f>
        <v>203250</v>
      </c>
    </row>
    <row r="291" spans="1:6" x14ac:dyDescent="0.3">
      <c r="A291" s="42" t="s">
        <v>4</v>
      </c>
      <c r="B291" s="181" t="s">
        <v>5</v>
      </c>
      <c r="C291" s="191"/>
      <c r="D291" s="191"/>
      <c r="E291" s="192"/>
      <c r="F291" s="44" t="s">
        <v>9</v>
      </c>
    </row>
    <row r="292" spans="1:6" x14ac:dyDescent="0.3">
      <c r="A292" s="5" t="s">
        <v>480</v>
      </c>
      <c r="B292" s="182" t="s">
        <v>481</v>
      </c>
      <c r="C292" s="194"/>
      <c r="D292" s="194"/>
      <c r="E292" s="195"/>
      <c r="F292" s="9">
        <f>F16</f>
        <v>0</v>
      </c>
    </row>
    <row r="293" spans="1:6" x14ac:dyDescent="0.3">
      <c r="A293" s="85" t="s">
        <v>648</v>
      </c>
      <c r="B293" s="172" t="s">
        <v>649</v>
      </c>
      <c r="C293" s="186"/>
      <c r="D293" s="186"/>
      <c r="E293" s="187"/>
      <c r="F293" s="9">
        <f>F29</f>
        <v>0</v>
      </c>
    </row>
    <row r="294" spans="1:6" ht="24" customHeight="1" x14ac:dyDescent="0.3">
      <c r="A294" s="85" t="s">
        <v>1216</v>
      </c>
      <c r="B294" s="172" t="s">
        <v>1217</v>
      </c>
      <c r="C294" s="186"/>
      <c r="D294" s="186"/>
      <c r="E294" s="187"/>
      <c r="F294" s="9">
        <f>F51</f>
        <v>24000</v>
      </c>
    </row>
    <row r="295" spans="1:6" x14ac:dyDescent="0.3">
      <c r="A295" s="85" t="s">
        <v>1727</v>
      </c>
      <c r="B295" s="172" t="s">
        <v>1728</v>
      </c>
      <c r="C295" s="186"/>
      <c r="D295" s="186"/>
      <c r="E295" s="187"/>
      <c r="F295" s="9">
        <f>F106</f>
        <v>0</v>
      </c>
    </row>
    <row r="296" spans="1:6" x14ac:dyDescent="0.3">
      <c r="A296" s="85" t="s">
        <v>1787</v>
      </c>
      <c r="B296" s="172" t="s">
        <v>1788</v>
      </c>
      <c r="C296" s="186"/>
      <c r="D296" s="186"/>
      <c r="E296" s="187"/>
      <c r="F296" s="9">
        <f>F137</f>
        <v>0</v>
      </c>
    </row>
    <row r="297" spans="1:6" x14ac:dyDescent="0.3">
      <c r="A297" s="85" t="s">
        <v>1802</v>
      </c>
      <c r="B297" s="172" t="s">
        <v>1803</v>
      </c>
      <c r="C297" s="186"/>
      <c r="D297" s="186"/>
      <c r="E297" s="187"/>
      <c r="F297" s="9">
        <f>F168</f>
        <v>0</v>
      </c>
    </row>
    <row r="298" spans="1:6" x14ac:dyDescent="0.3">
      <c r="A298" s="85" t="s">
        <v>1820</v>
      </c>
      <c r="B298" s="172" t="s">
        <v>1821</v>
      </c>
      <c r="C298" s="186"/>
      <c r="D298" s="186"/>
      <c r="E298" s="187"/>
      <c r="F298" s="9">
        <f>F219</f>
        <v>0</v>
      </c>
    </row>
    <row r="299" spans="1:6" x14ac:dyDescent="0.3">
      <c r="A299" s="85" t="s">
        <v>1853</v>
      </c>
      <c r="B299" s="172" t="s">
        <v>1854</v>
      </c>
      <c r="C299" s="186"/>
      <c r="D299" s="186"/>
      <c r="E299" s="187"/>
      <c r="F299" s="9">
        <f>F240</f>
        <v>0</v>
      </c>
    </row>
    <row r="300" spans="1:6" x14ac:dyDescent="0.3">
      <c r="A300" s="85" t="s">
        <v>1871</v>
      </c>
      <c r="B300" s="172" t="s">
        <v>1872</v>
      </c>
      <c r="C300" s="186"/>
      <c r="D300" s="186"/>
      <c r="E300" s="187"/>
      <c r="F300" s="9">
        <f>F265</f>
        <v>0</v>
      </c>
    </row>
    <row r="301" spans="1:6" x14ac:dyDescent="0.3">
      <c r="A301" s="85" t="s">
        <v>1525</v>
      </c>
      <c r="B301" s="172" t="s">
        <v>1526</v>
      </c>
      <c r="C301" s="186"/>
      <c r="D301" s="186"/>
      <c r="E301" s="187"/>
      <c r="F301" s="9">
        <f>F290</f>
        <v>203250</v>
      </c>
    </row>
    <row r="302" spans="1:6" x14ac:dyDescent="0.3">
      <c r="A302" s="177" t="s">
        <v>1561</v>
      </c>
      <c r="B302" s="178"/>
      <c r="C302" s="178"/>
      <c r="D302" s="178"/>
      <c r="E302" s="179"/>
      <c r="F302" s="96">
        <f>SUM(F292:F301)</f>
        <v>227250</v>
      </c>
    </row>
    <row r="303" spans="1:6" x14ac:dyDescent="0.3">
      <c r="D303" s="132"/>
    </row>
    <row r="304" spans="1:6" x14ac:dyDescent="0.3">
      <c r="D304" s="132"/>
    </row>
    <row r="305" spans="1:15" x14ac:dyDescent="0.3">
      <c r="D305" s="132"/>
    </row>
    <row r="306" spans="1:15" x14ac:dyDescent="0.3">
      <c r="D306" s="132"/>
    </row>
    <row r="307" spans="1:15" x14ac:dyDescent="0.3">
      <c r="D307" s="132"/>
    </row>
    <row r="308" spans="1:15" x14ac:dyDescent="0.3">
      <c r="D308" s="132"/>
    </row>
    <row r="309" spans="1:15" x14ac:dyDescent="0.3">
      <c r="D309" s="132"/>
    </row>
    <row r="310" spans="1:15" x14ac:dyDescent="0.3">
      <c r="D310" s="132"/>
    </row>
    <row r="311" spans="1:15" x14ac:dyDescent="0.3">
      <c r="D311" s="132"/>
    </row>
    <row r="312" spans="1:15" s="107" customFormat="1" x14ac:dyDescent="0.3">
      <c r="A312" s="103"/>
      <c r="B312" s="103"/>
      <c r="C312" s="105"/>
      <c r="D312" s="132"/>
      <c r="G312" s="100"/>
      <c r="H312" s="100"/>
      <c r="I312" s="100"/>
      <c r="J312" s="100"/>
      <c r="K312" s="100"/>
      <c r="L312" s="100"/>
      <c r="M312" s="100"/>
      <c r="N312" s="100"/>
      <c r="O312" s="100"/>
    </row>
    <row r="313" spans="1:15" s="107" customFormat="1" x14ac:dyDescent="0.3">
      <c r="A313" s="103"/>
      <c r="B313" s="103"/>
      <c r="C313" s="105"/>
      <c r="D313" s="132"/>
      <c r="G313" s="100"/>
      <c r="H313" s="100"/>
      <c r="I313" s="100"/>
      <c r="J313" s="100"/>
      <c r="K313" s="100"/>
      <c r="L313" s="100"/>
      <c r="M313" s="100"/>
      <c r="N313" s="100"/>
      <c r="O313" s="100"/>
    </row>
    <row r="314" spans="1:15" s="107" customFormat="1" x14ac:dyDescent="0.3">
      <c r="A314" s="103"/>
      <c r="B314" s="103"/>
      <c r="C314" s="105"/>
      <c r="D314" s="132"/>
      <c r="G314" s="100"/>
      <c r="H314" s="100"/>
      <c r="I314" s="100"/>
      <c r="J314" s="100"/>
      <c r="K314" s="100"/>
      <c r="L314" s="100"/>
      <c r="M314" s="100"/>
      <c r="N314" s="100"/>
      <c r="O314" s="100"/>
    </row>
    <row r="315" spans="1:15" s="107" customFormat="1" x14ac:dyDescent="0.3">
      <c r="A315" s="103"/>
      <c r="B315" s="103"/>
      <c r="C315" s="105"/>
      <c r="D315" s="132"/>
      <c r="G315" s="100"/>
      <c r="H315" s="100"/>
      <c r="I315" s="100"/>
      <c r="J315" s="100"/>
      <c r="K315" s="100"/>
      <c r="L315" s="100"/>
      <c r="M315" s="100"/>
      <c r="N315" s="100"/>
      <c r="O315" s="100"/>
    </row>
    <row r="316" spans="1:15" s="107" customFormat="1" x14ac:dyDescent="0.3">
      <c r="A316" s="103"/>
      <c r="B316" s="103"/>
      <c r="C316" s="105"/>
      <c r="D316" s="132"/>
      <c r="G316" s="100"/>
      <c r="H316" s="100"/>
      <c r="I316" s="100"/>
      <c r="J316" s="100"/>
      <c r="K316" s="100"/>
      <c r="L316" s="100"/>
      <c r="M316" s="100"/>
      <c r="N316" s="100"/>
      <c r="O316" s="100"/>
    </row>
    <row r="317" spans="1:15" s="107" customFormat="1" x14ac:dyDescent="0.3">
      <c r="A317" s="103"/>
      <c r="B317" s="103"/>
      <c r="C317" s="105"/>
      <c r="D317" s="132"/>
      <c r="G317" s="100"/>
      <c r="H317" s="100"/>
      <c r="I317" s="100"/>
      <c r="J317" s="100"/>
      <c r="K317" s="100"/>
      <c r="L317" s="100"/>
      <c r="M317" s="100"/>
      <c r="N317" s="100"/>
      <c r="O317" s="100"/>
    </row>
    <row r="318" spans="1:15" s="107" customFormat="1" x14ac:dyDescent="0.3">
      <c r="A318" s="103"/>
      <c r="B318" s="103"/>
      <c r="C318" s="105"/>
      <c r="D318" s="132"/>
      <c r="G318" s="100"/>
      <c r="H318" s="100"/>
      <c r="I318" s="100"/>
      <c r="J318" s="100"/>
      <c r="K318" s="100"/>
      <c r="L318" s="100"/>
      <c r="M318" s="100"/>
      <c r="N318" s="100"/>
      <c r="O318" s="100"/>
    </row>
    <row r="319" spans="1:15" s="107" customFormat="1" x14ac:dyDescent="0.3">
      <c r="A319" s="103"/>
      <c r="B319" s="103"/>
      <c r="C319" s="105"/>
      <c r="D319" s="132"/>
      <c r="G319" s="100"/>
      <c r="H319" s="100"/>
      <c r="I319" s="100"/>
      <c r="J319" s="100"/>
      <c r="K319" s="100"/>
      <c r="L319" s="100"/>
      <c r="M319" s="100"/>
      <c r="N319" s="100"/>
      <c r="O319" s="100"/>
    </row>
    <row r="320" spans="1:15" s="107" customFormat="1" x14ac:dyDescent="0.3">
      <c r="A320" s="103"/>
      <c r="B320" s="103"/>
      <c r="C320" s="105"/>
      <c r="D320" s="132"/>
      <c r="G320" s="100"/>
      <c r="H320" s="100"/>
      <c r="I320" s="100"/>
      <c r="J320" s="100"/>
      <c r="K320" s="100"/>
      <c r="L320" s="100"/>
      <c r="M320" s="100"/>
      <c r="N320" s="100"/>
      <c r="O320" s="100"/>
    </row>
    <row r="321" spans="1:15" s="107" customFormat="1" x14ac:dyDescent="0.3">
      <c r="A321" s="103"/>
      <c r="B321" s="103"/>
      <c r="C321" s="105"/>
      <c r="D321" s="132"/>
      <c r="G321" s="100"/>
      <c r="H321" s="100"/>
      <c r="I321" s="100"/>
      <c r="J321" s="100"/>
      <c r="K321" s="100"/>
      <c r="L321" s="100"/>
      <c r="M321" s="100"/>
      <c r="N321" s="100"/>
      <c r="O321" s="100"/>
    </row>
    <row r="322" spans="1:15" s="107" customFormat="1" x14ac:dyDescent="0.3">
      <c r="A322" s="103"/>
      <c r="B322" s="103"/>
      <c r="C322" s="105"/>
      <c r="D322" s="132"/>
      <c r="G322" s="100"/>
      <c r="H322" s="100"/>
      <c r="I322" s="100"/>
      <c r="J322" s="100"/>
      <c r="K322" s="100"/>
      <c r="L322" s="100"/>
      <c r="M322" s="100"/>
      <c r="N322" s="100"/>
      <c r="O322" s="100"/>
    </row>
    <row r="323" spans="1:15" s="107" customFormat="1" x14ac:dyDescent="0.3">
      <c r="A323" s="103"/>
      <c r="B323" s="103"/>
      <c r="C323" s="105"/>
      <c r="D323" s="132"/>
      <c r="G323" s="100"/>
      <c r="H323" s="100"/>
      <c r="I323" s="100"/>
      <c r="J323" s="100"/>
      <c r="K323" s="100"/>
      <c r="L323" s="100"/>
      <c r="M323" s="100"/>
      <c r="N323" s="100"/>
      <c r="O323" s="100"/>
    </row>
    <row r="324" spans="1:15" s="107" customFormat="1" x14ac:dyDescent="0.3">
      <c r="A324" s="103"/>
      <c r="B324" s="103"/>
      <c r="C324" s="105"/>
      <c r="D324" s="132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s="107" customFormat="1" x14ac:dyDescent="0.3">
      <c r="A325" s="103"/>
      <c r="B325" s="103"/>
      <c r="C325" s="105"/>
      <c r="D325" s="132"/>
      <c r="G325" s="100"/>
      <c r="H325" s="100"/>
      <c r="I325" s="100"/>
      <c r="J325" s="100"/>
      <c r="K325" s="100"/>
      <c r="L325" s="100"/>
      <c r="M325" s="100"/>
      <c r="N325" s="100"/>
      <c r="O325" s="100"/>
    </row>
    <row r="326" spans="1:15" s="107" customFormat="1" x14ac:dyDescent="0.3">
      <c r="A326" s="103"/>
      <c r="B326" s="103"/>
      <c r="C326" s="105"/>
      <c r="D326" s="132"/>
      <c r="G326" s="100"/>
      <c r="H326" s="100"/>
      <c r="I326" s="100"/>
      <c r="J326" s="100"/>
      <c r="K326" s="100"/>
      <c r="L326" s="100"/>
      <c r="M326" s="100"/>
      <c r="N326" s="100"/>
      <c r="O326" s="100"/>
    </row>
    <row r="327" spans="1:15" s="107" customFormat="1" x14ac:dyDescent="0.3">
      <c r="A327" s="103"/>
      <c r="B327" s="103"/>
      <c r="C327" s="105"/>
      <c r="D327" s="132"/>
      <c r="G327" s="100"/>
      <c r="H327" s="100"/>
      <c r="I327" s="100"/>
      <c r="J327" s="100"/>
      <c r="K327" s="100"/>
      <c r="L327" s="100"/>
      <c r="M327" s="100"/>
      <c r="N327" s="100"/>
      <c r="O327" s="100"/>
    </row>
    <row r="328" spans="1:15" s="107" customFormat="1" x14ac:dyDescent="0.3">
      <c r="A328" s="103"/>
      <c r="B328" s="103"/>
      <c r="C328" s="105"/>
      <c r="D328" s="132"/>
      <c r="G328" s="100"/>
      <c r="H328" s="100"/>
      <c r="I328" s="100"/>
      <c r="J328" s="100"/>
      <c r="K328" s="100"/>
      <c r="L328" s="100"/>
      <c r="M328" s="100"/>
      <c r="N328" s="100"/>
      <c r="O328" s="100"/>
    </row>
    <row r="329" spans="1:15" s="107" customFormat="1" x14ac:dyDescent="0.3">
      <c r="A329" s="103"/>
      <c r="B329" s="103"/>
      <c r="C329" s="105"/>
      <c r="D329" s="132"/>
      <c r="G329" s="100"/>
      <c r="H329" s="100"/>
      <c r="I329" s="100"/>
      <c r="J329" s="100"/>
      <c r="K329" s="100"/>
      <c r="L329" s="100"/>
      <c r="M329" s="100"/>
      <c r="N329" s="100"/>
      <c r="O329" s="100"/>
    </row>
    <row r="330" spans="1:15" s="107" customFormat="1" x14ac:dyDescent="0.3">
      <c r="A330" s="103"/>
      <c r="B330" s="103"/>
      <c r="C330" s="105"/>
      <c r="D330" s="132"/>
      <c r="G330" s="100"/>
      <c r="H330" s="100"/>
      <c r="I330" s="100"/>
      <c r="J330" s="100"/>
      <c r="K330" s="100"/>
      <c r="L330" s="100"/>
      <c r="M330" s="100"/>
      <c r="N330" s="100"/>
      <c r="O330" s="100"/>
    </row>
    <row r="331" spans="1:15" s="107" customFormat="1" x14ac:dyDescent="0.3">
      <c r="A331" s="103"/>
      <c r="B331" s="103"/>
      <c r="C331" s="105"/>
      <c r="D331" s="132"/>
      <c r="G331" s="100"/>
      <c r="H331" s="100"/>
      <c r="I331" s="100"/>
      <c r="J331" s="100"/>
      <c r="K331" s="100"/>
      <c r="L331" s="100"/>
      <c r="M331" s="100"/>
      <c r="N331" s="100"/>
      <c r="O331" s="100"/>
    </row>
    <row r="332" spans="1:15" s="107" customFormat="1" x14ac:dyDescent="0.3">
      <c r="A332" s="103"/>
      <c r="B332" s="103"/>
      <c r="C332" s="105"/>
      <c r="D332" s="132"/>
      <c r="G332" s="100"/>
      <c r="H332" s="100"/>
      <c r="I332" s="100"/>
      <c r="J332" s="100"/>
      <c r="K332" s="100"/>
      <c r="L332" s="100"/>
      <c r="M332" s="100"/>
      <c r="N332" s="100"/>
      <c r="O332" s="100"/>
    </row>
    <row r="333" spans="1:15" s="107" customFormat="1" x14ac:dyDescent="0.3">
      <c r="A333" s="103"/>
      <c r="B333" s="103"/>
      <c r="C333" s="105"/>
      <c r="D333" s="132"/>
      <c r="G333" s="100"/>
      <c r="H333" s="100"/>
      <c r="I333" s="100"/>
      <c r="J333" s="100"/>
      <c r="K333" s="100"/>
      <c r="L333" s="100"/>
      <c r="M333" s="100"/>
      <c r="N333" s="100"/>
      <c r="O333" s="100"/>
    </row>
    <row r="334" spans="1:15" s="107" customFormat="1" x14ac:dyDescent="0.3">
      <c r="A334" s="103"/>
      <c r="B334" s="103"/>
      <c r="C334" s="105"/>
      <c r="D334" s="132"/>
      <c r="G334" s="100"/>
      <c r="H334" s="100"/>
      <c r="I334" s="100"/>
      <c r="J334" s="100"/>
      <c r="K334" s="100"/>
      <c r="L334" s="100"/>
      <c r="M334" s="100"/>
      <c r="N334" s="100"/>
      <c r="O334" s="100"/>
    </row>
    <row r="335" spans="1:15" s="107" customFormat="1" x14ac:dyDescent="0.3">
      <c r="A335" s="103"/>
      <c r="B335" s="103"/>
      <c r="C335" s="105"/>
      <c r="D335" s="132"/>
      <c r="G335" s="100"/>
      <c r="H335" s="100"/>
      <c r="I335" s="100"/>
      <c r="J335" s="100"/>
      <c r="K335" s="100"/>
      <c r="L335" s="100"/>
      <c r="M335" s="100"/>
      <c r="N335" s="100"/>
      <c r="O335" s="100"/>
    </row>
    <row r="336" spans="1:15" s="107" customFormat="1" x14ac:dyDescent="0.3">
      <c r="A336" s="103"/>
      <c r="B336" s="103"/>
      <c r="C336" s="105"/>
      <c r="D336" s="132"/>
      <c r="G336" s="100"/>
      <c r="H336" s="100"/>
      <c r="I336" s="100"/>
      <c r="J336" s="100"/>
      <c r="K336" s="100"/>
      <c r="L336" s="100"/>
      <c r="M336" s="100"/>
      <c r="N336" s="100"/>
      <c r="O336" s="100"/>
    </row>
    <row r="337" spans="1:15" s="107" customFormat="1" x14ac:dyDescent="0.3">
      <c r="A337" s="103"/>
      <c r="B337" s="103"/>
      <c r="C337" s="105"/>
      <c r="D337" s="132"/>
      <c r="G337" s="100"/>
      <c r="H337" s="100"/>
      <c r="I337" s="100"/>
      <c r="J337" s="100"/>
      <c r="K337" s="100"/>
      <c r="L337" s="100"/>
      <c r="M337" s="100"/>
      <c r="N337" s="100"/>
      <c r="O337" s="100"/>
    </row>
    <row r="338" spans="1:15" s="107" customFormat="1" x14ac:dyDescent="0.3">
      <c r="A338" s="103"/>
      <c r="B338" s="103"/>
      <c r="C338" s="105"/>
      <c r="D338" s="132"/>
      <c r="G338" s="100"/>
      <c r="H338" s="100"/>
      <c r="I338" s="100"/>
      <c r="J338" s="100"/>
      <c r="K338" s="100"/>
      <c r="L338" s="100"/>
      <c r="M338" s="100"/>
      <c r="N338" s="100"/>
      <c r="O338" s="100"/>
    </row>
    <row r="339" spans="1:15" s="107" customFormat="1" x14ac:dyDescent="0.3">
      <c r="A339" s="103"/>
      <c r="B339" s="103"/>
      <c r="C339" s="105"/>
      <c r="D339" s="132"/>
      <c r="G339" s="100"/>
      <c r="H339" s="100"/>
      <c r="I339" s="100"/>
      <c r="J339" s="100"/>
      <c r="K339" s="100"/>
      <c r="L339" s="100"/>
      <c r="M339" s="100"/>
      <c r="N339" s="100"/>
      <c r="O339" s="100"/>
    </row>
    <row r="340" spans="1:15" s="107" customFormat="1" x14ac:dyDescent="0.3">
      <c r="A340" s="103"/>
      <c r="B340" s="103"/>
      <c r="C340" s="105"/>
      <c r="D340" s="132"/>
      <c r="G340" s="100"/>
      <c r="H340" s="100"/>
      <c r="I340" s="100"/>
      <c r="J340" s="100"/>
      <c r="K340" s="100"/>
      <c r="L340" s="100"/>
      <c r="M340" s="100"/>
      <c r="N340" s="100"/>
      <c r="O340" s="100"/>
    </row>
    <row r="341" spans="1:15" s="107" customFormat="1" x14ac:dyDescent="0.3">
      <c r="A341" s="103"/>
      <c r="B341" s="103"/>
      <c r="C341" s="105"/>
      <c r="D341" s="132"/>
      <c r="G341" s="100"/>
      <c r="H341" s="100"/>
      <c r="I341" s="100"/>
      <c r="J341" s="100"/>
      <c r="K341" s="100"/>
      <c r="L341" s="100"/>
      <c r="M341" s="100"/>
      <c r="N341" s="100"/>
      <c r="O341" s="100"/>
    </row>
    <row r="342" spans="1:15" s="107" customFormat="1" x14ac:dyDescent="0.3">
      <c r="A342" s="103"/>
      <c r="B342" s="103"/>
      <c r="C342" s="105"/>
      <c r="D342" s="132"/>
      <c r="G342" s="100"/>
      <c r="H342" s="100"/>
      <c r="I342" s="100"/>
      <c r="J342" s="100"/>
      <c r="K342" s="100"/>
      <c r="L342" s="100"/>
      <c r="M342" s="100"/>
      <c r="N342" s="100"/>
      <c r="O342" s="100"/>
    </row>
    <row r="343" spans="1:15" s="107" customFormat="1" x14ac:dyDescent="0.3">
      <c r="A343" s="103"/>
      <c r="B343" s="103"/>
      <c r="C343" s="105"/>
      <c r="D343" s="132"/>
      <c r="G343" s="100"/>
      <c r="H343" s="100"/>
      <c r="I343" s="100"/>
      <c r="J343" s="100"/>
      <c r="K343" s="100"/>
      <c r="L343" s="100"/>
      <c r="M343" s="100"/>
      <c r="N343" s="100"/>
      <c r="O343" s="100"/>
    </row>
    <row r="344" spans="1:15" s="107" customFormat="1" x14ac:dyDescent="0.3">
      <c r="A344" s="103"/>
      <c r="B344" s="103"/>
      <c r="C344" s="105"/>
      <c r="D344" s="132"/>
      <c r="G344" s="100"/>
      <c r="H344" s="100"/>
      <c r="I344" s="100"/>
      <c r="J344" s="100"/>
      <c r="K344" s="100"/>
      <c r="L344" s="100"/>
      <c r="M344" s="100"/>
      <c r="N344" s="100"/>
      <c r="O344" s="100"/>
    </row>
    <row r="345" spans="1:15" s="107" customFormat="1" x14ac:dyDescent="0.3">
      <c r="A345" s="103"/>
      <c r="B345" s="103"/>
      <c r="C345" s="105"/>
      <c r="D345" s="132"/>
      <c r="G345" s="100"/>
      <c r="H345" s="100"/>
      <c r="I345" s="100"/>
      <c r="J345" s="100"/>
      <c r="K345" s="100"/>
      <c r="L345" s="100"/>
      <c r="M345" s="100"/>
      <c r="N345" s="100"/>
      <c r="O345" s="100"/>
    </row>
    <row r="346" spans="1:15" s="107" customFormat="1" x14ac:dyDescent="0.3">
      <c r="A346" s="103"/>
      <c r="B346" s="103"/>
      <c r="C346" s="105"/>
      <c r="D346" s="132"/>
      <c r="G346" s="100"/>
      <c r="H346" s="100"/>
      <c r="I346" s="100"/>
      <c r="J346" s="100"/>
      <c r="K346" s="100"/>
      <c r="L346" s="100"/>
      <c r="M346" s="100"/>
      <c r="N346" s="100"/>
      <c r="O346" s="100"/>
    </row>
    <row r="347" spans="1:15" s="107" customFormat="1" x14ac:dyDescent="0.3">
      <c r="A347" s="103"/>
      <c r="B347" s="103"/>
      <c r="C347" s="105"/>
      <c r="D347" s="132"/>
      <c r="G347" s="100"/>
      <c r="H347" s="100"/>
      <c r="I347" s="100"/>
      <c r="J347" s="100"/>
      <c r="K347" s="100"/>
      <c r="L347" s="100"/>
      <c r="M347" s="100"/>
      <c r="N347" s="100"/>
      <c r="O347" s="100"/>
    </row>
    <row r="348" spans="1:15" s="107" customFormat="1" x14ac:dyDescent="0.3">
      <c r="A348" s="103"/>
      <c r="B348" s="103"/>
      <c r="C348" s="105"/>
      <c r="D348" s="132"/>
      <c r="G348" s="100"/>
      <c r="H348" s="100"/>
      <c r="I348" s="100"/>
      <c r="J348" s="100"/>
      <c r="K348" s="100"/>
      <c r="L348" s="100"/>
      <c r="M348" s="100"/>
      <c r="N348" s="100"/>
      <c r="O348" s="100"/>
    </row>
    <row r="349" spans="1:15" s="107" customFormat="1" x14ac:dyDescent="0.3">
      <c r="A349" s="103"/>
      <c r="B349" s="103"/>
      <c r="C349" s="105"/>
      <c r="D349" s="132"/>
      <c r="G349" s="100"/>
      <c r="H349" s="100"/>
      <c r="I349" s="100"/>
      <c r="J349" s="100"/>
      <c r="K349" s="100"/>
      <c r="L349" s="100"/>
      <c r="M349" s="100"/>
      <c r="N349" s="100"/>
      <c r="O349" s="100"/>
    </row>
    <row r="350" spans="1:15" s="107" customFormat="1" x14ac:dyDescent="0.3">
      <c r="A350" s="103"/>
      <c r="B350" s="103"/>
      <c r="C350" s="105"/>
      <c r="D350" s="132"/>
      <c r="G350" s="100"/>
      <c r="H350" s="100"/>
      <c r="I350" s="100"/>
      <c r="J350" s="100"/>
      <c r="K350" s="100"/>
      <c r="L350" s="100"/>
      <c r="M350" s="100"/>
      <c r="N350" s="100"/>
      <c r="O350" s="100"/>
    </row>
    <row r="351" spans="1:15" s="107" customFormat="1" x14ac:dyDescent="0.3">
      <c r="A351" s="103"/>
      <c r="B351" s="103"/>
      <c r="C351" s="105"/>
      <c r="D351" s="132"/>
      <c r="G351" s="100"/>
      <c r="H351" s="100"/>
      <c r="I351" s="100"/>
      <c r="J351" s="100"/>
      <c r="K351" s="100"/>
      <c r="L351" s="100"/>
      <c r="M351" s="100"/>
      <c r="N351" s="100"/>
      <c r="O351" s="100"/>
    </row>
    <row r="352" spans="1:15" s="107" customFormat="1" x14ac:dyDescent="0.3">
      <c r="A352" s="103"/>
      <c r="B352" s="103"/>
      <c r="C352" s="105"/>
      <c r="D352" s="132"/>
      <c r="G352" s="100"/>
      <c r="H352" s="100"/>
      <c r="I352" s="100"/>
      <c r="J352" s="100"/>
      <c r="K352" s="100"/>
      <c r="L352" s="100"/>
      <c r="M352" s="100"/>
      <c r="N352" s="100"/>
      <c r="O352" s="100"/>
    </row>
    <row r="353" spans="1:15" s="107" customFormat="1" x14ac:dyDescent="0.3">
      <c r="A353" s="103"/>
      <c r="B353" s="103"/>
      <c r="C353" s="105"/>
      <c r="D353" s="132"/>
      <c r="G353" s="100"/>
      <c r="H353" s="100"/>
      <c r="I353" s="100"/>
      <c r="J353" s="100"/>
      <c r="K353" s="100"/>
      <c r="L353" s="100"/>
      <c r="M353" s="100"/>
      <c r="N353" s="100"/>
      <c r="O353" s="100"/>
    </row>
    <row r="354" spans="1:15" s="107" customFormat="1" x14ac:dyDescent="0.3">
      <c r="A354" s="103"/>
      <c r="B354" s="103"/>
      <c r="C354" s="105"/>
      <c r="D354" s="132"/>
      <c r="G354" s="100"/>
      <c r="H354" s="100"/>
      <c r="I354" s="100"/>
      <c r="J354" s="100"/>
      <c r="K354" s="100"/>
      <c r="L354" s="100"/>
      <c r="M354" s="100"/>
      <c r="N354" s="100"/>
      <c r="O354" s="100"/>
    </row>
    <row r="355" spans="1:15" s="107" customFormat="1" x14ac:dyDescent="0.3">
      <c r="A355" s="103"/>
      <c r="B355" s="103"/>
      <c r="C355" s="105"/>
      <c r="D355" s="132"/>
      <c r="G355" s="100"/>
      <c r="H355" s="100"/>
      <c r="I355" s="100"/>
      <c r="J355" s="100"/>
      <c r="K355" s="100"/>
      <c r="L355" s="100"/>
      <c r="M355" s="100"/>
      <c r="N355" s="100"/>
      <c r="O355" s="100"/>
    </row>
    <row r="356" spans="1:15" s="107" customFormat="1" x14ac:dyDescent="0.3">
      <c r="A356" s="103"/>
      <c r="B356" s="103"/>
      <c r="C356" s="105"/>
      <c r="D356" s="132"/>
      <c r="G356" s="100"/>
      <c r="H356" s="100"/>
      <c r="I356" s="100"/>
      <c r="J356" s="100"/>
      <c r="K356" s="100"/>
      <c r="L356" s="100"/>
      <c r="M356" s="100"/>
      <c r="N356" s="100"/>
      <c r="O356" s="100"/>
    </row>
    <row r="357" spans="1:15" s="107" customFormat="1" x14ac:dyDescent="0.3">
      <c r="A357" s="103"/>
      <c r="B357" s="103"/>
      <c r="C357" s="105"/>
      <c r="D357" s="132"/>
      <c r="G357" s="100"/>
      <c r="H357" s="100"/>
      <c r="I357" s="100"/>
      <c r="J357" s="100"/>
      <c r="K357" s="100"/>
      <c r="L357" s="100"/>
      <c r="M357" s="100"/>
      <c r="N357" s="100"/>
      <c r="O357" s="100"/>
    </row>
    <row r="358" spans="1:15" s="107" customFormat="1" x14ac:dyDescent="0.3">
      <c r="A358" s="103"/>
      <c r="B358" s="103"/>
      <c r="C358" s="105"/>
      <c r="D358" s="132"/>
      <c r="G358" s="100"/>
      <c r="H358" s="100"/>
      <c r="I358" s="100"/>
      <c r="J358" s="100"/>
      <c r="K358" s="100"/>
      <c r="L358" s="100"/>
      <c r="M358" s="100"/>
      <c r="N358" s="100"/>
      <c r="O358" s="100"/>
    </row>
    <row r="359" spans="1:15" s="107" customFormat="1" x14ac:dyDescent="0.3">
      <c r="A359" s="103"/>
      <c r="B359" s="103"/>
      <c r="C359" s="105"/>
      <c r="D359" s="132"/>
      <c r="G359" s="100"/>
      <c r="H359" s="100"/>
      <c r="I359" s="100"/>
      <c r="J359" s="100"/>
      <c r="K359" s="100"/>
      <c r="L359" s="100"/>
      <c r="M359" s="100"/>
      <c r="N359" s="100"/>
      <c r="O359" s="100"/>
    </row>
    <row r="360" spans="1:15" s="107" customFormat="1" x14ac:dyDescent="0.3">
      <c r="A360" s="103"/>
      <c r="B360" s="103"/>
      <c r="C360" s="105"/>
      <c r="D360" s="132"/>
      <c r="G360" s="100"/>
      <c r="H360" s="100"/>
      <c r="I360" s="100"/>
      <c r="J360" s="100"/>
      <c r="K360" s="100"/>
      <c r="L360" s="100"/>
      <c r="M360" s="100"/>
      <c r="N360" s="100"/>
      <c r="O360" s="100"/>
    </row>
    <row r="361" spans="1:15" s="107" customFormat="1" x14ac:dyDescent="0.3">
      <c r="A361" s="103"/>
      <c r="B361" s="103"/>
      <c r="C361" s="105"/>
      <c r="D361" s="132"/>
      <c r="G361" s="100"/>
      <c r="H361" s="100"/>
      <c r="I361" s="100"/>
      <c r="J361" s="100"/>
      <c r="K361" s="100"/>
      <c r="L361" s="100"/>
      <c r="M361" s="100"/>
      <c r="N361" s="100"/>
      <c r="O361" s="100"/>
    </row>
    <row r="362" spans="1:15" s="107" customFormat="1" x14ac:dyDescent="0.3">
      <c r="A362" s="103"/>
      <c r="B362" s="103"/>
      <c r="C362" s="105"/>
      <c r="D362" s="132"/>
      <c r="G362" s="100"/>
      <c r="H362" s="100"/>
      <c r="I362" s="100"/>
      <c r="J362" s="100"/>
      <c r="K362" s="100"/>
      <c r="L362" s="100"/>
      <c r="M362" s="100"/>
      <c r="N362" s="100"/>
      <c r="O362" s="100"/>
    </row>
    <row r="363" spans="1:15" s="107" customFormat="1" x14ac:dyDescent="0.3">
      <c r="A363" s="103"/>
      <c r="B363" s="103"/>
      <c r="C363" s="105"/>
      <c r="D363" s="132"/>
      <c r="G363" s="100"/>
      <c r="H363" s="100"/>
      <c r="I363" s="100"/>
      <c r="J363" s="100"/>
      <c r="K363" s="100"/>
      <c r="L363" s="100"/>
      <c r="M363" s="100"/>
      <c r="N363" s="100"/>
      <c r="O363" s="100"/>
    </row>
    <row r="364" spans="1:15" s="107" customFormat="1" x14ac:dyDescent="0.3">
      <c r="A364" s="103"/>
      <c r="B364" s="103"/>
      <c r="C364" s="105"/>
      <c r="D364" s="132"/>
      <c r="G364" s="100"/>
      <c r="H364" s="100"/>
      <c r="I364" s="100"/>
      <c r="J364" s="100"/>
      <c r="K364" s="100"/>
      <c r="L364" s="100"/>
      <c r="M364" s="100"/>
      <c r="N364" s="100"/>
      <c r="O364" s="100"/>
    </row>
    <row r="365" spans="1:15" s="107" customFormat="1" x14ac:dyDescent="0.3">
      <c r="A365" s="103"/>
      <c r="B365" s="103"/>
      <c r="C365" s="105"/>
      <c r="D365" s="132"/>
      <c r="G365" s="100"/>
      <c r="H365" s="100"/>
      <c r="I365" s="100"/>
      <c r="J365" s="100"/>
      <c r="K365" s="100"/>
      <c r="L365" s="100"/>
      <c r="M365" s="100"/>
      <c r="N365" s="100"/>
      <c r="O365" s="100"/>
    </row>
    <row r="366" spans="1:15" s="107" customFormat="1" x14ac:dyDescent="0.3">
      <c r="A366" s="103"/>
      <c r="B366" s="103"/>
      <c r="C366" s="105"/>
      <c r="D366" s="132"/>
      <c r="G366" s="100"/>
      <c r="H366" s="100"/>
      <c r="I366" s="100"/>
      <c r="J366" s="100"/>
      <c r="K366" s="100"/>
      <c r="L366" s="100"/>
      <c r="M366" s="100"/>
      <c r="N366" s="100"/>
      <c r="O366" s="100"/>
    </row>
    <row r="367" spans="1:15" s="107" customFormat="1" x14ac:dyDescent="0.3">
      <c r="A367" s="103"/>
      <c r="B367" s="103"/>
      <c r="C367" s="105"/>
      <c r="D367" s="132"/>
      <c r="G367" s="100"/>
      <c r="H367" s="100"/>
      <c r="I367" s="100"/>
      <c r="J367" s="100"/>
      <c r="K367" s="100"/>
      <c r="L367" s="100"/>
      <c r="M367" s="100"/>
      <c r="N367" s="100"/>
      <c r="O367" s="100"/>
    </row>
    <row r="368" spans="1:15" s="107" customFormat="1" x14ac:dyDescent="0.3">
      <c r="A368" s="103"/>
      <c r="B368" s="103"/>
      <c r="C368" s="105"/>
      <c r="D368" s="132"/>
      <c r="G368" s="100"/>
      <c r="H368" s="100"/>
      <c r="I368" s="100"/>
      <c r="J368" s="100"/>
      <c r="K368" s="100"/>
      <c r="L368" s="100"/>
      <c r="M368" s="100"/>
      <c r="N368" s="100"/>
      <c r="O368" s="100"/>
    </row>
    <row r="369" spans="1:15" s="107" customFormat="1" x14ac:dyDescent="0.3">
      <c r="A369" s="103"/>
      <c r="B369" s="103"/>
      <c r="C369" s="105"/>
      <c r="D369" s="132"/>
      <c r="G369" s="100"/>
      <c r="H369" s="100"/>
      <c r="I369" s="100"/>
      <c r="J369" s="100"/>
      <c r="K369" s="100"/>
      <c r="L369" s="100"/>
      <c r="M369" s="100"/>
      <c r="N369" s="100"/>
      <c r="O369" s="100"/>
    </row>
    <row r="370" spans="1:15" s="107" customFormat="1" x14ac:dyDescent="0.3">
      <c r="A370" s="103"/>
      <c r="B370" s="103"/>
      <c r="C370" s="105"/>
      <c r="D370" s="132"/>
      <c r="G370" s="100"/>
      <c r="H370" s="100"/>
      <c r="I370" s="100"/>
      <c r="J370" s="100"/>
      <c r="K370" s="100"/>
      <c r="L370" s="100"/>
      <c r="M370" s="100"/>
      <c r="N370" s="100"/>
      <c r="O370" s="100"/>
    </row>
    <row r="371" spans="1:15" s="107" customFormat="1" x14ac:dyDescent="0.3">
      <c r="A371" s="103"/>
      <c r="B371" s="103"/>
      <c r="C371" s="105"/>
      <c r="D371" s="132"/>
      <c r="G371" s="100"/>
      <c r="H371" s="100"/>
      <c r="I371" s="100"/>
      <c r="J371" s="100"/>
      <c r="K371" s="100"/>
      <c r="L371" s="100"/>
      <c r="M371" s="100"/>
      <c r="N371" s="100"/>
      <c r="O371" s="100"/>
    </row>
    <row r="372" spans="1:15" s="107" customFormat="1" x14ac:dyDescent="0.3">
      <c r="A372" s="103"/>
      <c r="B372" s="103"/>
      <c r="C372" s="105"/>
      <c r="D372" s="132"/>
      <c r="G372" s="100"/>
      <c r="H372" s="100"/>
      <c r="I372" s="100"/>
      <c r="J372" s="100"/>
      <c r="K372" s="100"/>
      <c r="L372" s="100"/>
      <c r="M372" s="100"/>
      <c r="N372" s="100"/>
      <c r="O372" s="100"/>
    </row>
    <row r="373" spans="1:15" s="107" customFormat="1" x14ac:dyDescent="0.3">
      <c r="A373" s="103"/>
      <c r="B373" s="103"/>
      <c r="C373" s="105"/>
      <c r="D373" s="132"/>
      <c r="G373" s="100"/>
      <c r="H373" s="100"/>
      <c r="I373" s="100"/>
      <c r="J373" s="100"/>
      <c r="K373" s="100"/>
      <c r="L373" s="100"/>
      <c r="M373" s="100"/>
      <c r="N373" s="100"/>
      <c r="O373" s="100"/>
    </row>
    <row r="374" spans="1:15" s="107" customFormat="1" x14ac:dyDescent="0.3">
      <c r="A374" s="103"/>
      <c r="B374" s="103"/>
      <c r="C374" s="105"/>
      <c r="D374" s="132"/>
      <c r="G374" s="100"/>
      <c r="H374" s="100"/>
      <c r="I374" s="100"/>
      <c r="J374" s="100"/>
      <c r="K374" s="100"/>
      <c r="L374" s="100"/>
      <c r="M374" s="100"/>
      <c r="N374" s="100"/>
      <c r="O374" s="100"/>
    </row>
    <row r="375" spans="1:15" s="107" customFormat="1" x14ac:dyDescent="0.3">
      <c r="A375" s="103"/>
      <c r="B375" s="103"/>
      <c r="C375" s="105"/>
      <c r="D375" s="132"/>
      <c r="G375" s="100"/>
      <c r="H375" s="100"/>
      <c r="I375" s="100"/>
      <c r="J375" s="100"/>
      <c r="K375" s="100"/>
      <c r="L375" s="100"/>
      <c r="M375" s="100"/>
      <c r="N375" s="100"/>
      <c r="O375" s="100"/>
    </row>
    <row r="376" spans="1:15" s="107" customFormat="1" x14ac:dyDescent="0.3">
      <c r="A376" s="103"/>
      <c r="B376" s="103"/>
      <c r="C376" s="105"/>
      <c r="D376" s="132"/>
      <c r="G376" s="100"/>
      <c r="H376" s="100"/>
      <c r="I376" s="100"/>
      <c r="J376" s="100"/>
      <c r="K376" s="100"/>
      <c r="L376" s="100"/>
      <c r="M376" s="100"/>
      <c r="N376" s="100"/>
      <c r="O376" s="100"/>
    </row>
    <row r="377" spans="1:15" s="107" customFormat="1" x14ac:dyDescent="0.3">
      <c r="A377" s="103"/>
      <c r="B377" s="103"/>
      <c r="C377" s="105"/>
      <c r="D377" s="132"/>
      <c r="G377" s="100"/>
      <c r="H377" s="100"/>
      <c r="I377" s="100"/>
      <c r="J377" s="100"/>
      <c r="K377" s="100"/>
      <c r="L377" s="100"/>
      <c r="M377" s="100"/>
      <c r="N377" s="100"/>
      <c r="O377" s="100"/>
    </row>
    <row r="378" spans="1:15" s="107" customFormat="1" x14ac:dyDescent="0.3">
      <c r="A378" s="103"/>
      <c r="B378" s="103"/>
      <c r="C378" s="105"/>
      <c r="D378" s="132"/>
      <c r="G378" s="100"/>
      <c r="H378" s="100"/>
      <c r="I378" s="100"/>
      <c r="J378" s="100"/>
      <c r="K378" s="100"/>
      <c r="L378" s="100"/>
      <c r="M378" s="100"/>
      <c r="N378" s="100"/>
      <c r="O378" s="100"/>
    </row>
    <row r="379" spans="1:15" s="107" customFormat="1" x14ac:dyDescent="0.3">
      <c r="A379" s="103"/>
      <c r="B379" s="103"/>
      <c r="C379" s="105"/>
      <c r="D379" s="132"/>
      <c r="G379" s="100"/>
      <c r="H379" s="100"/>
      <c r="I379" s="100"/>
      <c r="J379" s="100"/>
      <c r="K379" s="100"/>
      <c r="L379" s="100"/>
      <c r="M379" s="100"/>
      <c r="N379" s="100"/>
      <c r="O379" s="100"/>
    </row>
    <row r="380" spans="1:15" s="107" customFormat="1" x14ac:dyDescent="0.3">
      <c r="A380" s="103"/>
      <c r="B380" s="103"/>
      <c r="C380" s="105"/>
      <c r="D380" s="132"/>
      <c r="G380" s="100"/>
      <c r="H380" s="100"/>
      <c r="I380" s="100"/>
      <c r="J380" s="100"/>
      <c r="K380" s="100"/>
      <c r="L380" s="100"/>
      <c r="M380" s="100"/>
      <c r="N380" s="100"/>
      <c r="O380" s="100"/>
    </row>
    <row r="381" spans="1:15" s="107" customFormat="1" x14ac:dyDescent="0.3">
      <c r="A381" s="103"/>
      <c r="B381" s="103"/>
      <c r="C381" s="105"/>
      <c r="D381" s="132"/>
      <c r="G381" s="100"/>
      <c r="H381" s="100"/>
      <c r="I381" s="100"/>
      <c r="J381" s="100"/>
      <c r="K381" s="100"/>
      <c r="L381" s="100"/>
      <c r="M381" s="100"/>
      <c r="N381" s="100"/>
      <c r="O381" s="100"/>
    </row>
    <row r="382" spans="1:15" s="107" customFormat="1" x14ac:dyDescent="0.3">
      <c r="A382" s="103"/>
      <c r="B382" s="103"/>
      <c r="C382" s="105"/>
      <c r="D382" s="132"/>
      <c r="G382" s="100"/>
      <c r="H382" s="100"/>
      <c r="I382" s="100"/>
      <c r="J382" s="100"/>
      <c r="K382" s="100"/>
      <c r="L382" s="100"/>
      <c r="M382" s="100"/>
      <c r="N382" s="100"/>
      <c r="O382" s="100"/>
    </row>
    <row r="383" spans="1:15" s="107" customFormat="1" x14ac:dyDescent="0.3">
      <c r="A383" s="103"/>
      <c r="B383" s="103"/>
      <c r="C383" s="105"/>
      <c r="D383" s="132"/>
      <c r="G383" s="100"/>
      <c r="H383" s="100"/>
      <c r="I383" s="100"/>
      <c r="J383" s="100"/>
      <c r="K383" s="100"/>
      <c r="L383" s="100"/>
      <c r="M383" s="100"/>
      <c r="N383" s="100"/>
      <c r="O383" s="100"/>
    </row>
    <row r="384" spans="1:15" s="107" customFormat="1" x14ac:dyDescent="0.3">
      <c r="A384" s="103"/>
      <c r="B384" s="103"/>
      <c r="C384" s="105"/>
      <c r="D384" s="132"/>
      <c r="G384" s="100"/>
      <c r="H384" s="100"/>
      <c r="I384" s="100"/>
      <c r="J384" s="100"/>
      <c r="K384" s="100"/>
      <c r="L384" s="100"/>
      <c r="M384" s="100"/>
      <c r="N384" s="100"/>
      <c r="O384" s="100"/>
    </row>
    <row r="385" spans="1:15" s="107" customFormat="1" x14ac:dyDescent="0.3">
      <c r="A385" s="103"/>
      <c r="B385" s="103"/>
      <c r="C385" s="105"/>
      <c r="D385" s="132"/>
      <c r="G385" s="100"/>
      <c r="H385" s="100"/>
      <c r="I385" s="100"/>
      <c r="J385" s="100"/>
      <c r="K385" s="100"/>
      <c r="L385" s="100"/>
      <c r="M385" s="100"/>
      <c r="N385" s="100"/>
      <c r="O385" s="100"/>
    </row>
    <row r="386" spans="1:15" s="107" customFormat="1" x14ac:dyDescent="0.3">
      <c r="A386" s="103"/>
      <c r="B386" s="103"/>
      <c r="C386" s="105"/>
      <c r="D386" s="132"/>
      <c r="G386" s="100"/>
      <c r="H386" s="100"/>
      <c r="I386" s="100"/>
      <c r="J386" s="100"/>
      <c r="K386" s="100"/>
      <c r="L386" s="100"/>
      <c r="M386" s="100"/>
      <c r="N386" s="100"/>
      <c r="O386" s="100"/>
    </row>
    <row r="387" spans="1:15" s="107" customFormat="1" x14ac:dyDescent="0.3">
      <c r="A387" s="103"/>
      <c r="B387" s="103"/>
      <c r="C387" s="105"/>
      <c r="D387" s="132"/>
      <c r="G387" s="100"/>
      <c r="H387" s="100"/>
      <c r="I387" s="100"/>
      <c r="J387" s="100"/>
      <c r="K387" s="100"/>
      <c r="L387" s="100"/>
      <c r="M387" s="100"/>
      <c r="N387" s="100"/>
      <c r="O387" s="100"/>
    </row>
    <row r="388" spans="1:15" s="107" customFormat="1" x14ac:dyDescent="0.3">
      <c r="A388" s="103"/>
      <c r="B388" s="103"/>
      <c r="C388" s="105"/>
      <c r="D388" s="132"/>
      <c r="G388" s="100"/>
      <c r="H388" s="100"/>
      <c r="I388" s="100"/>
      <c r="J388" s="100"/>
      <c r="K388" s="100"/>
      <c r="L388" s="100"/>
      <c r="M388" s="100"/>
      <c r="N388" s="100"/>
      <c r="O388" s="100"/>
    </row>
    <row r="389" spans="1:15" s="107" customFormat="1" x14ac:dyDescent="0.3">
      <c r="A389" s="103"/>
      <c r="B389" s="103"/>
      <c r="C389" s="105"/>
      <c r="D389" s="132"/>
      <c r="G389" s="100"/>
      <c r="H389" s="100"/>
      <c r="I389" s="100"/>
      <c r="J389" s="100"/>
      <c r="K389" s="100"/>
      <c r="L389" s="100"/>
      <c r="M389" s="100"/>
      <c r="N389" s="100"/>
      <c r="O389" s="100"/>
    </row>
    <row r="390" spans="1:15" s="107" customFormat="1" x14ac:dyDescent="0.3">
      <c r="A390" s="103"/>
      <c r="B390" s="103"/>
      <c r="C390" s="105"/>
      <c r="D390" s="132"/>
      <c r="G390" s="100"/>
      <c r="H390" s="100"/>
      <c r="I390" s="100"/>
      <c r="J390" s="100"/>
      <c r="K390" s="100"/>
      <c r="L390" s="100"/>
      <c r="M390" s="100"/>
      <c r="N390" s="100"/>
      <c r="O390" s="100"/>
    </row>
    <row r="391" spans="1:15" s="107" customFormat="1" x14ac:dyDescent="0.3">
      <c r="A391" s="103"/>
      <c r="B391" s="103"/>
      <c r="C391" s="105"/>
      <c r="D391" s="132"/>
      <c r="G391" s="100"/>
      <c r="H391" s="100"/>
      <c r="I391" s="100"/>
      <c r="J391" s="100"/>
      <c r="K391" s="100"/>
      <c r="L391" s="100"/>
      <c r="M391" s="100"/>
      <c r="N391" s="100"/>
      <c r="O391" s="100"/>
    </row>
    <row r="392" spans="1:15" s="107" customFormat="1" x14ac:dyDescent="0.3">
      <c r="A392" s="103"/>
      <c r="B392" s="103"/>
      <c r="C392" s="105"/>
      <c r="D392" s="132"/>
      <c r="G392" s="100"/>
      <c r="H392" s="100"/>
      <c r="I392" s="100"/>
      <c r="J392" s="100"/>
      <c r="K392" s="100"/>
      <c r="L392" s="100"/>
      <c r="M392" s="100"/>
      <c r="N392" s="100"/>
      <c r="O392" s="100"/>
    </row>
    <row r="393" spans="1:15" s="107" customFormat="1" x14ac:dyDescent="0.3">
      <c r="A393" s="103"/>
      <c r="B393" s="103"/>
      <c r="C393" s="105"/>
      <c r="D393" s="132"/>
      <c r="G393" s="100"/>
      <c r="H393" s="100"/>
      <c r="I393" s="100"/>
      <c r="J393" s="100"/>
      <c r="K393" s="100"/>
      <c r="L393" s="100"/>
      <c r="M393" s="100"/>
      <c r="N393" s="100"/>
      <c r="O393" s="100"/>
    </row>
    <row r="394" spans="1:15" s="107" customFormat="1" x14ac:dyDescent="0.3">
      <c r="A394" s="103"/>
      <c r="B394" s="103"/>
      <c r="C394" s="105"/>
      <c r="D394" s="132"/>
      <c r="G394" s="100"/>
      <c r="H394" s="100"/>
      <c r="I394" s="100"/>
      <c r="J394" s="100"/>
      <c r="K394" s="100"/>
      <c r="L394" s="100"/>
      <c r="M394" s="100"/>
      <c r="N394" s="100"/>
      <c r="O394" s="100"/>
    </row>
    <row r="395" spans="1:15" s="107" customFormat="1" x14ac:dyDescent="0.3">
      <c r="A395" s="103"/>
      <c r="B395" s="103"/>
      <c r="C395" s="105"/>
      <c r="D395" s="132"/>
      <c r="G395" s="100"/>
      <c r="H395" s="100"/>
      <c r="I395" s="100"/>
      <c r="J395" s="100"/>
      <c r="K395" s="100"/>
      <c r="L395" s="100"/>
      <c r="M395" s="100"/>
      <c r="N395" s="100"/>
      <c r="O395" s="100"/>
    </row>
    <row r="396" spans="1:15" s="107" customFormat="1" x14ac:dyDescent="0.3">
      <c r="A396" s="103"/>
      <c r="B396" s="103"/>
      <c r="C396" s="105"/>
      <c r="D396" s="132"/>
      <c r="G396" s="100"/>
      <c r="H396" s="100"/>
      <c r="I396" s="100"/>
      <c r="J396" s="100"/>
      <c r="K396" s="100"/>
      <c r="L396" s="100"/>
      <c r="M396" s="100"/>
      <c r="N396" s="100"/>
      <c r="O396" s="100"/>
    </row>
    <row r="397" spans="1:15" s="107" customFormat="1" x14ac:dyDescent="0.3">
      <c r="A397" s="103"/>
      <c r="B397" s="103"/>
      <c r="C397" s="105"/>
      <c r="D397" s="132"/>
      <c r="G397" s="100"/>
      <c r="H397" s="100"/>
      <c r="I397" s="100"/>
      <c r="J397" s="100"/>
      <c r="K397" s="100"/>
      <c r="L397" s="100"/>
      <c r="M397" s="100"/>
      <c r="N397" s="100"/>
      <c r="O397" s="100"/>
    </row>
    <row r="398" spans="1:15" s="107" customFormat="1" x14ac:dyDescent="0.3">
      <c r="A398" s="103"/>
      <c r="B398" s="103"/>
      <c r="C398" s="105"/>
      <c r="D398" s="132"/>
      <c r="G398" s="100"/>
      <c r="H398" s="100"/>
      <c r="I398" s="100"/>
      <c r="J398" s="100"/>
      <c r="K398" s="100"/>
      <c r="L398" s="100"/>
      <c r="M398" s="100"/>
      <c r="N398" s="100"/>
      <c r="O398" s="100"/>
    </row>
    <row r="399" spans="1:15" s="107" customFormat="1" x14ac:dyDescent="0.3">
      <c r="A399" s="103"/>
      <c r="B399" s="103"/>
      <c r="C399" s="105"/>
      <c r="D399" s="132"/>
      <c r="G399" s="100"/>
      <c r="H399" s="100"/>
      <c r="I399" s="100"/>
      <c r="J399" s="100"/>
      <c r="K399" s="100"/>
      <c r="L399" s="100"/>
      <c r="M399" s="100"/>
      <c r="N399" s="100"/>
      <c r="O399" s="100"/>
    </row>
    <row r="400" spans="1:15" s="107" customFormat="1" x14ac:dyDescent="0.3">
      <c r="A400" s="103"/>
      <c r="B400" s="103"/>
      <c r="C400" s="105"/>
      <c r="D400" s="132"/>
      <c r="G400" s="100"/>
      <c r="H400" s="100"/>
      <c r="I400" s="100"/>
      <c r="J400" s="100"/>
      <c r="K400" s="100"/>
      <c r="L400" s="100"/>
      <c r="M400" s="100"/>
      <c r="N400" s="100"/>
      <c r="O400" s="100"/>
    </row>
    <row r="401" spans="1:15" s="107" customFormat="1" x14ac:dyDescent="0.3">
      <c r="A401" s="103"/>
      <c r="B401" s="103"/>
      <c r="C401" s="105"/>
      <c r="D401" s="132"/>
      <c r="G401" s="100"/>
      <c r="H401" s="100"/>
      <c r="I401" s="100"/>
      <c r="J401" s="100"/>
      <c r="K401" s="100"/>
      <c r="L401" s="100"/>
      <c r="M401" s="100"/>
      <c r="N401" s="100"/>
      <c r="O401" s="100"/>
    </row>
    <row r="402" spans="1:15" s="107" customFormat="1" x14ac:dyDescent="0.3">
      <c r="A402" s="103"/>
      <c r="B402" s="103"/>
      <c r="C402" s="105"/>
      <c r="D402" s="132"/>
      <c r="G402" s="100"/>
      <c r="H402" s="100"/>
      <c r="I402" s="100"/>
      <c r="J402" s="100"/>
      <c r="K402" s="100"/>
      <c r="L402" s="100"/>
      <c r="M402" s="100"/>
      <c r="N402" s="100"/>
      <c r="O402" s="100"/>
    </row>
    <row r="403" spans="1:15" s="107" customFormat="1" x14ac:dyDescent="0.3">
      <c r="A403" s="103"/>
      <c r="B403" s="103"/>
      <c r="C403" s="105"/>
      <c r="D403" s="132"/>
      <c r="G403" s="100"/>
      <c r="H403" s="100"/>
      <c r="I403" s="100"/>
      <c r="J403" s="100"/>
      <c r="K403" s="100"/>
      <c r="L403" s="100"/>
      <c r="M403" s="100"/>
      <c r="N403" s="100"/>
      <c r="O403" s="100"/>
    </row>
    <row r="404" spans="1:15" s="107" customFormat="1" x14ac:dyDescent="0.3">
      <c r="A404" s="103"/>
      <c r="B404" s="103"/>
      <c r="C404" s="105"/>
      <c r="D404" s="132"/>
      <c r="G404" s="100"/>
      <c r="H404" s="100"/>
      <c r="I404" s="100"/>
      <c r="J404" s="100"/>
      <c r="K404" s="100"/>
      <c r="L404" s="100"/>
      <c r="M404" s="100"/>
      <c r="N404" s="100"/>
      <c r="O404" s="100"/>
    </row>
    <row r="405" spans="1:15" s="107" customFormat="1" x14ac:dyDescent="0.3">
      <c r="A405" s="103"/>
      <c r="B405" s="103"/>
      <c r="C405" s="105"/>
      <c r="D405" s="132"/>
      <c r="G405" s="100"/>
      <c r="H405" s="100"/>
      <c r="I405" s="100"/>
      <c r="J405" s="100"/>
      <c r="K405" s="100"/>
      <c r="L405" s="100"/>
      <c r="M405" s="100"/>
      <c r="N405" s="100"/>
      <c r="O405" s="100"/>
    </row>
    <row r="406" spans="1:15" s="107" customFormat="1" x14ac:dyDescent="0.3">
      <c r="A406" s="103"/>
      <c r="B406" s="103"/>
      <c r="C406" s="105"/>
      <c r="D406" s="132"/>
      <c r="G406" s="100"/>
      <c r="H406" s="100"/>
      <c r="I406" s="100"/>
      <c r="J406" s="100"/>
      <c r="K406" s="100"/>
      <c r="L406" s="100"/>
      <c r="M406" s="100"/>
      <c r="N406" s="100"/>
      <c r="O406" s="100"/>
    </row>
    <row r="407" spans="1:15" s="107" customFormat="1" x14ac:dyDescent="0.3">
      <c r="A407" s="103"/>
      <c r="B407" s="103"/>
      <c r="C407" s="105"/>
      <c r="D407" s="132"/>
      <c r="G407" s="100"/>
      <c r="H407" s="100"/>
      <c r="I407" s="100"/>
      <c r="J407" s="100"/>
      <c r="K407" s="100"/>
      <c r="L407" s="100"/>
      <c r="M407" s="100"/>
      <c r="N407" s="100"/>
      <c r="O407" s="100"/>
    </row>
    <row r="408" spans="1:15" s="107" customFormat="1" x14ac:dyDescent="0.3">
      <c r="A408" s="103"/>
      <c r="B408" s="103"/>
      <c r="C408" s="105"/>
      <c r="D408" s="132"/>
      <c r="G408" s="100"/>
      <c r="H408" s="100"/>
      <c r="I408" s="100"/>
      <c r="J408" s="100"/>
      <c r="K408" s="100"/>
      <c r="L408" s="100"/>
      <c r="M408" s="100"/>
      <c r="N408" s="100"/>
      <c r="O408" s="100"/>
    </row>
    <row r="409" spans="1:15" s="107" customFormat="1" x14ac:dyDescent="0.3">
      <c r="A409" s="103"/>
      <c r="B409" s="103"/>
      <c r="C409" s="105"/>
      <c r="D409" s="132"/>
      <c r="G409" s="100"/>
      <c r="H409" s="100"/>
      <c r="I409" s="100"/>
      <c r="J409" s="100"/>
      <c r="K409" s="100"/>
      <c r="L409" s="100"/>
      <c r="M409" s="100"/>
      <c r="N409" s="100"/>
      <c r="O409" s="100"/>
    </row>
    <row r="410" spans="1:15" s="107" customFormat="1" x14ac:dyDescent="0.3">
      <c r="A410" s="103"/>
      <c r="B410" s="103"/>
      <c r="C410" s="105"/>
      <c r="D410" s="132"/>
      <c r="G410" s="100"/>
      <c r="H410" s="100"/>
      <c r="I410" s="100"/>
      <c r="J410" s="100"/>
      <c r="K410" s="100"/>
      <c r="L410" s="100"/>
      <c r="M410" s="100"/>
      <c r="N410" s="100"/>
      <c r="O410" s="100"/>
    </row>
    <row r="411" spans="1:15" s="107" customFormat="1" x14ac:dyDescent="0.3">
      <c r="A411" s="103"/>
      <c r="B411" s="103"/>
      <c r="C411" s="105"/>
      <c r="D411" s="132"/>
      <c r="G411" s="100"/>
      <c r="H411" s="100"/>
      <c r="I411" s="100"/>
      <c r="J411" s="100"/>
      <c r="K411" s="100"/>
      <c r="L411" s="100"/>
      <c r="M411" s="100"/>
      <c r="N411" s="100"/>
      <c r="O411" s="100"/>
    </row>
    <row r="412" spans="1:15" s="107" customFormat="1" x14ac:dyDescent="0.3">
      <c r="A412" s="103"/>
      <c r="B412" s="103"/>
      <c r="C412" s="105"/>
      <c r="D412" s="132"/>
      <c r="G412" s="100"/>
      <c r="H412" s="100"/>
      <c r="I412" s="100"/>
      <c r="J412" s="100"/>
      <c r="K412" s="100"/>
      <c r="L412" s="100"/>
      <c r="M412" s="100"/>
      <c r="N412" s="100"/>
      <c r="O412" s="100"/>
    </row>
    <row r="413" spans="1:15" s="107" customFormat="1" x14ac:dyDescent="0.3">
      <c r="A413" s="103"/>
      <c r="B413" s="103"/>
      <c r="C413" s="105"/>
      <c r="D413" s="132"/>
      <c r="G413" s="100"/>
      <c r="H413" s="100"/>
      <c r="I413" s="100"/>
      <c r="J413" s="100"/>
      <c r="K413" s="100"/>
      <c r="L413" s="100"/>
      <c r="M413" s="100"/>
      <c r="N413" s="100"/>
      <c r="O413" s="100"/>
    </row>
    <row r="414" spans="1:15" s="107" customFormat="1" x14ac:dyDescent="0.3">
      <c r="A414" s="103"/>
      <c r="B414" s="103"/>
      <c r="C414" s="105"/>
      <c r="D414" s="132"/>
      <c r="G414" s="100"/>
      <c r="H414" s="100"/>
      <c r="I414" s="100"/>
      <c r="J414" s="100"/>
      <c r="K414" s="100"/>
      <c r="L414" s="100"/>
      <c r="M414" s="100"/>
      <c r="N414" s="100"/>
      <c r="O414" s="100"/>
    </row>
    <row r="415" spans="1:15" s="107" customFormat="1" x14ac:dyDescent="0.3">
      <c r="A415" s="103"/>
      <c r="B415" s="103"/>
      <c r="C415" s="105"/>
      <c r="D415" s="132"/>
      <c r="G415" s="100"/>
      <c r="H415" s="100"/>
      <c r="I415" s="100"/>
      <c r="J415" s="100"/>
      <c r="K415" s="100"/>
      <c r="L415" s="100"/>
      <c r="M415" s="100"/>
      <c r="N415" s="100"/>
      <c r="O415" s="100"/>
    </row>
    <row r="416" spans="1:15" s="107" customFormat="1" x14ac:dyDescent="0.3">
      <c r="A416" s="103"/>
      <c r="B416" s="103"/>
      <c r="C416" s="105"/>
      <c r="D416" s="132"/>
      <c r="G416" s="100"/>
      <c r="H416" s="100"/>
      <c r="I416" s="100"/>
      <c r="J416" s="100"/>
      <c r="K416" s="100"/>
      <c r="L416" s="100"/>
      <c r="M416" s="100"/>
      <c r="N416" s="100"/>
      <c r="O416" s="100"/>
    </row>
    <row r="417" spans="1:15" s="107" customFormat="1" x14ac:dyDescent="0.3">
      <c r="A417" s="103"/>
      <c r="B417" s="103"/>
      <c r="C417" s="105"/>
      <c r="D417" s="132"/>
      <c r="G417" s="100"/>
      <c r="H417" s="100"/>
      <c r="I417" s="100"/>
      <c r="J417" s="100"/>
      <c r="K417" s="100"/>
      <c r="L417" s="100"/>
      <c r="M417" s="100"/>
      <c r="N417" s="100"/>
      <c r="O417" s="100"/>
    </row>
    <row r="418" spans="1:15" s="107" customFormat="1" x14ac:dyDescent="0.3">
      <c r="A418" s="103"/>
      <c r="B418" s="103"/>
      <c r="C418" s="105"/>
      <c r="D418" s="132"/>
      <c r="G418" s="100"/>
      <c r="H418" s="100"/>
      <c r="I418" s="100"/>
      <c r="J418" s="100"/>
      <c r="K418" s="100"/>
      <c r="L418" s="100"/>
      <c r="M418" s="100"/>
      <c r="N418" s="100"/>
      <c r="O418" s="100"/>
    </row>
    <row r="419" spans="1:15" s="107" customFormat="1" x14ac:dyDescent="0.3">
      <c r="A419" s="103"/>
      <c r="B419" s="103"/>
      <c r="C419" s="105"/>
      <c r="D419" s="132"/>
      <c r="G419" s="100"/>
      <c r="H419" s="100"/>
      <c r="I419" s="100"/>
      <c r="J419" s="100"/>
      <c r="K419" s="100"/>
      <c r="L419" s="100"/>
      <c r="M419" s="100"/>
      <c r="N419" s="100"/>
      <c r="O419" s="100"/>
    </row>
    <row r="420" spans="1:15" s="107" customFormat="1" x14ac:dyDescent="0.3">
      <c r="A420" s="103"/>
      <c r="B420" s="103"/>
      <c r="C420" s="105"/>
      <c r="D420" s="132"/>
      <c r="G420" s="100"/>
      <c r="H420" s="100"/>
      <c r="I420" s="100"/>
      <c r="J420" s="100"/>
      <c r="K420" s="100"/>
      <c r="L420" s="100"/>
      <c r="M420" s="100"/>
      <c r="N420" s="100"/>
      <c r="O420" s="100"/>
    </row>
    <row r="421" spans="1:15" s="107" customFormat="1" x14ac:dyDescent="0.3">
      <c r="A421" s="103"/>
      <c r="B421" s="103"/>
      <c r="C421" s="105"/>
      <c r="D421" s="132"/>
      <c r="G421" s="100"/>
      <c r="H421" s="100"/>
      <c r="I421" s="100"/>
      <c r="J421" s="100"/>
      <c r="K421" s="100"/>
      <c r="L421" s="100"/>
      <c r="M421" s="100"/>
      <c r="N421" s="100"/>
      <c r="O421" s="100"/>
    </row>
    <row r="422" spans="1:15" s="107" customFormat="1" x14ac:dyDescent="0.3">
      <c r="A422" s="103"/>
      <c r="B422" s="103"/>
      <c r="C422" s="105"/>
      <c r="D422" s="132"/>
      <c r="G422" s="100"/>
      <c r="H422" s="100"/>
      <c r="I422" s="100"/>
      <c r="J422" s="100"/>
      <c r="K422" s="100"/>
      <c r="L422" s="100"/>
      <c r="M422" s="100"/>
      <c r="N422" s="100"/>
      <c r="O422" s="100"/>
    </row>
    <row r="423" spans="1:15" s="107" customFormat="1" x14ac:dyDescent="0.3">
      <c r="A423" s="103"/>
      <c r="B423" s="103"/>
      <c r="C423" s="105"/>
      <c r="D423" s="132"/>
      <c r="G423" s="100"/>
      <c r="H423" s="100"/>
      <c r="I423" s="100"/>
      <c r="J423" s="100"/>
      <c r="K423" s="100"/>
      <c r="L423" s="100"/>
      <c r="M423" s="100"/>
      <c r="N423" s="100"/>
      <c r="O423" s="100"/>
    </row>
    <row r="424" spans="1:15" s="107" customFormat="1" x14ac:dyDescent="0.3">
      <c r="A424" s="103"/>
      <c r="B424" s="103"/>
      <c r="C424" s="105"/>
      <c r="D424" s="132"/>
      <c r="G424" s="100"/>
      <c r="H424" s="100"/>
      <c r="I424" s="100"/>
      <c r="J424" s="100"/>
      <c r="K424" s="100"/>
      <c r="L424" s="100"/>
      <c r="M424" s="100"/>
      <c r="N424" s="100"/>
      <c r="O424" s="100"/>
    </row>
    <row r="425" spans="1:15" s="107" customFormat="1" x14ac:dyDescent="0.3">
      <c r="A425" s="103"/>
      <c r="B425" s="103"/>
      <c r="C425" s="105"/>
      <c r="D425" s="132"/>
      <c r="G425" s="100"/>
      <c r="H425" s="100"/>
      <c r="I425" s="100"/>
      <c r="J425" s="100"/>
      <c r="K425" s="100"/>
      <c r="L425" s="100"/>
      <c r="M425" s="100"/>
      <c r="N425" s="100"/>
      <c r="O425" s="100"/>
    </row>
    <row r="426" spans="1:15" s="107" customFormat="1" x14ac:dyDescent="0.3">
      <c r="A426" s="103"/>
      <c r="B426" s="103"/>
      <c r="C426" s="105"/>
      <c r="D426" s="132"/>
      <c r="G426" s="100"/>
      <c r="H426" s="100"/>
      <c r="I426" s="100"/>
      <c r="J426" s="100"/>
      <c r="K426" s="100"/>
      <c r="L426" s="100"/>
      <c r="M426" s="100"/>
      <c r="N426" s="100"/>
      <c r="O426" s="100"/>
    </row>
    <row r="427" spans="1:15" s="107" customFormat="1" x14ac:dyDescent="0.3">
      <c r="A427" s="103"/>
      <c r="B427" s="103"/>
      <c r="C427" s="105"/>
      <c r="D427" s="132"/>
      <c r="G427" s="100"/>
      <c r="H427" s="100"/>
      <c r="I427" s="100"/>
      <c r="J427" s="100"/>
      <c r="K427" s="100"/>
      <c r="L427" s="100"/>
      <c r="M427" s="100"/>
      <c r="N427" s="100"/>
      <c r="O427" s="100"/>
    </row>
    <row r="428" spans="1:15" s="107" customFormat="1" x14ac:dyDescent="0.3">
      <c r="A428" s="103"/>
      <c r="B428" s="103"/>
      <c r="C428" s="105"/>
      <c r="D428" s="132"/>
      <c r="G428" s="100"/>
      <c r="H428" s="100"/>
      <c r="I428" s="100"/>
      <c r="J428" s="100"/>
      <c r="K428" s="100"/>
      <c r="L428" s="100"/>
      <c r="M428" s="100"/>
      <c r="N428" s="100"/>
      <c r="O428" s="100"/>
    </row>
    <row r="429" spans="1:15" s="107" customFormat="1" x14ac:dyDescent="0.3">
      <c r="A429" s="103"/>
      <c r="B429" s="103"/>
      <c r="C429" s="105"/>
      <c r="D429" s="132"/>
      <c r="G429" s="100"/>
      <c r="H429" s="100"/>
      <c r="I429" s="100"/>
      <c r="J429" s="100"/>
      <c r="K429" s="100"/>
      <c r="L429" s="100"/>
      <c r="M429" s="100"/>
      <c r="N429" s="100"/>
      <c r="O429" s="100"/>
    </row>
    <row r="430" spans="1:15" s="107" customFormat="1" x14ac:dyDescent="0.3">
      <c r="A430" s="103"/>
      <c r="B430" s="103"/>
      <c r="C430" s="105"/>
      <c r="D430" s="132"/>
      <c r="G430" s="100"/>
      <c r="H430" s="100"/>
      <c r="I430" s="100"/>
      <c r="J430" s="100"/>
      <c r="K430" s="100"/>
      <c r="L430" s="100"/>
      <c r="M430" s="100"/>
      <c r="N430" s="100"/>
      <c r="O430" s="100"/>
    </row>
    <row r="431" spans="1:15" s="107" customFormat="1" x14ac:dyDescent="0.3">
      <c r="A431" s="103"/>
      <c r="B431" s="103"/>
      <c r="C431" s="105"/>
      <c r="D431" s="132"/>
      <c r="G431" s="100"/>
      <c r="H431" s="100"/>
      <c r="I431" s="100"/>
      <c r="J431" s="100"/>
      <c r="K431" s="100"/>
      <c r="L431" s="100"/>
      <c r="M431" s="100"/>
      <c r="N431" s="100"/>
      <c r="O431" s="100"/>
    </row>
    <row r="432" spans="1:15" s="107" customFormat="1" x14ac:dyDescent="0.3">
      <c r="A432" s="103"/>
      <c r="B432" s="103"/>
      <c r="C432" s="105"/>
      <c r="D432" s="132"/>
      <c r="G432" s="100"/>
      <c r="H432" s="100"/>
      <c r="I432" s="100"/>
      <c r="J432" s="100"/>
      <c r="K432" s="100"/>
      <c r="L432" s="100"/>
      <c r="M432" s="100"/>
      <c r="N432" s="100"/>
      <c r="O432" s="100"/>
    </row>
    <row r="433" spans="1:15" s="107" customFormat="1" x14ac:dyDescent="0.3">
      <c r="A433" s="103"/>
      <c r="B433" s="103"/>
      <c r="C433" s="105"/>
      <c r="D433" s="132"/>
      <c r="G433" s="100"/>
      <c r="H433" s="100"/>
      <c r="I433" s="100"/>
      <c r="J433" s="100"/>
      <c r="K433" s="100"/>
      <c r="L433" s="100"/>
      <c r="M433" s="100"/>
      <c r="N433" s="100"/>
      <c r="O433" s="100"/>
    </row>
    <row r="434" spans="1:15" s="107" customFormat="1" x14ac:dyDescent="0.3">
      <c r="A434" s="103"/>
      <c r="B434" s="103"/>
      <c r="C434" s="105"/>
      <c r="D434" s="132"/>
      <c r="G434" s="100"/>
      <c r="H434" s="100"/>
      <c r="I434" s="100"/>
      <c r="J434" s="100"/>
      <c r="K434" s="100"/>
      <c r="L434" s="100"/>
      <c r="M434" s="100"/>
      <c r="N434" s="100"/>
      <c r="O434" s="100"/>
    </row>
    <row r="435" spans="1:15" s="107" customFormat="1" x14ac:dyDescent="0.3">
      <c r="A435" s="103"/>
      <c r="B435" s="103"/>
      <c r="C435" s="105"/>
      <c r="D435" s="132"/>
      <c r="G435" s="100"/>
      <c r="H435" s="100"/>
      <c r="I435" s="100"/>
      <c r="J435" s="100"/>
      <c r="K435" s="100"/>
      <c r="L435" s="100"/>
      <c r="M435" s="100"/>
      <c r="N435" s="100"/>
      <c r="O435" s="100"/>
    </row>
    <row r="436" spans="1:15" s="107" customFormat="1" x14ac:dyDescent="0.3">
      <c r="A436" s="103"/>
      <c r="B436" s="103"/>
      <c r="C436" s="105"/>
      <c r="D436" s="132"/>
      <c r="G436" s="100"/>
      <c r="H436" s="100"/>
      <c r="I436" s="100"/>
      <c r="J436" s="100"/>
      <c r="K436" s="100"/>
      <c r="L436" s="100"/>
      <c r="M436" s="100"/>
      <c r="N436" s="100"/>
      <c r="O436" s="100"/>
    </row>
    <row r="437" spans="1:15" s="107" customFormat="1" x14ac:dyDescent="0.3">
      <c r="A437" s="103"/>
      <c r="B437" s="103"/>
      <c r="C437" s="105"/>
      <c r="D437" s="132"/>
      <c r="G437" s="100"/>
      <c r="H437" s="100"/>
      <c r="I437" s="100"/>
      <c r="J437" s="100"/>
      <c r="K437" s="100"/>
      <c r="L437" s="100"/>
      <c r="M437" s="100"/>
      <c r="N437" s="100"/>
      <c r="O437" s="100"/>
    </row>
    <row r="438" spans="1:15" s="107" customFormat="1" x14ac:dyDescent="0.3">
      <c r="A438" s="103"/>
      <c r="B438" s="103"/>
      <c r="C438" s="105"/>
      <c r="D438" s="132"/>
      <c r="G438" s="100"/>
      <c r="H438" s="100"/>
      <c r="I438" s="100"/>
      <c r="J438" s="100"/>
      <c r="K438" s="100"/>
      <c r="L438" s="100"/>
      <c r="M438" s="100"/>
      <c r="N438" s="100"/>
      <c r="O438" s="100"/>
    </row>
    <row r="439" spans="1:15" s="107" customFormat="1" x14ac:dyDescent="0.3">
      <c r="A439" s="103"/>
      <c r="B439" s="103"/>
      <c r="C439" s="105"/>
      <c r="D439" s="132"/>
      <c r="G439" s="100"/>
      <c r="H439" s="100"/>
      <c r="I439" s="100"/>
      <c r="J439" s="100"/>
      <c r="K439" s="100"/>
      <c r="L439" s="100"/>
      <c r="M439" s="100"/>
      <c r="N439" s="100"/>
      <c r="O439" s="100"/>
    </row>
    <row r="440" spans="1:15" s="107" customFormat="1" x14ac:dyDescent="0.3">
      <c r="A440" s="103"/>
      <c r="B440" s="103"/>
      <c r="C440" s="105"/>
      <c r="D440" s="132"/>
      <c r="G440" s="100"/>
      <c r="H440" s="100"/>
      <c r="I440" s="100"/>
      <c r="J440" s="100"/>
      <c r="K440" s="100"/>
      <c r="L440" s="100"/>
      <c r="M440" s="100"/>
      <c r="N440" s="100"/>
      <c r="O440" s="100"/>
    </row>
    <row r="441" spans="1:15" s="107" customFormat="1" x14ac:dyDescent="0.3">
      <c r="A441" s="103"/>
      <c r="B441" s="103"/>
      <c r="C441" s="105"/>
      <c r="D441" s="132"/>
      <c r="G441" s="100"/>
      <c r="H441" s="100"/>
      <c r="I441" s="100"/>
      <c r="J441" s="100"/>
      <c r="K441" s="100"/>
      <c r="L441" s="100"/>
      <c r="M441" s="100"/>
      <c r="N441" s="100"/>
      <c r="O441" s="100"/>
    </row>
    <row r="442" spans="1:15" s="107" customFormat="1" x14ac:dyDescent="0.3">
      <c r="A442" s="103"/>
      <c r="B442" s="103"/>
      <c r="C442" s="105"/>
      <c r="D442" s="132"/>
      <c r="G442" s="100"/>
      <c r="H442" s="100"/>
      <c r="I442" s="100"/>
      <c r="J442" s="100"/>
      <c r="K442" s="100"/>
      <c r="L442" s="100"/>
      <c r="M442" s="100"/>
      <c r="N442" s="100"/>
      <c r="O442" s="100"/>
    </row>
    <row r="443" spans="1:15" s="107" customFormat="1" x14ac:dyDescent="0.3">
      <c r="A443" s="103"/>
      <c r="B443" s="103"/>
      <c r="C443" s="105"/>
      <c r="D443" s="132"/>
      <c r="G443" s="100"/>
      <c r="H443" s="100"/>
      <c r="I443" s="100"/>
      <c r="J443" s="100"/>
      <c r="K443" s="100"/>
      <c r="L443" s="100"/>
      <c r="M443" s="100"/>
      <c r="N443" s="100"/>
      <c r="O443" s="100"/>
    </row>
    <row r="444" spans="1:15" s="107" customFormat="1" x14ac:dyDescent="0.3">
      <c r="A444" s="103"/>
      <c r="B444" s="103"/>
      <c r="C444" s="105"/>
      <c r="D444" s="132"/>
      <c r="G444" s="100"/>
      <c r="H444" s="100"/>
      <c r="I444" s="100"/>
      <c r="J444" s="100"/>
      <c r="K444" s="100"/>
      <c r="L444" s="100"/>
      <c r="M444" s="100"/>
      <c r="N444" s="100"/>
      <c r="O444" s="100"/>
    </row>
    <row r="445" spans="1:15" s="107" customFormat="1" x14ac:dyDescent="0.3">
      <c r="A445" s="103"/>
      <c r="B445" s="103"/>
      <c r="C445" s="105"/>
      <c r="D445" s="132"/>
      <c r="G445" s="100"/>
      <c r="H445" s="100"/>
      <c r="I445" s="100"/>
      <c r="J445" s="100"/>
      <c r="K445" s="100"/>
      <c r="L445" s="100"/>
      <c r="M445" s="100"/>
      <c r="N445" s="100"/>
      <c r="O445" s="100"/>
    </row>
    <row r="446" spans="1:15" s="107" customFormat="1" x14ac:dyDescent="0.3">
      <c r="A446" s="103"/>
      <c r="B446" s="103"/>
      <c r="C446" s="105"/>
      <c r="D446" s="132"/>
      <c r="G446" s="100"/>
      <c r="H446" s="100"/>
      <c r="I446" s="100"/>
      <c r="J446" s="100"/>
      <c r="K446" s="100"/>
      <c r="L446" s="100"/>
      <c r="M446" s="100"/>
      <c r="N446" s="100"/>
      <c r="O446" s="100"/>
    </row>
    <row r="447" spans="1:15" s="107" customFormat="1" x14ac:dyDescent="0.3">
      <c r="A447" s="103"/>
      <c r="B447" s="103"/>
      <c r="C447" s="105"/>
      <c r="D447" s="132"/>
      <c r="G447" s="100"/>
      <c r="H447" s="100"/>
      <c r="I447" s="100"/>
      <c r="J447" s="100"/>
      <c r="K447" s="100"/>
      <c r="L447" s="100"/>
      <c r="M447" s="100"/>
      <c r="N447" s="100"/>
      <c r="O447" s="100"/>
    </row>
    <row r="448" spans="1:15" s="107" customFormat="1" x14ac:dyDescent="0.3">
      <c r="A448" s="103"/>
      <c r="B448" s="103"/>
      <c r="C448" s="105"/>
      <c r="D448" s="132"/>
      <c r="G448" s="100"/>
      <c r="H448" s="100"/>
      <c r="I448" s="100"/>
      <c r="J448" s="100"/>
      <c r="K448" s="100"/>
      <c r="L448" s="100"/>
      <c r="M448" s="100"/>
      <c r="N448" s="100"/>
      <c r="O448" s="100"/>
    </row>
    <row r="449" spans="1:15" s="107" customFormat="1" x14ac:dyDescent="0.3">
      <c r="A449" s="103"/>
      <c r="B449" s="103"/>
      <c r="C449" s="105"/>
      <c r="D449" s="132"/>
      <c r="G449" s="100"/>
      <c r="H449" s="100"/>
      <c r="I449" s="100"/>
      <c r="J449" s="100"/>
      <c r="K449" s="100"/>
      <c r="L449" s="100"/>
      <c r="M449" s="100"/>
      <c r="N449" s="100"/>
      <c r="O449" s="100"/>
    </row>
    <row r="450" spans="1:15" s="107" customFormat="1" x14ac:dyDescent="0.3">
      <c r="A450" s="103"/>
      <c r="B450" s="103"/>
      <c r="C450" s="105"/>
      <c r="D450" s="132"/>
      <c r="G450" s="100"/>
      <c r="H450" s="100"/>
      <c r="I450" s="100"/>
      <c r="J450" s="100"/>
      <c r="K450" s="100"/>
      <c r="L450" s="100"/>
      <c r="M450" s="100"/>
      <c r="N450" s="100"/>
      <c r="O450" s="100"/>
    </row>
    <row r="451" spans="1:15" s="107" customFormat="1" x14ac:dyDescent="0.3">
      <c r="A451" s="103"/>
      <c r="B451" s="103"/>
      <c r="C451" s="105"/>
      <c r="D451" s="132"/>
      <c r="G451" s="100"/>
      <c r="H451" s="100"/>
      <c r="I451" s="100"/>
      <c r="J451" s="100"/>
      <c r="K451" s="100"/>
      <c r="L451" s="100"/>
      <c r="M451" s="100"/>
      <c r="N451" s="100"/>
      <c r="O451" s="100"/>
    </row>
    <row r="452" spans="1:15" s="107" customFormat="1" x14ac:dyDescent="0.3">
      <c r="A452" s="103"/>
      <c r="B452" s="103"/>
      <c r="C452" s="105"/>
      <c r="D452" s="132"/>
      <c r="G452" s="100"/>
      <c r="H452" s="100"/>
      <c r="I452" s="100"/>
      <c r="J452" s="100"/>
      <c r="K452" s="100"/>
      <c r="L452" s="100"/>
      <c r="M452" s="100"/>
      <c r="N452" s="100"/>
      <c r="O452" s="100"/>
    </row>
    <row r="453" spans="1:15" s="107" customFormat="1" x14ac:dyDescent="0.3">
      <c r="A453" s="103"/>
      <c r="B453" s="103"/>
      <c r="C453" s="105"/>
      <c r="D453" s="132"/>
      <c r="G453" s="100"/>
      <c r="H453" s="100"/>
      <c r="I453" s="100"/>
      <c r="J453" s="100"/>
      <c r="K453" s="100"/>
      <c r="L453" s="100"/>
      <c r="M453" s="100"/>
      <c r="N453" s="100"/>
      <c r="O453" s="100"/>
    </row>
    <row r="454" spans="1:15" s="107" customFormat="1" x14ac:dyDescent="0.3">
      <c r="A454" s="103"/>
      <c r="B454" s="103"/>
      <c r="C454" s="105"/>
      <c r="D454" s="132"/>
      <c r="G454" s="100"/>
      <c r="H454" s="100"/>
      <c r="I454" s="100"/>
      <c r="J454" s="100"/>
      <c r="K454" s="100"/>
      <c r="L454" s="100"/>
      <c r="M454" s="100"/>
      <c r="N454" s="100"/>
      <c r="O454" s="100"/>
    </row>
    <row r="455" spans="1:15" s="107" customFormat="1" x14ac:dyDescent="0.3">
      <c r="A455" s="103"/>
      <c r="B455" s="103"/>
      <c r="C455" s="105"/>
      <c r="D455" s="132"/>
      <c r="G455" s="100"/>
      <c r="H455" s="100"/>
      <c r="I455" s="100"/>
      <c r="J455" s="100"/>
      <c r="K455" s="100"/>
      <c r="L455" s="100"/>
      <c r="M455" s="100"/>
      <c r="N455" s="100"/>
      <c r="O455" s="100"/>
    </row>
    <row r="456" spans="1:15" s="107" customFormat="1" x14ac:dyDescent="0.3">
      <c r="A456" s="103"/>
      <c r="B456" s="103"/>
      <c r="C456" s="105"/>
      <c r="D456" s="132"/>
      <c r="G456" s="100"/>
      <c r="H456" s="100"/>
      <c r="I456" s="100"/>
      <c r="J456" s="100"/>
      <c r="K456" s="100"/>
      <c r="L456" s="100"/>
      <c r="M456" s="100"/>
      <c r="N456" s="100"/>
      <c r="O456" s="100"/>
    </row>
    <row r="457" spans="1:15" s="107" customFormat="1" x14ac:dyDescent="0.3">
      <c r="A457" s="103"/>
      <c r="B457" s="103"/>
      <c r="C457" s="105"/>
      <c r="D457" s="132"/>
      <c r="G457" s="100"/>
      <c r="H457" s="100"/>
      <c r="I457" s="100"/>
      <c r="J457" s="100"/>
      <c r="K457" s="100"/>
      <c r="L457" s="100"/>
      <c r="M457" s="100"/>
      <c r="N457" s="100"/>
      <c r="O457" s="100"/>
    </row>
    <row r="458" spans="1:15" s="107" customFormat="1" x14ac:dyDescent="0.3">
      <c r="A458" s="103"/>
      <c r="B458" s="103"/>
      <c r="C458" s="105"/>
      <c r="D458" s="132"/>
      <c r="G458" s="100"/>
      <c r="H458" s="100"/>
      <c r="I458" s="100"/>
      <c r="J458" s="100"/>
      <c r="K458" s="100"/>
      <c r="L458" s="100"/>
      <c r="M458" s="100"/>
      <c r="N458" s="100"/>
      <c r="O458" s="100"/>
    </row>
    <row r="459" spans="1:15" s="107" customFormat="1" x14ac:dyDescent="0.3">
      <c r="A459" s="103"/>
      <c r="B459" s="103"/>
      <c r="C459" s="105"/>
      <c r="D459" s="132"/>
      <c r="G459" s="100"/>
      <c r="H459" s="100"/>
      <c r="I459" s="100"/>
      <c r="J459" s="100"/>
      <c r="K459" s="100"/>
      <c r="L459" s="100"/>
      <c r="M459" s="100"/>
      <c r="N459" s="100"/>
      <c r="O459" s="100"/>
    </row>
    <row r="460" spans="1:15" s="107" customFormat="1" x14ac:dyDescent="0.3">
      <c r="A460" s="103"/>
      <c r="B460" s="103"/>
      <c r="C460" s="105"/>
      <c r="D460" s="132"/>
      <c r="G460" s="100"/>
      <c r="H460" s="100"/>
      <c r="I460" s="100"/>
      <c r="J460" s="100"/>
      <c r="K460" s="100"/>
      <c r="L460" s="100"/>
      <c r="M460" s="100"/>
      <c r="N460" s="100"/>
      <c r="O460" s="100"/>
    </row>
    <row r="461" spans="1:15" s="107" customFormat="1" x14ac:dyDescent="0.3">
      <c r="A461" s="103"/>
      <c r="B461" s="103"/>
      <c r="C461" s="105"/>
      <c r="D461" s="132"/>
      <c r="G461" s="100"/>
      <c r="H461" s="100"/>
      <c r="I461" s="100"/>
      <c r="J461" s="100"/>
      <c r="K461" s="100"/>
      <c r="L461" s="100"/>
      <c r="M461" s="100"/>
      <c r="N461" s="100"/>
      <c r="O461" s="100"/>
    </row>
    <row r="462" spans="1:15" s="107" customFormat="1" x14ac:dyDescent="0.3">
      <c r="A462" s="103"/>
      <c r="B462" s="103"/>
      <c r="C462" s="105"/>
      <c r="D462" s="132"/>
      <c r="G462" s="100"/>
      <c r="H462" s="100"/>
      <c r="I462" s="100"/>
      <c r="J462" s="100"/>
      <c r="K462" s="100"/>
      <c r="L462" s="100"/>
      <c r="M462" s="100"/>
      <c r="N462" s="100"/>
      <c r="O462" s="100"/>
    </row>
    <row r="463" spans="1:15" s="107" customFormat="1" x14ac:dyDescent="0.3">
      <c r="A463" s="103"/>
      <c r="B463" s="103"/>
      <c r="C463" s="105"/>
      <c r="D463" s="132"/>
      <c r="G463" s="100"/>
      <c r="H463" s="100"/>
      <c r="I463" s="100"/>
      <c r="J463" s="100"/>
      <c r="K463" s="100"/>
      <c r="L463" s="100"/>
      <c r="M463" s="100"/>
      <c r="N463" s="100"/>
      <c r="O463" s="100"/>
    </row>
    <row r="464" spans="1:15" s="107" customFormat="1" x14ac:dyDescent="0.3">
      <c r="A464" s="103"/>
      <c r="B464" s="103"/>
      <c r="C464" s="105"/>
      <c r="D464" s="132"/>
      <c r="G464" s="100"/>
      <c r="H464" s="100"/>
      <c r="I464" s="100"/>
      <c r="J464" s="100"/>
      <c r="K464" s="100"/>
      <c r="L464" s="100"/>
      <c r="M464" s="100"/>
      <c r="N464" s="100"/>
      <c r="O464" s="100"/>
    </row>
    <row r="465" spans="1:15" s="107" customFormat="1" x14ac:dyDescent="0.3">
      <c r="A465" s="103"/>
      <c r="B465" s="103"/>
      <c r="C465" s="105"/>
      <c r="D465" s="132"/>
      <c r="G465" s="100"/>
      <c r="H465" s="100"/>
      <c r="I465" s="100"/>
      <c r="J465" s="100"/>
      <c r="K465" s="100"/>
      <c r="L465" s="100"/>
      <c r="M465" s="100"/>
      <c r="N465" s="100"/>
      <c r="O465" s="100"/>
    </row>
    <row r="466" spans="1:15" s="107" customFormat="1" x14ac:dyDescent="0.3">
      <c r="A466" s="103"/>
      <c r="B466" s="103"/>
      <c r="C466" s="105"/>
      <c r="D466" s="132"/>
      <c r="G466" s="100"/>
      <c r="H466" s="100"/>
      <c r="I466" s="100"/>
      <c r="J466" s="100"/>
      <c r="K466" s="100"/>
      <c r="L466" s="100"/>
      <c r="M466" s="100"/>
      <c r="N466" s="100"/>
      <c r="O466" s="100"/>
    </row>
    <row r="467" spans="1:15" s="107" customFormat="1" x14ac:dyDescent="0.3">
      <c r="A467" s="103"/>
      <c r="B467" s="103"/>
      <c r="C467" s="105"/>
      <c r="D467" s="132"/>
      <c r="G467" s="100"/>
      <c r="H467" s="100"/>
      <c r="I467" s="100"/>
      <c r="J467" s="100"/>
      <c r="K467" s="100"/>
      <c r="L467" s="100"/>
      <c r="M467" s="100"/>
      <c r="N467" s="100"/>
      <c r="O467" s="100"/>
    </row>
    <row r="468" spans="1:15" s="107" customFormat="1" x14ac:dyDescent="0.3">
      <c r="A468" s="103"/>
      <c r="B468" s="103"/>
      <c r="C468" s="105"/>
      <c r="D468" s="132"/>
      <c r="G468" s="100"/>
      <c r="H468" s="100"/>
      <c r="I468" s="100"/>
      <c r="J468" s="100"/>
      <c r="K468" s="100"/>
      <c r="L468" s="100"/>
      <c r="M468" s="100"/>
      <c r="N468" s="100"/>
      <c r="O468" s="100"/>
    </row>
    <row r="469" spans="1:15" s="107" customFormat="1" x14ac:dyDescent="0.3">
      <c r="A469" s="103"/>
      <c r="B469" s="103"/>
      <c r="C469" s="105"/>
      <c r="D469" s="132"/>
      <c r="G469" s="100"/>
      <c r="H469" s="100"/>
      <c r="I469" s="100"/>
      <c r="J469" s="100"/>
      <c r="K469" s="100"/>
      <c r="L469" s="100"/>
      <c r="M469" s="100"/>
      <c r="N469" s="100"/>
      <c r="O469" s="100"/>
    </row>
    <row r="470" spans="1:15" s="107" customFormat="1" x14ac:dyDescent="0.3">
      <c r="A470" s="103"/>
      <c r="B470" s="103"/>
      <c r="C470" s="105"/>
      <c r="D470" s="132"/>
      <c r="G470" s="100"/>
      <c r="H470" s="100"/>
      <c r="I470" s="100"/>
      <c r="J470" s="100"/>
      <c r="K470" s="100"/>
      <c r="L470" s="100"/>
      <c r="M470" s="100"/>
      <c r="N470" s="100"/>
      <c r="O470" s="100"/>
    </row>
    <row r="471" spans="1:15" s="107" customFormat="1" x14ac:dyDescent="0.3">
      <c r="A471" s="103"/>
      <c r="B471" s="103"/>
      <c r="C471" s="105"/>
      <c r="D471" s="132"/>
      <c r="G471" s="100"/>
      <c r="H471" s="100"/>
      <c r="I471" s="100"/>
      <c r="J471" s="100"/>
      <c r="K471" s="100"/>
      <c r="L471" s="100"/>
      <c r="M471" s="100"/>
      <c r="N471" s="100"/>
      <c r="O471" s="100"/>
    </row>
    <row r="472" spans="1:15" s="107" customFormat="1" x14ac:dyDescent="0.3">
      <c r="A472" s="103"/>
      <c r="B472" s="103"/>
      <c r="C472" s="105"/>
      <c r="D472" s="132"/>
      <c r="G472" s="100"/>
      <c r="H472" s="100"/>
      <c r="I472" s="100"/>
      <c r="J472" s="100"/>
      <c r="K472" s="100"/>
      <c r="L472" s="100"/>
      <c r="M472" s="100"/>
      <c r="N472" s="100"/>
      <c r="O472" s="100"/>
    </row>
    <row r="473" spans="1:15" s="107" customFormat="1" x14ac:dyDescent="0.3">
      <c r="A473" s="103"/>
      <c r="B473" s="103"/>
      <c r="C473" s="105"/>
      <c r="D473" s="132"/>
      <c r="G473" s="100"/>
      <c r="H473" s="100"/>
      <c r="I473" s="100"/>
      <c r="J473" s="100"/>
      <c r="K473" s="100"/>
      <c r="L473" s="100"/>
      <c r="M473" s="100"/>
      <c r="N473" s="100"/>
      <c r="O473" s="100"/>
    </row>
    <row r="474" spans="1:15" s="107" customFormat="1" x14ac:dyDescent="0.3">
      <c r="A474" s="103"/>
      <c r="B474" s="103"/>
      <c r="C474" s="105"/>
      <c r="D474" s="132"/>
      <c r="G474" s="100"/>
      <c r="H474" s="100"/>
      <c r="I474" s="100"/>
      <c r="J474" s="100"/>
      <c r="K474" s="100"/>
      <c r="L474" s="100"/>
      <c r="M474" s="100"/>
      <c r="N474" s="100"/>
      <c r="O474" s="100"/>
    </row>
    <row r="475" spans="1:15" s="107" customFormat="1" x14ac:dyDescent="0.3">
      <c r="A475" s="103"/>
      <c r="B475" s="103"/>
      <c r="C475" s="105"/>
      <c r="D475" s="132"/>
      <c r="G475" s="100"/>
      <c r="H475" s="100"/>
      <c r="I475" s="100"/>
      <c r="J475" s="100"/>
      <c r="K475" s="100"/>
      <c r="L475" s="100"/>
      <c r="M475" s="100"/>
      <c r="N475" s="100"/>
      <c r="O475" s="100"/>
    </row>
    <row r="476" spans="1:15" s="107" customFormat="1" x14ac:dyDescent="0.3">
      <c r="A476" s="103"/>
      <c r="B476" s="103"/>
      <c r="C476" s="105"/>
      <c r="D476" s="132"/>
      <c r="G476" s="100"/>
      <c r="H476" s="100"/>
      <c r="I476" s="100"/>
      <c r="J476" s="100"/>
      <c r="K476" s="100"/>
      <c r="L476" s="100"/>
      <c r="M476" s="100"/>
      <c r="N476" s="100"/>
      <c r="O476" s="100"/>
    </row>
    <row r="477" spans="1:15" s="107" customFormat="1" x14ac:dyDescent="0.3">
      <c r="A477" s="103"/>
      <c r="B477" s="103"/>
      <c r="C477" s="105"/>
      <c r="D477" s="132"/>
      <c r="G477" s="100"/>
      <c r="H477" s="100"/>
      <c r="I477" s="100"/>
      <c r="J477" s="100"/>
      <c r="K477" s="100"/>
      <c r="L477" s="100"/>
      <c r="M477" s="100"/>
      <c r="N477" s="100"/>
      <c r="O477" s="100"/>
    </row>
    <row r="478" spans="1:15" s="107" customFormat="1" x14ac:dyDescent="0.3">
      <c r="A478" s="103"/>
      <c r="B478" s="103"/>
      <c r="C478" s="105"/>
      <c r="D478" s="132"/>
      <c r="G478" s="100"/>
      <c r="H478" s="100"/>
      <c r="I478" s="100"/>
      <c r="J478" s="100"/>
      <c r="K478" s="100"/>
      <c r="L478" s="100"/>
      <c r="M478" s="100"/>
      <c r="N478" s="100"/>
      <c r="O478" s="100"/>
    </row>
    <row r="479" spans="1:15" s="107" customFormat="1" x14ac:dyDescent="0.3">
      <c r="A479" s="103"/>
      <c r="B479" s="103"/>
      <c r="C479" s="105"/>
      <c r="D479" s="132"/>
      <c r="G479" s="100"/>
      <c r="H479" s="100"/>
      <c r="I479" s="100"/>
      <c r="J479" s="100"/>
      <c r="K479" s="100"/>
      <c r="L479" s="100"/>
      <c r="M479" s="100"/>
      <c r="N479" s="100"/>
      <c r="O479" s="100"/>
    </row>
    <row r="480" spans="1:15" s="107" customFormat="1" x14ac:dyDescent="0.3">
      <c r="A480" s="103"/>
      <c r="B480" s="103"/>
      <c r="C480" s="105"/>
      <c r="D480" s="132"/>
      <c r="G480" s="100"/>
      <c r="H480" s="100"/>
      <c r="I480" s="100"/>
      <c r="J480" s="100"/>
      <c r="K480" s="100"/>
      <c r="L480" s="100"/>
      <c r="M480" s="100"/>
      <c r="N480" s="100"/>
      <c r="O480" s="100"/>
    </row>
    <row r="481" spans="1:15" s="107" customFormat="1" x14ac:dyDescent="0.3">
      <c r="A481" s="103"/>
      <c r="B481" s="103"/>
      <c r="C481" s="105"/>
      <c r="D481" s="132"/>
      <c r="G481" s="100"/>
      <c r="H481" s="100"/>
      <c r="I481" s="100"/>
      <c r="J481" s="100"/>
      <c r="K481" s="100"/>
      <c r="L481" s="100"/>
      <c r="M481" s="100"/>
      <c r="N481" s="100"/>
      <c r="O481" s="100"/>
    </row>
    <row r="482" spans="1:15" s="107" customFormat="1" x14ac:dyDescent="0.3">
      <c r="A482" s="103"/>
      <c r="B482" s="103"/>
      <c r="C482" s="105"/>
      <c r="D482" s="132"/>
      <c r="G482" s="100"/>
      <c r="H482" s="100"/>
      <c r="I482" s="100"/>
      <c r="J482" s="100"/>
      <c r="K482" s="100"/>
      <c r="L482" s="100"/>
      <c r="M482" s="100"/>
      <c r="N482" s="100"/>
      <c r="O482" s="100"/>
    </row>
    <row r="483" spans="1:15" s="107" customFormat="1" x14ac:dyDescent="0.3">
      <c r="A483" s="103"/>
      <c r="B483" s="103"/>
      <c r="C483" s="105"/>
      <c r="D483" s="132"/>
      <c r="G483" s="100"/>
      <c r="H483" s="100"/>
      <c r="I483" s="100"/>
      <c r="J483" s="100"/>
      <c r="K483" s="100"/>
      <c r="L483" s="100"/>
      <c r="M483" s="100"/>
      <c r="N483" s="100"/>
      <c r="O483" s="100"/>
    </row>
    <row r="484" spans="1:15" s="107" customFormat="1" x14ac:dyDescent="0.3">
      <c r="A484" s="103"/>
      <c r="B484" s="103"/>
      <c r="C484" s="105"/>
      <c r="D484" s="132"/>
      <c r="G484" s="100"/>
      <c r="H484" s="100"/>
      <c r="I484" s="100"/>
      <c r="J484" s="100"/>
      <c r="K484" s="100"/>
      <c r="L484" s="100"/>
      <c r="M484" s="100"/>
      <c r="N484" s="100"/>
      <c r="O484" s="100"/>
    </row>
    <row r="485" spans="1:15" s="107" customFormat="1" x14ac:dyDescent="0.3">
      <c r="A485" s="103"/>
      <c r="B485" s="103"/>
      <c r="C485" s="105"/>
      <c r="D485" s="132"/>
      <c r="G485" s="100"/>
      <c r="H485" s="100"/>
      <c r="I485" s="100"/>
      <c r="J485" s="100"/>
      <c r="K485" s="100"/>
      <c r="L485" s="100"/>
      <c r="M485" s="100"/>
      <c r="N485" s="100"/>
      <c r="O485" s="100"/>
    </row>
    <row r="486" spans="1:15" s="107" customFormat="1" x14ac:dyDescent="0.3">
      <c r="A486" s="103"/>
      <c r="B486" s="103"/>
      <c r="C486" s="105"/>
      <c r="D486" s="132"/>
      <c r="G486" s="100"/>
      <c r="H486" s="100"/>
      <c r="I486" s="100"/>
      <c r="J486" s="100"/>
      <c r="K486" s="100"/>
      <c r="L486" s="100"/>
      <c r="M486" s="100"/>
      <c r="N486" s="100"/>
      <c r="O486" s="100"/>
    </row>
    <row r="487" spans="1:15" s="107" customFormat="1" x14ac:dyDescent="0.3">
      <c r="A487" s="103"/>
      <c r="B487" s="103"/>
      <c r="C487" s="105"/>
      <c r="D487" s="132"/>
      <c r="G487" s="100"/>
      <c r="H487" s="100"/>
      <c r="I487" s="100"/>
      <c r="J487" s="100"/>
      <c r="K487" s="100"/>
      <c r="L487" s="100"/>
      <c r="M487" s="100"/>
      <c r="N487" s="100"/>
      <c r="O487" s="100"/>
    </row>
    <row r="488" spans="1:15" s="107" customFormat="1" x14ac:dyDescent="0.3">
      <c r="A488" s="103"/>
      <c r="B488" s="103"/>
      <c r="C488" s="105"/>
      <c r="D488" s="132"/>
      <c r="G488" s="100"/>
      <c r="H488" s="100"/>
      <c r="I488" s="100"/>
      <c r="J488" s="100"/>
      <c r="K488" s="100"/>
      <c r="L488" s="100"/>
      <c r="M488" s="100"/>
      <c r="N488" s="100"/>
      <c r="O488" s="100"/>
    </row>
    <row r="489" spans="1:15" s="107" customFormat="1" x14ac:dyDescent="0.3">
      <c r="A489" s="103"/>
      <c r="B489" s="103"/>
      <c r="C489" s="105"/>
      <c r="D489" s="132"/>
      <c r="G489" s="100"/>
      <c r="H489" s="100"/>
      <c r="I489" s="100"/>
      <c r="J489" s="100"/>
      <c r="K489" s="100"/>
      <c r="L489" s="100"/>
      <c r="M489" s="100"/>
      <c r="N489" s="100"/>
      <c r="O489" s="100"/>
    </row>
    <row r="490" spans="1:15" s="107" customFormat="1" x14ac:dyDescent="0.3">
      <c r="A490" s="103"/>
      <c r="B490" s="103"/>
      <c r="C490" s="105"/>
      <c r="D490" s="132"/>
      <c r="G490" s="100"/>
      <c r="H490" s="100"/>
      <c r="I490" s="100"/>
      <c r="J490" s="100"/>
      <c r="K490" s="100"/>
      <c r="L490" s="100"/>
      <c r="M490" s="100"/>
      <c r="N490" s="100"/>
      <c r="O490" s="100"/>
    </row>
    <row r="491" spans="1:15" s="107" customFormat="1" x14ac:dyDescent="0.3">
      <c r="A491" s="103"/>
      <c r="B491" s="103"/>
      <c r="C491" s="105"/>
      <c r="D491" s="132"/>
      <c r="G491" s="100"/>
      <c r="H491" s="100"/>
      <c r="I491" s="100"/>
      <c r="J491" s="100"/>
      <c r="K491" s="100"/>
      <c r="L491" s="100"/>
      <c r="M491" s="100"/>
      <c r="N491" s="100"/>
      <c r="O491" s="100"/>
    </row>
    <row r="492" spans="1:15" s="107" customFormat="1" x14ac:dyDescent="0.3">
      <c r="A492" s="103"/>
      <c r="B492" s="103"/>
      <c r="C492" s="105"/>
      <c r="D492" s="132"/>
      <c r="G492" s="100"/>
      <c r="H492" s="100"/>
      <c r="I492" s="100"/>
      <c r="J492" s="100"/>
      <c r="K492" s="100"/>
      <c r="L492" s="100"/>
      <c r="M492" s="100"/>
      <c r="N492" s="100"/>
      <c r="O492" s="100"/>
    </row>
    <row r="493" spans="1:15" s="107" customFormat="1" x14ac:dyDescent="0.3">
      <c r="A493" s="103"/>
      <c r="B493" s="103"/>
      <c r="C493" s="105"/>
      <c r="D493" s="132"/>
      <c r="G493" s="100"/>
      <c r="H493" s="100"/>
      <c r="I493" s="100"/>
      <c r="J493" s="100"/>
      <c r="K493" s="100"/>
      <c r="L493" s="100"/>
      <c r="M493" s="100"/>
      <c r="N493" s="100"/>
      <c r="O493" s="100"/>
    </row>
    <row r="494" spans="1:15" s="107" customFormat="1" x14ac:dyDescent="0.3">
      <c r="A494" s="103"/>
      <c r="B494" s="103"/>
      <c r="C494" s="105"/>
      <c r="D494" s="132"/>
      <c r="G494" s="100"/>
      <c r="H494" s="100"/>
      <c r="I494" s="100"/>
      <c r="J494" s="100"/>
      <c r="K494" s="100"/>
      <c r="L494" s="100"/>
      <c r="M494" s="100"/>
      <c r="N494" s="100"/>
      <c r="O494" s="100"/>
    </row>
    <row r="495" spans="1:15" s="107" customFormat="1" x14ac:dyDescent="0.3">
      <c r="A495" s="103"/>
      <c r="B495" s="103"/>
      <c r="C495" s="105"/>
      <c r="D495" s="132"/>
      <c r="G495" s="100"/>
      <c r="H495" s="100"/>
      <c r="I495" s="100"/>
      <c r="J495" s="100"/>
      <c r="K495" s="100"/>
      <c r="L495" s="100"/>
      <c r="M495" s="100"/>
      <c r="N495" s="100"/>
      <c r="O495" s="100"/>
    </row>
    <row r="496" spans="1:15" s="107" customFormat="1" x14ac:dyDescent="0.3">
      <c r="A496" s="103"/>
      <c r="B496" s="103"/>
      <c r="C496" s="105"/>
      <c r="D496" s="132"/>
      <c r="G496" s="100"/>
      <c r="H496" s="100"/>
      <c r="I496" s="100"/>
      <c r="J496" s="100"/>
      <c r="K496" s="100"/>
      <c r="L496" s="100"/>
      <c r="M496" s="100"/>
      <c r="N496" s="100"/>
      <c r="O496" s="100"/>
    </row>
    <row r="497" spans="1:15" s="107" customFormat="1" x14ac:dyDescent="0.3">
      <c r="A497" s="103"/>
      <c r="B497" s="103"/>
      <c r="C497" s="105"/>
      <c r="D497" s="132"/>
      <c r="G497" s="100"/>
      <c r="H497" s="100"/>
      <c r="I497" s="100"/>
      <c r="J497" s="100"/>
      <c r="K497" s="100"/>
      <c r="L497" s="100"/>
      <c r="M497" s="100"/>
      <c r="N497" s="100"/>
      <c r="O497" s="100"/>
    </row>
    <row r="498" spans="1:15" s="107" customFormat="1" x14ac:dyDescent="0.3">
      <c r="A498" s="103"/>
      <c r="B498" s="103"/>
      <c r="C498" s="105"/>
      <c r="D498" s="132"/>
      <c r="G498" s="100"/>
      <c r="H498" s="100"/>
      <c r="I498" s="100"/>
      <c r="J498" s="100"/>
      <c r="K498" s="100"/>
      <c r="L498" s="100"/>
      <c r="M498" s="100"/>
      <c r="N498" s="100"/>
      <c r="O498" s="100"/>
    </row>
    <row r="499" spans="1:15" s="107" customFormat="1" x14ac:dyDescent="0.3">
      <c r="A499" s="103"/>
      <c r="B499" s="103"/>
      <c r="C499" s="105"/>
      <c r="D499" s="132"/>
      <c r="G499" s="100"/>
      <c r="H499" s="100"/>
      <c r="I499" s="100"/>
      <c r="J499" s="100"/>
      <c r="K499" s="100"/>
      <c r="L499" s="100"/>
      <c r="M499" s="100"/>
      <c r="N499" s="100"/>
      <c r="O499" s="100"/>
    </row>
    <row r="500" spans="1:15" s="107" customFormat="1" x14ac:dyDescent="0.3">
      <c r="A500" s="103"/>
      <c r="B500" s="103"/>
      <c r="C500" s="105"/>
      <c r="D500" s="132"/>
      <c r="G500" s="100"/>
      <c r="H500" s="100"/>
      <c r="I500" s="100"/>
      <c r="J500" s="100"/>
      <c r="K500" s="100"/>
      <c r="L500" s="100"/>
      <c r="M500" s="100"/>
      <c r="N500" s="100"/>
      <c r="O500" s="100"/>
    </row>
    <row r="501" spans="1:15" s="107" customFormat="1" x14ac:dyDescent="0.3">
      <c r="A501" s="103"/>
      <c r="B501" s="103"/>
      <c r="C501" s="105"/>
      <c r="D501" s="132"/>
      <c r="G501" s="100"/>
      <c r="H501" s="100"/>
      <c r="I501" s="100"/>
      <c r="J501" s="100"/>
      <c r="K501" s="100"/>
      <c r="L501" s="100"/>
      <c r="M501" s="100"/>
      <c r="N501" s="100"/>
      <c r="O501" s="100"/>
    </row>
    <row r="502" spans="1:15" s="107" customFormat="1" x14ac:dyDescent="0.3">
      <c r="A502" s="103"/>
      <c r="B502" s="103"/>
      <c r="C502" s="105"/>
      <c r="D502" s="132"/>
      <c r="G502" s="100"/>
      <c r="H502" s="100"/>
      <c r="I502" s="100"/>
      <c r="J502" s="100"/>
      <c r="K502" s="100"/>
      <c r="L502" s="100"/>
      <c r="M502" s="100"/>
      <c r="N502" s="100"/>
      <c r="O502" s="100"/>
    </row>
    <row r="503" spans="1:15" s="107" customFormat="1" x14ac:dyDescent="0.3">
      <c r="A503" s="103"/>
      <c r="B503" s="103"/>
      <c r="C503" s="105"/>
      <c r="D503" s="132"/>
      <c r="G503" s="100"/>
      <c r="H503" s="100"/>
      <c r="I503" s="100"/>
      <c r="J503" s="100"/>
      <c r="K503" s="100"/>
      <c r="L503" s="100"/>
      <c r="M503" s="100"/>
      <c r="N503" s="100"/>
      <c r="O503" s="100"/>
    </row>
    <row r="504" spans="1:15" s="107" customFormat="1" x14ac:dyDescent="0.3">
      <c r="A504" s="103"/>
      <c r="B504" s="103"/>
      <c r="C504" s="105"/>
      <c r="D504" s="132"/>
      <c r="G504" s="100"/>
      <c r="H504" s="100"/>
      <c r="I504" s="100"/>
      <c r="J504" s="100"/>
      <c r="K504" s="100"/>
      <c r="L504" s="100"/>
      <c r="M504" s="100"/>
      <c r="N504" s="100"/>
      <c r="O504" s="100"/>
    </row>
    <row r="505" spans="1:15" s="107" customFormat="1" x14ac:dyDescent="0.3">
      <c r="A505" s="103"/>
      <c r="B505" s="103"/>
      <c r="C505" s="105"/>
      <c r="D505" s="132"/>
      <c r="G505" s="100"/>
      <c r="H505" s="100"/>
      <c r="I505" s="100"/>
      <c r="J505" s="100"/>
      <c r="K505" s="100"/>
      <c r="L505" s="100"/>
      <c r="M505" s="100"/>
      <c r="N505" s="100"/>
      <c r="O505" s="100"/>
    </row>
    <row r="506" spans="1:15" s="107" customFormat="1" x14ac:dyDescent="0.3">
      <c r="A506" s="103"/>
      <c r="B506" s="103"/>
      <c r="C506" s="105"/>
      <c r="D506" s="132"/>
      <c r="G506" s="100"/>
      <c r="H506" s="100"/>
      <c r="I506" s="100"/>
      <c r="J506" s="100"/>
      <c r="K506" s="100"/>
      <c r="L506" s="100"/>
      <c r="M506" s="100"/>
      <c r="N506" s="100"/>
      <c r="O506" s="100"/>
    </row>
    <row r="507" spans="1:15" s="107" customFormat="1" x14ac:dyDescent="0.3">
      <c r="A507" s="103"/>
      <c r="B507" s="103"/>
      <c r="C507" s="105"/>
      <c r="D507" s="132"/>
      <c r="G507" s="100"/>
      <c r="H507" s="100"/>
      <c r="I507" s="100"/>
      <c r="J507" s="100"/>
      <c r="K507" s="100"/>
      <c r="L507" s="100"/>
      <c r="M507" s="100"/>
      <c r="N507" s="100"/>
      <c r="O507" s="100"/>
    </row>
    <row r="508" spans="1:15" s="107" customFormat="1" x14ac:dyDescent="0.3">
      <c r="A508" s="103"/>
      <c r="B508" s="103"/>
      <c r="C508" s="105"/>
      <c r="D508" s="132"/>
      <c r="G508" s="100"/>
      <c r="H508" s="100"/>
      <c r="I508" s="100"/>
      <c r="J508" s="100"/>
      <c r="K508" s="100"/>
      <c r="L508" s="100"/>
      <c r="M508" s="100"/>
      <c r="N508" s="100"/>
      <c r="O508" s="100"/>
    </row>
    <row r="509" spans="1:15" s="107" customFormat="1" x14ac:dyDescent="0.3">
      <c r="A509" s="103"/>
      <c r="B509" s="103"/>
      <c r="C509" s="105"/>
      <c r="D509" s="132"/>
      <c r="G509" s="100"/>
      <c r="H509" s="100"/>
      <c r="I509" s="100"/>
      <c r="J509" s="100"/>
      <c r="K509" s="100"/>
      <c r="L509" s="100"/>
      <c r="M509" s="100"/>
      <c r="N509" s="100"/>
      <c r="O509" s="100"/>
    </row>
    <row r="510" spans="1:15" s="107" customFormat="1" x14ac:dyDescent="0.3">
      <c r="A510" s="103"/>
      <c r="B510" s="103"/>
      <c r="C510" s="105"/>
      <c r="D510" s="132"/>
      <c r="G510" s="100"/>
      <c r="H510" s="100"/>
      <c r="I510" s="100"/>
      <c r="J510" s="100"/>
      <c r="K510" s="100"/>
      <c r="L510" s="100"/>
      <c r="M510" s="100"/>
      <c r="N510" s="100"/>
      <c r="O510" s="100"/>
    </row>
    <row r="511" spans="1:15" s="107" customFormat="1" x14ac:dyDescent="0.3">
      <c r="A511" s="103"/>
      <c r="B511" s="103"/>
      <c r="C511" s="105"/>
      <c r="D511" s="132"/>
      <c r="G511" s="100"/>
      <c r="H511" s="100"/>
      <c r="I511" s="100"/>
      <c r="J511" s="100"/>
      <c r="K511" s="100"/>
      <c r="L511" s="100"/>
      <c r="M511" s="100"/>
      <c r="N511" s="100"/>
      <c r="O511" s="100"/>
    </row>
    <row r="512" spans="1:15" s="107" customFormat="1" x14ac:dyDescent="0.3">
      <c r="A512" s="103"/>
      <c r="B512" s="103"/>
      <c r="C512" s="105"/>
      <c r="D512" s="132"/>
      <c r="G512" s="100"/>
      <c r="H512" s="100"/>
      <c r="I512" s="100"/>
      <c r="J512" s="100"/>
      <c r="K512" s="100"/>
      <c r="L512" s="100"/>
      <c r="M512" s="100"/>
      <c r="N512" s="100"/>
      <c r="O512" s="100"/>
    </row>
    <row r="513" spans="1:15" s="107" customFormat="1" x14ac:dyDescent="0.3">
      <c r="A513" s="103"/>
      <c r="B513" s="103"/>
      <c r="C513" s="105"/>
      <c r="D513" s="132"/>
      <c r="G513" s="100"/>
      <c r="H513" s="100"/>
      <c r="I513" s="100"/>
      <c r="J513" s="100"/>
      <c r="K513" s="100"/>
      <c r="L513" s="100"/>
      <c r="M513" s="100"/>
      <c r="N513" s="100"/>
      <c r="O513" s="100"/>
    </row>
    <row r="514" spans="1:15" s="107" customFormat="1" x14ac:dyDescent="0.3">
      <c r="A514" s="103"/>
      <c r="B514" s="103"/>
      <c r="C514" s="105"/>
      <c r="D514" s="132"/>
      <c r="G514" s="100"/>
      <c r="H514" s="100"/>
      <c r="I514" s="100"/>
      <c r="J514" s="100"/>
      <c r="K514" s="100"/>
      <c r="L514" s="100"/>
      <c r="M514" s="100"/>
      <c r="N514" s="100"/>
      <c r="O514" s="100"/>
    </row>
    <row r="515" spans="1:15" s="107" customFormat="1" x14ac:dyDescent="0.3">
      <c r="A515" s="103"/>
      <c r="B515" s="103"/>
      <c r="C515" s="105"/>
      <c r="D515" s="132"/>
      <c r="G515" s="100"/>
      <c r="H515" s="100"/>
      <c r="I515" s="100"/>
      <c r="J515" s="100"/>
      <c r="K515" s="100"/>
      <c r="L515" s="100"/>
      <c r="M515" s="100"/>
      <c r="N515" s="100"/>
      <c r="O515" s="100"/>
    </row>
    <row r="516" spans="1:15" s="107" customFormat="1" x14ac:dyDescent="0.3">
      <c r="A516" s="103"/>
      <c r="B516" s="103"/>
      <c r="C516" s="105"/>
      <c r="D516" s="132"/>
      <c r="G516" s="100"/>
      <c r="H516" s="100"/>
      <c r="I516" s="100"/>
      <c r="J516" s="100"/>
      <c r="K516" s="100"/>
      <c r="L516" s="100"/>
      <c r="M516" s="100"/>
      <c r="N516" s="100"/>
      <c r="O516" s="100"/>
    </row>
    <row r="517" spans="1:15" s="107" customFormat="1" x14ac:dyDescent="0.3">
      <c r="A517" s="103"/>
      <c r="B517" s="103"/>
      <c r="C517" s="105"/>
      <c r="D517" s="132"/>
      <c r="G517" s="100"/>
      <c r="H517" s="100"/>
      <c r="I517" s="100"/>
      <c r="J517" s="100"/>
      <c r="K517" s="100"/>
      <c r="L517" s="100"/>
      <c r="M517" s="100"/>
      <c r="N517" s="100"/>
      <c r="O517" s="100"/>
    </row>
    <row r="518" spans="1:15" s="107" customFormat="1" x14ac:dyDescent="0.3">
      <c r="A518" s="103"/>
      <c r="B518" s="103"/>
      <c r="C518" s="105"/>
      <c r="D518" s="132"/>
      <c r="G518" s="100"/>
      <c r="H518" s="100"/>
      <c r="I518" s="100"/>
      <c r="J518" s="100"/>
      <c r="K518" s="100"/>
      <c r="L518" s="100"/>
      <c r="M518" s="100"/>
      <c r="N518" s="100"/>
      <c r="O518" s="100"/>
    </row>
    <row r="519" spans="1:15" s="107" customFormat="1" x14ac:dyDescent="0.3">
      <c r="A519" s="103"/>
      <c r="B519" s="103"/>
      <c r="C519" s="105"/>
      <c r="D519" s="132"/>
      <c r="G519" s="100"/>
      <c r="H519" s="100"/>
      <c r="I519" s="100"/>
      <c r="J519" s="100"/>
      <c r="K519" s="100"/>
      <c r="L519" s="100"/>
      <c r="M519" s="100"/>
      <c r="N519" s="100"/>
      <c r="O519" s="100"/>
    </row>
    <row r="520" spans="1:15" s="107" customFormat="1" x14ac:dyDescent="0.3">
      <c r="A520" s="103"/>
      <c r="B520" s="103"/>
      <c r="C520" s="105"/>
      <c r="D520" s="132"/>
      <c r="G520" s="100"/>
      <c r="H520" s="100"/>
      <c r="I520" s="100"/>
      <c r="J520" s="100"/>
      <c r="K520" s="100"/>
      <c r="L520" s="100"/>
      <c r="M520" s="100"/>
      <c r="N520" s="100"/>
      <c r="O520" s="100"/>
    </row>
    <row r="521" spans="1:15" s="107" customFormat="1" x14ac:dyDescent="0.3">
      <c r="A521" s="103"/>
      <c r="B521" s="103"/>
      <c r="C521" s="105"/>
      <c r="D521" s="132"/>
      <c r="G521" s="100"/>
      <c r="H521" s="100"/>
      <c r="I521" s="100"/>
      <c r="J521" s="100"/>
      <c r="K521" s="100"/>
      <c r="L521" s="100"/>
      <c r="M521" s="100"/>
      <c r="N521" s="100"/>
      <c r="O521" s="100"/>
    </row>
    <row r="522" spans="1:15" s="107" customFormat="1" x14ac:dyDescent="0.3">
      <c r="A522" s="103"/>
      <c r="B522" s="103"/>
      <c r="C522" s="105"/>
      <c r="D522" s="132"/>
      <c r="G522" s="100"/>
      <c r="H522" s="100"/>
      <c r="I522" s="100"/>
      <c r="J522" s="100"/>
      <c r="K522" s="100"/>
      <c r="L522" s="100"/>
      <c r="M522" s="100"/>
      <c r="N522" s="100"/>
      <c r="O522" s="100"/>
    </row>
    <row r="523" spans="1:15" s="107" customFormat="1" x14ac:dyDescent="0.3">
      <c r="A523" s="103"/>
      <c r="B523" s="103"/>
      <c r="C523" s="105"/>
      <c r="D523" s="132"/>
      <c r="G523" s="100"/>
      <c r="H523" s="100"/>
      <c r="I523" s="100"/>
      <c r="J523" s="100"/>
      <c r="K523" s="100"/>
      <c r="L523" s="100"/>
      <c r="M523" s="100"/>
      <c r="N523" s="100"/>
      <c r="O523" s="100"/>
    </row>
    <row r="524" spans="1:15" s="107" customFormat="1" x14ac:dyDescent="0.3">
      <c r="A524" s="103"/>
      <c r="B524" s="103"/>
      <c r="C524" s="105"/>
      <c r="D524" s="132"/>
      <c r="G524" s="100"/>
      <c r="H524" s="100"/>
      <c r="I524" s="100"/>
      <c r="J524" s="100"/>
      <c r="K524" s="100"/>
      <c r="L524" s="100"/>
      <c r="M524" s="100"/>
      <c r="N524" s="100"/>
      <c r="O524" s="100"/>
    </row>
    <row r="525" spans="1:15" s="107" customFormat="1" x14ac:dyDescent="0.3">
      <c r="A525" s="103"/>
      <c r="B525" s="103"/>
      <c r="C525" s="105"/>
      <c r="D525" s="132"/>
      <c r="G525" s="100"/>
      <c r="H525" s="100"/>
      <c r="I525" s="100"/>
      <c r="J525" s="100"/>
      <c r="K525" s="100"/>
      <c r="L525" s="100"/>
      <c r="M525" s="100"/>
      <c r="N525" s="100"/>
      <c r="O525" s="100"/>
    </row>
    <row r="526" spans="1:15" s="107" customFormat="1" x14ac:dyDescent="0.3">
      <c r="A526" s="103"/>
      <c r="B526" s="103"/>
      <c r="C526" s="105"/>
      <c r="D526" s="132"/>
      <c r="G526" s="100"/>
      <c r="H526" s="100"/>
      <c r="I526" s="100"/>
      <c r="J526" s="100"/>
      <c r="K526" s="100"/>
      <c r="L526" s="100"/>
      <c r="M526" s="100"/>
      <c r="N526" s="100"/>
      <c r="O526" s="100"/>
    </row>
    <row r="527" spans="1:15" s="107" customFormat="1" x14ac:dyDescent="0.3">
      <c r="A527" s="103"/>
      <c r="B527" s="103"/>
      <c r="C527" s="105"/>
      <c r="D527" s="132"/>
      <c r="G527" s="100"/>
      <c r="H527" s="100"/>
      <c r="I527" s="100"/>
      <c r="J527" s="100"/>
      <c r="K527" s="100"/>
      <c r="L527" s="100"/>
      <c r="M527" s="100"/>
      <c r="N527" s="100"/>
      <c r="O527" s="100"/>
    </row>
    <row r="528" spans="1:15" s="107" customFormat="1" x14ac:dyDescent="0.3">
      <c r="A528" s="103"/>
      <c r="B528" s="103"/>
      <c r="C528" s="105"/>
      <c r="D528" s="132"/>
      <c r="G528" s="100"/>
      <c r="H528" s="100"/>
      <c r="I528" s="100"/>
      <c r="J528" s="100"/>
      <c r="K528" s="100"/>
      <c r="L528" s="100"/>
      <c r="M528" s="100"/>
      <c r="N528" s="100"/>
      <c r="O528" s="100"/>
    </row>
    <row r="529" spans="1:15" s="107" customFormat="1" x14ac:dyDescent="0.3">
      <c r="A529" s="103"/>
      <c r="B529" s="103"/>
      <c r="C529" s="105"/>
      <c r="D529" s="132"/>
      <c r="G529" s="100"/>
      <c r="H529" s="100"/>
      <c r="I529" s="100"/>
      <c r="J529" s="100"/>
      <c r="K529" s="100"/>
      <c r="L529" s="100"/>
      <c r="M529" s="100"/>
      <c r="N529" s="100"/>
      <c r="O529" s="100"/>
    </row>
    <row r="530" spans="1:15" s="107" customFormat="1" x14ac:dyDescent="0.3">
      <c r="A530" s="103"/>
      <c r="B530" s="103"/>
      <c r="C530" s="105"/>
      <c r="D530" s="132"/>
      <c r="G530" s="100"/>
      <c r="H530" s="100"/>
      <c r="I530" s="100"/>
      <c r="J530" s="100"/>
      <c r="K530" s="100"/>
      <c r="L530" s="100"/>
      <c r="M530" s="100"/>
      <c r="N530" s="100"/>
      <c r="O530" s="100"/>
    </row>
    <row r="531" spans="1:15" s="107" customFormat="1" x14ac:dyDescent="0.3">
      <c r="A531" s="103"/>
      <c r="B531" s="103"/>
      <c r="C531" s="105"/>
      <c r="D531" s="132"/>
      <c r="G531" s="100"/>
      <c r="H531" s="100"/>
      <c r="I531" s="100"/>
      <c r="J531" s="100"/>
      <c r="K531" s="100"/>
      <c r="L531" s="100"/>
      <c r="M531" s="100"/>
      <c r="N531" s="100"/>
      <c r="O531" s="100"/>
    </row>
    <row r="532" spans="1:15" s="107" customFormat="1" x14ac:dyDescent="0.3">
      <c r="A532" s="103"/>
      <c r="B532" s="103"/>
      <c r="C532" s="105"/>
      <c r="D532" s="132"/>
      <c r="G532" s="100"/>
      <c r="H532" s="100"/>
      <c r="I532" s="100"/>
      <c r="J532" s="100"/>
      <c r="K532" s="100"/>
      <c r="L532" s="100"/>
      <c r="M532" s="100"/>
      <c r="N532" s="100"/>
      <c r="O532" s="100"/>
    </row>
    <row r="533" spans="1:15" s="107" customFormat="1" x14ac:dyDescent="0.3">
      <c r="A533" s="103"/>
      <c r="B533" s="103"/>
      <c r="C533" s="105"/>
      <c r="D533" s="132"/>
      <c r="G533" s="100"/>
      <c r="H533" s="100"/>
      <c r="I533" s="100"/>
      <c r="J533" s="100"/>
      <c r="K533" s="100"/>
      <c r="L533" s="100"/>
      <c r="M533" s="100"/>
      <c r="N533" s="100"/>
      <c r="O533" s="100"/>
    </row>
    <row r="534" spans="1:15" s="107" customFormat="1" x14ac:dyDescent="0.3">
      <c r="A534" s="103"/>
      <c r="B534" s="103"/>
      <c r="C534" s="105"/>
      <c r="D534" s="132"/>
      <c r="G534" s="100"/>
      <c r="H534" s="100"/>
      <c r="I534" s="100"/>
      <c r="J534" s="100"/>
      <c r="K534" s="100"/>
      <c r="L534" s="100"/>
      <c r="M534" s="100"/>
      <c r="N534" s="100"/>
      <c r="O534" s="100"/>
    </row>
    <row r="535" spans="1:15" s="107" customFormat="1" x14ac:dyDescent="0.3">
      <c r="A535" s="103"/>
      <c r="B535" s="103"/>
      <c r="C535" s="105"/>
      <c r="D535" s="132"/>
      <c r="G535" s="100"/>
      <c r="H535" s="100"/>
      <c r="I535" s="100"/>
      <c r="J535" s="100"/>
      <c r="K535" s="100"/>
      <c r="L535" s="100"/>
      <c r="M535" s="100"/>
      <c r="N535" s="100"/>
      <c r="O535" s="100"/>
    </row>
    <row r="536" spans="1:15" s="107" customFormat="1" x14ac:dyDescent="0.3">
      <c r="A536" s="103"/>
      <c r="B536" s="103"/>
      <c r="C536" s="105"/>
      <c r="D536" s="132"/>
      <c r="G536" s="100"/>
      <c r="H536" s="100"/>
      <c r="I536" s="100"/>
      <c r="J536" s="100"/>
      <c r="K536" s="100"/>
      <c r="L536" s="100"/>
      <c r="M536" s="100"/>
      <c r="N536" s="100"/>
      <c r="O536" s="100"/>
    </row>
    <row r="537" spans="1:15" s="107" customFormat="1" x14ac:dyDescent="0.3">
      <c r="A537" s="103"/>
      <c r="B537" s="103"/>
      <c r="C537" s="105"/>
      <c r="D537" s="132"/>
      <c r="G537" s="100"/>
      <c r="H537" s="100"/>
      <c r="I537" s="100"/>
      <c r="J537" s="100"/>
      <c r="K537" s="100"/>
      <c r="L537" s="100"/>
      <c r="M537" s="100"/>
      <c r="N537" s="100"/>
      <c r="O537" s="100"/>
    </row>
    <row r="538" spans="1:15" s="107" customFormat="1" x14ac:dyDescent="0.3">
      <c r="A538" s="103"/>
      <c r="B538" s="103"/>
      <c r="C538" s="105"/>
      <c r="D538" s="132"/>
      <c r="G538" s="100"/>
      <c r="H538" s="100"/>
      <c r="I538" s="100"/>
      <c r="J538" s="100"/>
      <c r="K538" s="100"/>
      <c r="L538" s="100"/>
      <c r="M538" s="100"/>
      <c r="N538" s="100"/>
      <c r="O538" s="100"/>
    </row>
    <row r="539" spans="1:15" s="107" customFormat="1" x14ac:dyDescent="0.3">
      <c r="A539" s="103"/>
      <c r="B539" s="103"/>
      <c r="C539" s="105"/>
      <c r="D539" s="132"/>
      <c r="G539" s="100"/>
      <c r="H539" s="100"/>
      <c r="I539" s="100"/>
      <c r="J539" s="100"/>
      <c r="K539" s="100"/>
      <c r="L539" s="100"/>
      <c r="M539" s="100"/>
      <c r="N539" s="100"/>
      <c r="O539" s="100"/>
    </row>
    <row r="540" spans="1:15" s="107" customFormat="1" x14ac:dyDescent="0.3">
      <c r="A540" s="103"/>
      <c r="B540" s="103"/>
      <c r="C540" s="105"/>
      <c r="D540" s="132"/>
      <c r="G540" s="100"/>
      <c r="H540" s="100"/>
      <c r="I540" s="100"/>
      <c r="J540" s="100"/>
      <c r="K540" s="100"/>
      <c r="L540" s="100"/>
      <c r="M540" s="100"/>
      <c r="N540" s="100"/>
      <c r="O540" s="100"/>
    </row>
    <row r="541" spans="1:15" s="107" customFormat="1" x14ac:dyDescent="0.3">
      <c r="A541" s="103"/>
      <c r="B541" s="103"/>
      <c r="C541" s="105"/>
      <c r="D541" s="132"/>
      <c r="G541" s="100"/>
      <c r="H541" s="100"/>
      <c r="I541" s="100"/>
      <c r="J541" s="100"/>
      <c r="K541" s="100"/>
      <c r="L541" s="100"/>
      <c r="M541" s="100"/>
      <c r="N541" s="100"/>
      <c r="O541" s="100"/>
    </row>
    <row r="542" spans="1:15" s="107" customFormat="1" x14ac:dyDescent="0.3">
      <c r="A542" s="103"/>
      <c r="B542" s="103"/>
      <c r="C542" s="105"/>
      <c r="D542" s="132"/>
      <c r="G542" s="100"/>
      <c r="H542" s="100"/>
      <c r="I542" s="100"/>
      <c r="J542" s="100"/>
      <c r="K542" s="100"/>
      <c r="L542" s="100"/>
      <c r="M542" s="100"/>
      <c r="N542" s="100"/>
      <c r="O542" s="100"/>
    </row>
    <row r="543" spans="1:15" s="107" customFormat="1" x14ac:dyDescent="0.3">
      <c r="A543" s="103"/>
      <c r="B543" s="103"/>
      <c r="C543" s="105"/>
      <c r="D543" s="132"/>
      <c r="G543" s="100"/>
      <c r="H543" s="100"/>
      <c r="I543" s="100"/>
      <c r="J543" s="100"/>
      <c r="K543" s="100"/>
      <c r="L543" s="100"/>
      <c r="M543" s="100"/>
      <c r="N543" s="100"/>
      <c r="O543" s="100"/>
    </row>
    <row r="544" spans="1:15" s="107" customFormat="1" x14ac:dyDescent="0.3">
      <c r="A544" s="103"/>
      <c r="B544" s="103"/>
      <c r="C544" s="105"/>
      <c r="D544" s="132"/>
      <c r="G544" s="100"/>
      <c r="H544" s="100"/>
      <c r="I544" s="100"/>
      <c r="J544" s="100"/>
      <c r="K544" s="100"/>
      <c r="L544" s="100"/>
      <c r="M544" s="100"/>
      <c r="N544" s="100"/>
      <c r="O544" s="100"/>
    </row>
    <row r="545" spans="1:15" s="107" customFormat="1" x14ac:dyDescent="0.3">
      <c r="A545" s="103"/>
      <c r="B545" s="103"/>
      <c r="C545" s="105"/>
      <c r="D545" s="132"/>
      <c r="G545" s="100"/>
      <c r="H545" s="100"/>
      <c r="I545" s="100"/>
      <c r="J545" s="100"/>
      <c r="K545" s="100"/>
      <c r="L545" s="100"/>
      <c r="M545" s="100"/>
      <c r="N545" s="100"/>
      <c r="O545" s="100"/>
    </row>
    <row r="546" spans="1:15" s="107" customFormat="1" x14ac:dyDescent="0.3">
      <c r="A546" s="103"/>
      <c r="B546" s="103"/>
      <c r="C546" s="105"/>
      <c r="D546" s="132"/>
      <c r="G546" s="100"/>
      <c r="H546" s="100"/>
      <c r="I546" s="100"/>
      <c r="J546" s="100"/>
      <c r="K546" s="100"/>
      <c r="L546" s="100"/>
      <c r="M546" s="100"/>
      <c r="N546" s="100"/>
      <c r="O546" s="100"/>
    </row>
    <row r="547" spans="1:15" s="107" customFormat="1" x14ac:dyDescent="0.3">
      <c r="A547" s="103"/>
      <c r="B547" s="103"/>
      <c r="C547" s="105"/>
      <c r="D547" s="132"/>
      <c r="G547" s="100"/>
      <c r="H547" s="100"/>
      <c r="I547" s="100"/>
      <c r="J547" s="100"/>
      <c r="K547" s="100"/>
      <c r="L547" s="100"/>
      <c r="M547" s="100"/>
      <c r="N547" s="100"/>
      <c r="O547" s="100"/>
    </row>
    <row r="548" spans="1:15" s="107" customFormat="1" x14ac:dyDescent="0.3">
      <c r="A548" s="103"/>
      <c r="B548" s="103"/>
      <c r="C548" s="105"/>
      <c r="D548" s="132"/>
      <c r="G548" s="100"/>
      <c r="H548" s="100"/>
      <c r="I548" s="100"/>
      <c r="J548" s="100"/>
      <c r="K548" s="100"/>
      <c r="L548" s="100"/>
      <c r="M548" s="100"/>
      <c r="N548" s="100"/>
      <c r="O548" s="100"/>
    </row>
    <row r="549" spans="1:15" s="107" customFormat="1" x14ac:dyDescent="0.3">
      <c r="A549" s="103"/>
      <c r="B549" s="103"/>
      <c r="C549" s="105"/>
      <c r="D549" s="132"/>
      <c r="G549" s="100"/>
      <c r="H549" s="100"/>
      <c r="I549" s="100"/>
      <c r="J549" s="100"/>
      <c r="K549" s="100"/>
      <c r="L549" s="100"/>
      <c r="M549" s="100"/>
      <c r="N549" s="100"/>
      <c r="O549" s="100"/>
    </row>
    <row r="550" spans="1:15" s="107" customFormat="1" x14ac:dyDescent="0.3">
      <c r="A550" s="103"/>
      <c r="B550" s="103"/>
      <c r="C550" s="105"/>
      <c r="D550" s="132"/>
      <c r="G550" s="100"/>
      <c r="H550" s="100"/>
      <c r="I550" s="100"/>
      <c r="J550" s="100"/>
      <c r="K550" s="100"/>
      <c r="L550" s="100"/>
      <c r="M550" s="100"/>
      <c r="N550" s="100"/>
      <c r="O550" s="100"/>
    </row>
    <row r="551" spans="1:15" s="107" customFormat="1" x14ac:dyDescent="0.3">
      <c r="A551" s="103"/>
      <c r="B551" s="103"/>
      <c r="C551" s="105"/>
      <c r="D551" s="132"/>
      <c r="G551" s="100"/>
      <c r="H551" s="100"/>
      <c r="I551" s="100"/>
      <c r="J551" s="100"/>
      <c r="K551" s="100"/>
      <c r="L551" s="100"/>
      <c r="M551" s="100"/>
      <c r="N551" s="100"/>
      <c r="O551" s="100"/>
    </row>
    <row r="552" spans="1:15" s="107" customFormat="1" x14ac:dyDescent="0.3">
      <c r="A552" s="103"/>
      <c r="B552" s="103"/>
      <c r="C552" s="105"/>
      <c r="D552" s="132"/>
      <c r="G552" s="100"/>
      <c r="H552" s="100"/>
      <c r="I552" s="100"/>
      <c r="J552" s="100"/>
      <c r="K552" s="100"/>
      <c r="L552" s="100"/>
      <c r="M552" s="100"/>
      <c r="N552" s="100"/>
      <c r="O552" s="100"/>
    </row>
    <row r="553" spans="1:15" s="107" customFormat="1" x14ac:dyDescent="0.3">
      <c r="A553" s="103"/>
      <c r="B553" s="103"/>
      <c r="C553" s="105"/>
      <c r="D553" s="132"/>
      <c r="G553" s="100"/>
      <c r="H553" s="100"/>
      <c r="I553" s="100"/>
      <c r="J553" s="100"/>
      <c r="K553" s="100"/>
      <c r="L553" s="100"/>
      <c r="M553" s="100"/>
      <c r="N553" s="100"/>
      <c r="O553" s="100"/>
    </row>
    <row r="554" spans="1:15" s="107" customFormat="1" x14ac:dyDescent="0.3">
      <c r="A554" s="103"/>
      <c r="B554" s="103"/>
      <c r="C554" s="105"/>
      <c r="D554" s="132"/>
      <c r="G554" s="100"/>
      <c r="H554" s="100"/>
      <c r="I554" s="100"/>
      <c r="J554" s="100"/>
      <c r="K554" s="100"/>
      <c r="L554" s="100"/>
      <c r="M554" s="100"/>
      <c r="N554" s="100"/>
      <c r="O554" s="100"/>
    </row>
    <row r="555" spans="1:15" s="107" customFormat="1" x14ac:dyDescent="0.3">
      <c r="A555" s="103"/>
      <c r="B555" s="103"/>
      <c r="C555" s="105"/>
      <c r="D555" s="132"/>
      <c r="G555" s="100"/>
      <c r="H555" s="100"/>
      <c r="I555" s="100"/>
      <c r="J555" s="100"/>
      <c r="K555" s="100"/>
      <c r="L555" s="100"/>
      <c r="M555" s="100"/>
      <c r="N555" s="100"/>
      <c r="O555" s="100"/>
    </row>
    <row r="556" spans="1:15" s="107" customFormat="1" x14ac:dyDescent="0.3">
      <c r="A556" s="103"/>
      <c r="B556" s="103"/>
      <c r="C556" s="105"/>
      <c r="D556" s="132"/>
      <c r="G556" s="100"/>
      <c r="H556" s="100"/>
      <c r="I556" s="100"/>
      <c r="J556" s="100"/>
      <c r="K556" s="100"/>
      <c r="L556" s="100"/>
      <c r="M556" s="100"/>
      <c r="N556" s="100"/>
      <c r="O556" s="100"/>
    </row>
    <row r="557" spans="1:15" s="107" customFormat="1" x14ac:dyDescent="0.3">
      <c r="A557" s="103"/>
      <c r="B557" s="103"/>
      <c r="C557" s="105"/>
      <c r="D557" s="132"/>
      <c r="G557" s="100"/>
      <c r="H557" s="100"/>
      <c r="I557" s="100"/>
      <c r="J557" s="100"/>
      <c r="K557" s="100"/>
      <c r="L557" s="100"/>
      <c r="M557" s="100"/>
      <c r="N557" s="100"/>
      <c r="O557" s="100"/>
    </row>
    <row r="558" spans="1:15" s="107" customFormat="1" x14ac:dyDescent="0.3">
      <c r="A558" s="103"/>
      <c r="B558" s="103"/>
      <c r="C558" s="105"/>
      <c r="D558" s="132"/>
      <c r="G558" s="100"/>
      <c r="H558" s="100"/>
      <c r="I558" s="100"/>
      <c r="J558" s="100"/>
      <c r="K558" s="100"/>
      <c r="L558" s="100"/>
      <c r="M558" s="100"/>
      <c r="N558" s="100"/>
      <c r="O558" s="100"/>
    </row>
    <row r="559" spans="1:15" s="107" customFormat="1" x14ac:dyDescent="0.3">
      <c r="A559" s="103"/>
      <c r="B559" s="103"/>
      <c r="C559" s="105"/>
      <c r="D559" s="132"/>
      <c r="G559" s="100"/>
      <c r="H559" s="100"/>
      <c r="I559" s="100"/>
      <c r="J559" s="100"/>
      <c r="K559" s="100"/>
      <c r="L559" s="100"/>
      <c r="M559" s="100"/>
      <c r="N559" s="100"/>
      <c r="O559" s="100"/>
    </row>
    <row r="560" spans="1:15" s="107" customFormat="1" x14ac:dyDescent="0.3">
      <c r="A560" s="103"/>
      <c r="B560" s="103"/>
      <c r="C560" s="105"/>
      <c r="D560" s="132"/>
      <c r="G560" s="100"/>
      <c r="H560" s="100"/>
      <c r="I560" s="100"/>
      <c r="J560" s="100"/>
      <c r="K560" s="100"/>
      <c r="L560" s="100"/>
      <c r="M560" s="100"/>
      <c r="N560" s="100"/>
      <c r="O560" s="100"/>
    </row>
    <row r="561" spans="1:15" s="107" customFormat="1" x14ac:dyDescent="0.3">
      <c r="A561" s="103"/>
      <c r="B561" s="103"/>
      <c r="C561" s="105"/>
      <c r="D561" s="132"/>
      <c r="G561" s="100"/>
      <c r="H561" s="100"/>
      <c r="I561" s="100"/>
      <c r="J561" s="100"/>
      <c r="K561" s="100"/>
      <c r="L561" s="100"/>
      <c r="M561" s="100"/>
      <c r="N561" s="100"/>
      <c r="O561" s="100"/>
    </row>
    <row r="562" spans="1:15" s="107" customFormat="1" x14ac:dyDescent="0.3">
      <c r="A562" s="103"/>
      <c r="B562" s="103"/>
      <c r="C562" s="105"/>
      <c r="D562" s="132"/>
      <c r="G562" s="100"/>
      <c r="H562" s="100"/>
      <c r="I562" s="100"/>
      <c r="J562" s="100"/>
      <c r="K562" s="100"/>
      <c r="L562" s="100"/>
      <c r="M562" s="100"/>
      <c r="N562" s="100"/>
      <c r="O562" s="100"/>
    </row>
    <row r="563" spans="1:15" s="107" customFormat="1" x14ac:dyDescent="0.3">
      <c r="A563" s="103"/>
      <c r="B563" s="103"/>
      <c r="C563" s="105"/>
      <c r="D563" s="132"/>
      <c r="G563" s="100"/>
      <c r="H563" s="100"/>
      <c r="I563" s="100"/>
      <c r="J563" s="100"/>
      <c r="K563" s="100"/>
      <c r="L563" s="100"/>
      <c r="M563" s="100"/>
      <c r="N563" s="100"/>
      <c r="O563" s="100"/>
    </row>
    <row r="564" spans="1:15" s="107" customFormat="1" x14ac:dyDescent="0.3">
      <c r="A564" s="103"/>
      <c r="B564" s="103"/>
      <c r="C564" s="105"/>
      <c r="D564" s="132"/>
      <c r="G564" s="100"/>
      <c r="H564" s="100"/>
      <c r="I564" s="100"/>
      <c r="J564" s="100"/>
      <c r="K564" s="100"/>
      <c r="L564" s="100"/>
      <c r="M564" s="100"/>
      <c r="N564" s="100"/>
      <c r="O564" s="100"/>
    </row>
    <row r="565" spans="1:15" s="107" customFormat="1" x14ac:dyDescent="0.3">
      <c r="A565" s="103"/>
      <c r="B565" s="103"/>
      <c r="C565" s="105"/>
      <c r="D565" s="132"/>
      <c r="G565" s="100"/>
      <c r="H565" s="100"/>
      <c r="I565" s="100"/>
      <c r="J565" s="100"/>
      <c r="K565" s="100"/>
      <c r="L565" s="100"/>
      <c r="M565" s="100"/>
      <c r="N565" s="100"/>
      <c r="O565" s="100"/>
    </row>
    <row r="566" spans="1:15" s="107" customFormat="1" x14ac:dyDescent="0.3">
      <c r="A566" s="103"/>
      <c r="B566" s="103"/>
      <c r="C566" s="105"/>
      <c r="D566" s="132"/>
      <c r="G566" s="100"/>
      <c r="H566" s="100"/>
      <c r="I566" s="100"/>
      <c r="J566" s="100"/>
      <c r="K566" s="100"/>
      <c r="L566" s="100"/>
      <c r="M566" s="100"/>
      <c r="N566" s="100"/>
      <c r="O566" s="100"/>
    </row>
    <row r="567" spans="1:15" s="107" customFormat="1" x14ac:dyDescent="0.3">
      <c r="A567" s="103"/>
      <c r="B567" s="103"/>
      <c r="C567" s="105"/>
      <c r="D567" s="132"/>
      <c r="G567" s="100"/>
      <c r="H567" s="100"/>
      <c r="I567" s="100"/>
      <c r="J567" s="100"/>
      <c r="K567" s="100"/>
      <c r="L567" s="100"/>
      <c r="M567" s="100"/>
      <c r="N567" s="100"/>
      <c r="O567" s="100"/>
    </row>
    <row r="568" spans="1:15" s="107" customFormat="1" x14ac:dyDescent="0.3">
      <c r="A568" s="103"/>
      <c r="B568" s="103"/>
      <c r="C568" s="105"/>
      <c r="D568" s="132"/>
      <c r="G568" s="100"/>
      <c r="H568" s="100"/>
      <c r="I568" s="100"/>
      <c r="J568" s="100"/>
      <c r="K568" s="100"/>
      <c r="L568" s="100"/>
      <c r="M568" s="100"/>
      <c r="N568" s="100"/>
      <c r="O568" s="100"/>
    </row>
    <row r="569" spans="1:15" s="107" customFormat="1" x14ac:dyDescent="0.3">
      <c r="A569" s="103"/>
      <c r="B569" s="103"/>
      <c r="C569" s="105"/>
      <c r="D569" s="132"/>
      <c r="G569" s="100"/>
      <c r="H569" s="100"/>
      <c r="I569" s="100"/>
      <c r="J569" s="100"/>
      <c r="K569" s="100"/>
      <c r="L569" s="100"/>
      <c r="M569" s="100"/>
      <c r="N569" s="100"/>
      <c r="O569" s="100"/>
    </row>
    <row r="570" spans="1:15" s="107" customFormat="1" x14ac:dyDescent="0.3">
      <c r="A570" s="103"/>
      <c r="B570" s="103"/>
      <c r="C570" s="105"/>
      <c r="D570" s="132"/>
      <c r="G570" s="100"/>
      <c r="H570" s="100"/>
      <c r="I570" s="100"/>
      <c r="J570" s="100"/>
      <c r="K570" s="100"/>
      <c r="L570" s="100"/>
      <c r="M570" s="100"/>
      <c r="N570" s="100"/>
      <c r="O570" s="100"/>
    </row>
    <row r="571" spans="1:15" s="107" customFormat="1" x14ac:dyDescent="0.3">
      <c r="A571" s="103"/>
      <c r="B571" s="103"/>
      <c r="C571" s="105"/>
      <c r="D571" s="132"/>
      <c r="G571" s="100"/>
      <c r="H571" s="100"/>
      <c r="I571" s="100"/>
      <c r="J571" s="100"/>
      <c r="K571" s="100"/>
      <c r="L571" s="100"/>
      <c r="M571" s="100"/>
      <c r="N571" s="100"/>
      <c r="O571" s="100"/>
    </row>
    <row r="572" spans="1:15" s="107" customFormat="1" x14ac:dyDescent="0.3">
      <c r="A572" s="103"/>
      <c r="B572" s="103"/>
      <c r="C572" s="105"/>
      <c r="D572" s="132"/>
      <c r="G572" s="100"/>
      <c r="H572" s="100"/>
      <c r="I572" s="100"/>
      <c r="J572" s="100"/>
      <c r="K572" s="100"/>
      <c r="L572" s="100"/>
      <c r="M572" s="100"/>
      <c r="N572" s="100"/>
      <c r="O572" s="100"/>
    </row>
    <row r="573" spans="1:15" s="107" customFormat="1" x14ac:dyDescent="0.3">
      <c r="A573" s="103"/>
      <c r="B573" s="103"/>
      <c r="C573" s="105"/>
      <c r="D573" s="132"/>
      <c r="G573" s="100"/>
      <c r="H573" s="100"/>
      <c r="I573" s="100"/>
      <c r="J573" s="100"/>
      <c r="K573" s="100"/>
      <c r="L573" s="100"/>
      <c r="M573" s="100"/>
      <c r="N573" s="100"/>
      <c r="O573" s="100"/>
    </row>
    <row r="574" spans="1:15" s="107" customFormat="1" x14ac:dyDescent="0.3">
      <c r="A574" s="103"/>
      <c r="B574" s="103"/>
      <c r="C574" s="105"/>
      <c r="D574" s="132"/>
      <c r="G574" s="100"/>
      <c r="H574" s="100"/>
      <c r="I574" s="100"/>
      <c r="J574" s="100"/>
      <c r="K574" s="100"/>
      <c r="L574" s="100"/>
      <c r="M574" s="100"/>
      <c r="N574" s="100"/>
      <c r="O574" s="100"/>
    </row>
    <row r="575" spans="1:15" s="107" customFormat="1" x14ac:dyDescent="0.3">
      <c r="A575" s="103"/>
      <c r="B575" s="103"/>
      <c r="C575" s="105"/>
      <c r="D575" s="132"/>
      <c r="G575" s="100"/>
      <c r="H575" s="100"/>
      <c r="I575" s="100"/>
      <c r="J575" s="100"/>
      <c r="K575" s="100"/>
      <c r="L575" s="100"/>
      <c r="M575" s="100"/>
      <c r="N575" s="100"/>
      <c r="O575" s="100"/>
    </row>
    <row r="576" spans="1:15" s="107" customFormat="1" x14ac:dyDescent="0.3">
      <c r="A576" s="103"/>
      <c r="B576" s="103"/>
      <c r="C576" s="105"/>
      <c r="D576" s="132"/>
      <c r="G576" s="100"/>
      <c r="H576" s="100"/>
      <c r="I576" s="100"/>
      <c r="J576" s="100"/>
      <c r="K576" s="100"/>
      <c r="L576" s="100"/>
      <c r="M576" s="100"/>
      <c r="N576" s="100"/>
      <c r="O576" s="100"/>
    </row>
    <row r="577" spans="1:15" s="107" customFormat="1" x14ac:dyDescent="0.3">
      <c r="A577" s="103"/>
      <c r="B577" s="103"/>
      <c r="C577" s="105"/>
      <c r="D577" s="132"/>
      <c r="G577" s="100"/>
      <c r="H577" s="100"/>
      <c r="I577" s="100"/>
      <c r="J577" s="100"/>
      <c r="K577" s="100"/>
      <c r="L577" s="100"/>
      <c r="M577" s="100"/>
      <c r="N577" s="100"/>
      <c r="O577" s="100"/>
    </row>
    <row r="578" spans="1:15" s="107" customFormat="1" x14ac:dyDescent="0.3">
      <c r="A578" s="103"/>
      <c r="B578" s="103"/>
      <c r="C578" s="105"/>
      <c r="D578" s="132"/>
      <c r="G578" s="100"/>
      <c r="H578" s="100"/>
      <c r="I578" s="100"/>
      <c r="J578" s="100"/>
      <c r="K578" s="100"/>
      <c r="L578" s="100"/>
      <c r="M578" s="100"/>
      <c r="N578" s="100"/>
      <c r="O578" s="100"/>
    </row>
    <row r="579" spans="1:15" s="107" customFormat="1" x14ac:dyDescent="0.3">
      <c r="A579" s="103"/>
      <c r="B579" s="103"/>
      <c r="C579" s="105"/>
      <c r="D579" s="132"/>
      <c r="G579" s="100"/>
      <c r="H579" s="100"/>
      <c r="I579" s="100"/>
      <c r="J579" s="100"/>
      <c r="K579" s="100"/>
      <c r="L579" s="100"/>
      <c r="M579" s="100"/>
      <c r="N579" s="100"/>
      <c r="O579" s="100"/>
    </row>
    <row r="580" spans="1:15" s="107" customFormat="1" x14ac:dyDescent="0.3">
      <c r="A580" s="103"/>
      <c r="B580" s="103"/>
      <c r="C580" s="105"/>
      <c r="D580" s="132"/>
      <c r="G580" s="100"/>
      <c r="H580" s="100"/>
      <c r="I580" s="100"/>
      <c r="J580" s="100"/>
      <c r="K580" s="100"/>
      <c r="L580" s="100"/>
      <c r="M580" s="100"/>
      <c r="N580" s="100"/>
      <c r="O580" s="100"/>
    </row>
    <row r="581" spans="1:15" s="107" customFormat="1" x14ac:dyDescent="0.3">
      <c r="A581" s="103"/>
      <c r="B581" s="103"/>
      <c r="C581" s="105"/>
      <c r="D581" s="132"/>
      <c r="G581" s="100"/>
      <c r="H581" s="100"/>
      <c r="I581" s="100"/>
      <c r="J581" s="100"/>
      <c r="K581" s="100"/>
      <c r="L581" s="100"/>
      <c r="M581" s="100"/>
      <c r="N581" s="100"/>
      <c r="O581" s="100"/>
    </row>
    <row r="582" spans="1:15" s="107" customFormat="1" x14ac:dyDescent="0.3">
      <c r="A582" s="103"/>
      <c r="B582" s="103"/>
      <c r="C582" s="105"/>
      <c r="D582" s="132"/>
      <c r="G582" s="100"/>
      <c r="H582" s="100"/>
      <c r="I582" s="100"/>
      <c r="J582" s="100"/>
      <c r="K582" s="100"/>
      <c r="L582" s="100"/>
      <c r="M582" s="100"/>
      <c r="N582" s="100"/>
      <c r="O582" s="100"/>
    </row>
    <row r="583" spans="1:15" s="107" customFormat="1" x14ac:dyDescent="0.3">
      <c r="A583" s="103"/>
      <c r="B583" s="103"/>
      <c r="C583" s="105"/>
      <c r="D583" s="132"/>
      <c r="G583" s="100"/>
      <c r="H583" s="100"/>
      <c r="I583" s="100"/>
      <c r="J583" s="100"/>
      <c r="K583" s="100"/>
      <c r="L583" s="100"/>
      <c r="M583" s="100"/>
      <c r="N583" s="100"/>
      <c r="O583" s="100"/>
    </row>
    <row r="584" spans="1:15" s="107" customFormat="1" x14ac:dyDescent="0.3">
      <c r="A584" s="103"/>
      <c r="B584" s="103"/>
      <c r="C584" s="105"/>
      <c r="D584" s="132"/>
      <c r="G584" s="100"/>
      <c r="H584" s="100"/>
      <c r="I584" s="100"/>
      <c r="J584" s="100"/>
      <c r="K584" s="100"/>
      <c r="L584" s="100"/>
      <c r="M584" s="100"/>
      <c r="N584" s="100"/>
      <c r="O584" s="100"/>
    </row>
    <row r="585" spans="1:15" s="107" customFormat="1" x14ac:dyDescent="0.3">
      <c r="A585" s="103"/>
      <c r="B585" s="103"/>
      <c r="C585" s="105"/>
      <c r="D585" s="132"/>
      <c r="G585" s="100"/>
      <c r="H585" s="100"/>
      <c r="I585" s="100"/>
      <c r="J585" s="100"/>
      <c r="K585" s="100"/>
      <c r="L585" s="100"/>
      <c r="M585" s="100"/>
      <c r="N585" s="100"/>
      <c r="O585" s="100"/>
    </row>
    <row r="586" spans="1:15" s="107" customFormat="1" x14ac:dyDescent="0.3">
      <c r="A586" s="103"/>
      <c r="B586" s="103"/>
      <c r="C586" s="105"/>
      <c r="D586" s="132"/>
      <c r="G586" s="100"/>
      <c r="H586" s="100"/>
      <c r="I586" s="100"/>
      <c r="J586" s="100"/>
      <c r="K586" s="100"/>
      <c r="L586" s="100"/>
      <c r="M586" s="100"/>
      <c r="N586" s="100"/>
      <c r="O586" s="100"/>
    </row>
    <row r="587" spans="1:15" s="107" customFormat="1" x14ac:dyDescent="0.3">
      <c r="A587" s="103"/>
      <c r="B587" s="103"/>
      <c r="C587" s="105"/>
      <c r="D587" s="132"/>
      <c r="G587" s="100"/>
      <c r="H587" s="100"/>
      <c r="I587" s="100"/>
      <c r="J587" s="100"/>
      <c r="K587" s="100"/>
      <c r="L587" s="100"/>
      <c r="M587" s="100"/>
      <c r="N587" s="100"/>
      <c r="O587" s="100"/>
    </row>
    <row r="588" spans="1:15" s="107" customFormat="1" x14ac:dyDescent="0.3">
      <c r="A588" s="103"/>
      <c r="B588" s="103"/>
      <c r="C588" s="105"/>
      <c r="D588" s="132"/>
      <c r="G588" s="100"/>
      <c r="H588" s="100"/>
      <c r="I588" s="100"/>
      <c r="J588" s="100"/>
      <c r="K588" s="100"/>
      <c r="L588" s="100"/>
      <c r="M588" s="100"/>
      <c r="N588" s="100"/>
      <c r="O588" s="100"/>
    </row>
    <row r="589" spans="1:15" s="107" customFormat="1" x14ac:dyDescent="0.3">
      <c r="A589" s="103"/>
      <c r="B589" s="103"/>
      <c r="C589" s="105"/>
      <c r="D589" s="132"/>
      <c r="G589" s="100"/>
      <c r="H589" s="100"/>
      <c r="I589" s="100"/>
      <c r="J589" s="100"/>
      <c r="K589" s="100"/>
      <c r="L589" s="100"/>
      <c r="M589" s="100"/>
      <c r="N589" s="100"/>
      <c r="O589" s="100"/>
    </row>
    <row r="590" spans="1:15" s="107" customFormat="1" x14ac:dyDescent="0.3">
      <c r="A590" s="103"/>
      <c r="B590" s="103"/>
      <c r="C590" s="105"/>
      <c r="D590" s="132"/>
      <c r="G590" s="100"/>
      <c r="H590" s="100"/>
      <c r="I590" s="100"/>
      <c r="J590" s="100"/>
      <c r="K590" s="100"/>
      <c r="L590" s="100"/>
      <c r="M590" s="100"/>
      <c r="N590" s="100"/>
      <c r="O590" s="100"/>
    </row>
    <row r="591" spans="1:15" s="107" customFormat="1" x14ac:dyDescent="0.3">
      <c r="A591" s="103"/>
      <c r="B591" s="103"/>
      <c r="C591" s="105"/>
      <c r="D591" s="132"/>
      <c r="G591" s="100"/>
      <c r="H591" s="100"/>
      <c r="I591" s="100"/>
      <c r="J591" s="100"/>
      <c r="K591" s="100"/>
      <c r="L591" s="100"/>
      <c r="M591" s="100"/>
      <c r="N591" s="100"/>
      <c r="O591" s="100"/>
    </row>
  </sheetData>
  <sheetProtection algorithmName="SHA-512" hashValue="dSDcIWJ8JrYxK8AZdyOyjI9CW5KQMyRFGFEKjIrBvLnaPaj1v6jZwjv6cSe2VGR8xKtPF92fjNiX2k/EihWImw==" saltValue="mZuLo+sFFA+RKBd1bdC3aw==" spinCount="100000" sheet="1" objects="1" scenarios="1" selectLockedCells="1"/>
  <mergeCells count="32">
    <mergeCell ref="A168:E168"/>
    <mergeCell ref="A6:F6"/>
    <mergeCell ref="A16:E16"/>
    <mergeCell ref="A17:F17"/>
    <mergeCell ref="A29:E29"/>
    <mergeCell ref="A30:F30"/>
    <mergeCell ref="A51:E51"/>
    <mergeCell ref="A52:F52"/>
    <mergeCell ref="A106:E106"/>
    <mergeCell ref="A107:F107"/>
    <mergeCell ref="A137:E137"/>
    <mergeCell ref="A138:F138"/>
    <mergeCell ref="B294:E294"/>
    <mergeCell ref="A169:F169"/>
    <mergeCell ref="A219:E219"/>
    <mergeCell ref="A220:F220"/>
    <mergeCell ref="A240:E240"/>
    <mergeCell ref="A241:F241"/>
    <mergeCell ref="A265:E265"/>
    <mergeCell ref="A266:F266"/>
    <mergeCell ref="A290:E290"/>
    <mergeCell ref="B291:E291"/>
    <mergeCell ref="B292:E292"/>
    <mergeCell ref="B293:E293"/>
    <mergeCell ref="B301:E301"/>
    <mergeCell ref="A302:E302"/>
    <mergeCell ref="B295:E295"/>
    <mergeCell ref="B296:E296"/>
    <mergeCell ref="B297:E297"/>
    <mergeCell ref="B298:E298"/>
    <mergeCell ref="B299:E299"/>
    <mergeCell ref="B300:E300"/>
  </mergeCells>
  <pageMargins left="0.59027779999999996" right="0.27569440000000001" top="0.39374999999999999" bottom="0.39374999999999999" header="0.3" footer="0.3"/>
  <pageSetup paperSize="8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41-9E71-4942-9FB4-5052EB961F10}">
  <sheetPr>
    <tabColor rgb="FF00B050"/>
  </sheetPr>
  <dimension ref="A1:F402"/>
  <sheetViews>
    <sheetView zoomScale="120" zoomScaleNormal="120" workbookViewId="0">
      <selection activeCell="E13" sqref="E13"/>
    </sheetView>
  </sheetViews>
  <sheetFormatPr defaultColWidth="9.109375" defaultRowHeight="14.4" x14ac:dyDescent="0.3"/>
  <cols>
    <col min="1" max="1" width="10.5546875" style="103" customWidth="1"/>
    <col min="2" max="2" width="27.6640625" style="103" customWidth="1"/>
    <col min="3" max="3" width="7.109375" style="105" customWidth="1"/>
    <col min="4" max="4" width="11" style="106" customWidth="1"/>
    <col min="5" max="5" width="14.5546875" style="107" customWidth="1"/>
    <col min="6" max="6" width="16" style="107" customWidth="1"/>
    <col min="7" max="16384" width="9.109375" style="100"/>
  </cols>
  <sheetData>
    <row r="1" spans="1:6" s="97" customFormat="1" ht="15" customHeight="1" x14ac:dyDescent="0.3">
      <c r="A1" s="1" t="s">
        <v>0</v>
      </c>
      <c r="C1" s="98"/>
      <c r="D1" s="99"/>
      <c r="E1" s="98"/>
      <c r="F1" s="98"/>
    </row>
    <row r="2" spans="1:6" s="97" customFormat="1" ht="15" customHeight="1" x14ac:dyDescent="0.3">
      <c r="A2" s="94" t="s">
        <v>1</v>
      </c>
      <c r="C2" s="98"/>
      <c r="D2" s="99"/>
      <c r="E2" s="98"/>
      <c r="F2" s="98"/>
    </row>
    <row r="3" spans="1:6" s="97" customFormat="1" ht="15" customHeight="1" x14ac:dyDescent="0.3">
      <c r="A3" s="94" t="s">
        <v>2</v>
      </c>
      <c r="C3" s="98"/>
      <c r="D3" s="99"/>
      <c r="E3" s="98"/>
      <c r="F3" s="98"/>
    </row>
    <row r="4" spans="1:6" s="97" customFormat="1" ht="15" customHeight="1" x14ac:dyDescent="0.3">
      <c r="A4" s="95" t="s">
        <v>1896</v>
      </c>
      <c r="C4" s="98"/>
      <c r="D4" s="99"/>
      <c r="E4" s="98"/>
      <c r="F4" s="98"/>
    </row>
    <row r="5" spans="1:6" s="2" customFormat="1" ht="13.2" x14ac:dyDescent="0.25">
      <c r="A5" s="189" t="str">
        <f>A7&amp;" "&amp;B7</f>
        <v>C13.1 FOUNDATIONS</v>
      </c>
      <c r="B5" s="189"/>
      <c r="C5" s="189"/>
      <c r="D5" s="196"/>
      <c r="E5" s="189"/>
      <c r="F5" s="189"/>
    </row>
    <row r="6" spans="1:6" s="4" customFormat="1" ht="13.8" x14ac:dyDescent="0.3">
      <c r="A6" s="42" t="s">
        <v>4</v>
      </c>
      <c r="B6" s="42" t="s">
        <v>5</v>
      </c>
      <c r="C6" s="42" t="s">
        <v>6</v>
      </c>
      <c r="D6" s="43" t="s">
        <v>7</v>
      </c>
      <c r="E6" s="44" t="s">
        <v>8</v>
      </c>
      <c r="F6" s="44" t="s">
        <v>9</v>
      </c>
    </row>
    <row r="7" spans="1:6" s="103" customFormat="1" x14ac:dyDescent="0.3">
      <c r="A7" s="45" t="s">
        <v>1727</v>
      </c>
      <c r="B7" s="46" t="s">
        <v>1728</v>
      </c>
      <c r="C7" s="47"/>
      <c r="D7" s="48"/>
      <c r="E7" s="104"/>
      <c r="F7" s="102"/>
    </row>
    <row r="8" spans="1:6" s="103" customFormat="1" x14ac:dyDescent="0.3">
      <c r="A8" s="133"/>
      <c r="B8" s="134"/>
      <c r="C8" s="7"/>
      <c r="D8" s="8"/>
      <c r="E8" s="104"/>
      <c r="F8" s="104"/>
    </row>
    <row r="9" spans="1:6" s="103" customFormat="1" x14ac:dyDescent="0.3">
      <c r="A9" s="137" t="s">
        <v>1729</v>
      </c>
      <c r="B9" s="138" t="s">
        <v>1730</v>
      </c>
      <c r="C9" s="7"/>
      <c r="D9" s="8"/>
      <c r="E9" s="104"/>
      <c r="F9" s="104"/>
    </row>
    <row r="10" spans="1:6" s="103" customFormat="1" x14ac:dyDescent="0.3">
      <c r="A10" s="133"/>
      <c r="B10" s="134"/>
      <c r="C10" s="7"/>
      <c r="D10" s="8"/>
      <c r="E10" s="104"/>
      <c r="F10" s="104"/>
    </row>
    <row r="11" spans="1:6" s="103" customFormat="1" ht="34.200000000000003" x14ac:dyDescent="0.3">
      <c r="A11" s="137" t="s">
        <v>1731</v>
      </c>
      <c r="B11" s="138" t="s">
        <v>1732</v>
      </c>
      <c r="C11" s="7"/>
      <c r="D11" s="8"/>
      <c r="E11" s="104"/>
      <c r="F11" s="104"/>
    </row>
    <row r="12" spans="1:6" s="103" customFormat="1" x14ac:dyDescent="0.3">
      <c r="A12" s="133"/>
      <c r="B12" s="134"/>
      <c r="C12" s="7"/>
      <c r="D12" s="8"/>
      <c r="E12" s="104"/>
      <c r="F12" s="104"/>
    </row>
    <row r="13" spans="1:6" s="103" customFormat="1" x14ac:dyDescent="0.3">
      <c r="A13" s="133"/>
      <c r="B13" s="138" t="s">
        <v>1733</v>
      </c>
      <c r="C13" s="12" t="s">
        <v>33</v>
      </c>
      <c r="D13" s="13">
        <v>2337</v>
      </c>
      <c r="E13" s="163"/>
      <c r="F13" s="104">
        <f>IF(C13="%",D13*E13/100,D13*E13)</f>
        <v>0</v>
      </c>
    </row>
    <row r="14" spans="1:6" s="103" customFormat="1" x14ac:dyDescent="0.3">
      <c r="A14" s="133"/>
      <c r="B14" s="134"/>
      <c r="C14" s="7"/>
      <c r="D14" s="8"/>
      <c r="E14" s="104"/>
      <c r="F14" s="104"/>
    </row>
    <row r="15" spans="1:6" s="103" customFormat="1" ht="34.200000000000003" x14ac:dyDescent="0.3">
      <c r="A15" s="137" t="s">
        <v>1735</v>
      </c>
      <c r="B15" s="138" t="s">
        <v>1736</v>
      </c>
      <c r="C15" s="12" t="s">
        <v>33</v>
      </c>
      <c r="D15" s="13">
        <v>354</v>
      </c>
      <c r="E15" s="163"/>
      <c r="F15" s="104">
        <f>IF(C15="%",D15*E15/100,D15*E15)</f>
        <v>0</v>
      </c>
    </row>
    <row r="16" spans="1:6" s="103" customFormat="1" x14ac:dyDescent="0.3">
      <c r="A16" s="133"/>
      <c r="B16" s="134"/>
      <c r="C16" s="7"/>
      <c r="D16" s="8"/>
      <c r="E16" s="104"/>
      <c r="F16" s="104"/>
    </row>
    <row r="17" spans="1:6" s="103" customFormat="1" ht="45.6" x14ac:dyDescent="0.3">
      <c r="A17" s="137" t="s">
        <v>1737</v>
      </c>
      <c r="B17" s="138" t="s">
        <v>1738</v>
      </c>
      <c r="C17" s="12" t="s">
        <v>33</v>
      </c>
      <c r="D17" s="13">
        <v>1279</v>
      </c>
      <c r="E17" s="163"/>
      <c r="F17" s="104">
        <f>IF(C17="%",D17*E17/100,D17*E17)</f>
        <v>0</v>
      </c>
    </row>
    <row r="18" spans="1:6" s="103" customFormat="1" x14ac:dyDescent="0.3">
      <c r="A18" s="133"/>
      <c r="B18" s="134"/>
      <c r="C18" s="7"/>
      <c r="D18" s="8"/>
      <c r="E18" s="104"/>
      <c r="F18" s="104"/>
    </row>
    <row r="19" spans="1:6" s="103" customFormat="1" ht="22.8" x14ac:dyDescent="0.3">
      <c r="A19" s="137" t="s">
        <v>1739</v>
      </c>
      <c r="B19" s="138" t="s">
        <v>1740</v>
      </c>
      <c r="C19" s="12" t="s">
        <v>33</v>
      </c>
      <c r="D19" s="13">
        <v>51</v>
      </c>
      <c r="E19" s="163"/>
      <c r="F19" s="104">
        <f>IF(C19="%",D19*E19/100,D19*E19)</f>
        <v>0</v>
      </c>
    </row>
    <row r="20" spans="1:6" s="103" customFormat="1" x14ac:dyDescent="0.3">
      <c r="A20" s="133"/>
      <c r="B20" s="134"/>
      <c r="C20" s="7"/>
      <c r="D20" s="8"/>
      <c r="E20" s="104"/>
      <c r="F20" s="104"/>
    </row>
    <row r="21" spans="1:6" s="103" customFormat="1" ht="22.8" x14ac:dyDescent="0.3">
      <c r="A21" s="137" t="s">
        <v>1741</v>
      </c>
      <c r="B21" s="138" t="s">
        <v>1742</v>
      </c>
      <c r="C21" s="12" t="s">
        <v>33</v>
      </c>
      <c r="D21" s="13">
        <v>583</v>
      </c>
      <c r="E21" s="163"/>
      <c r="F21" s="104">
        <f>IF(C21="%",D21*E21/100,D21*E21)</f>
        <v>0</v>
      </c>
    </row>
    <row r="22" spans="1:6" s="103" customFormat="1" x14ac:dyDescent="0.3">
      <c r="A22" s="133"/>
      <c r="B22" s="134"/>
      <c r="C22" s="7"/>
      <c r="D22" s="8"/>
      <c r="E22" s="104"/>
      <c r="F22" s="104"/>
    </row>
    <row r="23" spans="1:6" s="103" customFormat="1" x14ac:dyDescent="0.3">
      <c r="A23" s="137" t="s">
        <v>1748</v>
      </c>
      <c r="B23" s="138" t="s">
        <v>1749</v>
      </c>
      <c r="C23" s="12"/>
      <c r="D23" s="8"/>
      <c r="E23" s="104"/>
      <c r="F23" s="104"/>
    </row>
    <row r="24" spans="1:6" s="103" customFormat="1" x14ac:dyDescent="0.3">
      <c r="A24" s="133"/>
      <c r="B24" s="134"/>
      <c r="C24" s="7"/>
      <c r="D24" s="8"/>
      <c r="E24" s="104"/>
      <c r="F24" s="104"/>
    </row>
    <row r="25" spans="1:6" s="103" customFormat="1" ht="22.8" x14ac:dyDescent="0.3">
      <c r="A25" s="137" t="s">
        <v>1750</v>
      </c>
      <c r="B25" s="138" t="s">
        <v>1751</v>
      </c>
      <c r="C25" s="12" t="s">
        <v>19</v>
      </c>
      <c r="D25" s="13">
        <v>10</v>
      </c>
      <c r="E25" s="163"/>
      <c r="F25" s="104">
        <f>IF(C25="%",D25*E25/100,D25*E25)</f>
        <v>0</v>
      </c>
    </row>
    <row r="26" spans="1:6" s="103" customFormat="1" x14ac:dyDescent="0.3">
      <c r="A26" s="133"/>
      <c r="B26" s="134"/>
      <c r="C26" s="7"/>
      <c r="D26" s="8"/>
      <c r="E26" s="104"/>
      <c r="F26" s="104"/>
    </row>
    <row r="27" spans="1:6" s="103" customFormat="1" ht="22.8" x14ac:dyDescent="0.3">
      <c r="A27" s="137" t="s">
        <v>1752</v>
      </c>
      <c r="B27" s="138" t="s">
        <v>1753</v>
      </c>
      <c r="C27" s="12" t="s">
        <v>19</v>
      </c>
      <c r="D27" s="13">
        <v>10</v>
      </c>
      <c r="E27" s="163"/>
      <c r="F27" s="104">
        <f>IF(C27="%",D27*E27/100,D27*E27)</f>
        <v>0</v>
      </c>
    </row>
    <row r="28" spans="1:6" s="103" customFormat="1" x14ac:dyDescent="0.3">
      <c r="A28" s="133"/>
      <c r="B28" s="134"/>
      <c r="C28" s="7"/>
      <c r="D28" s="8"/>
      <c r="E28" s="104"/>
      <c r="F28" s="104"/>
    </row>
    <row r="29" spans="1:6" s="103" customFormat="1" x14ac:dyDescent="0.3">
      <c r="A29" s="137" t="s">
        <v>1754</v>
      </c>
      <c r="B29" s="138" t="s">
        <v>1755</v>
      </c>
      <c r="C29" s="12"/>
      <c r="D29" s="8"/>
      <c r="E29" s="104"/>
      <c r="F29" s="104"/>
    </row>
    <row r="30" spans="1:6" s="103" customFormat="1" x14ac:dyDescent="0.3">
      <c r="A30" s="133"/>
      <c r="B30" s="134"/>
      <c r="C30" s="7"/>
      <c r="D30" s="8"/>
      <c r="E30" s="104"/>
      <c r="F30" s="104"/>
    </row>
    <row r="31" spans="1:6" s="103" customFormat="1" x14ac:dyDescent="0.3">
      <c r="A31" s="137" t="s">
        <v>1756</v>
      </c>
      <c r="B31" s="138" t="s">
        <v>1757</v>
      </c>
      <c r="C31" s="12" t="s">
        <v>33</v>
      </c>
      <c r="D31" s="13">
        <v>99</v>
      </c>
      <c r="E31" s="163"/>
      <c r="F31" s="104">
        <f>IF(C31="%",D31*E31/100,D31*E31)</f>
        <v>0</v>
      </c>
    </row>
    <row r="32" spans="1:6" s="103" customFormat="1" x14ac:dyDescent="0.3">
      <c r="A32" s="133"/>
      <c r="B32" s="134"/>
      <c r="C32" s="7"/>
      <c r="D32" s="8"/>
      <c r="E32" s="104"/>
      <c r="F32" s="104"/>
    </row>
    <row r="33" spans="1:6" s="103" customFormat="1" x14ac:dyDescent="0.3">
      <c r="A33" s="137" t="s">
        <v>1758</v>
      </c>
      <c r="B33" s="138" t="s">
        <v>1759</v>
      </c>
      <c r="C33" s="12" t="s">
        <v>33</v>
      </c>
      <c r="D33" s="13">
        <v>539</v>
      </c>
      <c r="E33" s="163"/>
      <c r="F33" s="104">
        <f>IF(C33="%",D33*E33/100,D33*E33)</f>
        <v>0</v>
      </c>
    </row>
    <row r="34" spans="1:6" s="103" customFormat="1" x14ac:dyDescent="0.3">
      <c r="A34" s="133"/>
      <c r="B34" s="134"/>
      <c r="C34" s="7"/>
      <c r="D34" s="8"/>
      <c r="E34" s="104"/>
      <c r="F34" s="104"/>
    </row>
    <row r="35" spans="1:6" s="103" customFormat="1" ht="22.8" x14ac:dyDescent="0.3">
      <c r="A35" s="137" t="s">
        <v>1760</v>
      </c>
      <c r="B35" s="138" t="s">
        <v>1761</v>
      </c>
      <c r="C35" s="12" t="s">
        <v>33</v>
      </c>
      <c r="D35" s="13">
        <v>583</v>
      </c>
      <c r="E35" s="163"/>
      <c r="F35" s="104">
        <f>IF(C35="%",D35*E35/100,D35*E35)</f>
        <v>0</v>
      </c>
    </row>
    <row r="36" spans="1:6" s="103" customFormat="1" x14ac:dyDescent="0.3">
      <c r="A36" s="133"/>
      <c r="B36" s="134"/>
      <c r="C36" s="7"/>
      <c r="D36" s="8"/>
      <c r="E36" s="104"/>
      <c r="F36" s="104"/>
    </row>
    <row r="37" spans="1:6" s="103" customFormat="1" ht="34.200000000000003" x14ac:dyDescent="0.3">
      <c r="A37" s="137" t="s">
        <v>1762</v>
      </c>
      <c r="B37" s="138" t="s">
        <v>1763</v>
      </c>
      <c r="C37" s="12" t="s">
        <v>487</v>
      </c>
      <c r="D37" s="13">
        <v>10388</v>
      </c>
      <c r="E37" s="163"/>
      <c r="F37" s="104">
        <f>IF(C37="%",D37*E37/100,D37*E37)</f>
        <v>0</v>
      </c>
    </row>
    <row r="38" spans="1:6" s="103" customFormat="1" x14ac:dyDescent="0.3">
      <c r="A38" s="133"/>
      <c r="B38" s="134"/>
      <c r="C38" s="7"/>
      <c r="D38" s="8"/>
      <c r="E38" s="104"/>
      <c r="F38" s="104"/>
    </row>
    <row r="39" spans="1:6" s="103" customFormat="1" ht="22.8" x14ac:dyDescent="0.3">
      <c r="A39" s="137" t="s">
        <v>1764</v>
      </c>
      <c r="B39" s="138" t="s">
        <v>1765</v>
      </c>
      <c r="C39" s="12" t="s">
        <v>133</v>
      </c>
      <c r="D39" s="13">
        <v>479</v>
      </c>
      <c r="E39" s="163"/>
      <c r="F39" s="104">
        <f>IF(C39="%",D39*E39/100,D39*E39)</f>
        <v>0</v>
      </c>
    </row>
    <row r="40" spans="1:6" s="103" customFormat="1" x14ac:dyDescent="0.3">
      <c r="A40" s="133"/>
      <c r="B40" s="134"/>
      <c r="C40" s="7"/>
      <c r="D40" s="8"/>
      <c r="E40" s="104"/>
      <c r="F40" s="104"/>
    </row>
    <row r="41" spans="1:6" s="103" customFormat="1" ht="22.8" x14ac:dyDescent="0.3">
      <c r="A41" s="137" t="s">
        <v>1771</v>
      </c>
      <c r="B41" s="138" t="s">
        <v>1772</v>
      </c>
      <c r="C41" s="12"/>
      <c r="D41" s="8"/>
      <c r="E41" s="104"/>
      <c r="F41" s="104"/>
    </row>
    <row r="42" spans="1:6" s="103" customFormat="1" x14ac:dyDescent="0.3">
      <c r="A42" s="133"/>
      <c r="B42" s="134"/>
      <c r="C42" s="7"/>
      <c r="D42" s="8"/>
      <c r="E42" s="104"/>
      <c r="F42" s="104"/>
    </row>
    <row r="43" spans="1:6" s="103" customFormat="1" x14ac:dyDescent="0.3">
      <c r="A43" s="137" t="s">
        <v>1773</v>
      </c>
      <c r="B43" s="138" t="s">
        <v>1768</v>
      </c>
      <c r="C43" s="12" t="s">
        <v>33</v>
      </c>
      <c r="D43" s="13">
        <v>1279</v>
      </c>
      <c r="E43" s="163"/>
      <c r="F43" s="104">
        <f>IF(C43="%",D43*E43/100,D43*E43)</f>
        <v>0</v>
      </c>
    </row>
    <row r="44" spans="1:6" s="103" customFormat="1" x14ac:dyDescent="0.3">
      <c r="A44" s="133"/>
      <c r="B44" s="134"/>
      <c r="C44" s="7"/>
      <c r="D44" s="8"/>
      <c r="E44" s="104"/>
      <c r="F44" s="104"/>
    </row>
    <row r="45" spans="1:6" s="103" customFormat="1" ht="12.75" customHeight="1" x14ac:dyDescent="0.3">
      <c r="A45" s="137" t="s">
        <v>1774</v>
      </c>
      <c r="B45" s="138" t="s">
        <v>2030</v>
      </c>
      <c r="C45" s="12" t="s">
        <v>33</v>
      </c>
      <c r="D45" s="13">
        <v>0</v>
      </c>
      <c r="E45" s="163"/>
      <c r="F45" s="104">
        <f>IF(C45="%",D45*E45/100,D45*E45)</f>
        <v>0</v>
      </c>
    </row>
    <row r="46" spans="1:6" s="103" customFormat="1" x14ac:dyDescent="0.3">
      <c r="A46" s="133"/>
      <c r="B46" s="134"/>
      <c r="C46" s="7"/>
      <c r="D46" s="8"/>
      <c r="E46" s="104"/>
      <c r="F46" s="104"/>
    </row>
    <row r="47" spans="1:6" s="103" customFormat="1" x14ac:dyDescent="0.3">
      <c r="A47" s="137" t="s">
        <v>1775</v>
      </c>
      <c r="B47" s="138" t="s">
        <v>2031</v>
      </c>
      <c r="C47" s="12" t="s">
        <v>33</v>
      </c>
      <c r="D47" s="13">
        <v>125</v>
      </c>
      <c r="E47" s="163"/>
      <c r="F47" s="104">
        <f>IF(C47="%",D47*E47/100,D47*E47)</f>
        <v>0</v>
      </c>
    </row>
    <row r="48" spans="1:6" s="103" customFormat="1" x14ac:dyDescent="0.3">
      <c r="A48" s="133"/>
      <c r="B48" s="134"/>
      <c r="C48" s="7"/>
      <c r="D48" s="8"/>
      <c r="E48" s="104"/>
      <c r="F48" s="104"/>
    </row>
    <row r="49" spans="1:6" s="4" customFormat="1" ht="13.8" x14ac:dyDescent="0.3">
      <c r="A49" s="177" t="s">
        <v>118</v>
      </c>
      <c r="B49" s="178"/>
      <c r="C49" s="178"/>
      <c r="D49" s="178"/>
      <c r="E49" s="179"/>
      <c r="F49" s="41">
        <f>SUM(F7:F48)</f>
        <v>0</v>
      </c>
    </row>
    <row r="50" spans="1:6" s="2" customFormat="1" ht="13.2" x14ac:dyDescent="0.25">
      <c r="A50" s="189" t="str">
        <f>A52&amp;" "&amp;B52</f>
        <v>C13.2 FALSEWORK, FORMWORK AND CONCRETE FINISH</v>
      </c>
      <c r="B50" s="189"/>
      <c r="C50" s="189"/>
      <c r="D50" s="189"/>
      <c r="E50" s="189"/>
      <c r="F50" s="189"/>
    </row>
    <row r="51" spans="1:6" s="4" customFormat="1" ht="13.8" x14ac:dyDescent="0.3">
      <c r="A51" s="42" t="s">
        <v>4</v>
      </c>
      <c r="B51" s="42" t="s">
        <v>5</v>
      </c>
      <c r="C51" s="42" t="s">
        <v>6</v>
      </c>
      <c r="D51" s="43" t="s">
        <v>7</v>
      </c>
      <c r="E51" s="3" t="s">
        <v>8</v>
      </c>
      <c r="F51" s="44" t="s">
        <v>9</v>
      </c>
    </row>
    <row r="52" spans="1:6" s="103" customFormat="1" ht="24" x14ac:dyDescent="0.3">
      <c r="A52" s="45" t="s">
        <v>1787</v>
      </c>
      <c r="B52" s="46" t="s">
        <v>1788</v>
      </c>
      <c r="C52" s="47"/>
      <c r="D52" s="48"/>
      <c r="E52" s="104"/>
      <c r="F52" s="102"/>
    </row>
    <row r="53" spans="1:6" s="103" customFormat="1" x14ac:dyDescent="0.3">
      <c r="A53" s="133"/>
      <c r="B53" s="134"/>
      <c r="C53" s="7"/>
      <c r="D53" s="8"/>
      <c r="E53" s="104"/>
      <c r="F53" s="104"/>
    </row>
    <row r="54" spans="1:6" s="103" customFormat="1" ht="22.8" x14ac:dyDescent="0.3">
      <c r="A54" s="137" t="s">
        <v>1789</v>
      </c>
      <c r="B54" s="138" t="s">
        <v>1897</v>
      </c>
      <c r="C54" s="12"/>
      <c r="D54" s="8"/>
      <c r="E54" s="104"/>
      <c r="F54" s="104"/>
    </row>
    <row r="55" spans="1:6" s="103" customFormat="1" x14ac:dyDescent="0.3">
      <c r="A55" s="133"/>
      <c r="B55" s="134"/>
      <c r="C55" s="7"/>
      <c r="D55" s="8"/>
      <c r="E55" s="104"/>
      <c r="F55" s="104"/>
    </row>
    <row r="56" spans="1:6" s="103" customFormat="1" x14ac:dyDescent="0.3">
      <c r="A56" s="137"/>
      <c r="B56" s="138" t="s">
        <v>1791</v>
      </c>
      <c r="C56" s="12"/>
      <c r="D56" s="8"/>
      <c r="E56" s="104"/>
      <c r="F56" s="104"/>
    </row>
    <row r="57" spans="1:6" s="103" customFormat="1" x14ac:dyDescent="0.3">
      <c r="A57" s="133"/>
      <c r="B57" s="134"/>
      <c r="C57" s="7"/>
      <c r="D57" s="8"/>
      <c r="E57" s="104"/>
      <c r="F57" s="104"/>
    </row>
    <row r="58" spans="1:6" s="103" customFormat="1" x14ac:dyDescent="0.3">
      <c r="A58" s="137"/>
      <c r="B58" s="138" t="s">
        <v>1898</v>
      </c>
      <c r="C58" s="12" t="s">
        <v>133</v>
      </c>
      <c r="D58" s="13">
        <v>479</v>
      </c>
      <c r="E58" s="163"/>
      <c r="F58" s="104">
        <f>IF(C58="%",D58*E58/100,D58*E58)</f>
        <v>0</v>
      </c>
    </row>
    <row r="59" spans="1:6" s="103" customFormat="1" x14ac:dyDescent="0.3">
      <c r="A59" s="133"/>
      <c r="B59" s="134"/>
      <c r="C59" s="7"/>
      <c r="D59" s="8"/>
      <c r="E59" s="104"/>
      <c r="F59" s="104"/>
    </row>
    <row r="60" spans="1:6" s="103" customFormat="1" x14ac:dyDescent="0.3">
      <c r="A60" s="137"/>
      <c r="B60" s="138" t="s">
        <v>1795</v>
      </c>
      <c r="C60" s="12"/>
      <c r="D60" s="8"/>
      <c r="E60" s="104"/>
      <c r="F60" s="104"/>
    </row>
    <row r="61" spans="1:6" s="103" customFormat="1" x14ac:dyDescent="0.3">
      <c r="A61" s="133"/>
      <c r="B61" s="134"/>
      <c r="C61" s="7"/>
      <c r="D61" s="8"/>
      <c r="E61" s="104"/>
      <c r="F61" s="104"/>
    </row>
    <row r="62" spans="1:6" s="103" customFormat="1" x14ac:dyDescent="0.3">
      <c r="A62" s="137"/>
      <c r="B62" s="138" t="s">
        <v>1899</v>
      </c>
      <c r="C62" s="12" t="s">
        <v>133</v>
      </c>
      <c r="D62" s="13">
        <v>1471</v>
      </c>
      <c r="E62" s="163"/>
      <c r="F62" s="104">
        <f>IF(C62="%",D62*E62/100,D62*E62)</f>
        <v>0</v>
      </c>
    </row>
    <row r="63" spans="1:6" s="103" customFormat="1" x14ac:dyDescent="0.3">
      <c r="A63" s="133"/>
      <c r="B63" s="134"/>
      <c r="C63" s="7"/>
      <c r="D63" s="8"/>
      <c r="E63" s="104"/>
      <c r="F63" s="104"/>
    </row>
    <row r="64" spans="1:6" s="103" customFormat="1" x14ac:dyDescent="0.3">
      <c r="A64" s="137"/>
      <c r="B64" s="138" t="s">
        <v>1900</v>
      </c>
      <c r="C64" s="12" t="s">
        <v>133</v>
      </c>
      <c r="D64" s="13">
        <v>258</v>
      </c>
      <c r="E64" s="163"/>
      <c r="F64" s="104">
        <f>IF(C64="%",D64*E64/100,D64*E64)</f>
        <v>0</v>
      </c>
    </row>
    <row r="65" spans="1:6" s="103" customFormat="1" x14ac:dyDescent="0.3">
      <c r="A65" s="133"/>
      <c r="B65" s="134"/>
      <c r="C65" s="7"/>
      <c r="D65" s="8"/>
      <c r="E65" s="104"/>
      <c r="F65" s="104"/>
    </row>
    <row r="66" spans="1:6" s="103" customFormat="1" ht="22.8" x14ac:dyDescent="0.3">
      <c r="A66" s="137" t="s">
        <v>1796</v>
      </c>
      <c r="B66" s="138" t="s">
        <v>1797</v>
      </c>
      <c r="C66" s="12"/>
      <c r="D66" s="8"/>
      <c r="E66" s="104"/>
      <c r="F66" s="104"/>
    </row>
    <row r="67" spans="1:6" s="103" customFormat="1" x14ac:dyDescent="0.3">
      <c r="A67" s="133"/>
      <c r="B67" s="134"/>
      <c r="C67" s="7"/>
      <c r="D67" s="8"/>
      <c r="E67" s="104"/>
      <c r="F67" s="104"/>
    </row>
    <row r="68" spans="1:6" s="103" customFormat="1" x14ac:dyDescent="0.3">
      <c r="A68" s="137"/>
      <c r="B68" s="138" t="s">
        <v>1795</v>
      </c>
      <c r="C68" s="12"/>
      <c r="D68" s="8"/>
      <c r="E68" s="104"/>
      <c r="F68" s="104"/>
    </row>
    <row r="69" spans="1:6" s="103" customFormat="1" x14ac:dyDescent="0.3">
      <c r="A69" s="133"/>
      <c r="B69" s="134"/>
      <c r="C69" s="7"/>
      <c r="D69" s="8"/>
      <c r="E69" s="104"/>
      <c r="F69" s="104"/>
    </row>
    <row r="70" spans="1:6" s="103" customFormat="1" x14ac:dyDescent="0.3">
      <c r="A70" s="137"/>
      <c r="B70" s="138" t="s">
        <v>1901</v>
      </c>
      <c r="C70" s="12" t="s">
        <v>133</v>
      </c>
      <c r="D70" s="13">
        <v>905</v>
      </c>
      <c r="E70" s="163"/>
      <c r="F70" s="104">
        <f>IF(C70="%",D70*E70/100,D70*E70)</f>
        <v>0</v>
      </c>
    </row>
    <row r="71" spans="1:6" s="103" customFormat="1" x14ac:dyDescent="0.3">
      <c r="A71" s="133"/>
      <c r="B71" s="134"/>
      <c r="C71" s="7"/>
      <c r="D71" s="8"/>
      <c r="E71" s="104"/>
      <c r="F71" s="104"/>
    </row>
    <row r="72" spans="1:6" s="4" customFormat="1" ht="13.8" x14ac:dyDescent="0.3">
      <c r="A72" s="177" t="s">
        <v>118</v>
      </c>
      <c r="B72" s="178"/>
      <c r="C72" s="178"/>
      <c r="D72" s="178"/>
      <c r="E72" s="179"/>
      <c r="F72" s="41">
        <f>SUM(F52:F71)</f>
        <v>0</v>
      </c>
    </row>
    <row r="73" spans="1:6" s="2" customFormat="1" ht="13.2" x14ac:dyDescent="0.25">
      <c r="A73" s="189" t="str">
        <f>A75&amp;" "&amp;B75</f>
        <v>C13.3 STEEL REINFORCEMENT</v>
      </c>
      <c r="B73" s="189"/>
      <c r="C73" s="189"/>
      <c r="D73" s="189"/>
      <c r="E73" s="189"/>
      <c r="F73" s="189"/>
    </row>
    <row r="74" spans="1:6" s="4" customFormat="1" ht="13.8" x14ac:dyDescent="0.3">
      <c r="A74" s="42" t="s">
        <v>4</v>
      </c>
      <c r="B74" s="42" t="s">
        <v>5</v>
      </c>
      <c r="C74" s="42" t="s">
        <v>6</v>
      </c>
      <c r="D74" s="43" t="s">
        <v>7</v>
      </c>
      <c r="E74" s="3" t="s">
        <v>8</v>
      </c>
      <c r="F74" s="44" t="s">
        <v>9</v>
      </c>
    </row>
    <row r="75" spans="1:6" s="103" customFormat="1" x14ac:dyDescent="0.3">
      <c r="A75" s="45" t="s">
        <v>1802</v>
      </c>
      <c r="B75" s="46" t="s">
        <v>1803</v>
      </c>
      <c r="C75" s="47"/>
      <c r="D75" s="48"/>
      <c r="E75" s="104"/>
      <c r="F75" s="102"/>
    </row>
    <row r="76" spans="1:6" s="103" customFormat="1" x14ac:dyDescent="0.3">
      <c r="A76" s="133"/>
      <c r="B76" s="134"/>
      <c r="C76" s="7"/>
      <c r="D76" s="8"/>
      <c r="E76" s="104"/>
      <c r="F76" s="104"/>
    </row>
    <row r="77" spans="1:6" s="103" customFormat="1" x14ac:dyDescent="0.3">
      <c r="A77" s="137" t="s">
        <v>1804</v>
      </c>
      <c r="B77" s="138" t="s">
        <v>1805</v>
      </c>
      <c r="C77" s="7"/>
      <c r="D77" s="8"/>
      <c r="E77" s="104"/>
      <c r="F77" s="104"/>
    </row>
    <row r="78" spans="1:6" s="103" customFormat="1" x14ac:dyDescent="0.3">
      <c r="A78" s="133"/>
      <c r="B78" s="134"/>
      <c r="C78" s="7"/>
      <c r="D78" s="8"/>
      <c r="E78" s="104"/>
      <c r="F78" s="104"/>
    </row>
    <row r="79" spans="1:6" s="103" customFormat="1" x14ac:dyDescent="0.3">
      <c r="A79" s="137" t="s">
        <v>1806</v>
      </c>
      <c r="B79" s="138" t="s">
        <v>1902</v>
      </c>
      <c r="C79" s="7"/>
      <c r="D79" s="8"/>
      <c r="E79" s="104"/>
      <c r="F79" s="104"/>
    </row>
    <row r="80" spans="1:6" s="103" customFormat="1" x14ac:dyDescent="0.3">
      <c r="A80" s="133"/>
      <c r="B80" s="134"/>
      <c r="C80" s="7"/>
      <c r="D80" s="8"/>
      <c r="E80" s="104"/>
      <c r="F80" s="104"/>
    </row>
    <row r="81" spans="1:6" s="103" customFormat="1" x14ac:dyDescent="0.3">
      <c r="A81" s="133"/>
      <c r="B81" s="138" t="s">
        <v>1816</v>
      </c>
      <c r="C81" s="12" t="s">
        <v>39</v>
      </c>
      <c r="D81" s="29">
        <v>3</v>
      </c>
      <c r="E81" s="163"/>
      <c r="F81" s="104">
        <f>IF(C81="%",D81*E81/100,D81*E81)</f>
        <v>0</v>
      </c>
    </row>
    <row r="82" spans="1:6" s="103" customFormat="1" x14ac:dyDescent="0.3">
      <c r="A82" s="133"/>
      <c r="B82" s="134"/>
      <c r="C82" s="7"/>
      <c r="D82" s="8"/>
      <c r="E82" s="104"/>
      <c r="F82" s="104"/>
    </row>
    <row r="83" spans="1:6" s="103" customFormat="1" ht="34.200000000000003" x14ac:dyDescent="0.3">
      <c r="A83" s="133"/>
      <c r="B83" s="138" t="s">
        <v>1903</v>
      </c>
      <c r="C83" s="12" t="s">
        <v>39</v>
      </c>
      <c r="D83" s="29">
        <v>95.7</v>
      </c>
      <c r="E83" s="163"/>
      <c r="F83" s="104">
        <f>IF(C83="%",D83*E83/100,D83*E83)</f>
        <v>0</v>
      </c>
    </row>
    <row r="84" spans="1:6" s="103" customFormat="1" x14ac:dyDescent="0.3">
      <c r="A84" s="133"/>
      <c r="B84" s="134"/>
      <c r="C84" s="7"/>
      <c r="D84" s="8"/>
      <c r="E84" s="104"/>
      <c r="F84" s="104"/>
    </row>
    <row r="85" spans="1:6" s="103" customFormat="1" x14ac:dyDescent="0.3">
      <c r="A85" s="133"/>
      <c r="B85" s="138" t="s">
        <v>1817</v>
      </c>
      <c r="C85" s="12" t="s">
        <v>37</v>
      </c>
      <c r="D85" s="13">
        <v>472</v>
      </c>
      <c r="E85" s="163"/>
      <c r="F85" s="104">
        <f>IF(C85="%",D85*E85/100,D85*E85)</f>
        <v>0</v>
      </c>
    </row>
    <row r="86" spans="1:6" s="103" customFormat="1" x14ac:dyDescent="0.3">
      <c r="A86" s="133"/>
      <c r="B86" s="134"/>
      <c r="C86" s="7"/>
      <c r="D86" s="8"/>
      <c r="E86" s="104"/>
      <c r="F86" s="104"/>
    </row>
    <row r="87" spans="1:6" s="4" customFormat="1" ht="13.8" x14ac:dyDescent="0.3">
      <c r="A87" s="177" t="s">
        <v>118</v>
      </c>
      <c r="B87" s="178"/>
      <c r="C87" s="178"/>
      <c r="D87" s="178"/>
      <c r="E87" s="179"/>
      <c r="F87" s="41">
        <f>SUM(F75:F86)</f>
        <v>0</v>
      </c>
    </row>
    <row r="88" spans="1:6" s="2" customFormat="1" ht="13.2" x14ac:dyDescent="0.25">
      <c r="A88" s="189" t="str">
        <f>A90&amp;" "&amp;B90</f>
        <v>C13.4 CONCRETE</v>
      </c>
      <c r="B88" s="189"/>
      <c r="C88" s="189"/>
      <c r="D88" s="189"/>
      <c r="E88" s="189"/>
      <c r="F88" s="189"/>
    </row>
    <row r="89" spans="1:6" s="4" customFormat="1" ht="13.8" x14ac:dyDescent="0.3">
      <c r="A89" s="42" t="s">
        <v>4</v>
      </c>
      <c r="B89" s="42" t="s">
        <v>5</v>
      </c>
      <c r="C89" s="42" t="s">
        <v>6</v>
      </c>
      <c r="D89" s="43" t="s">
        <v>7</v>
      </c>
      <c r="E89" s="3" t="s">
        <v>8</v>
      </c>
      <c r="F89" s="44" t="s">
        <v>9</v>
      </c>
    </row>
    <row r="90" spans="1:6" s="103" customFormat="1" x14ac:dyDescent="0.3">
      <c r="A90" s="45" t="s">
        <v>1820</v>
      </c>
      <c r="B90" s="46" t="s">
        <v>1821</v>
      </c>
      <c r="C90" s="47"/>
      <c r="D90" s="48"/>
      <c r="E90" s="104"/>
      <c r="F90" s="102"/>
    </row>
    <row r="91" spans="1:6" s="103" customFormat="1" x14ac:dyDescent="0.3">
      <c r="A91" s="133"/>
      <c r="B91" s="134"/>
      <c r="C91" s="7"/>
      <c r="D91" s="8"/>
      <c r="E91" s="104"/>
      <c r="F91" s="104"/>
    </row>
    <row r="92" spans="1:6" s="103" customFormat="1" x14ac:dyDescent="0.3">
      <c r="A92" s="137" t="s">
        <v>1822</v>
      </c>
      <c r="B92" s="138" t="s">
        <v>1823</v>
      </c>
      <c r="C92" s="7"/>
      <c r="D92" s="8"/>
      <c r="E92" s="104"/>
      <c r="F92" s="104"/>
    </row>
    <row r="93" spans="1:6" s="103" customFormat="1" x14ac:dyDescent="0.3">
      <c r="A93" s="133"/>
      <c r="B93" s="134"/>
      <c r="C93" s="7"/>
      <c r="D93" s="8"/>
      <c r="E93" s="104"/>
      <c r="F93" s="104"/>
    </row>
    <row r="94" spans="1:6" s="103" customFormat="1" x14ac:dyDescent="0.3">
      <c r="A94" s="137" t="s">
        <v>1824</v>
      </c>
      <c r="B94" s="138" t="s">
        <v>1825</v>
      </c>
      <c r="C94" s="7"/>
      <c r="D94" s="8"/>
      <c r="E94" s="104"/>
      <c r="F94" s="104"/>
    </row>
    <row r="95" spans="1:6" s="103" customFormat="1" x14ac:dyDescent="0.3">
      <c r="A95" s="133"/>
      <c r="B95" s="134"/>
      <c r="C95" s="7"/>
      <c r="D95" s="8"/>
      <c r="E95" s="104"/>
      <c r="F95" s="104"/>
    </row>
    <row r="96" spans="1:6" s="103" customFormat="1" x14ac:dyDescent="0.3">
      <c r="A96" s="133"/>
      <c r="B96" s="138" t="s">
        <v>1904</v>
      </c>
      <c r="C96" s="12" t="s">
        <v>33</v>
      </c>
      <c r="D96" s="13">
        <v>410</v>
      </c>
      <c r="E96" s="163"/>
      <c r="F96" s="104">
        <f>IF(C96="%",D96*E96/100,D96*E96)</f>
        <v>0</v>
      </c>
    </row>
    <row r="97" spans="1:6" s="103" customFormat="1" x14ac:dyDescent="0.3">
      <c r="A97" s="133"/>
      <c r="B97" s="134"/>
      <c r="C97" s="7"/>
      <c r="D97" s="8"/>
      <c r="E97" s="104"/>
      <c r="F97" s="104"/>
    </row>
    <row r="98" spans="1:6" s="103" customFormat="1" ht="24.75" customHeight="1" x14ac:dyDescent="0.3">
      <c r="A98" s="133"/>
      <c r="B98" s="138" t="s">
        <v>1905</v>
      </c>
      <c r="C98" s="12" t="s">
        <v>33</v>
      </c>
      <c r="D98" s="13">
        <v>212</v>
      </c>
      <c r="E98" s="163"/>
      <c r="F98" s="104">
        <f>IF(C98="%",D98*E98/100,D98*E98)</f>
        <v>0</v>
      </c>
    </row>
    <row r="99" spans="1:6" s="103" customFormat="1" x14ac:dyDescent="0.3">
      <c r="A99" s="133"/>
      <c r="B99" s="134"/>
      <c r="C99" s="7"/>
      <c r="D99" s="8"/>
      <c r="E99" s="104"/>
      <c r="F99" s="104"/>
    </row>
    <row r="100" spans="1:6" s="103" customFormat="1" ht="22.8" x14ac:dyDescent="0.3">
      <c r="A100" s="133"/>
      <c r="B100" s="138" t="s">
        <v>1906</v>
      </c>
      <c r="C100" s="12" t="s">
        <v>33</v>
      </c>
      <c r="D100" s="13">
        <v>335</v>
      </c>
      <c r="E100" s="163"/>
      <c r="F100" s="104">
        <f>IF(C100="%",D100*E100/100,D100*E100)</f>
        <v>0</v>
      </c>
    </row>
    <row r="101" spans="1:6" s="103" customFormat="1" x14ac:dyDescent="0.3">
      <c r="A101" s="133"/>
      <c r="B101" s="134"/>
      <c r="C101" s="7"/>
      <c r="D101" s="8"/>
      <c r="E101" s="104"/>
      <c r="F101" s="104"/>
    </row>
    <row r="102" spans="1:6" s="103" customFormat="1" ht="34.200000000000003" x14ac:dyDescent="0.3">
      <c r="A102" s="137" t="s">
        <v>1829</v>
      </c>
      <c r="B102" s="138" t="s">
        <v>1830</v>
      </c>
      <c r="C102" s="7"/>
      <c r="D102" s="8"/>
      <c r="E102" s="104"/>
      <c r="F102" s="104"/>
    </row>
    <row r="103" spans="1:6" s="103" customFormat="1" x14ac:dyDescent="0.3">
      <c r="A103" s="133"/>
      <c r="B103" s="134"/>
      <c r="C103" s="7"/>
      <c r="D103" s="8"/>
      <c r="E103" s="104"/>
      <c r="F103" s="104"/>
    </row>
    <row r="104" spans="1:6" s="103" customFormat="1" x14ac:dyDescent="0.3">
      <c r="A104" s="137" t="s">
        <v>1831</v>
      </c>
      <c r="B104" s="138" t="s">
        <v>1907</v>
      </c>
      <c r="C104" s="7" t="s">
        <v>133</v>
      </c>
      <c r="D104" s="13">
        <v>195</v>
      </c>
      <c r="E104" s="163"/>
      <c r="F104" s="104">
        <f>IF(C104="%",D104*E104/100,D104*E104)</f>
        <v>0</v>
      </c>
    </row>
    <row r="105" spans="1:6" s="103" customFormat="1" x14ac:dyDescent="0.3">
      <c r="A105" s="133"/>
      <c r="B105" s="134"/>
      <c r="C105" s="7"/>
      <c r="D105" s="8"/>
      <c r="E105" s="104"/>
      <c r="F105" s="104"/>
    </row>
    <row r="106" spans="1:6" s="103" customFormat="1" x14ac:dyDescent="0.3">
      <c r="A106" s="137" t="s">
        <v>1833</v>
      </c>
      <c r="B106" s="138" t="s">
        <v>1908</v>
      </c>
      <c r="C106" s="7" t="s">
        <v>133</v>
      </c>
      <c r="D106" s="13">
        <v>1562</v>
      </c>
      <c r="E106" s="163"/>
      <c r="F106" s="104">
        <f>IF(C106="%",D106*E106/100,D106*E106)</f>
        <v>0</v>
      </c>
    </row>
    <row r="107" spans="1:6" s="103" customFormat="1" x14ac:dyDescent="0.3">
      <c r="A107" s="133"/>
      <c r="B107" s="134"/>
      <c r="C107" s="7"/>
      <c r="D107" s="8"/>
      <c r="E107" s="104"/>
      <c r="F107" s="104"/>
    </row>
    <row r="108" spans="1:6" s="103" customFormat="1" x14ac:dyDescent="0.3">
      <c r="A108" s="137" t="s">
        <v>1835</v>
      </c>
      <c r="B108" s="138" t="s">
        <v>1794</v>
      </c>
      <c r="C108" s="7" t="s">
        <v>133</v>
      </c>
      <c r="D108" s="13">
        <v>446</v>
      </c>
      <c r="E108" s="163"/>
      <c r="F108" s="104">
        <f>IF(C108="%",D108*E108/100,D108*E108)</f>
        <v>0</v>
      </c>
    </row>
    <row r="109" spans="1:6" s="103" customFormat="1" x14ac:dyDescent="0.3">
      <c r="A109" s="133"/>
      <c r="B109" s="134"/>
      <c r="C109" s="7"/>
      <c r="D109" s="8"/>
      <c r="E109" s="104"/>
      <c r="F109" s="104"/>
    </row>
    <row r="110" spans="1:6" s="103" customFormat="1" x14ac:dyDescent="0.3">
      <c r="A110" s="137" t="s">
        <v>1837</v>
      </c>
      <c r="B110" s="138" t="s">
        <v>1909</v>
      </c>
      <c r="C110" s="7"/>
      <c r="D110" s="8"/>
      <c r="E110" s="104"/>
      <c r="F110" s="104"/>
    </row>
    <row r="111" spans="1:6" s="103" customFormat="1" x14ac:dyDescent="0.3">
      <c r="A111" s="133"/>
      <c r="B111" s="134"/>
      <c r="C111" s="7"/>
      <c r="D111" s="8"/>
      <c r="E111" s="104"/>
      <c r="F111" s="104"/>
    </row>
    <row r="112" spans="1:6" s="103" customFormat="1" x14ac:dyDescent="0.3">
      <c r="A112" s="137"/>
      <c r="B112" s="138" t="s">
        <v>1910</v>
      </c>
      <c r="C112" s="7" t="s">
        <v>133</v>
      </c>
      <c r="D112" s="13">
        <v>1096</v>
      </c>
      <c r="E112" s="163"/>
      <c r="F112" s="104">
        <f>IF(C112="%",D112*E112/100,D112*E112)</f>
        <v>0</v>
      </c>
    </row>
    <row r="113" spans="1:6" s="103" customFormat="1" x14ac:dyDescent="0.3">
      <c r="A113" s="133"/>
      <c r="B113" s="134"/>
      <c r="C113" s="7"/>
      <c r="D113" s="8"/>
      <c r="E113" s="104"/>
      <c r="F113" s="104"/>
    </row>
    <row r="114" spans="1:6" s="103" customFormat="1" x14ac:dyDescent="0.3">
      <c r="A114" s="137"/>
      <c r="B114" s="138" t="s">
        <v>1911</v>
      </c>
      <c r="C114" s="12" t="s">
        <v>133</v>
      </c>
      <c r="D114" s="13">
        <v>1070</v>
      </c>
      <c r="E114" s="163"/>
      <c r="F114" s="104">
        <f>IF(C114="%",D114*E114/100,D114*E114)</f>
        <v>0</v>
      </c>
    </row>
    <row r="115" spans="1:6" s="103" customFormat="1" x14ac:dyDescent="0.3">
      <c r="A115" s="133"/>
      <c r="B115" s="134"/>
      <c r="C115" s="7"/>
      <c r="D115" s="8"/>
      <c r="E115" s="104"/>
      <c r="F115" s="104"/>
    </row>
    <row r="116" spans="1:6" s="103" customFormat="1" ht="34.200000000000003" x14ac:dyDescent="0.3">
      <c r="A116" s="137" t="s">
        <v>1846</v>
      </c>
      <c r="B116" s="138" t="s">
        <v>1847</v>
      </c>
      <c r="C116" s="7"/>
      <c r="D116" s="8"/>
      <c r="E116" s="104"/>
      <c r="F116" s="104"/>
    </row>
    <row r="117" spans="1:6" s="103" customFormat="1" x14ac:dyDescent="0.3">
      <c r="A117" s="133"/>
      <c r="B117" s="134"/>
      <c r="C117" s="7"/>
      <c r="D117" s="8"/>
      <c r="E117" s="104"/>
      <c r="F117" s="104"/>
    </row>
    <row r="118" spans="1:6" s="103" customFormat="1" x14ac:dyDescent="0.3">
      <c r="A118" s="137" t="s">
        <v>1848</v>
      </c>
      <c r="B118" s="138" t="s">
        <v>1912</v>
      </c>
      <c r="C118" s="7" t="s">
        <v>33</v>
      </c>
      <c r="D118" s="13">
        <v>30</v>
      </c>
      <c r="E118" s="163"/>
      <c r="F118" s="104">
        <f>IF(C118="%",D118*E118/100,D118*E118)</f>
        <v>0</v>
      </c>
    </row>
    <row r="119" spans="1:6" s="103" customFormat="1" x14ac:dyDescent="0.3">
      <c r="A119" s="133"/>
      <c r="B119" s="134"/>
      <c r="C119" s="7"/>
      <c r="D119" s="8"/>
      <c r="E119" s="104"/>
      <c r="F119" s="104"/>
    </row>
    <row r="120" spans="1:6" s="103" customFormat="1" ht="22.8" x14ac:dyDescent="0.3">
      <c r="A120" s="137" t="s">
        <v>1849</v>
      </c>
      <c r="B120" s="138" t="s">
        <v>1913</v>
      </c>
      <c r="C120" s="7" t="s">
        <v>33</v>
      </c>
      <c r="D120" s="13">
        <v>100</v>
      </c>
      <c r="E120" s="163"/>
      <c r="F120" s="104">
        <f>IF(C120="%",D120*E120/100,D120*E120)</f>
        <v>0</v>
      </c>
    </row>
    <row r="121" spans="1:6" s="103" customFormat="1" x14ac:dyDescent="0.3">
      <c r="A121" s="133"/>
      <c r="B121" s="134"/>
      <c r="C121" s="7"/>
      <c r="D121" s="8"/>
      <c r="E121" s="104"/>
      <c r="F121" s="104"/>
    </row>
    <row r="122" spans="1:6" s="4" customFormat="1" ht="13.8" x14ac:dyDescent="0.3">
      <c r="A122" s="177" t="s">
        <v>118</v>
      </c>
      <c r="B122" s="178"/>
      <c r="C122" s="178"/>
      <c r="D122" s="178"/>
      <c r="E122" s="179"/>
      <c r="F122" s="41">
        <f>SUM(F90:F121)</f>
        <v>0</v>
      </c>
    </row>
    <row r="123" spans="1:6" s="2" customFormat="1" ht="13.2" x14ac:dyDescent="0.25">
      <c r="A123" s="189" t="str">
        <f>A125&amp;" "&amp;B125</f>
        <v>C13.7 JOINTS</v>
      </c>
      <c r="B123" s="189"/>
      <c r="C123" s="189"/>
      <c r="D123" s="189"/>
      <c r="E123" s="189"/>
      <c r="F123" s="189"/>
    </row>
    <row r="124" spans="1:6" s="4" customFormat="1" ht="13.8" x14ac:dyDescent="0.3">
      <c r="A124" s="42" t="s">
        <v>4</v>
      </c>
      <c r="B124" s="42" t="s">
        <v>5</v>
      </c>
      <c r="C124" s="42" t="s">
        <v>6</v>
      </c>
      <c r="D124" s="43" t="s">
        <v>7</v>
      </c>
      <c r="E124" s="3" t="s">
        <v>8</v>
      </c>
      <c r="F124" s="44" t="s">
        <v>9</v>
      </c>
    </row>
    <row r="125" spans="1:6" s="103" customFormat="1" x14ac:dyDescent="0.3">
      <c r="A125" s="45" t="s">
        <v>1853</v>
      </c>
      <c r="B125" s="46" t="s">
        <v>1854</v>
      </c>
      <c r="C125" s="47"/>
      <c r="D125" s="48"/>
      <c r="E125" s="104"/>
      <c r="F125" s="102"/>
    </row>
    <row r="126" spans="1:6" s="103" customFormat="1" x14ac:dyDescent="0.3">
      <c r="A126" s="133"/>
      <c r="B126" s="134"/>
      <c r="C126" s="7"/>
      <c r="D126" s="8"/>
      <c r="E126" s="104"/>
      <c r="F126" s="104"/>
    </row>
    <row r="127" spans="1:6" s="103" customFormat="1" x14ac:dyDescent="0.3">
      <c r="A127" s="137" t="s">
        <v>1855</v>
      </c>
      <c r="B127" s="138" t="s">
        <v>1856</v>
      </c>
      <c r="C127" s="7"/>
      <c r="D127" s="8"/>
      <c r="E127" s="104"/>
      <c r="F127" s="104"/>
    </row>
    <row r="128" spans="1:6" s="103" customFormat="1" x14ac:dyDescent="0.3">
      <c r="A128" s="133"/>
      <c r="B128" s="134"/>
      <c r="C128" s="7"/>
      <c r="D128" s="8"/>
      <c r="E128" s="104"/>
      <c r="F128" s="104"/>
    </row>
    <row r="129" spans="1:6" s="103" customFormat="1" ht="22.8" x14ac:dyDescent="0.3">
      <c r="A129" s="137" t="s">
        <v>1857</v>
      </c>
      <c r="B129" s="138" t="s">
        <v>1914</v>
      </c>
      <c r="C129" s="7" t="s">
        <v>133</v>
      </c>
      <c r="D129" s="13">
        <v>39</v>
      </c>
      <c r="E129" s="163"/>
      <c r="F129" s="104">
        <f>IF(C129="%",D129*E129/100,D129*E129)</f>
        <v>0</v>
      </c>
    </row>
    <row r="130" spans="1:6" s="103" customFormat="1" x14ac:dyDescent="0.3">
      <c r="A130" s="133"/>
      <c r="B130" s="134"/>
      <c r="C130" s="7"/>
      <c r="D130" s="8"/>
      <c r="E130" s="104"/>
      <c r="F130" s="104"/>
    </row>
    <row r="131" spans="1:6" s="103" customFormat="1" ht="22.8" x14ac:dyDescent="0.3">
      <c r="A131" s="137" t="s">
        <v>1859</v>
      </c>
      <c r="B131" s="138" t="s">
        <v>1915</v>
      </c>
      <c r="C131" s="7" t="s">
        <v>133</v>
      </c>
      <c r="D131" s="13">
        <v>59</v>
      </c>
      <c r="E131" s="163"/>
      <c r="F131" s="104">
        <f>IF(C131="%",D131*E131/100,D131*E131)</f>
        <v>0</v>
      </c>
    </row>
    <row r="132" spans="1:6" s="103" customFormat="1" x14ac:dyDescent="0.3">
      <c r="A132" s="133"/>
      <c r="B132" s="134"/>
      <c r="C132" s="7"/>
      <c r="D132" s="8"/>
      <c r="E132" s="104"/>
      <c r="F132" s="104"/>
    </row>
    <row r="133" spans="1:6" s="103" customFormat="1" ht="22.8" x14ac:dyDescent="0.3">
      <c r="A133" s="137" t="s">
        <v>1861</v>
      </c>
      <c r="B133" s="138" t="s">
        <v>1916</v>
      </c>
      <c r="C133" s="7" t="s">
        <v>133</v>
      </c>
      <c r="D133" s="13">
        <v>20</v>
      </c>
      <c r="E133" s="163"/>
      <c r="F133" s="104">
        <f>IF(C133="%",D133*E133/100,D133*E133)</f>
        <v>0</v>
      </c>
    </row>
    <row r="134" spans="1:6" s="103" customFormat="1" x14ac:dyDescent="0.3">
      <c r="A134" s="133"/>
      <c r="B134" s="134"/>
      <c r="C134" s="7"/>
      <c r="D134" s="8"/>
      <c r="E134" s="104"/>
      <c r="F134" s="104"/>
    </row>
    <row r="135" spans="1:6" s="103" customFormat="1" ht="22.8" x14ac:dyDescent="0.3">
      <c r="A135" s="137" t="s">
        <v>1863</v>
      </c>
      <c r="B135" s="138" t="s">
        <v>1917</v>
      </c>
      <c r="C135" s="7" t="s">
        <v>133</v>
      </c>
      <c r="D135" s="13">
        <v>20</v>
      </c>
      <c r="E135" s="163"/>
      <c r="F135" s="104">
        <f>IF(C135="%",D135*E135/100,D135*E135)</f>
        <v>0</v>
      </c>
    </row>
    <row r="136" spans="1:6" s="103" customFormat="1" x14ac:dyDescent="0.3">
      <c r="A136" s="133"/>
      <c r="B136" s="134"/>
      <c r="C136" s="7"/>
      <c r="D136" s="8"/>
      <c r="E136" s="104"/>
      <c r="F136" s="104"/>
    </row>
    <row r="137" spans="1:6" s="103" customFormat="1" ht="22.8" x14ac:dyDescent="0.3">
      <c r="A137" s="137" t="s">
        <v>1865</v>
      </c>
      <c r="B137" s="138" t="s">
        <v>1918</v>
      </c>
      <c r="C137" s="7" t="s">
        <v>133</v>
      </c>
      <c r="D137" s="13">
        <v>16</v>
      </c>
      <c r="E137" s="163"/>
      <c r="F137" s="104">
        <f>IF(C137="%",D137*E137/100,D137*E137)</f>
        <v>0</v>
      </c>
    </row>
    <row r="138" spans="1:6" s="103" customFormat="1" x14ac:dyDescent="0.3">
      <c r="A138" s="133"/>
      <c r="B138" s="134"/>
      <c r="C138" s="7"/>
      <c r="D138" s="8"/>
      <c r="E138" s="104"/>
      <c r="F138" s="104"/>
    </row>
    <row r="139" spans="1:6" s="4" customFormat="1" ht="13.8" x14ac:dyDescent="0.3">
      <c r="A139" s="177" t="s">
        <v>118</v>
      </c>
      <c r="B139" s="178"/>
      <c r="C139" s="178"/>
      <c r="D139" s="178"/>
      <c r="E139" s="179"/>
      <c r="F139" s="41">
        <f>SUM(F125:F138)</f>
        <v>0</v>
      </c>
    </row>
    <row r="140" spans="1:6" s="2" customFormat="1" ht="13.2" x14ac:dyDescent="0.25">
      <c r="A140" s="189" t="str">
        <f>A142&amp;" "&amp;B142</f>
        <v>C13.8 ANCILLARY STRUCTURAL ELEMENTS</v>
      </c>
      <c r="B140" s="189"/>
      <c r="C140" s="189"/>
      <c r="D140" s="189"/>
      <c r="E140" s="189"/>
      <c r="F140" s="189"/>
    </row>
    <row r="141" spans="1:6" s="4" customFormat="1" ht="13.8" x14ac:dyDescent="0.3">
      <c r="A141" s="42" t="s">
        <v>4</v>
      </c>
      <c r="B141" s="42" t="s">
        <v>5</v>
      </c>
      <c r="C141" s="42" t="s">
        <v>6</v>
      </c>
      <c r="D141" s="43" t="s">
        <v>7</v>
      </c>
      <c r="E141" s="3" t="s">
        <v>8</v>
      </c>
      <c r="F141" s="44" t="s">
        <v>9</v>
      </c>
    </row>
    <row r="142" spans="1:6" s="103" customFormat="1" ht="24" x14ac:dyDescent="0.3">
      <c r="A142" s="45" t="s">
        <v>1871</v>
      </c>
      <c r="B142" s="46" t="s">
        <v>1872</v>
      </c>
      <c r="C142" s="47"/>
      <c r="D142" s="48"/>
      <c r="E142" s="104"/>
      <c r="F142" s="102"/>
    </row>
    <row r="143" spans="1:6" s="103" customFormat="1" x14ac:dyDescent="0.3">
      <c r="A143" s="133"/>
      <c r="B143" s="134"/>
      <c r="C143" s="11"/>
      <c r="D143" s="8"/>
      <c r="E143" s="104"/>
      <c r="F143" s="104"/>
    </row>
    <row r="144" spans="1:6" s="103" customFormat="1" x14ac:dyDescent="0.3">
      <c r="A144" s="137" t="s">
        <v>1879</v>
      </c>
      <c r="B144" s="138" t="s">
        <v>1880</v>
      </c>
      <c r="C144" s="11"/>
      <c r="D144" s="8"/>
      <c r="E144" s="104"/>
      <c r="F144" s="104"/>
    </row>
    <row r="145" spans="1:6" s="103" customFormat="1" x14ac:dyDescent="0.3">
      <c r="A145" s="133"/>
      <c r="B145" s="134"/>
      <c r="C145" s="11"/>
      <c r="D145" s="8"/>
      <c r="E145" s="104"/>
      <c r="F145" s="104"/>
    </row>
    <row r="146" spans="1:6" s="103" customFormat="1" x14ac:dyDescent="0.3">
      <c r="A146" s="137" t="s">
        <v>1881</v>
      </c>
      <c r="B146" s="138" t="s">
        <v>1882</v>
      </c>
      <c r="C146" s="12"/>
      <c r="D146" s="8"/>
      <c r="E146" s="104"/>
      <c r="F146" s="104"/>
    </row>
    <row r="147" spans="1:6" s="103" customFormat="1" x14ac:dyDescent="0.3">
      <c r="A147" s="133"/>
      <c r="B147" s="134"/>
      <c r="C147" s="11"/>
      <c r="D147" s="8"/>
      <c r="E147" s="104"/>
      <c r="F147" s="104"/>
    </row>
    <row r="148" spans="1:6" s="103" customFormat="1" ht="22.8" x14ac:dyDescent="0.3">
      <c r="A148" s="137"/>
      <c r="B148" s="138" t="s">
        <v>1919</v>
      </c>
      <c r="C148" s="12" t="s">
        <v>53</v>
      </c>
      <c r="D148" s="13">
        <v>20</v>
      </c>
      <c r="E148" s="163"/>
      <c r="F148" s="104">
        <f>IF(C148="%",D148*E148/100,D148*E148)</f>
        <v>0</v>
      </c>
    </row>
    <row r="149" spans="1:6" s="103" customFormat="1" x14ac:dyDescent="0.3">
      <c r="A149" s="133"/>
      <c r="B149" s="134"/>
      <c r="C149" s="11"/>
      <c r="D149" s="8"/>
      <c r="E149" s="104"/>
      <c r="F149" s="104"/>
    </row>
    <row r="150" spans="1:6" s="103" customFormat="1" ht="34.200000000000003" x14ac:dyDescent="0.3">
      <c r="A150" s="137"/>
      <c r="B150" s="138" t="s">
        <v>1920</v>
      </c>
      <c r="C150" s="12" t="s">
        <v>53</v>
      </c>
      <c r="D150" s="13">
        <v>20</v>
      </c>
      <c r="E150" s="163"/>
      <c r="F150" s="104">
        <f>IF(C150="%",D150*E150/100,D150*E150)</f>
        <v>0</v>
      </c>
    </row>
    <row r="151" spans="1:6" s="103" customFormat="1" x14ac:dyDescent="0.3">
      <c r="A151" s="133"/>
      <c r="B151" s="134"/>
      <c r="C151" s="11"/>
      <c r="D151" s="8"/>
      <c r="E151" s="104"/>
      <c r="F151" s="104"/>
    </row>
    <row r="152" spans="1:6" s="103" customFormat="1" ht="22.8" x14ac:dyDescent="0.3">
      <c r="A152" s="137" t="s">
        <v>1885</v>
      </c>
      <c r="B152" s="138" t="s">
        <v>1921</v>
      </c>
      <c r="C152" s="12" t="s">
        <v>53</v>
      </c>
      <c r="D152" s="13">
        <v>79</v>
      </c>
      <c r="E152" s="163"/>
      <c r="F152" s="104">
        <f>IF(C152="%",D152*E152/100,D152*E152)</f>
        <v>0</v>
      </c>
    </row>
    <row r="153" spans="1:6" s="103" customFormat="1" x14ac:dyDescent="0.3">
      <c r="A153" s="133"/>
      <c r="B153" s="134"/>
      <c r="C153" s="11"/>
      <c r="D153" s="8"/>
      <c r="E153" s="104"/>
      <c r="F153" s="104"/>
    </row>
    <row r="154" spans="1:6" s="103" customFormat="1" x14ac:dyDescent="0.3">
      <c r="A154" s="137" t="s">
        <v>1888</v>
      </c>
      <c r="B154" s="138" t="s">
        <v>1922</v>
      </c>
      <c r="C154" s="12" t="s">
        <v>133</v>
      </c>
      <c r="D154" s="13">
        <v>1030</v>
      </c>
      <c r="E154" s="163"/>
      <c r="F154" s="104">
        <f>IF(C154="%",D154*E154/100,D154*E154)</f>
        <v>0</v>
      </c>
    </row>
    <row r="155" spans="1:6" s="103" customFormat="1" x14ac:dyDescent="0.3">
      <c r="A155" s="133"/>
      <c r="B155" s="134"/>
      <c r="C155" s="11"/>
      <c r="D155" s="8"/>
      <c r="E155" s="104"/>
      <c r="F155" s="104"/>
    </row>
    <row r="156" spans="1:6" s="103" customFormat="1" ht="22.8" x14ac:dyDescent="0.3">
      <c r="A156" s="137" t="s">
        <v>1889</v>
      </c>
      <c r="B156" s="138" t="s">
        <v>1890</v>
      </c>
      <c r="C156" s="12" t="s">
        <v>40</v>
      </c>
      <c r="D156" s="13">
        <v>481</v>
      </c>
      <c r="E156" s="163"/>
      <c r="F156" s="104">
        <f>IF(C156="%",D156*E156/100,D156*E156)</f>
        <v>0</v>
      </c>
    </row>
    <row r="157" spans="1:6" s="103" customFormat="1" x14ac:dyDescent="0.3">
      <c r="A157" s="133"/>
      <c r="B157" s="134"/>
      <c r="C157" s="11"/>
      <c r="D157" s="8"/>
      <c r="E157" s="104"/>
      <c r="F157" s="104"/>
    </row>
    <row r="158" spans="1:6" s="103" customFormat="1" x14ac:dyDescent="0.3">
      <c r="A158" s="137" t="s">
        <v>1891</v>
      </c>
      <c r="B158" s="138" t="s">
        <v>1892</v>
      </c>
      <c r="C158" s="12"/>
      <c r="D158" s="8"/>
      <c r="E158" s="104"/>
      <c r="F158" s="104"/>
    </row>
    <row r="159" spans="1:6" s="103" customFormat="1" x14ac:dyDescent="0.3">
      <c r="A159" s="133"/>
      <c r="B159" s="134"/>
      <c r="C159" s="11"/>
      <c r="D159" s="8"/>
      <c r="E159" s="104"/>
      <c r="F159" s="104"/>
    </row>
    <row r="160" spans="1:6" s="103" customFormat="1" ht="34.200000000000003" x14ac:dyDescent="0.3">
      <c r="A160" s="137" t="s">
        <v>1893</v>
      </c>
      <c r="B160" s="138" t="s">
        <v>1923</v>
      </c>
      <c r="C160" s="12" t="s">
        <v>40</v>
      </c>
      <c r="D160" s="13">
        <v>506</v>
      </c>
      <c r="E160" s="163"/>
      <c r="F160" s="104">
        <f>IF(C160="%",D160*E160/100,D160*E160)</f>
        <v>0</v>
      </c>
    </row>
    <row r="161" spans="1:6" s="103" customFormat="1" x14ac:dyDescent="0.3">
      <c r="A161" s="133"/>
      <c r="B161" s="134"/>
      <c r="C161" s="11"/>
      <c r="D161" s="8"/>
      <c r="E161" s="104"/>
      <c r="F161" s="104"/>
    </row>
    <row r="162" spans="1:6" s="4" customFormat="1" ht="13.8" x14ac:dyDescent="0.3">
      <c r="A162" s="177" t="s">
        <v>118</v>
      </c>
      <c r="B162" s="178"/>
      <c r="C162" s="178"/>
      <c r="D162" s="178"/>
      <c r="E162" s="179"/>
      <c r="F162" s="41">
        <f>SUM(F142:F161)</f>
        <v>0</v>
      </c>
    </row>
    <row r="163" spans="1:6" s="2" customFormat="1" ht="13.2" x14ac:dyDescent="0.25">
      <c r="A163" s="189" t="str">
        <f>A165&amp;" "&amp;B165</f>
        <v>C20.1 TESTING MATERIALS AND JUDGEMENT OF WORKMANSHIP</v>
      </c>
      <c r="B163" s="189"/>
      <c r="C163" s="189"/>
      <c r="D163" s="189"/>
      <c r="E163" s="189"/>
      <c r="F163" s="189"/>
    </row>
    <row r="164" spans="1:6" s="4" customFormat="1" ht="13.8" x14ac:dyDescent="0.3">
      <c r="A164" s="42" t="s">
        <v>4</v>
      </c>
      <c r="B164" s="42" t="s">
        <v>5</v>
      </c>
      <c r="C164" s="42" t="s">
        <v>6</v>
      </c>
      <c r="D164" s="43" t="s">
        <v>7</v>
      </c>
      <c r="E164" s="3" t="s">
        <v>8</v>
      </c>
      <c r="F164" s="44" t="s">
        <v>9</v>
      </c>
    </row>
    <row r="165" spans="1:6" s="103" customFormat="1" ht="36" x14ac:dyDescent="0.3">
      <c r="A165" s="45" t="s">
        <v>1525</v>
      </c>
      <c r="B165" s="46" t="s">
        <v>1526</v>
      </c>
      <c r="C165" s="47"/>
      <c r="D165" s="48"/>
      <c r="E165" s="104"/>
      <c r="F165" s="102"/>
    </row>
    <row r="166" spans="1:6" s="103" customFormat="1" x14ac:dyDescent="0.3">
      <c r="A166" s="10"/>
      <c r="B166" s="11"/>
      <c r="C166" s="7"/>
      <c r="D166" s="8"/>
      <c r="E166" s="104"/>
      <c r="F166" s="104"/>
    </row>
    <row r="167" spans="1:6" s="103" customFormat="1" ht="22.8" x14ac:dyDescent="0.3">
      <c r="A167" s="5" t="s">
        <v>1527</v>
      </c>
      <c r="B167" s="6" t="s">
        <v>1528</v>
      </c>
      <c r="C167" s="7"/>
      <c r="D167" s="8"/>
      <c r="E167" s="104"/>
      <c r="F167" s="104"/>
    </row>
    <row r="168" spans="1:6" s="103" customFormat="1" x14ac:dyDescent="0.3">
      <c r="A168" s="10"/>
      <c r="B168" s="11"/>
      <c r="C168" s="7"/>
      <c r="D168" s="8"/>
      <c r="E168" s="104"/>
      <c r="F168" s="104"/>
    </row>
    <row r="169" spans="1:6" s="103" customFormat="1" ht="22.8" x14ac:dyDescent="0.3">
      <c r="A169" s="5" t="s">
        <v>1529</v>
      </c>
      <c r="B169" s="6" t="s">
        <v>1530</v>
      </c>
      <c r="C169" s="7"/>
      <c r="D169" s="8"/>
      <c r="E169" s="104"/>
      <c r="F169" s="104"/>
    </row>
    <row r="170" spans="1:6" s="103" customFormat="1" x14ac:dyDescent="0.3">
      <c r="A170" s="10"/>
      <c r="B170" s="11"/>
      <c r="C170" s="7"/>
      <c r="D170" s="8"/>
      <c r="E170" s="104"/>
      <c r="F170" s="104"/>
    </row>
    <row r="171" spans="1:6" s="103" customFormat="1" ht="13.5" customHeight="1" x14ac:dyDescent="0.3">
      <c r="A171" s="10"/>
      <c r="B171" s="6" t="s">
        <v>1531</v>
      </c>
      <c r="C171" s="12" t="s">
        <v>102</v>
      </c>
      <c r="D171" s="13">
        <v>1</v>
      </c>
      <c r="E171" s="104">
        <v>50000</v>
      </c>
      <c r="F171" s="104">
        <f>IF(C171="%",D171*E171/100,D171*E171)</f>
        <v>50000</v>
      </c>
    </row>
    <row r="172" spans="1:6" s="103" customFormat="1" x14ac:dyDescent="0.3">
      <c r="A172" s="10"/>
      <c r="B172" s="11"/>
      <c r="C172" s="7"/>
      <c r="D172" s="8"/>
      <c r="E172" s="104"/>
      <c r="F172" s="104"/>
    </row>
    <row r="173" spans="1:6" s="103" customFormat="1" ht="22.8" x14ac:dyDescent="0.3">
      <c r="A173" s="10"/>
      <c r="B173" s="6" t="s">
        <v>1532</v>
      </c>
      <c r="C173" s="12" t="s">
        <v>44</v>
      </c>
      <c r="D173" s="13">
        <f>F171</f>
        <v>50000</v>
      </c>
      <c r="E173" s="163"/>
      <c r="F173" s="104">
        <f>IF(C173="%",D173*E173/100,D173*E173)</f>
        <v>0</v>
      </c>
    </row>
    <row r="174" spans="1:6" s="103" customFormat="1" x14ac:dyDescent="0.3">
      <c r="A174" s="10"/>
      <c r="B174" s="11"/>
      <c r="C174" s="7"/>
      <c r="D174" s="8"/>
      <c r="E174" s="104"/>
      <c r="F174" s="104"/>
    </row>
    <row r="175" spans="1:6" s="103" customFormat="1" ht="13.5" customHeight="1" x14ac:dyDescent="0.3">
      <c r="A175" s="10"/>
      <c r="B175" s="6" t="s">
        <v>1533</v>
      </c>
      <c r="C175" s="12" t="s">
        <v>102</v>
      </c>
      <c r="D175" s="13">
        <v>1</v>
      </c>
      <c r="E175" s="104">
        <v>125000</v>
      </c>
      <c r="F175" s="104">
        <f>IF(C175="%",D175*E175/100,D175*E175)</f>
        <v>125000</v>
      </c>
    </row>
    <row r="176" spans="1:6" s="103" customFormat="1" x14ac:dyDescent="0.3">
      <c r="A176" s="10"/>
      <c r="B176" s="11"/>
      <c r="C176" s="7"/>
      <c r="D176" s="8"/>
      <c r="E176" s="104"/>
      <c r="F176" s="104"/>
    </row>
    <row r="177" spans="1:6" s="103" customFormat="1" ht="22.8" x14ac:dyDescent="0.3">
      <c r="A177" s="10"/>
      <c r="B177" s="6" t="s">
        <v>1895</v>
      </c>
      <c r="C177" s="12" t="s">
        <v>44</v>
      </c>
      <c r="D177" s="13">
        <f>F175</f>
        <v>125000</v>
      </c>
      <c r="E177" s="163"/>
      <c r="F177" s="104">
        <f>IF(C177="%",D177*E177/100,D177*E177)</f>
        <v>0</v>
      </c>
    </row>
    <row r="178" spans="1:6" s="103" customFormat="1" x14ac:dyDescent="0.3">
      <c r="A178" s="10"/>
      <c r="B178" s="11"/>
      <c r="C178" s="7"/>
      <c r="D178" s="8"/>
      <c r="E178" s="104"/>
      <c r="F178" s="104"/>
    </row>
    <row r="179" spans="1:6" s="103" customFormat="1" ht="13.5" customHeight="1" x14ac:dyDescent="0.3">
      <c r="A179" s="10"/>
      <c r="B179" s="6" t="s">
        <v>1534</v>
      </c>
      <c r="C179" s="12" t="s">
        <v>102</v>
      </c>
      <c r="D179" s="13">
        <v>1</v>
      </c>
      <c r="E179" s="104">
        <v>25000</v>
      </c>
      <c r="F179" s="104">
        <f>IF(C179="%",D179*E179/100,D179*E179)</f>
        <v>25000</v>
      </c>
    </row>
    <row r="180" spans="1:6" s="103" customFormat="1" x14ac:dyDescent="0.3">
      <c r="A180" s="10"/>
      <c r="B180" s="11"/>
      <c r="C180" s="7"/>
      <c r="D180" s="8"/>
      <c r="E180" s="104"/>
      <c r="F180" s="104"/>
    </row>
    <row r="181" spans="1:6" s="103" customFormat="1" ht="22.8" x14ac:dyDescent="0.3">
      <c r="A181" s="10"/>
      <c r="B181" s="6" t="s">
        <v>1535</v>
      </c>
      <c r="C181" s="12" t="s">
        <v>44</v>
      </c>
      <c r="D181" s="13">
        <f>F179</f>
        <v>25000</v>
      </c>
      <c r="E181" s="163"/>
      <c r="F181" s="104">
        <f>IF(C181="%",D181*E181/100,D181*E181)</f>
        <v>0</v>
      </c>
    </row>
    <row r="182" spans="1:6" s="103" customFormat="1" x14ac:dyDescent="0.3">
      <c r="A182" s="10"/>
      <c r="B182" s="11"/>
      <c r="C182" s="7"/>
      <c r="D182" s="8"/>
      <c r="E182" s="104"/>
      <c r="F182" s="104"/>
    </row>
    <row r="183" spans="1:6" s="103" customFormat="1" ht="13.5" customHeight="1" x14ac:dyDescent="0.3">
      <c r="A183" s="10"/>
      <c r="B183" s="6" t="s">
        <v>1536</v>
      </c>
      <c r="C183" s="12" t="s">
        <v>102</v>
      </c>
      <c r="D183" s="13">
        <v>1</v>
      </c>
      <c r="E183" s="104">
        <v>3250</v>
      </c>
      <c r="F183" s="104">
        <f>IF(C183="%",D183*E183/100,D183*E183)</f>
        <v>3250</v>
      </c>
    </row>
    <row r="184" spans="1:6" s="110" customFormat="1" x14ac:dyDescent="0.3">
      <c r="A184" s="66"/>
      <c r="B184" s="6"/>
      <c r="C184" s="12"/>
      <c r="D184" s="8"/>
      <c r="E184" s="104"/>
      <c r="F184" s="104"/>
    </row>
    <row r="185" spans="1:6" s="110" customFormat="1" ht="22.8" x14ac:dyDescent="0.3">
      <c r="A185" s="66"/>
      <c r="B185" s="6" t="s">
        <v>1537</v>
      </c>
      <c r="C185" s="12" t="s">
        <v>44</v>
      </c>
      <c r="D185" s="13">
        <f>F183</f>
        <v>3250</v>
      </c>
      <c r="E185" s="163"/>
      <c r="F185" s="104">
        <f>IF(C185="%",D185*E185/100,D185*E185)</f>
        <v>0</v>
      </c>
    </row>
    <row r="186" spans="1:6" s="110" customFormat="1" x14ac:dyDescent="0.3">
      <c r="A186" s="66"/>
      <c r="B186" s="67"/>
      <c r="C186" s="68"/>
      <c r="D186" s="69"/>
      <c r="E186" s="104"/>
      <c r="F186" s="109"/>
    </row>
    <row r="187" spans="1:6" s="4" customFormat="1" ht="13.8" x14ac:dyDescent="0.3">
      <c r="A187" s="177" t="s">
        <v>118</v>
      </c>
      <c r="B187" s="178"/>
      <c r="C187" s="178"/>
      <c r="D187" s="178"/>
      <c r="E187" s="179"/>
      <c r="F187" s="41">
        <f>SUM(F162:F186)</f>
        <v>203250</v>
      </c>
    </row>
    <row r="188" spans="1:6" x14ac:dyDescent="0.3">
      <c r="A188" s="42" t="s">
        <v>4</v>
      </c>
      <c r="B188" s="181" t="s">
        <v>5</v>
      </c>
      <c r="C188" s="191"/>
      <c r="D188" s="191"/>
      <c r="E188" s="192"/>
      <c r="F188" s="44" t="s">
        <v>9</v>
      </c>
    </row>
    <row r="189" spans="1:6" x14ac:dyDescent="0.3">
      <c r="A189" s="85" t="s">
        <v>1727</v>
      </c>
      <c r="B189" s="172" t="s">
        <v>1728</v>
      </c>
      <c r="C189" s="186"/>
      <c r="D189" s="186"/>
      <c r="E189" s="187"/>
      <c r="F189" s="9">
        <f>F49</f>
        <v>0</v>
      </c>
    </row>
    <row r="190" spans="1:6" x14ac:dyDescent="0.3">
      <c r="A190" s="85" t="s">
        <v>1787</v>
      </c>
      <c r="B190" s="172" t="s">
        <v>1788</v>
      </c>
      <c r="C190" s="186"/>
      <c r="D190" s="186"/>
      <c r="E190" s="187"/>
      <c r="F190" s="9">
        <f>F72</f>
        <v>0</v>
      </c>
    </row>
    <row r="191" spans="1:6" x14ac:dyDescent="0.3">
      <c r="A191" s="85" t="s">
        <v>1802</v>
      </c>
      <c r="B191" s="172" t="s">
        <v>1803</v>
      </c>
      <c r="C191" s="186"/>
      <c r="D191" s="186"/>
      <c r="E191" s="187"/>
      <c r="F191" s="9">
        <f>F87</f>
        <v>0</v>
      </c>
    </row>
    <row r="192" spans="1:6" x14ac:dyDescent="0.3">
      <c r="A192" s="85" t="s">
        <v>1820</v>
      </c>
      <c r="B192" s="172" t="s">
        <v>1821</v>
      </c>
      <c r="C192" s="186"/>
      <c r="D192" s="186"/>
      <c r="E192" s="187"/>
      <c r="F192" s="9">
        <f>F122</f>
        <v>0</v>
      </c>
    </row>
    <row r="193" spans="1:6" ht="15" customHeight="1" x14ac:dyDescent="0.3">
      <c r="A193" s="85" t="s">
        <v>1853</v>
      </c>
      <c r="B193" s="172" t="s">
        <v>1854</v>
      </c>
      <c r="C193" s="186"/>
      <c r="D193" s="186"/>
      <c r="E193" s="187"/>
      <c r="F193" s="9">
        <f>F139</f>
        <v>0</v>
      </c>
    </row>
    <row r="194" spans="1:6" x14ac:dyDescent="0.3">
      <c r="A194" s="85" t="s">
        <v>1871</v>
      </c>
      <c r="B194" s="172" t="s">
        <v>1872</v>
      </c>
      <c r="C194" s="186"/>
      <c r="D194" s="186"/>
      <c r="E194" s="187"/>
      <c r="F194" s="9">
        <f>F162</f>
        <v>0</v>
      </c>
    </row>
    <row r="195" spans="1:6" x14ac:dyDescent="0.3">
      <c r="A195" s="85" t="s">
        <v>1525</v>
      </c>
      <c r="B195" s="172" t="s">
        <v>1526</v>
      </c>
      <c r="C195" s="186"/>
      <c r="D195" s="186"/>
      <c r="E195" s="187"/>
      <c r="F195" s="9">
        <f>F187</f>
        <v>203250</v>
      </c>
    </row>
    <row r="196" spans="1:6" x14ac:dyDescent="0.3">
      <c r="A196" s="177" t="s">
        <v>1561</v>
      </c>
      <c r="B196" s="178"/>
      <c r="C196" s="178"/>
      <c r="D196" s="178"/>
      <c r="E196" s="179"/>
      <c r="F196" s="96">
        <f>SUM(F189:F195)</f>
        <v>203250</v>
      </c>
    </row>
    <row r="197" spans="1:6" x14ac:dyDescent="0.3">
      <c r="D197" s="132"/>
    </row>
    <row r="198" spans="1:6" x14ac:dyDescent="0.3">
      <c r="D198" s="132"/>
    </row>
    <row r="199" spans="1:6" x14ac:dyDescent="0.3">
      <c r="D199" s="132"/>
    </row>
    <row r="200" spans="1:6" x14ac:dyDescent="0.3">
      <c r="D200" s="132"/>
    </row>
    <row r="201" spans="1:6" x14ac:dyDescent="0.3">
      <c r="D201" s="132"/>
    </row>
    <row r="202" spans="1:6" x14ac:dyDescent="0.3">
      <c r="D202" s="132"/>
    </row>
    <row r="203" spans="1:6" x14ac:dyDescent="0.3">
      <c r="D203" s="132"/>
    </row>
    <row r="204" spans="1:6" x14ac:dyDescent="0.3">
      <c r="D204" s="132"/>
    </row>
    <row r="205" spans="1:6" x14ac:dyDescent="0.3">
      <c r="D205" s="132"/>
    </row>
    <row r="206" spans="1:6" x14ac:dyDescent="0.3">
      <c r="D206" s="132"/>
    </row>
    <row r="207" spans="1:6" x14ac:dyDescent="0.3">
      <c r="D207" s="132"/>
    </row>
    <row r="208" spans="1:6" s="107" customFormat="1" x14ac:dyDescent="0.3">
      <c r="A208" s="103"/>
      <c r="B208" s="103"/>
      <c r="C208" s="105"/>
      <c r="D208" s="132"/>
    </row>
    <row r="209" spans="1:4" s="107" customFormat="1" x14ac:dyDescent="0.3">
      <c r="A209" s="103"/>
      <c r="B209" s="103"/>
      <c r="C209" s="105"/>
      <c r="D209" s="132"/>
    </row>
    <row r="210" spans="1:4" s="107" customFormat="1" x14ac:dyDescent="0.3">
      <c r="A210" s="103"/>
      <c r="B210" s="103"/>
      <c r="C210" s="105"/>
      <c r="D210" s="132"/>
    </row>
    <row r="211" spans="1:4" s="107" customFormat="1" x14ac:dyDescent="0.3">
      <c r="A211" s="103"/>
      <c r="B211" s="103"/>
      <c r="C211" s="105"/>
      <c r="D211" s="132"/>
    </row>
    <row r="212" spans="1:4" s="107" customFormat="1" x14ac:dyDescent="0.3">
      <c r="A212" s="103"/>
      <c r="B212" s="103"/>
      <c r="C212" s="105"/>
      <c r="D212" s="132"/>
    </row>
    <row r="213" spans="1:4" s="107" customFormat="1" x14ac:dyDescent="0.3">
      <c r="A213" s="103"/>
      <c r="B213" s="103"/>
      <c r="C213" s="105"/>
      <c r="D213" s="132"/>
    </row>
    <row r="214" spans="1:4" s="107" customFormat="1" x14ac:dyDescent="0.3">
      <c r="A214" s="103"/>
      <c r="B214" s="103"/>
      <c r="C214" s="105"/>
      <c r="D214" s="132"/>
    </row>
    <row r="215" spans="1:4" s="107" customFormat="1" x14ac:dyDescent="0.3">
      <c r="A215" s="103"/>
      <c r="B215" s="103"/>
      <c r="C215" s="105"/>
      <c r="D215" s="132"/>
    </row>
    <row r="216" spans="1:4" s="107" customFormat="1" x14ac:dyDescent="0.3">
      <c r="A216" s="103"/>
      <c r="B216" s="103"/>
      <c r="C216" s="105"/>
      <c r="D216" s="132"/>
    </row>
    <row r="217" spans="1:4" s="107" customFormat="1" x14ac:dyDescent="0.3">
      <c r="A217" s="103"/>
      <c r="B217" s="103"/>
      <c r="C217" s="105"/>
      <c r="D217" s="132"/>
    </row>
    <row r="218" spans="1:4" s="107" customFormat="1" x14ac:dyDescent="0.3">
      <c r="A218" s="103"/>
      <c r="B218" s="103"/>
      <c r="C218" s="105"/>
      <c r="D218" s="132"/>
    </row>
    <row r="219" spans="1:4" s="107" customFormat="1" x14ac:dyDescent="0.3">
      <c r="A219" s="103"/>
      <c r="B219" s="103"/>
      <c r="C219" s="105"/>
      <c r="D219" s="132"/>
    </row>
    <row r="220" spans="1:4" s="107" customFormat="1" x14ac:dyDescent="0.3">
      <c r="A220" s="103"/>
      <c r="B220" s="103"/>
      <c r="C220" s="105"/>
      <c r="D220" s="132"/>
    </row>
    <row r="221" spans="1:4" s="107" customFormat="1" x14ac:dyDescent="0.3">
      <c r="A221" s="103"/>
      <c r="B221" s="103"/>
      <c r="C221" s="105"/>
      <c r="D221" s="132"/>
    </row>
    <row r="222" spans="1:4" s="107" customFormat="1" x14ac:dyDescent="0.3">
      <c r="A222" s="103"/>
      <c r="B222" s="103"/>
      <c r="C222" s="105"/>
      <c r="D222" s="132"/>
    </row>
    <row r="223" spans="1:4" s="107" customFormat="1" x14ac:dyDescent="0.3">
      <c r="A223" s="103"/>
      <c r="B223" s="103"/>
      <c r="C223" s="105"/>
      <c r="D223" s="132"/>
    </row>
    <row r="224" spans="1:4" s="107" customFormat="1" x14ac:dyDescent="0.3">
      <c r="A224" s="103"/>
      <c r="B224" s="103"/>
      <c r="C224" s="105"/>
      <c r="D224" s="132"/>
    </row>
    <row r="225" spans="1:4" s="107" customFormat="1" x14ac:dyDescent="0.3">
      <c r="A225" s="103"/>
      <c r="B225" s="103"/>
      <c r="C225" s="105"/>
      <c r="D225" s="132"/>
    </row>
    <row r="226" spans="1:4" s="107" customFormat="1" x14ac:dyDescent="0.3">
      <c r="A226" s="103"/>
      <c r="B226" s="103"/>
      <c r="C226" s="105"/>
      <c r="D226" s="132"/>
    </row>
    <row r="227" spans="1:4" s="107" customFormat="1" x14ac:dyDescent="0.3">
      <c r="A227" s="103"/>
      <c r="B227" s="103"/>
      <c r="C227" s="105"/>
      <c r="D227" s="132"/>
    </row>
    <row r="228" spans="1:4" s="107" customFormat="1" x14ac:dyDescent="0.3">
      <c r="A228" s="103"/>
      <c r="B228" s="103"/>
      <c r="C228" s="105"/>
      <c r="D228" s="132"/>
    </row>
    <row r="229" spans="1:4" s="107" customFormat="1" x14ac:dyDescent="0.3">
      <c r="A229" s="103"/>
      <c r="B229" s="103"/>
      <c r="C229" s="105"/>
      <c r="D229" s="132"/>
    </row>
    <row r="230" spans="1:4" s="107" customFormat="1" x14ac:dyDescent="0.3">
      <c r="A230" s="103"/>
      <c r="B230" s="103"/>
      <c r="C230" s="105"/>
      <c r="D230" s="132"/>
    </row>
    <row r="231" spans="1:4" s="107" customFormat="1" x14ac:dyDescent="0.3">
      <c r="A231" s="103"/>
      <c r="B231" s="103"/>
      <c r="C231" s="105"/>
      <c r="D231" s="132"/>
    </row>
    <row r="232" spans="1:4" s="107" customFormat="1" x14ac:dyDescent="0.3">
      <c r="A232" s="103"/>
      <c r="B232" s="103"/>
      <c r="C232" s="105"/>
      <c r="D232" s="132"/>
    </row>
    <row r="233" spans="1:4" s="107" customFormat="1" x14ac:dyDescent="0.3">
      <c r="A233" s="103"/>
      <c r="B233" s="103"/>
      <c r="C233" s="105"/>
      <c r="D233" s="132"/>
    </row>
    <row r="234" spans="1:4" s="107" customFormat="1" x14ac:dyDescent="0.3">
      <c r="A234" s="103"/>
      <c r="B234" s="103"/>
      <c r="C234" s="105"/>
      <c r="D234" s="132"/>
    </row>
    <row r="235" spans="1:4" s="107" customFormat="1" x14ac:dyDescent="0.3">
      <c r="A235" s="103"/>
      <c r="B235" s="103"/>
      <c r="C235" s="105"/>
      <c r="D235" s="132"/>
    </row>
    <row r="236" spans="1:4" s="107" customFormat="1" x14ac:dyDescent="0.3">
      <c r="A236" s="103"/>
      <c r="B236" s="103"/>
      <c r="C236" s="105"/>
      <c r="D236" s="132"/>
    </row>
    <row r="237" spans="1:4" s="107" customFormat="1" x14ac:dyDescent="0.3">
      <c r="A237" s="103"/>
      <c r="B237" s="103"/>
      <c r="C237" s="105"/>
      <c r="D237" s="132"/>
    </row>
    <row r="238" spans="1:4" s="107" customFormat="1" x14ac:dyDescent="0.3">
      <c r="A238" s="103"/>
      <c r="B238" s="103"/>
      <c r="C238" s="105"/>
      <c r="D238" s="132"/>
    </row>
    <row r="239" spans="1:4" s="107" customFormat="1" x14ac:dyDescent="0.3">
      <c r="A239" s="103"/>
      <c r="B239" s="103"/>
      <c r="C239" s="105"/>
      <c r="D239" s="132"/>
    </row>
    <row r="240" spans="1:4" s="107" customFormat="1" x14ac:dyDescent="0.3">
      <c r="A240" s="103"/>
      <c r="B240" s="103"/>
      <c r="C240" s="105"/>
      <c r="D240" s="132"/>
    </row>
    <row r="241" spans="1:4" s="107" customFormat="1" x14ac:dyDescent="0.3">
      <c r="A241" s="103"/>
      <c r="B241" s="103"/>
      <c r="C241" s="105"/>
      <c r="D241" s="132"/>
    </row>
    <row r="242" spans="1:4" s="107" customFormat="1" x14ac:dyDescent="0.3">
      <c r="A242" s="103"/>
      <c r="B242" s="103"/>
      <c r="C242" s="105"/>
      <c r="D242" s="132"/>
    </row>
    <row r="243" spans="1:4" s="107" customFormat="1" x14ac:dyDescent="0.3">
      <c r="A243" s="103"/>
      <c r="B243" s="103"/>
      <c r="C243" s="105"/>
      <c r="D243" s="132"/>
    </row>
    <row r="244" spans="1:4" s="107" customFormat="1" x14ac:dyDescent="0.3">
      <c r="A244" s="103"/>
      <c r="B244" s="103"/>
      <c r="C244" s="105"/>
      <c r="D244" s="132"/>
    </row>
    <row r="245" spans="1:4" s="107" customFormat="1" x14ac:dyDescent="0.3">
      <c r="A245" s="103"/>
      <c r="B245" s="103"/>
      <c r="C245" s="105"/>
      <c r="D245" s="132"/>
    </row>
    <row r="246" spans="1:4" s="107" customFormat="1" x14ac:dyDescent="0.3">
      <c r="A246" s="103"/>
      <c r="B246" s="103"/>
      <c r="C246" s="105"/>
      <c r="D246" s="132"/>
    </row>
    <row r="247" spans="1:4" s="107" customFormat="1" x14ac:dyDescent="0.3">
      <c r="A247" s="103"/>
      <c r="B247" s="103"/>
      <c r="C247" s="105"/>
      <c r="D247" s="132"/>
    </row>
    <row r="248" spans="1:4" s="107" customFormat="1" x14ac:dyDescent="0.3">
      <c r="A248" s="103"/>
      <c r="B248" s="103"/>
      <c r="C248" s="105"/>
      <c r="D248" s="132"/>
    </row>
    <row r="249" spans="1:4" s="107" customFormat="1" x14ac:dyDescent="0.3">
      <c r="A249" s="103"/>
      <c r="B249" s="103"/>
      <c r="C249" s="105"/>
      <c r="D249" s="132"/>
    </row>
    <row r="250" spans="1:4" s="107" customFormat="1" x14ac:dyDescent="0.3">
      <c r="A250" s="103"/>
      <c r="B250" s="103"/>
      <c r="C250" s="105"/>
      <c r="D250" s="132"/>
    </row>
    <row r="251" spans="1:4" s="107" customFormat="1" x14ac:dyDescent="0.3">
      <c r="A251" s="103"/>
      <c r="B251" s="103"/>
      <c r="C251" s="105"/>
      <c r="D251" s="132"/>
    </row>
    <row r="252" spans="1:4" s="107" customFormat="1" x14ac:dyDescent="0.3">
      <c r="A252" s="103"/>
      <c r="B252" s="103"/>
      <c r="C252" s="105"/>
      <c r="D252" s="132"/>
    </row>
    <row r="253" spans="1:4" s="107" customFormat="1" x14ac:dyDescent="0.3">
      <c r="A253" s="103"/>
      <c r="B253" s="103"/>
      <c r="C253" s="105"/>
      <c r="D253" s="132"/>
    </row>
    <row r="254" spans="1:4" s="107" customFormat="1" x14ac:dyDescent="0.3">
      <c r="A254" s="103"/>
      <c r="B254" s="103"/>
      <c r="C254" s="105"/>
      <c r="D254" s="132"/>
    </row>
    <row r="255" spans="1:4" s="107" customFormat="1" x14ac:dyDescent="0.3">
      <c r="A255" s="103"/>
      <c r="B255" s="103"/>
      <c r="C255" s="105"/>
      <c r="D255" s="132"/>
    </row>
    <row r="256" spans="1:4" s="107" customFormat="1" x14ac:dyDescent="0.3">
      <c r="A256" s="103"/>
      <c r="B256" s="103"/>
      <c r="C256" s="105"/>
      <c r="D256" s="132"/>
    </row>
    <row r="257" spans="1:4" s="107" customFormat="1" x14ac:dyDescent="0.3">
      <c r="A257" s="103"/>
      <c r="B257" s="103"/>
      <c r="C257" s="105"/>
      <c r="D257" s="132"/>
    </row>
    <row r="258" spans="1:4" s="107" customFormat="1" x14ac:dyDescent="0.3">
      <c r="A258" s="103"/>
      <c r="B258" s="103"/>
      <c r="C258" s="105"/>
      <c r="D258" s="132"/>
    </row>
    <row r="259" spans="1:4" s="107" customFormat="1" x14ac:dyDescent="0.3">
      <c r="A259" s="103"/>
      <c r="B259" s="103"/>
      <c r="C259" s="105"/>
      <c r="D259" s="132"/>
    </row>
    <row r="260" spans="1:4" s="107" customFormat="1" x14ac:dyDescent="0.3">
      <c r="A260" s="103"/>
      <c r="B260" s="103"/>
      <c r="C260" s="105"/>
      <c r="D260" s="132"/>
    </row>
    <row r="261" spans="1:4" s="107" customFormat="1" x14ac:dyDescent="0.3">
      <c r="A261" s="103"/>
      <c r="B261" s="103"/>
      <c r="C261" s="105"/>
      <c r="D261" s="132"/>
    </row>
    <row r="262" spans="1:4" s="107" customFormat="1" x14ac:dyDescent="0.3">
      <c r="A262" s="103"/>
      <c r="B262" s="103"/>
      <c r="C262" s="105"/>
      <c r="D262" s="132"/>
    </row>
    <row r="263" spans="1:4" s="107" customFormat="1" x14ac:dyDescent="0.3">
      <c r="A263" s="103"/>
      <c r="B263" s="103"/>
      <c r="C263" s="105"/>
      <c r="D263" s="132"/>
    </row>
    <row r="264" spans="1:4" s="107" customFormat="1" x14ac:dyDescent="0.3">
      <c r="A264" s="103"/>
      <c r="B264" s="103"/>
      <c r="C264" s="105"/>
      <c r="D264" s="132"/>
    </row>
    <row r="265" spans="1:4" s="107" customFormat="1" x14ac:dyDescent="0.3">
      <c r="A265" s="103"/>
      <c r="B265" s="103"/>
      <c r="C265" s="105"/>
      <c r="D265" s="132"/>
    </row>
    <row r="266" spans="1:4" s="107" customFormat="1" x14ac:dyDescent="0.3">
      <c r="A266" s="103"/>
      <c r="B266" s="103"/>
      <c r="C266" s="105"/>
      <c r="D266" s="132"/>
    </row>
    <row r="267" spans="1:4" s="107" customFormat="1" x14ac:dyDescent="0.3">
      <c r="A267" s="103"/>
      <c r="B267" s="103"/>
      <c r="C267" s="105"/>
      <c r="D267" s="132"/>
    </row>
    <row r="268" spans="1:4" s="107" customFormat="1" x14ac:dyDescent="0.3">
      <c r="A268" s="103"/>
      <c r="B268" s="103"/>
      <c r="C268" s="105"/>
      <c r="D268" s="132"/>
    </row>
    <row r="269" spans="1:4" s="107" customFormat="1" x14ac:dyDescent="0.3">
      <c r="A269" s="103"/>
      <c r="B269" s="103"/>
      <c r="C269" s="105"/>
      <c r="D269" s="132"/>
    </row>
    <row r="270" spans="1:4" s="107" customFormat="1" x14ac:dyDescent="0.3">
      <c r="A270" s="103"/>
      <c r="B270" s="103"/>
      <c r="C270" s="105"/>
      <c r="D270" s="132"/>
    </row>
    <row r="271" spans="1:4" s="107" customFormat="1" x14ac:dyDescent="0.3">
      <c r="A271" s="103"/>
      <c r="B271" s="103"/>
      <c r="C271" s="105"/>
      <c r="D271" s="132"/>
    </row>
    <row r="272" spans="1:4" s="107" customFormat="1" x14ac:dyDescent="0.3">
      <c r="A272" s="103"/>
      <c r="B272" s="103"/>
      <c r="C272" s="105"/>
      <c r="D272" s="132"/>
    </row>
    <row r="273" spans="1:4" s="107" customFormat="1" x14ac:dyDescent="0.3">
      <c r="A273" s="103"/>
      <c r="B273" s="103"/>
      <c r="C273" s="105"/>
      <c r="D273" s="132"/>
    </row>
    <row r="274" spans="1:4" s="107" customFormat="1" x14ac:dyDescent="0.3">
      <c r="A274" s="103"/>
      <c r="B274" s="103"/>
      <c r="C274" s="105"/>
      <c r="D274" s="132"/>
    </row>
    <row r="275" spans="1:4" s="107" customFormat="1" x14ac:dyDescent="0.3">
      <c r="A275" s="103"/>
      <c r="B275" s="103"/>
      <c r="C275" s="105"/>
      <c r="D275" s="132"/>
    </row>
    <row r="276" spans="1:4" s="107" customFormat="1" x14ac:dyDescent="0.3">
      <c r="A276" s="103"/>
      <c r="B276" s="103"/>
      <c r="C276" s="105"/>
      <c r="D276" s="132"/>
    </row>
    <row r="277" spans="1:4" s="107" customFormat="1" x14ac:dyDescent="0.3">
      <c r="A277" s="103"/>
      <c r="B277" s="103"/>
      <c r="C277" s="105"/>
      <c r="D277" s="132"/>
    </row>
    <row r="278" spans="1:4" s="107" customFormat="1" x14ac:dyDescent="0.3">
      <c r="A278" s="103"/>
      <c r="B278" s="103"/>
      <c r="C278" s="105"/>
      <c r="D278" s="132"/>
    </row>
    <row r="279" spans="1:4" s="107" customFormat="1" x14ac:dyDescent="0.3">
      <c r="A279" s="103"/>
      <c r="B279" s="103"/>
      <c r="C279" s="105"/>
      <c r="D279" s="132"/>
    </row>
    <row r="280" spans="1:4" s="107" customFormat="1" x14ac:dyDescent="0.3">
      <c r="A280" s="103"/>
      <c r="B280" s="103"/>
      <c r="C280" s="105"/>
      <c r="D280" s="132"/>
    </row>
    <row r="281" spans="1:4" s="107" customFormat="1" x14ac:dyDescent="0.3">
      <c r="A281" s="103"/>
      <c r="B281" s="103"/>
      <c r="C281" s="105"/>
      <c r="D281" s="132"/>
    </row>
    <row r="282" spans="1:4" s="107" customFormat="1" x14ac:dyDescent="0.3">
      <c r="A282" s="103"/>
      <c r="B282" s="103"/>
      <c r="C282" s="105"/>
      <c r="D282" s="132"/>
    </row>
    <row r="283" spans="1:4" s="107" customFormat="1" x14ac:dyDescent="0.3">
      <c r="A283" s="103"/>
      <c r="B283" s="103"/>
      <c r="C283" s="105"/>
      <c r="D283" s="132"/>
    </row>
    <row r="284" spans="1:4" s="107" customFormat="1" x14ac:dyDescent="0.3">
      <c r="A284" s="103"/>
      <c r="B284" s="103"/>
      <c r="C284" s="105"/>
      <c r="D284" s="132"/>
    </row>
    <row r="285" spans="1:4" s="107" customFormat="1" x14ac:dyDescent="0.3">
      <c r="A285" s="103"/>
      <c r="B285" s="103"/>
      <c r="C285" s="105"/>
      <c r="D285" s="132"/>
    </row>
    <row r="286" spans="1:4" s="107" customFormat="1" x14ac:dyDescent="0.3">
      <c r="A286" s="103"/>
      <c r="B286" s="103"/>
      <c r="C286" s="105"/>
      <c r="D286" s="132"/>
    </row>
    <row r="287" spans="1:4" s="107" customFormat="1" x14ac:dyDescent="0.3">
      <c r="A287" s="103"/>
      <c r="B287" s="103"/>
      <c r="C287" s="105"/>
      <c r="D287" s="132"/>
    </row>
    <row r="288" spans="1:4" s="107" customFormat="1" x14ac:dyDescent="0.3">
      <c r="A288" s="103"/>
      <c r="B288" s="103"/>
      <c r="C288" s="105"/>
      <c r="D288" s="132"/>
    </row>
    <row r="289" spans="1:4" s="107" customFormat="1" x14ac:dyDescent="0.3">
      <c r="A289" s="103"/>
      <c r="B289" s="103"/>
      <c r="C289" s="105"/>
      <c r="D289" s="132"/>
    </row>
    <row r="290" spans="1:4" s="107" customFormat="1" x14ac:dyDescent="0.3">
      <c r="A290" s="103"/>
      <c r="B290" s="103"/>
      <c r="C290" s="105"/>
      <c r="D290" s="132"/>
    </row>
    <row r="291" spans="1:4" s="107" customFormat="1" x14ac:dyDescent="0.3">
      <c r="A291" s="103"/>
      <c r="B291" s="103"/>
      <c r="C291" s="105"/>
      <c r="D291" s="132"/>
    </row>
    <row r="292" spans="1:4" s="107" customFormat="1" x14ac:dyDescent="0.3">
      <c r="A292" s="103"/>
      <c r="B292" s="103"/>
      <c r="C292" s="105"/>
      <c r="D292" s="132"/>
    </row>
    <row r="293" spans="1:4" s="107" customFormat="1" x14ac:dyDescent="0.3">
      <c r="A293" s="103"/>
      <c r="B293" s="103"/>
      <c r="C293" s="105"/>
      <c r="D293" s="132"/>
    </row>
    <row r="294" spans="1:4" s="107" customFormat="1" x14ac:dyDescent="0.3">
      <c r="A294" s="103"/>
      <c r="B294" s="103"/>
      <c r="C294" s="105"/>
      <c r="D294" s="132"/>
    </row>
    <row r="295" spans="1:4" s="107" customFormat="1" x14ac:dyDescent="0.3">
      <c r="A295" s="103"/>
      <c r="B295" s="103"/>
      <c r="C295" s="105"/>
      <c r="D295" s="132"/>
    </row>
    <row r="296" spans="1:4" s="107" customFormat="1" x14ac:dyDescent="0.3">
      <c r="A296" s="103"/>
      <c r="B296" s="103"/>
      <c r="C296" s="105"/>
      <c r="D296" s="132"/>
    </row>
    <row r="297" spans="1:4" s="107" customFormat="1" x14ac:dyDescent="0.3">
      <c r="A297" s="103"/>
      <c r="B297" s="103"/>
      <c r="C297" s="105"/>
      <c r="D297" s="132"/>
    </row>
    <row r="298" spans="1:4" s="107" customFormat="1" x14ac:dyDescent="0.3">
      <c r="A298" s="103"/>
      <c r="B298" s="103"/>
      <c r="C298" s="105"/>
      <c r="D298" s="132"/>
    </row>
    <row r="299" spans="1:4" s="107" customFormat="1" x14ac:dyDescent="0.3">
      <c r="A299" s="103"/>
      <c r="B299" s="103"/>
      <c r="C299" s="105"/>
      <c r="D299" s="132"/>
    </row>
    <row r="300" spans="1:4" s="107" customFormat="1" x14ac:dyDescent="0.3">
      <c r="A300" s="103"/>
      <c r="B300" s="103"/>
      <c r="C300" s="105"/>
      <c r="D300" s="132"/>
    </row>
    <row r="301" spans="1:4" s="107" customFormat="1" x14ac:dyDescent="0.3">
      <c r="A301" s="103"/>
      <c r="B301" s="103"/>
      <c r="C301" s="105"/>
      <c r="D301" s="132"/>
    </row>
    <row r="302" spans="1:4" s="107" customFormat="1" x14ac:dyDescent="0.3">
      <c r="A302" s="103"/>
      <c r="B302" s="103"/>
      <c r="C302" s="105"/>
      <c r="D302" s="132"/>
    </row>
    <row r="303" spans="1:4" s="107" customFormat="1" x14ac:dyDescent="0.3">
      <c r="A303" s="103"/>
      <c r="B303" s="103"/>
      <c r="C303" s="105"/>
      <c r="D303" s="132"/>
    </row>
    <row r="304" spans="1:4" s="107" customFormat="1" x14ac:dyDescent="0.3">
      <c r="A304" s="103"/>
      <c r="B304" s="103"/>
      <c r="C304" s="105"/>
      <c r="D304" s="132"/>
    </row>
    <row r="305" spans="1:4" s="107" customFormat="1" x14ac:dyDescent="0.3">
      <c r="A305" s="103"/>
      <c r="B305" s="103"/>
      <c r="C305" s="105"/>
      <c r="D305" s="132"/>
    </row>
    <row r="306" spans="1:4" s="107" customFormat="1" x14ac:dyDescent="0.3">
      <c r="A306" s="103"/>
      <c r="B306" s="103"/>
      <c r="C306" s="105"/>
      <c r="D306" s="132"/>
    </row>
    <row r="307" spans="1:4" s="107" customFormat="1" x14ac:dyDescent="0.3">
      <c r="A307" s="103"/>
      <c r="B307" s="103"/>
      <c r="C307" s="105"/>
      <c r="D307" s="132"/>
    </row>
    <row r="308" spans="1:4" s="107" customFormat="1" x14ac:dyDescent="0.3">
      <c r="A308" s="103"/>
      <c r="B308" s="103"/>
      <c r="C308" s="105"/>
      <c r="D308" s="132"/>
    </row>
    <row r="309" spans="1:4" s="107" customFormat="1" x14ac:dyDescent="0.3">
      <c r="A309" s="103"/>
      <c r="B309" s="103"/>
      <c r="C309" s="105"/>
      <c r="D309" s="132"/>
    </row>
    <row r="310" spans="1:4" s="107" customFormat="1" x14ac:dyDescent="0.3">
      <c r="A310" s="103"/>
      <c r="B310" s="103"/>
      <c r="C310" s="105"/>
      <c r="D310" s="132"/>
    </row>
    <row r="311" spans="1:4" s="107" customFormat="1" x14ac:dyDescent="0.3">
      <c r="A311" s="103"/>
      <c r="B311" s="103"/>
      <c r="C311" s="105"/>
      <c r="D311" s="132"/>
    </row>
    <row r="312" spans="1:4" s="107" customFormat="1" x14ac:dyDescent="0.3">
      <c r="A312" s="103"/>
      <c r="B312" s="103"/>
      <c r="C312" s="105"/>
      <c r="D312" s="132"/>
    </row>
    <row r="313" spans="1:4" s="107" customFormat="1" x14ac:dyDescent="0.3">
      <c r="A313" s="103"/>
      <c r="B313" s="103"/>
      <c r="C313" s="105"/>
      <c r="D313" s="132"/>
    </row>
    <row r="314" spans="1:4" s="107" customFormat="1" x14ac:dyDescent="0.3">
      <c r="A314" s="103"/>
      <c r="B314" s="103"/>
      <c r="C314" s="105"/>
      <c r="D314" s="132"/>
    </row>
    <row r="315" spans="1:4" s="107" customFormat="1" x14ac:dyDescent="0.3">
      <c r="A315" s="103"/>
      <c r="B315" s="103"/>
      <c r="C315" s="105"/>
      <c r="D315" s="132"/>
    </row>
    <row r="316" spans="1:4" s="107" customFormat="1" x14ac:dyDescent="0.3">
      <c r="A316" s="103"/>
      <c r="B316" s="103"/>
      <c r="C316" s="105"/>
      <c r="D316" s="132"/>
    </row>
    <row r="317" spans="1:4" s="107" customFormat="1" x14ac:dyDescent="0.3">
      <c r="A317" s="103"/>
      <c r="B317" s="103"/>
      <c r="C317" s="105"/>
      <c r="D317" s="132"/>
    </row>
    <row r="318" spans="1:4" s="107" customFormat="1" x14ac:dyDescent="0.3">
      <c r="A318" s="103"/>
      <c r="B318" s="103"/>
      <c r="C318" s="105"/>
      <c r="D318" s="132"/>
    </row>
    <row r="319" spans="1:4" s="107" customFormat="1" x14ac:dyDescent="0.3">
      <c r="A319" s="103"/>
      <c r="B319" s="103"/>
      <c r="C319" s="105"/>
      <c r="D319" s="132"/>
    </row>
    <row r="320" spans="1:4" s="107" customFormat="1" x14ac:dyDescent="0.3">
      <c r="A320" s="103"/>
      <c r="B320" s="103"/>
      <c r="C320" s="105"/>
      <c r="D320" s="132"/>
    </row>
    <row r="321" spans="1:4" s="107" customFormat="1" x14ac:dyDescent="0.3">
      <c r="A321" s="103"/>
      <c r="B321" s="103"/>
      <c r="C321" s="105"/>
      <c r="D321" s="132"/>
    </row>
    <row r="322" spans="1:4" s="107" customFormat="1" x14ac:dyDescent="0.3">
      <c r="A322" s="103"/>
      <c r="B322" s="103"/>
      <c r="C322" s="105"/>
      <c r="D322" s="132"/>
    </row>
    <row r="323" spans="1:4" s="107" customFormat="1" x14ac:dyDescent="0.3">
      <c r="A323" s="103"/>
      <c r="B323" s="103"/>
      <c r="C323" s="105"/>
      <c r="D323" s="132"/>
    </row>
    <row r="324" spans="1:4" s="107" customFormat="1" x14ac:dyDescent="0.3">
      <c r="A324" s="103"/>
      <c r="B324" s="103"/>
      <c r="C324" s="105"/>
      <c r="D324" s="132"/>
    </row>
    <row r="325" spans="1:4" s="107" customFormat="1" x14ac:dyDescent="0.3">
      <c r="A325" s="103"/>
      <c r="B325" s="103"/>
      <c r="C325" s="105"/>
      <c r="D325" s="132"/>
    </row>
    <row r="326" spans="1:4" s="107" customFormat="1" x14ac:dyDescent="0.3">
      <c r="A326" s="103"/>
      <c r="B326" s="103"/>
      <c r="C326" s="105"/>
      <c r="D326" s="132"/>
    </row>
    <row r="327" spans="1:4" s="107" customFormat="1" x14ac:dyDescent="0.3">
      <c r="A327" s="103"/>
      <c r="B327" s="103"/>
      <c r="C327" s="105"/>
      <c r="D327" s="132"/>
    </row>
    <row r="328" spans="1:4" s="107" customFormat="1" x14ac:dyDescent="0.3">
      <c r="A328" s="103"/>
      <c r="B328" s="103"/>
      <c r="C328" s="105"/>
      <c r="D328" s="132"/>
    </row>
    <row r="329" spans="1:4" s="107" customFormat="1" x14ac:dyDescent="0.3">
      <c r="A329" s="103"/>
      <c r="B329" s="103"/>
      <c r="C329" s="105"/>
      <c r="D329" s="132"/>
    </row>
    <row r="330" spans="1:4" s="107" customFormat="1" x14ac:dyDescent="0.3">
      <c r="A330" s="103"/>
      <c r="B330" s="103"/>
      <c r="C330" s="105"/>
      <c r="D330" s="132"/>
    </row>
    <row r="331" spans="1:4" s="107" customFormat="1" x14ac:dyDescent="0.3">
      <c r="A331" s="103"/>
      <c r="B331" s="103"/>
      <c r="C331" s="105"/>
      <c r="D331" s="132"/>
    </row>
    <row r="332" spans="1:4" s="107" customFormat="1" x14ac:dyDescent="0.3">
      <c r="A332" s="103"/>
      <c r="B332" s="103"/>
      <c r="C332" s="105"/>
      <c r="D332" s="132"/>
    </row>
    <row r="333" spans="1:4" s="107" customFormat="1" x14ac:dyDescent="0.3">
      <c r="A333" s="103"/>
      <c r="B333" s="103"/>
      <c r="C333" s="105"/>
      <c r="D333" s="132"/>
    </row>
    <row r="334" spans="1:4" s="107" customFormat="1" x14ac:dyDescent="0.3">
      <c r="A334" s="103"/>
      <c r="B334" s="103"/>
      <c r="C334" s="105"/>
      <c r="D334" s="132"/>
    </row>
    <row r="335" spans="1:4" s="107" customFormat="1" x14ac:dyDescent="0.3">
      <c r="A335" s="103"/>
      <c r="B335" s="103"/>
      <c r="C335" s="105"/>
      <c r="D335" s="132"/>
    </row>
    <row r="336" spans="1:4" s="107" customFormat="1" x14ac:dyDescent="0.3">
      <c r="A336" s="103"/>
      <c r="B336" s="103"/>
      <c r="C336" s="105"/>
      <c r="D336" s="132"/>
    </row>
    <row r="337" spans="1:4" s="107" customFormat="1" x14ac:dyDescent="0.3">
      <c r="A337" s="103"/>
      <c r="B337" s="103"/>
      <c r="C337" s="105"/>
      <c r="D337" s="132"/>
    </row>
    <row r="338" spans="1:4" s="107" customFormat="1" x14ac:dyDescent="0.3">
      <c r="A338" s="103"/>
      <c r="B338" s="103"/>
      <c r="C338" s="105"/>
      <c r="D338" s="132"/>
    </row>
    <row r="339" spans="1:4" s="107" customFormat="1" x14ac:dyDescent="0.3">
      <c r="A339" s="103"/>
      <c r="B339" s="103"/>
      <c r="C339" s="105"/>
      <c r="D339" s="132"/>
    </row>
    <row r="340" spans="1:4" s="107" customFormat="1" x14ac:dyDescent="0.3">
      <c r="A340" s="103"/>
      <c r="B340" s="103"/>
      <c r="C340" s="105"/>
      <c r="D340" s="132"/>
    </row>
    <row r="341" spans="1:4" s="107" customFormat="1" x14ac:dyDescent="0.3">
      <c r="A341" s="103"/>
      <c r="B341" s="103"/>
      <c r="C341" s="105"/>
      <c r="D341" s="132"/>
    </row>
    <row r="342" spans="1:4" s="107" customFormat="1" x14ac:dyDescent="0.3">
      <c r="A342" s="103"/>
      <c r="B342" s="103"/>
      <c r="C342" s="105"/>
      <c r="D342" s="132"/>
    </row>
    <row r="343" spans="1:4" s="107" customFormat="1" x14ac:dyDescent="0.3">
      <c r="A343" s="103"/>
      <c r="B343" s="103"/>
      <c r="C343" s="105"/>
      <c r="D343" s="132"/>
    </row>
    <row r="344" spans="1:4" s="107" customFormat="1" x14ac:dyDescent="0.3">
      <c r="A344" s="103"/>
      <c r="B344" s="103"/>
      <c r="C344" s="105"/>
      <c r="D344" s="132"/>
    </row>
    <row r="345" spans="1:4" s="107" customFormat="1" x14ac:dyDescent="0.3">
      <c r="A345" s="103"/>
      <c r="B345" s="103"/>
      <c r="C345" s="105"/>
      <c r="D345" s="132"/>
    </row>
    <row r="346" spans="1:4" s="107" customFormat="1" x14ac:dyDescent="0.3">
      <c r="A346" s="103"/>
      <c r="B346" s="103"/>
      <c r="C346" s="105"/>
      <c r="D346" s="132"/>
    </row>
    <row r="347" spans="1:4" s="107" customFormat="1" x14ac:dyDescent="0.3">
      <c r="A347" s="103"/>
      <c r="B347" s="103"/>
      <c r="C347" s="105"/>
      <c r="D347" s="132"/>
    </row>
    <row r="348" spans="1:4" s="107" customFormat="1" x14ac:dyDescent="0.3">
      <c r="A348" s="103"/>
      <c r="B348" s="103"/>
      <c r="C348" s="105"/>
      <c r="D348" s="132"/>
    </row>
    <row r="349" spans="1:4" s="107" customFormat="1" x14ac:dyDescent="0.3">
      <c r="A349" s="103"/>
      <c r="B349" s="103"/>
      <c r="C349" s="105"/>
      <c r="D349" s="132"/>
    </row>
    <row r="350" spans="1:4" s="107" customFormat="1" x14ac:dyDescent="0.3">
      <c r="A350" s="103"/>
      <c r="B350" s="103"/>
      <c r="C350" s="105"/>
      <c r="D350" s="132"/>
    </row>
    <row r="351" spans="1:4" s="107" customFormat="1" x14ac:dyDescent="0.3">
      <c r="A351" s="103"/>
      <c r="B351" s="103"/>
      <c r="C351" s="105"/>
      <c r="D351" s="132"/>
    </row>
    <row r="352" spans="1:4" s="107" customFormat="1" x14ac:dyDescent="0.3">
      <c r="A352" s="103"/>
      <c r="B352" s="103"/>
      <c r="C352" s="105"/>
      <c r="D352" s="132"/>
    </row>
    <row r="353" spans="1:4" s="107" customFormat="1" x14ac:dyDescent="0.3">
      <c r="A353" s="103"/>
      <c r="B353" s="103"/>
      <c r="C353" s="105"/>
      <c r="D353" s="132"/>
    </row>
    <row r="354" spans="1:4" s="107" customFormat="1" x14ac:dyDescent="0.3">
      <c r="A354" s="103"/>
      <c r="B354" s="103"/>
      <c r="C354" s="105"/>
      <c r="D354" s="132"/>
    </row>
    <row r="355" spans="1:4" s="107" customFormat="1" x14ac:dyDescent="0.3">
      <c r="A355" s="103"/>
      <c r="B355" s="103"/>
      <c r="C355" s="105"/>
      <c r="D355" s="132"/>
    </row>
    <row r="356" spans="1:4" s="107" customFormat="1" x14ac:dyDescent="0.3">
      <c r="A356" s="103"/>
      <c r="B356" s="103"/>
      <c r="C356" s="105"/>
      <c r="D356" s="132"/>
    </row>
    <row r="357" spans="1:4" s="107" customFormat="1" x14ac:dyDescent="0.3">
      <c r="A357" s="103"/>
      <c r="B357" s="103"/>
      <c r="C357" s="105"/>
      <c r="D357" s="132"/>
    </row>
    <row r="358" spans="1:4" s="107" customFormat="1" x14ac:dyDescent="0.3">
      <c r="A358" s="103"/>
      <c r="B358" s="103"/>
      <c r="C358" s="105"/>
      <c r="D358" s="132"/>
    </row>
    <row r="359" spans="1:4" s="107" customFormat="1" x14ac:dyDescent="0.3">
      <c r="A359" s="103"/>
      <c r="B359" s="103"/>
      <c r="C359" s="105"/>
      <c r="D359" s="132"/>
    </row>
    <row r="360" spans="1:4" s="107" customFormat="1" x14ac:dyDescent="0.3">
      <c r="A360" s="103"/>
      <c r="B360" s="103"/>
      <c r="C360" s="105"/>
      <c r="D360" s="132"/>
    </row>
    <row r="361" spans="1:4" s="107" customFormat="1" x14ac:dyDescent="0.3">
      <c r="A361" s="103"/>
      <c r="B361" s="103"/>
      <c r="C361" s="105"/>
      <c r="D361" s="132"/>
    </row>
    <row r="362" spans="1:4" s="107" customFormat="1" x14ac:dyDescent="0.3">
      <c r="A362" s="103"/>
      <c r="B362" s="103"/>
      <c r="C362" s="105"/>
      <c r="D362" s="132"/>
    </row>
    <row r="363" spans="1:4" s="107" customFormat="1" x14ac:dyDescent="0.3">
      <c r="A363" s="103"/>
      <c r="B363" s="103"/>
      <c r="C363" s="105"/>
      <c r="D363" s="132"/>
    </row>
    <row r="364" spans="1:4" s="107" customFormat="1" x14ac:dyDescent="0.3">
      <c r="A364" s="103"/>
      <c r="B364" s="103"/>
      <c r="C364" s="105"/>
      <c r="D364" s="132"/>
    </row>
    <row r="365" spans="1:4" s="107" customFormat="1" x14ac:dyDescent="0.3">
      <c r="A365" s="103"/>
      <c r="B365" s="103"/>
      <c r="C365" s="105"/>
      <c r="D365" s="132"/>
    </row>
    <row r="366" spans="1:4" s="107" customFormat="1" x14ac:dyDescent="0.3">
      <c r="A366" s="103"/>
      <c r="B366" s="103"/>
      <c r="C366" s="105"/>
      <c r="D366" s="132"/>
    </row>
    <row r="367" spans="1:4" s="107" customFormat="1" x14ac:dyDescent="0.3">
      <c r="A367" s="103"/>
      <c r="B367" s="103"/>
      <c r="C367" s="105"/>
      <c r="D367" s="132"/>
    </row>
    <row r="368" spans="1:4" s="107" customFormat="1" x14ac:dyDescent="0.3">
      <c r="A368" s="103"/>
      <c r="B368" s="103"/>
      <c r="C368" s="105"/>
      <c r="D368" s="132"/>
    </row>
    <row r="369" spans="1:4" s="107" customFormat="1" x14ac:dyDescent="0.3">
      <c r="A369" s="103"/>
      <c r="B369" s="103"/>
      <c r="C369" s="105"/>
      <c r="D369" s="132"/>
    </row>
    <row r="370" spans="1:4" s="107" customFormat="1" x14ac:dyDescent="0.3">
      <c r="A370" s="103"/>
      <c r="B370" s="103"/>
      <c r="C370" s="105"/>
      <c r="D370" s="132"/>
    </row>
    <row r="371" spans="1:4" s="107" customFormat="1" x14ac:dyDescent="0.3">
      <c r="A371" s="103"/>
      <c r="B371" s="103"/>
      <c r="C371" s="105"/>
      <c r="D371" s="132"/>
    </row>
    <row r="372" spans="1:4" s="107" customFormat="1" x14ac:dyDescent="0.3">
      <c r="A372" s="103"/>
      <c r="B372" s="103"/>
      <c r="C372" s="105"/>
      <c r="D372" s="132"/>
    </row>
    <row r="373" spans="1:4" s="107" customFormat="1" x14ac:dyDescent="0.3">
      <c r="A373" s="103"/>
      <c r="B373" s="103"/>
      <c r="C373" s="105"/>
      <c r="D373" s="132"/>
    </row>
    <row r="374" spans="1:4" s="107" customFormat="1" x14ac:dyDescent="0.3">
      <c r="A374" s="103"/>
      <c r="B374" s="103"/>
      <c r="C374" s="105"/>
      <c r="D374" s="132"/>
    </row>
    <row r="375" spans="1:4" s="107" customFormat="1" x14ac:dyDescent="0.3">
      <c r="A375" s="103"/>
      <c r="B375" s="103"/>
      <c r="C375" s="105"/>
      <c r="D375" s="132"/>
    </row>
    <row r="376" spans="1:4" s="107" customFormat="1" x14ac:dyDescent="0.3">
      <c r="A376" s="103"/>
      <c r="B376" s="103"/>
      <c r="C376" s="105"/>
      <c r="D376" s="132"/>
    </row>
    <row r="377" spans="1:4" s="107" customFormat="1" x14ac:dyDescent="0.3">
      <c r="A377" s="103"/>
      <c r="B377" s="103"/>
      <c r="C377" s="105"/>
      <c r="D377" s="132"/>
    </row>
    <row r="378" spans="1:4" s="107" customFormat="1" x14ac:dyDescent="0.3">
      <c r="A378" s="103"/>
      <c r="B378" s="103"/>
      <c r="C378" s="105"/>
      <c r="D378" s="132"/>
    </row>
    <row r="379" spans="1:4" s="107" customFormat="1" x14ac:dyDescent="0.3">
      <c r="A379" s="103"/>
      <c r="B379" s="103"/>
      <c r="C379" s="105"/>
      <c r="D379" s="132"/>
    </row>
    <row r="380" spans="1:4" s="107" customFormat="1" x14ac:dyDescent="0.3">
      <c r="A380" s="103"/>
      <c r="B380" s="103"/>
      <c r="C380" s="105"/>
      <c r="D380" s="132"/>
    </row>
    <row r="381" spans="1:4" s="107" customFormat="1" x14ac:dyDescent="0.3">
      <c r="A381" s="103"/>
      <c r="B381" s="103"/>
      <c r="C381" s="105"/>
      <c r="D381" s="132"/>
    </row>
    <row r="382" spans="1:4" s="107" customFormat="1" x14ac:dyDescent="0.3">
      <c r="A382" s="103"/>
      <c r="B382" s="103"/>
      <c r="C382" s="105"/>
      <c r="D382" s="132"/>
    </row>
    <row r="383" spans="1:4" s="107" customFormat="1" x14ac:dyDescent="0.3">
      <c r="A383" s="103"/>
      <c r="B383" s="103"/>
      <c r="C383" s="105"/>
      <c r="D383" s="132"/>
    </row>
    <row r="384" spans="1:4" s="107" customFormat="1" x14ac:dyDescent="0.3">
      <c r="A384" s="103"/>
      <c r="B384" s="103"/>
      <c r="C384" s="105"/>
      <c r="D384" s="132"/>
    </row>
    <row r="385" spans="1:4" s="107" customFormat="1" x14ac:dyDescent="0.3">
      <c r="A385" s="103"/>
      <c r="B385" s="103"/>
      <c r="C385" s="105"/>
      <c r="D385" s="132"/>
    </row>
    <row r="386" spans="1:4" s="107" customFormat="1" x14ac:dyDescent="0.3">
      <c r="A386" s="103"/>
      <c r="B386" s="103"/>
      <c r="C386" s="105"/>
      <c r="D386" s="132"/>
    </row>
    <row r="387" spans="1:4" s="107" customFormat="1" x14ac:dyDescent="0.3">
      <c r="A387" s="103"/>
      <c r="B387" s="103"/>
      <c r="C387" s="105"/>
      <c r="D387" s="132"/>
    </row>
    <row r="388" spans="1:4" s="107" customFormat="1" x14ac:dyDescent="0.3">
      <c r="A388" s="103"/>
      <c r="B388" s="103"/>
      <c r="C388" s="105"/>
      <c r="D388" s="132"/>
    </row>
    <row r="389" spans="1:4" s="107" customFormat="1" x14ac:dyDescent="0.3">
      <c r="A389" s="103"/>
      <c r="B389" s="103"/>
      <c r="C389" s="105"/>
      <c r="D389" s="132"/>
    </row>
    <row r="390" spans="1:4" s="107" customFormat="1" x14ac:dyDescent="0.3">
      <c r="A390" s="103"/>
      <c r="B390" s="103"/>
      <c r="C390" s="105"/>
      <c r="D390" s="132"/>
    </row>
    <row r="391" spans="1:4" s="107" customFormat="1" x14ac:dyDescent="0.3">
      <c r="A391" s="103"/>
      <c r="B391" s="103"/>
      <c r="C391" s="105"/>
      <c r="D391" s="132"/>
    </row>
    <row r="392" spans="1:4" s="107" customFormat="1" x14ac:dyDescent="0.3">
      <c r="A392" s="103"/>
      <c r="B392" s="103"/>
      <c r="C392" s="105"/>
      <c r="D392" s="132"/>
    </row>
    <row r="393" spans="1:4" s="107" customFormat="1" x14ac:dyDescent="0.3">
      <c r="A393" s="103"/>
      <c r="B393" s="103"/>
      <c r="C393" s="105"/>
      <c r="D393" s="132"/>
    </row>
    <row r="394" spans="1:4" s="107" customFormat="1" x14ac:dyDescent="0.3">
      <c r="A394" s="103"/>
      <c r="B394" s="103"/>
      <c r="C394" s="105"/>
      <c r="D394" s="132"/>
    </row>
    <row r="395" spans="1:4" s="107" customFormat="1" x14ac:dyDescent="0.3">
      <c r="A395" s="103"/>
      <c r="B395" s="103"/>
      <c r="C395" s="105"/>
      <c r="D395" s="132"/>
    </row>
    <row r="396" spans="1:4" s="107" customFormat="1" x14ac:dyDescent="0.3">
      <c r="A396" s="103"/>
      <c r="B396" s="103"/>
      <c r="C396" s="105"/>
      <c r="D396" s="132"/>
    </row>
    <row r="397" spans="1:4" s="107" customFormat="1" x14ac:dyDescent="0.3">
      <c r="A397" s="103"/>
      <c r="B397" s="103"/>
      <c r="C397" s="105"/>
      <c r="D397" s="132"/>
    </row>
    <row r="398" spans="1:4" s="107" customFormat="1" x14ac:dyDescent="0.3">
      <c r="A398" s="103"/>
      <c r="B398" s="103"/>
      <c r="C398" s="105"/>
      <c r="D398" s="132"/>
    </row>
    <row r="399" spans="1:4" s="107" customFormat="1" x14ac:dyDescent="0.3">
      <c r="A399" s="103"/>
      <c r="B399" s="103"/>
      <c r="C399" s="105"/>
      <c r="D399" s="132"/>
    </row>
    <row r="400" spans="1:4" s="107" customFormat="1" x14ac:dyDescent="0.3">
      <c r="A400" s="103"/>
      <c r="B400" s="103"/>
      <c r="C400" s="105"/>
      <c r="D400" s="132"/>
    </row>
    <row r="401" spans="1:4" s="107" customFormat="1" x14ac:dyDescent="0.3">
      <c r="A401" s="103"/>
      <c r="B401" s="103"/>
      <c r="C401" s="105"/>
      <c r="D401" s="132"/>
    </row>
    <row r="402" spans="1:4" s="107" customFormat="1" x14ac:dyDescent="0.3">
      <c r="A402" s="103"/>
      <c r="B402" s="103"/>
      <c r="C402" s="105"/>
      <c r="D402" s="132"/>
    </row>
  </sheetData>
  <sheetProtection algorithmName="SHA-512" hashValue="XKIYU7ZcDsPppDGUWvrjBHFGyD7a3SYr+mq5viVdfDVSe+is6VugAWxygbJceJBztyPeTUNMPydsS5sPh2rZfQ==" saltValue="SSXmWmdwSMJbfEBOpijXgA==" spinCount="100000" sheet="1" objects="1" scenarios="1" selectLockedCells="1"/>
  <mergeCells count="23">
    <mergeCell ref="A87:E87"/>
    <mergeCell ref="A5:F5"/>
    <mergeCell ref="A49:E49"/>
    <mergeCell ref="A50:F50"/>
    <mergeCell ref="A72:E72"/>
    <mergeCell ref="A73:F73"/>
    <mergeCell ref="B191:E191"/>
    <mergeCell ref="A88:F88"/>
    <mergeCell ref="A122:E122"/>
    <mergeCell ref="A123:F123"/>
    <mergeCell ref="A139:E139"/>
    <mergeCell ref="A140:F140"/>
    <mergeCell ref="A162:E162"/>
    <mergeCell ref="A163:F163"/>
    <mergeCell ref="A187:E187"/>
    <mergeCell ref="B188:E188"/>
    <mergeCell ref="B189:E189"/>
    <mergeCell ref="B190:E190"/>
    <mergeCell ref="B192:E192"/>
    <mergeCell ref="B193:E193"/>
    <mergeCell ref="B194:E194"/>
    <mergeCell ref="B195:E195"/>
    <mergeCell ref="A196:E196"/>
  </mergeCells>
  <pageMargins left="0.59027779999999996" right="0.27569440000000001" top="0.39374999999999999" bottom="0.39374999999999999" header="0.3" footer="0.3"/>
  <pageSetup paperSize="8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0325-A869-46FC-B045-53B00F5ADC1E}">
  <sheetPr>
    <tabColor rgb="FF00B050"/>
  </sheetPr>
  <dimension ref="A1:C18"/>
  <sheetViews>
    <sheetView workbookViewId="0">
      <selection sqref="A1:C1"/>
    </sheetView>
  </sheetViews>
  <sheetFormatPr defaultColWidth="9.109375" defaultRowHeight="14.4" x14ac:dyDescent="0.3"/>
  <cols>
    <col min="1" max="1" width="9.109375" style="142"/>
    <col min="2" max="2" width="78.88671875" style="143" customWidth="1"/>
    <col min="3" max="3" width="15.33203125" style="144" bestFit="1" customWidth="1"/>
    <col min="4" max="16384" width="9.109375" style="140"/>
  </cols>
  <sheetData>
    <row r="1" spans="1:3" ht="15" thickBot="1" x14ac:dyDescent="0.35">
      <c r="A1" s="201" t="s">
        <v>1945</v>
      </c>
      <c r="B1" s="202"/>
      <c r="C1" s="203"/>
    </row>
    <row r="2" spans="1:3" ht="15" thickBot="1" x14ac:dyDescent="0.35">
      <c r="A2" s="206" t="s">
        <v>1935</v>
      </c>
      <c r="B2" s="207"/>
      <c r="C2" s="208"/>
    </row>
    <row r="3" spans="1:3" s="142" customFormat="1" ht="15" thickBot="1" x14ac:dyDescent="0.35">
      <c r="A3" s="209" t="s">
        <v>1930</v>
      </c>
      <c r="B3" s="210"/>
      <c r="C3" s="141">
        <f>Roadworks!F2055</f>
        <v>38771200</v>
      </c>
    </row>
    <row r="4" spans="1:3" ht="15" thickBot="1" x14ac:dyDescent="0.35">
      <c r="A4" s="211" t="s">
        <v>1936</v>
      </c>
      <c r="B4" s="212"/>
      <c r="C4" s="213"/>
    </row>
    <row r="5" spans="1:3" s="142" customFormat="1" ht="15" thickBot="1" x14ac:dyDescent="0.35">
      <c r="A5" s="209" t="s">
        <v>1931</v>
      </c>
      <c r="B5" s="210"/>
      <c r="C5" s="141">
        <f>'Holding action'!F176</f>
        <v>0</v>
      </c>
    </row>
    <row r="6" spans="1:3" s="142" customFormat="1" ht="31.5" customHeight="1" thickBot="1" x14ac:dyDescent="0.35">
      <c r="A6" s="214" t="s">
        <v>1937</v>
      </c>
      <c r="B6" s="215"/>
      <c r="C6" s="216"/>
    </row>
    <row r="7" spans="1:3" s="142" customFormat="1" ht="15" thickBot="1" x14ac:dyDescent="0.35">
      <c r="A7" s="209" t="s">
        <v>1932</v>
      </c>
      <c r="B7" s="210"/>
      <c r="C7" s="141">
        <f>Stakeholder!F78</f>
        <v>13620000</v>
      </c>
    </row>
    <row r="8" spans="1:3" ht="15" thickBot="1" x14ac:dyDescent="0.35">
      <c r="A8" s="211" t="s">
        <v>1938</v>
      </c>
      <c r="B8" s="212"/>
      <c r="C8" s="213"/>
    </row>
    <row r="9" spans="1:3" ht="15" thickBot="1" x14ac:dyDescent="0.35">
      <c r="A9" s="209" t="s">
        <v>1933</v>
      </c>
      <c r="B9" s="210"/>
      <c r="C9" s="141">
        <f>Community!F414</f>
        <v>1200000</v>
      </c>
    </row>
    <row r="10" spans="1:3" ht="15" thickBot="1" x14ac:dyDescent="0.35">
      <c r="A10" s="214" t="s">
        <v>1939</v>
      </c>
      <c r="B10" s="215"/>
      <c r="C10" s="216"/>
    </row>
    <row r="11" spans="1:3" ht="15" thickBot="1" x14ac:dyDescent="0.35">
      <c r="A11" s="209" t="s">
        <v>1934</v>
      </c>
      <c r="B11" s="210"/>
      <c r="C11" s="141">
        <f>Dithokeng!F302</f>
        <v>227250</v>
      </c>
    </row>
    <row r="12" spans="1:3" ht="15" thickBot="1" x14ac:dyDescent="0.35">
      <c r="A12" s="214" t="s">
        <v>1940</v>
      </c>
      <c r="B12" s="215"/>
      <c r="C12" s="216"/>
    </row>
    <row r="13" spans="1:3" ht="15" thickBot="1" x14ac:dyDescent="0.35">
      <c r="A13" s="204" t="s">
        <v>1934</v>
      </c>
      <c r="B13" s="205"/>
      <c r="C13" s="141">
        <f>'Major Culverts'!F196</f>
        <v>203250</v>
      </c>
    </row>
    <row r="14" spans="1:3" ht="15" thickBot="1" x14ac:dyDescent="0.35">
      <c r="A14" s="197" t="s">
        <v>1941</v>
      </c>
      <c r="B14" s="198"/>
      <c r="C14" s="141">
        <f>C13+C11+C9+C7+C5+C3</f>
        <v>54021700</v>
      </c>
    </row>
    <row r="15" spans="1:3" ht="15" thickBot="1" x14ac:dyDescent="0.35">
      <c r="A15" s="199" t="s">
        <v>1942</v>
      </c>
      <c r="B15" s="200"/>
      <c r="C15" s="157">
        <f>0.2*C14</f>
        <v>10804340</v>
      </c>
    </row>
    <row r="16" spans="1:3" ht="15" thickBot="1" x14ac:dyDescent="0.35">
      <c r="A16" s="197" t="s">
        <v>1943</v>
      </c>
      <c r="B16" s="198"/>
      <c r="C16" s="141">
        <f>SUM(C14:C15)</f>
        <v>64826040</v>
      </c>
    </row>
    <row r="17" spans="1:3" ht="15" thickBot="1" x14ac:dyDescent="0.35">
      <c r="A17" s="199" t="s">
        <v>1929</v>
      </c>
      <c r="B17" s="200"/>
      <c r="C17" s="157">
        <f>0.15*C16</f>
        <v>9723906</v>
      </c>
    </row>
    <row r="18" spans="1:3" ht="15" thickBot="1" x14ac:dyDescent="0.35">
      <c r="A18" s="197" t="s">
        <v>1944</v>
      </c>
      <c r="B18" s="198"/>
      <c r="C18" s="141">
        <f>SUM(C16:C17)</f>
        <v>74549946</v>
      </c>
    </row>
  </sheetData>
  <sheetProtection algorithmName="SHA-512" hashValue="bRKi/f2a5eZRuaJZcpIRs4oZWRodnudbMJt6k+TlvExa7+NtxIhIB+S+nAEXkHBUdCqXzAVDi+5tSpvus9KryQ==" saltValue="oHJIFb/iaFiKv7jixycg0w==" spinCount="100000" sheet="1" selectLockedCells="1"/>
  <mergeCells count="18">
    <mergeCell ref="A1:C1"/>
    <mergeCell ref="A13:B13"/>
    <mergeCell ref="A2:C2"/>
    <mergeCell ref="A3:B3"/>
    <mergeCell ref="A4:C4"/>
    <mergeCell ref="A5:B5"/>
    <mergeCell ref="A6:C6"/>
    <mergeCell ref="A7:B7"/>
    <mergeCell ref="A8:C8"/>
    <mergeCell ref="A9:B9"/>
    <mergeCell ref="A10:C10"/>
    <mergeCell ref="A11:B11"/>
    <mergeCell ref="A12:C12"/>
    <mergeCell ref="A14:B14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Roadworks</vt:lpstr>
      <vt:lpstr>Holding action</vt:lpstr>
      <vt:lpstr>Stakeholder</vt:lpstr>
      <vt:lpstr>Community</vt:lpstr>
      <vt:lpstr>Dithokeng</vt:lpstr>
      <vt:lpstr>Major Culverts</vt:lpstr>
      <vt:lpstr>Summary</vt:lpstr>
      <vt:lpstr>Roadworks!Print_Area</vt:lpstr>
      <vt:lpstr>Roadworks!Print_Titles</vt:lpstr>
      <vt:lpstr>Stakeholder!Print_Titles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Jacobs (Pretoria)</dc:creator>
  <cp:lastModifiedBy>Mirriam Mosia (NR)</cp:lastModifiedBy>
  <dcterms:created xsi:type="dcterms:W3CDTF">2021-09-10T06:41:21Z</dcterms:created>
  <dcterms:modified xsi:type="dcterms:W3CDTF">2021-11-11T09:30:51Z</dcterms:modified>
</cp:coreProperties>
</file>