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am_s2\2026-2027 Projects\1R-36461 Upgrade of Street 107932 in Umlazi H of Ward 82\Bid Specification\BSC Submission\"/>
    </mc:Choice>
  </mc:AlternateContent>
  <xr:revisionPtr revIDLastSave="0" documentId="13_ncr:1_{A70B76E8-175E-4235-829A-ACDA7588B3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xportTenderItemQu" sheetId="1" r:id="rId1"/>
  </sheets>
  <definedNames>
    <definedName name="ExportTenderItemQu">ExportTenderItemQu!$A$4:$F$317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87" i="1"/>
  <c r="G27" i="1"/>
  <c r="G286" i="1"/>
  <c r="G213" i="1"/>
  <c r="G212" i="1"/>
  <c r="G211" i="1"/>
  <c r="G210" i="1"/>
  <c r="G167" i="1"/>
  <c r="G188" i="1"/>
  <c r="G40" i="1"/>
  <c r="G41" i="1"/>
  <c r="G42" i="1"/>
  <c r="G43" i="1"/>
  <c r="G44" i="1"/>
  <c r="G45" i="1"/>
  <c r="G46" i="1"/>
  <c r="G47" i="1"/>
  <c r="G48" i="1"/>
  <c r="G49" i="1"/>
  <c r="G50" i="1"/>
  <c r="G51" i="1"/>
  <c r="G57" i="1"/>
  <c r="G58" i="1"/>
  <c r="G65" i="1"/>
  <c r="G67" i="1"/>
  <c r="G68" i="1"/>
  <c r="G70" i="1"/>
  <c r="G80" i="1"/>
  <c r="G81" i="1"/>
  <c r="G99" i="1"/>
  <c r="G100" i="1"/>
  <c r="G102" i="1"/>
  <c r="G103" i="1"/>
  <c r="G106" i="1"/>
  <c r="G123" i="1"/>
  <c r="G124" i="1"/>
  <c r="G156" i="1"/>
  <c r="G157" i="1"/>
  <c r="G158" i="1"/>
  <c r="G101" i="1"/>
  <c r="G192" i="1"/>
  <c r="G218" i="1"/>
  <c r="G219" i="1"/>
  <c r="G221" i="1"/>
  <c r="G59" i="1"/>
  <c r="G60" i="1"/>
  <c r="G61" i="1"/>
  <c r="G62" i="1"/>
  <c r="G69" i="1"/>
  <c r="G75" i="1"/>
  <c r="G104" i="1"/>
  <c r="G105" i="1"/>
  <c r="G113" i="1"/>
  <c r="G114" i="1"/>
  <c r="G115" i="1"/>
  <c r="G143" i="1"/>
  <c r="G144" i="1"/>
  <c r="G145" i="1"/>
  <c r="G147" i="1"/>
  <c r="G148" i="1"/>
  <c r="G149" i="1"/>
  <c r="G150" i="1"/>
  <c r="G151" i="1"/>
  <c r="G222" i="1"/>
  <c r="G227" i="1"/>
  <c r="G228" i="1"/>
  <c r="G235" i="1"/>
  <c r="G236" i="1"/>
  <c r="G237" i="1"/>
  <c r="G238" i="1"/>
  <c r="G239" i="1"/>
  <c r="G245" i="1"/>
  <c r="G246" i="1"/>
  <c r="G229" i="1"/>
  <c r="G230" i="1"/>
  <c r="G112" i="1"/>
  <c r="G126" i="1"/>
  <c r="G125" i="1"/>
  <c r="G240" i="1"/>
  <c r="G87" i="1"/>
  <c r="G88" i="1"/>
  <c r="G89" i="1"/>
  <c r="G90" i="1"/>
  <c r="G91" i="1"/>
  <c r="G92" i="1"/>
  <c r="G93" i="1"/>
  <c r="G94" i="1"/>
  <c r="G116" i="1"/>
  <c r="G127" i="1"/>
  <c r="G146" i="1"/>
  <c r="G168" i="1"/>
  <c r="G174" i="1"/>
  <c r="G175" i="1"/>
  <c r="G182" i="1"/>
  <c r="G173" i="1"/>
  <c r="G181" i="1"/>
  <c r="G220" i="1"/>
  <c r="G253" i="1"/>
  <c r="G254" i="1" s="1"/>
  <c r="G107" i="1"/>
  <c r="G108" i="1"/>
  <c r="G117" i="1"/>
  <c r="G134" i="1"/>
  <c r="G135" i="1"/>
  <c r="G136" i="1"/>
  <c r="G137" i="1"/>
  <c r="G66" i="1"/>
  <c r="G128" i="1"/>
  <c r="G63" i="1"/>
  <c r="G64" i="1"/>
  <c r="G110" i="1"/>
  <c r="G111" i="1"/>
  <c r="G269" i="1"/>
  <c r="G270" i="1"/>
  <c r="G271" i="1"/>
  <c r="G272" i="1"/>
  <c r="G273" i="1"/>
  <c r="G274" i="1"/>
  <c r="G275" i="1"/>
  <c r="G277" i="1"/>
  <c r="G284" i="1"/>
  <c r="G281" i="1"/>
  <c r="G282" i="1"/>
  <c r="G283" i="1"/>
  <c r="G278" i="1"/>
  <c r="G279" i="1"/>
  <c r="G122" i="1"/>
  <c r="G276" i="1"/>
  <c r="G280" i="1"/>
  <c r="G285" i="1"/>
  <c r="G76" i="1"/>
  <c r="G77" i="1"/>
  <c r="G78" i="1"/>
  <c r="G79" i="1"/>
  <c r="G109" i="1"/>
  <c r="G198" i="1"/>
  <c r="G199" i="1"/>
  <c r="G200" i="1"/>
  <c r="G201" i="1"/>
  <c r="G247" i="1"/>
  <c r="G248" i="1"/>
  <c r="G305" i="1"/>
  <c r="G306" i="1"/>
  <c r="G129" i="1"/>
  <c r="G159" i="1"/>
  <c r="G160" i="1"/>
  <c r="G161" i="1"/>
  <c r="G162" i="1"/>
  <c r="G202" i="1"/>
  <c r="G203" i="1"/>
  <c r="G204" i="1"/>
  <c r="G205" i="1"/>
  <c r="G316" i="1"/>
  <c r="G317" i="1"/>
  <c r="G258" i="1"/>
  <c r="G259" i="1"/>
  <c r="G260" i="1"/>
  <c r="G261" i="1"/>
  <c r="G262" i="1"/>
  <c r="G263" i="1"/>
  <c r="G193" i="1"/>
  <c r="G39" i="1"/>
  <c r="G28" i="1"/>
  <c r="G29" i="1"/>
  <c r="G30" i="1"/>
  <c r="G31" i="1"/>
  <c r="G32" i="1"/>
  <c r="G33" i="1"/>
  <c r="G20" i="1"/>
  <c r="G21" i="1"/>
  <c r="G22" i="1"/>
  <c r="G19" i="1"/>
  <c r="G6" i="1"/>
  <c r="G7" i="1"/>
  <c r="G8" i="1"/>
  <c r="G9" i="1"/>
  <c r="G10" i="1"/>
  <c r="G11" i="1"/>
  <c r="G12" i="1"/>
  <c r="G13" i="1"/>
  <c r="G14" i="1"/>
  <c r="G5" i="1"/>
  <c r="G223" i="1" l="1"/>
  <c r="G264" i="1"/>
  <c r="G249" i="1"/>
  <c r="G288" i="1" s="1"/>
  <c r="G289" i="1" s="1"/>
  <c r="G241" i="1"/>
  <c r="G231" i="1"/>
  <c r="G183" i="1"/>
  <c r="G214" i="1"/>
  <c r="G206" i="1"/>
  <c r="G194" i="1"/>
  <c r="G176" i="1"/>
  <c r="G169" i="1"/>
  <c r="G163" i="1"/>
  <c r="G152" i="1"/>
  <c r="G138" i="1"/>
  <c r="G130" i="1"/>
  <c r="G118" i="1"/>
  <c r="G95" i="1"/>
  <c r="G82" i="1"/>
  <c r="G71" i="1"/>
  <c r="G52" i="1"/>
  <c r="G34" i="1"/>
  <c r="G23" i="1"/>
  <c r="G290" i="1" l="1"/>
</calcChain>
</file>

<file path=xl/sharedStrings.xml><?xml version="1.0" encoding="utf-8"?>
<sst xmlns="http://schemas.openxmlformats.org/spreadsheetml/2006/main" count="772" uniqueCount="376">
  <si>
    <t>ItemNo</t>
  </si>
  <si>
    <t>Clause</t>
  </si>
  <si>
    <t>Unit</t>
  </si>
  <si>
    <t>EstimatedQty</t>
  </si>
  <si>
    <t>C1.2.2.6</t>
  </si>
  <si>
    <t>months</t>
  </si>
  <si>
    <t>Preparation and submission of all information and reports specified in the Contract Documentation, including reporting on local labour</t>
  </si>
  <si>
    <t>C1.2.3.1</t>
  </si>
  <si>
    <t>m2</t>
  </si>
  <si>
    <t>Grass cutting</t>
  </si>
  <si>
    <t>C1.2.5.2_x000D_
PS.9</t>
  </si>
  <si>
    <t>Implementation of health and safety plan</t>
  </si>
  <si>
    <t>C1.2.5.1_x000D_
PS.9</t>
  </si>
  <si>
    <t>Lump sum</t>
  </si>
  <si>
    <t>Health and safety plan</t>
  </si>
  <si>
    <t>C1.3.1.1_x000D_
PS.C1.3.1</t>
  </si>
  <si>
    <t>Fixed obligations</t>
  </si>
  <si>
    <t>C1.3.1.3_x000D_
PS.C1.3.1</t>
  </si>
  <si>
    <t>Time-related obligations</t>
  </si>
  <si>
    <t>C1.3.2_x000D_
PS.C1.3.2</t>
  </si>
  <si>
    <t>no.</t>
  </si>
  <si>
    <t>Contract sign boards (as per drawing)</t>
  </si>
  <si>
    <t>C1.2.3.2</t>
  </si>
  <si>
    <t>m</t>
  </si>
  <si>
    <t>Drain cleaning</t>
  </si>
  <si>
    <t>C1.2.3.3</t>
  </si>
  <si>
    <t>m3</t>
  </si>
  <si>
    <t>Cleaning out culverts</t>
  </si>
  <si>
    <t>C1.5.1.1_x000D_
PS.1.3</t>
  </si>
  <si>
    <t>Accommodation of pedestrian and non-motorised traffic</t>
  </si>
  <si>
    <t>C1.5.2_x000D_
PS.1.3</t>
  </si>
  <si>
    <t>Accommodation of vehicular traffic</t>
  </si>
  <si>
    <t>C1.5.7.1(b)</t>
  </si>
  <si>
    <t>no</t>
  </si>
  <si>
    <t>Delineators including mounting bases and ballast: Double sided, reversible left or right (1200mm x 250mm)</t>
  </si>
  <si>
    <t>C1.5.7.3</t>
  </si>
  <si>
    <t>Flagmen</t>
  </si>
  <si>
    <t>C1.6.1.1</t>
  </si>
  <si>
    <t>Clearing with machines and some hand labour where necessary</t>
  </si>
  <si>
    <t>C1.6.1.2</t>
  </si>
  <si>
    <t>Clearing with hand labour only when labour enhanced work is specified</t>
  </si>
  <si>
    <t>C1.6.2.1</t>
  </si>
  <si>
    <t>Grubbing with machines and some hand labour where necessary</t>
  </si>
  <si>
    <t>C1.6.2.2</t>
  </si>
  <si>
    <t>Grubbing with hand labour when labour enhancement work is specified or it is not practical to use a machine</t>
  </si>
  <si>
    <t>C1.6.3.1</t>
  </si>
  <si>
    <t>Girth equal to or exceeding 1,0 m up to and including 2,0 m</t>
  </si>
  <si>
    <t>C2.1.1.2_x000D_
PS.3</t>
  </si>
  <si>
    <t>PC Sum</t>
  </si>
  <si>
    <t>Permanent services relocation or protection work by others: Water</t>
  </si>
  <si>
    <t>C2.1.1.3_x000D_
PS.3</t>
  </si>
  <si>
    <t>%</t>
  </si>
  <si>
    <t>Handling costs and profit in respect of item C2.1.1.2 above</t>
  </si>
  <si>
    <t>C2.1.2.5_x000D_
PS.2.2</t>
  </si>
  <si>
    <t>Using hand excavation to locate, expose and verify services, Depth of 0.0m to 1.5m. (Prov)</t>
  </si>
  <si>
    <t>C2.1.6.1(a)_x000D_
PS.C2.1.6</t>
  </si>
  <si>
    <t>Trench excavation (in soft material):_x000D_
Trenches up to 1,0 m wide_x000D_
(a) Up to 1,0 m deep</t>
  </si>
  <si>
    <t>C2.1.6.1(b)_x000D_
PS.C2.1.6</t>
  </si>
  <si>
    <t>Trench excavation (in soft material):_x000D_
Trenches up to 1,0 m wide_x000D_
(b) Over 1,0 m and up to 2,0 m deep</t>
  </si>
  <si>
    <t>C2.1.11.1(a)_x000D_
PS.C2.1.6</t>
  </si>
  <si>
    <t>Backfilling of trenches:_x000D_
Backfill compacted to 93 % (100 % for sand) of MDD (areas subject to traffic loads) using material:_x000D_
(a) From the excavated trench material</t>
  </si>
  <si>
    <t>C2.2.4.1</t>
  </si>
  <si>
    <t>Bedding for ducts compacted to 93 % of MDD (100 % for sand) using material: _x000D_
Selected from the excavated trench material</t>
  </si>
  <si>
    <t>C2.2.4.5(a)</t>
  </si>
  <si>
    <t>Bedding for ducts compacted to 93 % of MDD (100 % for sand) using material: _x000D_
From commercial sources :_x000D_
(a) Clean Coarse Sand</t>
  </si>
  <si>
    <t>C3.2.1.1(a)_x000D_
PS.C2.1.6_x000D_
PS.C3.2.1.1</t>
  </si>
  <si>
    <t>Excavation for culvert structures for pipes: in all material situated within the following depth ranges below the surface level: _x000D_
(a) 0 m to 1,5 m</t>
  </si>
  <si>
    <t>C3.2.1.1(b)_x000D_
PS.C2.1.6_x000D_
PS.C3.2.1.1</t>
  </si>
  <si>
    <t>Excavation for culvert structures for pipes: in all material situated within the following depth ranges below the surface level:_x000D_
(b) Exceeding 1,5 m and up to 3,0 m</t>
  </si>
  <si>
    <t>C3.2.2.1</t>
  </si>
  <si>
    <t>Backfilling: Using the excavated material</t>
  </si>
  <si>
    <t>C3.2.2.2(a)</t>
  </si>
  <si>
    <t>Backfilling: Using imported selected material:_x000D_
(a) From commercial sources (Using granular material)</t>
  </si>
  <si>
    <t>C3.2.8</t>
  </si>
  <si>
    <t>Concrete backfill or encasement for culverts (Grade 20/26)</t>
  </si>
  <si>
    <t>C3.3.3.1, PS.C3.3.2.1</t>
  </si>
  <si>
    <t>Extra over items C3.3.1 and C3.3.2 for concrete kerbing and 
channeling on curves of radii more than or equal to 2,0 m but less than 25 m</t>
  </si>
  <si>
    <t>C3.3.4</t>
  </si>
  <si>
    <t>Extra over item C3.3.2 for drop kerbs and channel / Fillet at pedestrian crossings and driveways (Drawing 38579)</t>
  </si>
  <si>
    <t>C5.1.1.2</t>
  </si>
  <si>
    <t>Roadbed construction and compaction to 95 % of MDD</t>
  </si>
  <si>
    <t>C4.3.4.1(a)</t>
  </si>
  <si>
    <t>Saw-cutting existing materials within the following average depth ranges:_x000D_
Asphalt:_x000D_
(a) Up to 50 mm</t>
  </si>
  <si>
    <t>C4.3.9.4_x000D_
PS.C4.2</t>
  </si>
  <si>
    <t>Excavating material by using conventional road construction equipment to stockpile: Natural gravel and sand materials</t>
  </si>
  <si>
    <t>C4.3.18.1_x000D_
PS.C4.2</t>
  </si>
  <si>
    <t>Excavate non-compliant or excess pavement layer material to spoil in sites designated by the Contractor, material consisting of: Asphalt material</t>
  </si>
  <si>
    <t>C4.4.2.1(g )</t>
  </si>
  <si>
    <t>Commercial materials identified by the Contractor from commercial, private or other non-commercial suppliers:_x000D_
Pavement layer material:Type G7</t>
  </si>
  <si>
    <t>C3.2.1.4_x000D_
PS.C2.1.6</t>
  </si>
  <si>
    <t>Extra over sub-item C3.2.1.1 for excavation in hard or boulder material,
irrespective of depth</t>
  </si>
  <si>
    <t>C5.3.2.1(m)</t>
  </si>
  <si>
    <t>Construction of layers: Gravel base layer (unstabilised), (150mm thick) compacted to 100 % of MDD</t>
  </si>
  <si>
    <t>C11.4.1.1(c )</t>
  </si>
  <si>
    <t>Erecting of guardrails at 3,81 m spacing:_x000D_
Complete galvanized system compliant to SANS 1350:_x000D_
(c) on CONCRETE post (Drawing 38580)</t>
  </si>
  <si>
    <t>C11.4.1.2(a)</t>
  </si>
  <si>
    <t>Terminal sections for 3,81 guardrails comprising of:_x000D_
(a) End wings to SANS 1350</t>
  </si>
  <si>
    <t>C11.4.6.2</t>
  </si>
  <si>
    <t>Reflective 
Plastic plates</t>
  </si>
  <si>
    <t>C2.1.1.2_x000D_
PS.4</t>
  </si>
  <si>
    <t>Permanent services relocation or protection work by others: Sewer</t>
  </si>
  <si>
    <t>C2.1.1.3_x000D_
PS.4</t>
  </si>
  <si>
    <t>C2.1.1.2_x000D_
PS.6</t>
  </si>
  <si>
    <t>Permanent services relocation or protection work by others: Electricity</t>
  </si>
  <si>
    <t>C2.1.1.3_x000D_
PS.6</t>
  </si>
  <si>
    <t>C2.1.7.1</t>
  </si>
  <si>
    <t>Extra over item for excavating in hard material irrespective of depth</t>
  </si>
  <si>
    <t>C2.2.1.1(b)_x000D_
PS.C2.2.1.1</t>
  </si>
  <si>
    <t>U-PVC, type N450, with push fit couplings._x000D_
(b) 160 mm diameter</t>
  </si>
  <si>
    <t>C3.2.3.2_x000D_
PS.C3.2.3.2</t>
  </si>
  <si>
    <t>Concrete pipe culverts, Spigot and Socket: On Class B bedding (450mm diameter concrete Class 100D)</t>
  </si>
  <si>
    <t>Concrete pipe culverts, Spigot and Socket: On Class B bedding (600mm diameter concrete Class 100D)</t>
  </si>
  <si>
    <t>PS.C3.2.15.2</t>
  </si>
  <si>
    <t>Inlet: Type S1, heavy duty concrete cover;_x000D_
Depth: Exceeding 0,0m and up to 1,5m</t>
  </si>
  <si>
    <t>Inlet: Type S2, heavy duty concrete cover;_x000D_
Depth: Exceeding 0,0m and up to 1,5m</t>
  </si>
  <si>
    <t>Inlet: Type S1,heavy duty concrete cover;_x000D_
Depth: Exceeding 1,5m and up to 2,0m</t>
  </si>
  <si>
    <t>C4.2.3.1_x000D_
PS.C4.2</t>
  </si>
  <si>
    <t>Excavating of materials in cuttings for use in the works, material obtained from: _x000D_
Soft excavation</t>
  </si>
  <si>
    <t>C4.2.3.3_x000D_
PS.C4.2</t>
  </si>
  <si>
    <t>Excavating of materials in cuttings for use in the works, material obtained from:  _x000D_
Boulder excavation class B</t>
  </si>
  <si>
    <t>C4.2.3.4_x000D_
PS.C4.2</t>
  </si>
  <si>
    <t>Excavating of materials in cuttings for use in the works, material obtained from:  _x000D_
Hard excavation (other than by blasting)</t>
  </si>
  <si>
    <t>C4.2.9.1_x000D_
PS.C4.2</t>
  </si>
  <si>
    <t>Excavate material to spoil in sites designated by the Contractor, material obtained from:_x000D_
Soft excavation, overburden and unsuitable material</t>
  </si>
  <si>
    <t>C4.2.9.3_x000D_
PS.C4.2</t>
  </si>
  <si>
    <t>Excavate material to spoil in sites designated by the Contractor, material obtained from:_x000D_
Boulder excavation class B</t>
  </si>
  <si>
    <t>C4.2.9.4_x000D_
PS.C4.2</t>
  </si>
  <si>
    <t>Excavate material to spoil in sites designated by the Contractor, material obtained from:_x000D_
Hard excavation (other than by blasting)</t>
  </si>
  <si>
    <t>C4.2.12.1(a)</t>
  </si>
  <si>
    <t>Finishing the side slopes of Cuttings:_x000D_
(a) In soft material</t>
  </si>
  <si>
    <t>C4.2.12.1(b)</t>
  </si>
  <si>
    <t>Finishing the side slopes of Cuttings:_x000D_
(b) In boulder material class A and B</t>
  </si>
  <si>
    <t>C11.4.4.1</t>
  </si>
  <si>
    <t>Extra over C11.4.1 for horizontally curved guard rails factory bent to a radius of less than 45m</t>
  </si>
  <si>
    <t>C11.5.1.3</t>
  </si>
  <si>
    <t>Diamond mesh</t>
  </si>
  <si>
    <t>C11.5.1.9(a)(i)</t>
  </si>
  <si>
    <t>Straining posts, stays and anchors:
(a) Vertical (Concrete straining post)</t>
  </si>
  <si>
    <t>C11.6.1.3(a)</t>
  </si>
  <si>
    <t>Road signboards with painted or coloured semi-matt background. Symbols, lettering and borders in semi- matt black or in Class I retro-reflective material, where the sign board is constructed from:_x000D_
Prepainted galvanized steel plate:_x000D_
(a) Area 0 to 0,5 m2</t>
  </si>
  <si>
    <t>C11.6.1.3(b)</t>
  </si>
  <si>
    <t>Road signboards with painted or coloured semi-matt background. Symbols, lettering and borders in semi- matt black or in Class I retro-reflective material, where the sign board is constructed from:_x000D_
Prepainted galvanized steel plate:_x000D_
(b) Area exceeding 0,5 m2 but not 2,0 m2</t>
  </si>
  <si>
    <t>C11.6.3.1</t>
  </si>
  <si>
    <t>Road sign supports:
Steel tubing (75m diameter), Galvanised</t>
  </si>
  <si>
    <t>C11.6.5.1</t>
  </si>
  <si>
    <t>Excavation and backfilling for road sign supports:
Excavating soft material and backfilling</t>
  </si>
  <si>
    <t>C11.6.5.4</t>
  </si>
  <si>
    <t>Extra over item C11.6.5.1 for hard material excavation</t>
  </si>
  <si>
    <t>C11.8.3.3(b)</t>
  </si>
  <si>
    <t>Preparing the areas for grassing:_x000D_
(b) Topsoil obtained from commercial sources by the Contractor</t>
  </si>
  <si>
    <t>C11.8.6</t>
  </si>
  <si>
    <t>kl</t>
  </si>
  <si>
    <t>Watering the already planted grass, trees and shrubs during the growing season</t>
  </si>
  <si>
    <t>C11.5.2_x000D_
PS.C11.5.4.1</t>
  </si>
  <si>
    <t>New gates (Vehicular)</t>
  </si>
  <si>
    <t>C11.5.2</t>
  </si>
  <si>
    <t>New gates (Pedestrian)</t>
  </si>
  <si>
    <t>PS.12</t>
  </si>
  <si>
    <t>Allow for 1 CLO's to be appointed</t>
  </si>
  <si>
    <t>PS.C3.2.9</t>
  </si>
  <si>
    <t>Inlets and outlets to culverts:_x000D_
Headwalls, Type A, for 450mm pipes</t>
  </si>
  <si>
    <t>C13.4.11</t>
  </si>
  <si>
    <t>Cast in situ concrete for Pedestrian / Vehicular Scoop (Grade 20/13)</t>
  </si>
  <si>
    <t>C3.3.2.1, PS.C3.3.2.1</t>
  </si>
  <si>
    <t>Prefabricated kerbing (edge restraint, Figure 12 kerb including 100mm x 100mm haunching)</t>
  </si>
  <si>
    <t>Cast in situ concrete for road sign footings as directed by the Engineer (Grade 20/19)</t>
  </si>
  <si>
    <t>PS.17</t>
  </si>
  <si>
    <t>Submission of As-Built Data</t>
  </si>
  <si>
    <t>C3.1.1.1(a)</t>
  </si>
  <si>
    <t>Excavation for open drains: _x000D_
Excavating all material situated within the following depth ranges below the surface level using conventional methods:_x000D_
(a) 0 m to 1,5 m</t>
  </si>
  <si>
    <t>C3.1.4.1(a)</t>
  </si>
  <si>
    <t>Excavation and disposal of material for subsoil drainage systems: in all material situated within the following depth ranges below the surface:
(a) 0 m to 1,5 m</t>
  </si>
  <si>
    <t>C3.1.7.2</t>
  </si>
  <si>
    <t>Crushed stone obtained from commercial sources (13.2mm stone chips)</t>
  </si>
  <si>
    <t>C3.1.8.2</t>
  </si>
  <si>
    <t>Natural river sand from commercial sources (Clean coarse sand)</t>
  </si>
  <si>
    <t>C3.1.9.1</t>
  </si>
  <si>
    <t>Pipes in subsoil drainage systems: U-PVC pipes and fittings, normal duty, complete with couplings (state size and whether or not perforated or slotted)</t>
  </si>
  <si>
    <t>C3.1.11_x000D_
PS.C12.11</t>
  </si>
  <si>
    <t>Geotextiles (Drainage grade, A3.)</t>
  </si>
  <si>
    <t>C3.1.20</t>
  </si>
  <si>
    <t>Breaking into existing drainage structures and install subsoil drain pipe</t>
  </si>
  <si>
    <t>C3.1.22</t>
  </si>
  <si>
    <t>Test flushing of subsoil drain pipe systems</t>
  </si>
  <si>
    <t>C3.2.24.1</t>
  </si>
  <si>
    <t>Compaction of bedding for inlets, outlets, manholes and catchpits: Preparation and compaction of in situ bedding material to 90 % of MDD (depth 150mm)</t>
  </si>
  <si>
    <t>C3.3.16</t>
  </si>
  <si>
    <t>Demolition and removal of existing kerbs</t>
  </si>
  <si>
    <t>C4.2.7.1</t>
  </si>
  <si>
    <t>Removal of unsuitable stable cut material to spoil: _x000D_
In layer thicknesses of 200 mm and less</t>
  </si>
  <si>
    <t>C4.4.2.1(I)</t>
  </si>
  <si>
    <t>Commercial materials identified by the Contractor from commercial, private or other non-commercial suppliers:_x000D_
Pavement layer material:Type G9</t>
  </si>
  <si>
    <t>C5.2.2.1(b)</t>
  </si>
  <si>
    <t>Fill construction: Normal fill material (G9) in compacted layer thicknesses of 200 mm and less:_x000D_
(b) Compacted to 93 % of MDD</t>
  </si>
  <si>
    <t>C5.2.3</t>
  </si>
  <si>
    <t>Side-cut to fill compacted to 93 % of MDD in compacted layer thicknesses of 200 mm and less</t>
  </si>
  <si>
    <t>C4.4.4.1_x000D_
PS.C4.4.4.1</t>
  </si>
  <si>
    <t>t</t>
  </si>
  <si>
    <t>Cementitious stabilising agents: Cement</t>
  </si>
  <si>
    <t>C5.2.2.1(a)</t>
  </si>
  <si>
    <t>Fill construction: Normal fill material (G7) in compacted layer thicknesses of 200 mm and less:_x000D_
(a) Compacted to 95 % of MDD</t>
  </si>
  <si>
    <t>C4.4.2.1(f )</t>
  </si>
  <si>
    <t>Commercial materials identified by the Contractor from commercial, private or other non-commercial suppliers:_x000D_
Pavement layer material:Type G5</t>
  </si>
  <si>
    <t>C12.3.20_x000D_
PS.C12.3.20</t>
  </si>
  <si>
    <t>Importing dump rock for subgrade improvement, 300mm thick</t>
  </si>
  <si>
    <t>Importing dump rock for subgrade improvement, 500mm thick</t>
  </si>
  <si>
    <t>PS.C12.3.20</t>
  </si>
  <si>
    <t>Supply and place minimum grade 5 geofabric to dumprock layer.</t>
  </si>
  <si>
    <t>C12.3.19_x000D_
PS.C12.3.20</t>
  </si>
  <si>
    <t>Importing G5 quality material from approved sources, to be applied over dumprock layer.</t>
  </si>
  <si>
    <t>C11.4.5.1</t>
  </si>
  <si>
    <t>"Additional guardrail posts for 3,81 m systems: Concrete"</t>
  </si>
  <si>
    <t>C11.9.1.2</t>
  </si>
  <si>
    <t>km</t>
  </si>
  <si>
    <t>Single carriageway road</t>
  </si>
  <si>
    <t>C3.2.1.1(a)_x000D_
PS.C2.1.6</t>
  </si>
  <si>
    <t>Excavation for culvert structures for Manholes Inlets and Headwalls: in all material situated within the following depth ranges below the surface level:_x000D_
(a) 0 m to 1,5 m</t>
  </si>
  <si>
    <t>C3.2.1.1(b)_x000D_
PS.C2.1.6</t>
  </si>
  <si>
    <t>Excavation for culvert structures for Manholes Inlets and Headwalls: in all material situated within the following depth ranges below the surface level:_x000D_
(b) Exceeding 1,5 m and up to 3,0 m</t>
  </si>
  <si>
    <t>C3.3.6.1</t>
  </si>
  <si>
    <t>Prefabricated concrete chutes (minimum size 0.4m wide x 0.15m depth)</t>
  </si>
  <si>
    <t>C12.6.14.1(a)</t>
  </si>
  <si>
    <t>Foundation trench excavation: Excavating all material for reno mattress situated within the following depth ranges_x000D_
(a) 0 m to 1,5 m</t>
  </si>
  <si>
    <t>C12.6.15</t>
  </si>
  <si>
    <t>Surface preparation for bedding the reno mattress</t>
  </si>
  <si>
    <t>C12.6.16.2</t>
  </si>
  <si>
    <t>Reno mattress: PVC coated gabion boxes (2.0mx1.0mx0.3m)</t>
  </si>
  <si>
    <t>C12.6.17, PS.C12.6.17</t>
  </si>
  <si>
    <t>Geotextile (Filtertation and separation for use with reno mattress, min Grade 7)</t>
  </si>
  <si>
    <t>C1.6.4.1_x000D_
PS.C1.6.4.1</t>
  </si>
  <si>
    <t>Removal of structures: Demolition of brickwork of Manholes and inlets. Depth 0.0m to 1.5m</t>
  </si>
  <si>
    <t>Removal of Stormwater inlets; covers and frames. Store on site.</t>
  </si>
  <si>
    <t>Removal of Stormwater manholes and inlet; covers and frames. Spoil at tip, including haullage.</t>
  </si>
  <si>
    <t>C1.5.7.5 (c )</t>
  </si>
  <si>
    <t>(c)Illuminated road sign – R &amp; TR series (900mm)</t>
  </si>
  <si>
    <t>C1.5.7.5(d)</t>
  </si>
  <si>
    <t>(d) Illuminated road sign – TW series (900mm)</t>
  </si>
  <si>
    <t>(d) Illuminated road sign – TW series (TW407 / TW408)</t>
  </si>
  <si>
    <t>Removal of Stormwater Pipes, Diameter 300mm-600mm. Spoil at tip, including haullage.</t>
  </si>
  <si>
    <t>C13.3.1.1(a)_x000D_
PS.C1.6.4.1</t>
  </si>
  <si>
    <t>Cast in situ concrete: Strength concrete (class C):  Seal Pipe ends_x000D_
(a) Concrete 15/26</t>
  </si>
  <si>
    <t>Using hand excavation to locate, expose and verify services, Depth of 1.5m to 2.0m (Prov)</t>
  </si>
  <si>
    <t>C3.3.6.2</t>
  </si>
  <si>
    <t>Cast in situ concrete chutes (V Drain, as per drawing) Item to include formation, backfill and compaction, Concrete, reinforcement and formwork</t>
  </si>
  <si>
    <t>Permanent services relocation or protection work by others: Telecoms</t>
  </si>
  <si>
    <t>Backfilling: Using imported selected material:_x000D_
(a) From commercial sources (Using imported G9 material)</t>
  </si>
  <si>
    <t>Foundation trench excavation: Excavating all material for gabions situated within the following depth ranges_x000D_
(a) 0 m to 1,5 m</t>
  </si>
  <si>
    <t>C12.6.14.1(b)</t>
  </si>
  <si>
    <t>Foundation trench excavation: Excavating all material for gabions situated within the following depth ranges _x000D_
(b) Exceeding 1,5 m and up to 3,0 m</t>
  </si>
  <si>
    <t>Surface preparation for bedding the gabions</t>
  </si>
  <si>
    <t>Gabions and mattresses: PVC coated gabion boxes (1.0mx1.0mx2.0m)</t>
  </si>
  <si>
    <t>Geotextile (Filtertation and separation for use with gabions, min Grade 7)</t>
  </si>
  <si>
    <t>C12.6.2</t>
  </si>
  <si>
    <t>Excavation for wall base foundation</t>
  </si>
  <si>
    <t>C12.6.3</t>
  </si>
  <si>
    <t>Concrete for wall base foundation (25/26)</t>
  </si>
  <si>
    <t>C12.6.12.2</t>
  </si>
  <si>
    <t>Facings (Geolock wall as per drawing for wall 0-2m): For concrete block wall facing</t>
  </si>
  <si>
    <t>C12.6.17</t>
  </si>
  <si>
    <t>Geotextile (Drainage A3)</t>
  </si>
  <si>
    <t>C12.6.11</t>
  </si>
  <si>
    <t>Backfill (19mm stone chips)</t>
  </si>
  <si>
    <t>Backfill (Cement stabilised backfill as per drawing)</t>
  </si>
  <si>
    <t>Backfill (compacted to 95%MDD)</t>
  </si>
  <si>
    <t>Facings (Geolock wall as per drawing for wall 2m-3m): For concrete block wall facing</t>
  </si>
  <si>
    <t>Facings (Geolock wall as per drawing for wall 3-4m): For concrete block wall facing</t>
  </si>
  <si>
    <t>Prefabricated kerbing, cast in-situ channeling:_x000D_
Type A Mountable Kerb, fig. 6, with 300mm channel, Drawing 38577</t>
  </si>
  <si>
    <t>C12.6.7</t>
  </si>
  <si>
    <t>Metallic reinforcing mesh (Mesh Ref. 245)</t>
  </si>
  <si>
    <t>C12.6.13</t>
  </si>
  <si>
    <t>Drainage (50mm weepholes installed inclusive of all elements as per drawing)</t>
  </si>
  <si>
    <t>Concrete for wall Top blocks of wall (25/26)</t>
  </si>
  <si>
    <t>C2.2.6.1</t>
  </si>
  <si>
    <t>Duct accessories: _x000D_
Duct markers (230 x 250 x 50)</t>
  </si>
  <si>
    <t>C2.2.6.3</t>
  </si>
  <si>
    <t>Duct accessories: _x000D_
Draw wires</t>
  </si>
  <si>
    <t>C2.2.6.4</t>
  </si>
  <si>
    <t>Duct accessories: _x000D_
End caps or plugs (U-PVC for 160mm dia)</t>
  </si>
  <si>
    <t>C2.2.7.4_x000D_
PS.C2.2.7.4</t>
  </si>
  <si>
    <t>Cable duct headwalls (230mm brickwork). Drawing: 38581</t>
  </si>
  <si>
    <t>Extra over sub-item C3.2.1.1(b) for excavation in hard or boulder material,
irrespective of depth</t>
  </si>
  <si>
    <t>C6.1.2.1(a)</t>
  </si>
  <si>
    <t>Construction of jointed concrete pavement (JCP) (Excluding texturing and curing)
JCP without dowels:
Labour enhanced consttion (150mm thick, grade 30/26 inclusive of Mesh Ref 395)</t>
  </si>
  <si>
    <t>C6.1.7.1</t>
  </si>
  <si>
    <t>Expansion joints complete (excluding dowels)</t>
  </si>
  <si>
    <t>C6.1.9.1</t>
  </si>
  <si>
    <t>100 mm cores drilled from pavement for testing of compressive strength</t>
  </si>
  <si>
    <t>C6.1.5.2</t>
  </si>
  <si>
    <t>Burlap-dragged and broom finish only</t>
  </si>
  <si>
    <t>C11.8.12</t>
  </si>
  <si>
    <t>Removal of undesirable vegetation</t>
  </si>
  <si>
    <t>PS.C1.6.4.2</t>
  </si>
  <si>
    <t>Removal of buildings and structures: (Spaza Shops/Shacks that are on the road reserve, the area range between 10-16 square metres, including transportation and replacing material that will be damaged while demolishing)</t>
  </si>
  <si>
    <t>C2.1.2.5</t>
  </si>
  <si>
    <t>Using hand excavation to locate, expose and verify services</t>
  </si>
  <si>
    <t>C3.3.8.3(a)</t>
  </si>
  <si>
    <t>Stone pitched lining (200 mm thickness)
(a) Grouted stone pitching (type of open drain indicated)</t>
  </si>
  <si>
    <t>Saw-cutting existing materials within the following average depth ranges:
Asphalt:
(a) Up to 50 mm</t>
  </si>
  <si>
    <t>C4.3.4.1(b)</t>
  </si>
  <si>
    <t>(b) Exceeding 50 mm and up to 100 mm</t>
  </si>
  <si>
    <t>C4.3.12.1(a)</t>
  </si>
  <si>
    <t>Removing of existing concrete material within the following average depth ranges by: The break-up method:
(a) Not exceeding 150 mm</t>
  </si>
  <si>
    <t>C4.3.12.1(b)</t>
  </si>
  <si>
    <t>(b) Exceeding 150 mm but not exceeding 250 mm</t>
  </si>
  <si>
    <t>C6.1.9.2</t>
  </si>
  <si>
    <t>150 mm cores drilled from pavement for testing of compressive strength</t>
  </si>
  <si>
    <t>PS.C13.1.5</t>
  </si>
  <si>
    <t>Additional concrete, grade 30/26 in panel achor as detailed on Construction drawings.</t>
  </si>
  <si>
    <t>PS.C13.1.6</t>
  </si>
  <si>
    <t>Additional concrete, grade 30/26 in anchor block as detailed on Construction drawings.</t>
  </si>
  <si>
    <t>PS.C13.1.7</t>
  </si>
  <si>
    <t>Transverse and longitudinal key as detailed on Construction drawings.</t>
  </si>
  <si>
    <t>PS.C1.6.4.3</t>
  </si>
  <si>
    <t>Removal of Loffelstein/GEOLOK 400 type retaining wall to store onsite as directed by Engineer on Site.</t>
  </si>
  <si>
    <t>PS.C1.6.4.4</t>
  </si>
  <si>
    <t>Removal of Gabion baskets and store the rocks on site for re-use as directed by the Engineer on Site.</t>
  </si>
  <si>
    <t>PS.C13.1.2</t>
  </si>
  <si>
    <t>Precast Steps (base steps or similar approved) including Grade20/13 concrete base min 50mm blinding.</t>
  </si>
  <si>
    <t>PS.C13.1.8</t>
  </si>
  <si>
    <t>Handrails as per Standard Drawing no. 38581 and as directed by Engineer on Site.</t>
  </si>
  <si>
    <t>PS.C13.1.3</t>
  </si>
  <si>
    <t>Precast Handrails Posts as per Standards Drawing no.38581 and as directed by Engineer on Site.</t>
  </si>
  <si>
    <t>PS.C13.1.4</t>
  </si>
  <si>
    <t>Supply and place Precast Concrete Bollards as directed by Engineer on Site.</t>
  </si>
  <si>
    <t>PS.C13.1.2,7</t>
  </si>
  <si>
    <t>Supply and place Grade 20MPa/19mm concrete for handrail post bases as directed by Engineer on Site.</t>
  </si>
  <si>
    <t>Supply and lay Grade20MPa concrete for footpaths including transverse joints, curing with Class-3 Wood Float Surface finish. Rate to include all formwalk, shuttering and Ref 193 reinforcin mesh as detailed in Construction drawings.</t>
  </si>
  <si>
    <t>C5.3.2.1(n)</t>
  </si>
  <si>
    <t>Gravel base layer (chemically stabilised), (150mm thick) compacted to 97 % of MDD</t>
  </si>
  <si>
    <t>Long Description</t>
  </si>
  <si>
    <t>Rate</t>
  </si>
  <si>
    <t>Amount</t>
  </si>
  <si>
    <t>SECTION 1 PRELIMINARY AND GENERAL ITEMS</t>
  </si>
  <si>
    <t>Part 0102  C1.2 GENERAL REQUIREMENTS AND PROVISIONS</t>
  </si>
  <si>
    <t>C1.2.2.4
PS.C1.2.2.3</t>
  </si>
  <si>
    <t>C1.2.2.5
PS.C1.2.2.5</t>
  </si>
  <si>
    <t>Submission of a Scheme 2 Full 
Programme</t>
  </si>
  <si>
    <t>Reviewing and updating a Scheme 2 
programme every month</t>
  </si>
  <si>
    <t>Handling costs and profit in respect of item 9</t>
  </si>
  <si>
    <t>TOTAL</t>
  </si>
  <si>
    <t>Part 0103 C1.3 CONTRACTOR’S SITE ESTABLISHMENT AND</t>
  </si>
  <si>
    <t>Sum</t>
  </si>
  <si>
    <t>Part 0105  C1.5 ACCOMMODATION OF TRAFFIC</t>
  </si>
  <si>
    <t>SECTION 2 SITE CLEARANCE</t>
  </si>
  <si>
    <t>PART 0106  C1.6 CLEARING AND GRUBBING</t>
  </si>
  <si>
    <t>PART 0201 C2.1 GEN REQMENTS AND TRENCHING SERVICE</t>
  </si>
  <si>
    <t>SECTION 3 SERVICES</t>
  </si>
  <si>
    <t>PART 0202 C2.2 DRY SERVICES</t>
  </si>
  <si>
    <t>SECTION 4 DRAINAGE</t>
  </si>
  <si>
    <t>PART 0301 C3.1 DRAINS</t>
  </si>
  <si>
    <t>PART 0302 C3.2 CULVERTS</t>
  </si>
  <si>
    <t>PART 0303 C3.3 CONCRETE KERBING AND CHANNELING</t>
  </si>
  <si>
    <t>PART 1206 C12.6 MECH STABILISED FILL AND GABIONS</t>
  </si>
  <si>
    <t>SECTION 5 EARTHWORKS</t>
  </si>
  <si>
    <t>PART 0402 C4.2 CUT MATERIALS</t>
  </si>
  <si>
    <t>PART 0403 C4.3 EXISTING ROAD MATERIALS</t>
  </si>
  <si>
    <t>PART 0404 C4.4 COMMERCIAL MATERIALS</t>
  </si>
  <si>
    <t>PART 0502 C5.2 FILL</t>
  </si>
  <si>
    <t>SECTION 6 LAYERWORKS</t>
  </si>
  <si>
    <t xml:space="preserve">TOTAL </t>
  </si>
  <si>
    <t>PART 0501 C5.1 ROADBED</t>
  </si>
  <si>
    <t>PART 0503 C5.3 ROAD PAVEMENT LAYERS</t>
  </si>
  <si>
    <t>PART 0601 C6.1 PAVER LAID CONCRETE LAYERS</t>
  </si>
  <si>
    <t>PART 1203 C12.3 GROUND IMPROVEMENT</t>
  </si>
  <si>
    <t>PART 1104  C11.4 ROAD RESTRAINT SYSTEMS</t>
  </si>
  <si>
    <t xml:space="preserve">PART 1105 C11.5 FENCING </t>
  </si>
  <si>
    <t>PART 1106 C11.6 ROAD SIGNS</t>
  </si>
  <si>
    <t>PART 1108 C11.8 LANDSCAPING AND PLANTING PLANTS</t>
  </si>
  <si>
    <t>PART 1109 C11.9 FINISHING  ROAD AND ROAD RESERVE</t>
  </si>
  <si>
    <t>PART 1308 C13.8 ANCILLARY STRUCTURAL ELEMENTS</t>
  </si>
  <si>
    <t>SECTION 7 RETAINING WALLS</t>
  </si>
  <si>
    <t>TOTAL (excl VAT</t>
  </si>
  <si>
    <t>VAT</t>
  </si>
  <si>
    <t>TOTAL (INCL VAT</t>
  </si>
  <si>
    <t>(c) Hydroseeding</t>
  </si>
  <si>
    <t>C11.8.4.3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</si>
</sst>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&quot;R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1" xfId="0" applyNumberFormat="1" applyBorder="1"/>
    <xf numFmtId="44" fontId="0" fillId="0" borderId="1" xfId="0" applyNumberFormat="1" applyFont="1" applyBorder="1"/>
    <xf numFmtId="44" fontId="0" fillId="0" borderId="0" xfId="0" applyNumberFormat="1"/>
    <xf numFmtId="0" fontId="0" fillId="0" borderId="0" xfId="0" applyBorder="1"/>
    <xf numFmtId="44" fontId="0" fillId="0" borderId="0" xfId="0" applyNumberForma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44" fontId="1" fillId="0" borderId="0" xfId="0" applyNumberFormat="1" applyFont="1" applyBorder="1"/>
    <xf numFmtId="44" fontId="1" fillId="0" borderId="1" xfId="0" applyNumberFormat="1" applyFont="1" applyBorder="1"/>
    <xf numFmtId="0" fontId="1" fillId="0" borderId="2" xfId="0" applyFont="1" applyBorder="1"/>
    <xf numFmtId="44" fontId="1" fillId="0" borderId="2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7"/>
  <sheetViews>
    <sheetView tabSelected="1" workbookViewId="0">
      <selection activeCell="G286" sqref="G286"/>
    </sheetView>
  </sheetViews>
  <sheetFormatPr defaultRowHeight="15" x14ac:dyDescent="0.25"/>
  <cols>
    <col min="2" max="2" width="12" style="1" customWidth="1"/>
    <col min="3" max="3" width="44.85546875" style="1" customWidth="1"/>
    <col min="5" max="5" width="12.5703125" customWidth="1"/>
    <col min="7" max="7" width="12.85546875" customWidth="1"/>
  </cols>
  <sheetData>
    <row r="2" spans="1:7" x14ac:dyDescent="0.25">
      <c r="A2" s="2" t="s">
        <v>332</v>
      </c>
      <c r="B2" s="3"/>
      <c r="C2" s="3"/>
    </row>
    <row r="3" spans="1:7" x14ac:dyDescent="0.25">
      <c r="A3" s="2" t="s">
        <v>333</v>
      </c>
      <c r="B3" s="3"/>
      <c r="C3" s="3"/>
    </row>
    <row r="4" spans="1:7" x14ac:dyDescent="0.25">
      <c r="A4" s="4" t="s">
        <v>0</v>
      </c>
      <c r="B4" s="5" t="s">
        <v>1</v>
      </c>
      <c r="C4" s="5" t="s">
        <v>329</v>
      </c>
      <c r="D4" s="4" t="s">
        <v>2</v>
      </c>
      <c r="E4" s="4" t="s">
        <v>3</v>
      </c>
      <c r="F4" s="4" t="s">
        <v>330</v>
      </c>
      <c r="G4" s="4" t="s">
        <v>331</v>
      </c>
    </row>
    <row r="5" spans="1:7" ht="30" x14ac:dyDescent="0.25">
      <c r="A5" s="6">
        <v>1</v>
      </c>
      <c r="B5" s="7" t="s">
        <v>334</v>
      </c>
      <c r="C5" s="7" t="s">
        <v>336</v>
      </c>
      <c r="D5" s="10" t="s">
        <v>13</v>
      </c>
      <c r="E5" s="10">
        <v>1</v>
      </c>
      <c r="F5" s="12"/>
      <c r="G5" s="15">
        <f>E5*F5</f>
        <v>0</v>
      </c>
    </row>
    <row r="6" spans="1:7" ht="30" x14ac:dyDescent="0.25">
      <c r="A6" s="6">
        <v>2</v>
      </c>
      <c r="B6" s="7" t="s">
        <v>335</v>
      </c>
      <c r="C6" s="7" t="s">
        <v>337</v>
      </c>
      <c r="D6" s="10" t="s">
        <v>5</v>
      </c>
      <c r="E6" s="10">
        <v>6</v>
      </c>
      <c r="F6" s="12"/>
      <c r="G6" s="15">
        <f t="shared" ref="G6:G14" si="0">E6*F6</f>
        <v>0</v>
      </c>
    </row>
    <row r="7" spans="1:7" ht="60" x14ac:dyDescent="0.25">
      <c r="A7" s="6">
        <v>3</v>
      </c>
      <c r="B7" s="7" t="s">
        <v>4</v>
      </c>
      <c r="C7" s="8" t="s">
        <v>6</v>
      </c>
      <c r="D7" s="11" t="s">
        <v>5</v>
      </c>
      <c r="E7" s="11">
        <v>6</v>
      </c>
      <c r="F7" s="13"/>
      <c r="G7" s="15">
        <f t="shared" si="0"/>
        <v>0</v>
      </c>
    </row>
    <row r="8" spans="1:7" x14ac:dyDescent="0.25">
      <c r="A8" s="9">
        <v>4</v>
      </c>
      <c r="B8" s="8" t="s">
        <v>7</v>
      </c>
      <c r="C8" s="8" t="s">
        <v>9</v>
      </c>
      <c r="D8" s="11" t="s">
        <v>8</v>
      </c>
      <c r="E8" s="11">
        <v>600</v>
      </c>
      <c r="F8" s="13"/>
      <c r="G8" s="15">
        <f t="shared" si="0"/>
        <v>0</v>
      </c>
    </row>
    <row r="9" spans="1:7" x14ac:dyDescent="0.25">
      <c r="A9" s="9">
        <v>5</v>
      </c>
      <c r="B9" s="8" t="s">
        <v>22</v>
      </c>
      <c r="C9" s="8" t="s">
        <v>24</v>
      </c>
      <c r="D9" s="11" t="s">
        <v>23</v>
      </c>
      <c r="E9" s="11">
        <v>15</v>
      </c>
      <c r="F9" s="13"/>
      <c r="G9" s="15">
        <f t="shared" si="0"/>
        <v>0</v>
      </c>
    </row>
    <row r="10" spans="1:7" x14ac:dyDescent="0.25">
      <c r="A10" s="9">
        <v>6</v>
      </c>
      <c r="B10" s="8" t="s">
        <v>25</v>
      </c>
      <c r="C10" s="8" t="s">
        <v>27</v>
      </c>
      <c r="D10" s="11" t="s">
        <v>26</v>
      </c>
      <c r="E10" s="11">
        <v>5</v>
      </c>
      <c r="F10" s="13"/>
      <c r="G10" s="15">
        <f t="shared" si="0"/>
        <v>0</v>
      </c>
    </row>
    <row r="11" spans="1:7" ht="30" x14ac:dyDescent="0.25">
      <c r="A11" s="9">
        <v>7</v>
      </c>
      <c r="B11" s="8" t="s">
        <v>12</v>
      </c>
      <c r="C11" s="8" t="s">
        <v>14</v>
      </c>
      <c r="D11" s="11" t="s">
        <v>13</v>
      </c>
      <c r="E11" s="11">
        <v>1</v>
      </c>
      <c r="F11" s="13"/>
      <c r="G11" s="15">
        <f t="shared" si="0"/>
        <v>0</v>
      </c>
    </row>
    <row r="12" spans="1:7" ht="30" x14ac:dyDescent="0.25">
      <c r="A12" s="9">
        <v>8</v>
      </c>
      <c r="B12" s="8" t="s">
        <v>10</v>
      </c>
      <c r="C12" s="8" t="s">
        <v>11</v>
      </c>
      <c r="D12" s="11" t="s">
        <v>5</v>
      </c>
      <c r="E12" s="11">
        <v>6</v>
      </c>
      <c r="F12" s="13"/>
      <c r="G12" s="15">
        <f t="shared" si="0"/>
        <v>0</v>
      </c>
    </row>
    <row r="13" spans="1:7" x14ac:dyDescent="0.25">
      <c r="A13" s="9">
        <v>9</v>
      </c>
      <c r="B13" s="8" t="s">
        <v>157</v>
      </c>
      <c r="C13" s="8" t="s">
        <v>158</v>
      </c>
      <c r="D13" s="11" t="s">
        <v>48</v>
      </c>
      <c r="E13" s="11">
        <v>90000</v>
      </c>
      <c r="F13" s="13">
        <v>1</v>
      </c>
      <c r="G13" s="15">
        <f t="shared" si="0"/>
        <v>90000</v>
      </c>
    </row>
    <row r="14" spans="1:7" ht="30" x14ac:dyDescent="0.25">
      <c r="A14" s="9">
        <v>10</v>
      </c>
      <c r="B14" s="8" t="s">
        <v>157</v>
      </c>
      <c r="C14" s="8" t="s">
        <v>338</v>
      </c>
      <c r="D14" s="11" t="s">
        <v>51</v>
      </c>
      <c r="E14" s="11">
        <v>90000</v>
      </c>
      <c r="F14" s="13"/>
      <c r="G14" s="15">
        <f t="shared" si="0"/>
        <v>0</v>
      </c>
    </row>
    <row r="15" spans="1:7" x14ac:dyDescent="0.25">
      <c r="F15" s="4" t="s">
        <v>339</v>
      </c>
      <c r="G15" s="25">
        <f>SUM(G5:G14)</f>
        <v>90000</v>
      </c>
    </row>
    <row r="17" spans="1:7" x14ac:dyDescent="0.25">
      <c r="A17" s="2" t="s">
        <v>340</v>
      </c>
    </row>
    <row r="18" spans="1:7" x14ac:dyDescent="0.25">
      <c r="A18" s="4" t="s">
        <v>0</v>
      </c>
      <c r="B18" s="5" t="s">
        <v>1</v>
      </c>
      <c r="C18" s="5" t="s">
        <v>329</v>
      </c>
      <c r="D18" s="4" t="s">
        <v>2</v>
      </c>
      <c r="E18" s="4" t="s">
        <v>3</v>
      </c>
      <c r="F18" s="4" t="s">
        <v>330</v>
      </c>
      <c r="G18" s="4" t="s">
        <v>331</v>
      </c>
    </row>
    <row r="19" spans="1:7" ht="30" x14ac:dyDescent="0.25">
      <c r="A19" s="9">
        <v>1</v>
      </c>
      <c r="B19" s="8" t="s">
        <v>15</v>
      </c>
      <c r="C19" s="8" t="s">
        <v>16</v>
      </c>
      <c r="D19" s="9" t="s">
        <v>13</v>
      </c>
      <c r="E19" s="9">
        <v>1</v>
      </c>
      <c r="F19" s="14"/>
      <c r="G19" s="14">
        <f>E19*F19</f>
        <v>0</v>
      </c>
    </row>
    <row r="20" spans="1:7" ht="30" x14ac:dyDescent="0.25">
      <c r="A20" s="9">
        <v>2</v>
      </c>
      <c r="B20" s="8" t="s">
        <v>17</v>
      </c>
      <c r="C20" s="8" t="s">
        <v>18</v>
      </c>
      <c r="D20" s="9" t="s">
        <v>5</v>
      </c>
      <c r="E20" s="9">
        <v>6</v>
      </c>
      <c r="F20" s="14"/>
      <c r="G20" s="14">
        <f t="shared" ref="G20:G22" si="1">E20*F20</f>
        <v>0</v>
      </c>
    </row>
    <row r="21" spans="1:7" ht="30" x14ac:dyDescent="0.25">
      <c r="A21" s="9">
        <v>3</v>
      </c>
      <c r="B21" s="8" t="s">
        <v>19</v>
      </c>
      <c r="C21" s="8" t="s">
        <v>21</v>
      </c>
      <c r="D21" s="9" t="s">
        <v>20</v>
      </c>
      <c r="E21" s="9">
        <v>1</v>
      </c>
      <c r="F21" s="14"/>
      <c r="G21" s="14">
        <f t="shared" si="1"/>
        <v>0</v>
      </c>
    </row>
    <row r="22" spans="1:7" x14ac:dyDescent="0.25">
      <c r="A22" s="9">
        <v>4</v>
      </c>
      <c r="B22" s="8" t="s">
        <v>166</v>
      </c>
      <c r="C22" s="8" t="s">
        <v>167</v>
      </c>
      <c r="D22" s="9" t="s">
        <v>341</v>
      </c>
      <c r="E22" s="9">
        <v>1</v>
      </c>
      <c r="F22" s="14"/>
      <c r="G22" s="14">
        <f t="shared" si="1"/>
        <v>0</v>
      </c>
    </row>
    <row r="23" spans="1:7" x14ac:dyDescent="0.25">
      <c r="F23" s="4" t="s">
        <v>339</v>
      </c>
      <c r="G23" s="22">
        <f>SUM(G19:G22)</f>
        <v>0</v>
      </c>
    </row>
    <row r="25" spans="1:7" x14ac:dyDescent="0.25">
      <c r="A25" s="2" t="s">
        <v>342</v>
      </c>
    </row>
    <row r="26" spans="1:7" x14ac:dyDescent="0.25">
      <c r="A26" s="4" t="s">
        <v>0</v>
      </c>
      <c r="B26" s="5" t="s">
        <v>1</v>
      </c>
      <c r="C26" s="5" t="s">
        <v>329</v>
      </c>
      <c r="D26" s="4" t="s">
        <v>2</v>
      </c>
      <c r="E26" s="4" t="s">
        <v>3</v>
      </c>
      <c r="F26" s="4" t="s">
        <v>330</v>
      </c>
      <c r="G26" s="4" t="s">
        <v>331</v>
      </c>
    </row>
    <row r="27" spans="1:7" ht="30" x14ac:dyDescent="0.25">
      <c r="A27" s="9">
        <v>1</v>
      </c>
      <c r="B27" s="8" t="s">
        <v>28</v>
      </c>
      <c r="C27" s="8" t="s">
        <v>29</v>
      </c>
      <c r="D27" s="9" t="s">
        <v>5</v>
      </c>
      <c r="E27" s="9">
        <v>6</v>
      </c>
      <c r="F27" s="14"/>
      <c r="G27" s="14">
        <f>F27*E27</f>
        <v>0</v>
      </c>
    </row>
    <row r="28" spans="1:7" ht="30" x14ac:dyDescent="0.25">
      <c r="A28" s="9">
        <v>2</v>
      </c>
      <c r="B28" s="8" t="s">
        <v>30</v>
      </c>
      <c r="C28" s="8" t="s">
        <v>31</v>
      </c>
      <c r="D28" s="9" t="s">
        <v>5</v>
      </c>
      <c r="E28" s="9">
        <v>6</v>
      </c>
      <c r="F28" s="14"/>
      <c r="G28" s="14">
        <f t="shared" ref="G28:G33" si="2">F28*E28</f>
        <v>0</v>
      </c>
    </row>
    <row r="29" spans="1:7" ht="45" x14ac:dyDescent="0.25">
      <c r="A29" s="9">
        <v>3</v>
      </c>
      <c r="B29" s="8" t="s">
        <v>32</v>
      </c>
      <c r="C29" s="8" t="s">
        <v>34</v>
      </c>
      <c r="D29" s="9" t="s">
        <v>33</v>
      </c>
      <c r="E29" s="9">
        <v>10</v>
      </c>
      <c r="F29" s="14"/>
      <c r="G29" s="14">
        <f t="shared" si="2"/>
        <v>0</v>
      </c>
    </row>
    <row r="30" spans="1:7" x14ac:dyDescent="0.25">
      <c r="A30" s="9">
        <v>4</v>
      </c>
      <c r="B30" s="8" t="s">
        <v>35</v>
      </c>
      <c r="C30" s="8" t="s">
        <v>36</v>
      </c>
      <c r="D30" s="9" t="s">
        <v>5</v>
      </c>
      <c r="E30" s="9">
        <v>6</v>
      </c>
      <c r="F30" s="14"/>
      <c r="G30" s="14">
        <f t="shared" si="2"/>
        <v>0</v>
      </c>
    </row>
    <row r="31" spans="1:7" x14ac:dyDescent="0.25">
      <c r="A31" s="9">
        <v>5</v>
      </c>
      <c r="B31" s="8" t="s">
        <v>233</v>
      </c>
      <c r="C31" s="8" t="s">
        <v>234</v>
      </c>
      <c r="D31" s="9" t="s">
        <v>33</v>
      </c>
      <c r="E31" s="9">
        <v>2</v>
      </c>
      <c r="F31" s="14"/>
      <c r="G31" s="14">
        <f t="shared" si="2"/>
        <v>0</v>
      </c>
    </row>
    <row r="32" spans="1:7" x14ac:dyDescent="0.25">
      <c r="A32" s="9">
        <v>6</v>
      </c>
      <c r="B32" s="8" t="s">
        <v>235</v>
      </c>
      <c r="C32" s="8" t="s">
        <v>236</v>
      </c>
      <c r="D32" s="9" t="s">
        <v>33</v>
      </c>
      <c r="E32" s="9">
        <v>2</v>
      </c>
      <c r="F32" s="14"/>
      <c r="G32" s="14">
        <f t="shared" si="2"/>
        <v>0</v>
      </c>
    </row>
    <row r="33" spans="1:7" ht="30" x14ac:dyDescent="0.25">
      <c r="A33" s="9">
        <v>7</v>
      </c>
      <c r="B33" s="8" t="s">
        <v>235</v>
      </c>
      <c r="C33" s="8" t="s">
        <v>237</v>
      </c>
      <c r="D33" s="9" t="s">
        <v>33</v>
      </c>
      <c r="E33" s="9">
        <v>1</v>
      </c>
      <c r="F33" s="14"/>
      <c r="G33" s="14">
        <f t="shared" si="2"/>
        <v>0</v>
      </c>
    </row>
    <row r="34" spans="1:7" x14ac:dyDescent="0.25">
      <c r="F34" s="4" t="s">
        <v>339</v>
      </c>
      <c r="G34" s="22">
        <f>SUM(G27:G33)</f>
        <v>0</v>
      </c>
    </row>
    <row r="35" spans="1:7" x14ac:dyDescent="0.25">
      <c r="F35" s="17"/>
      <c r="G35" s="18"/>
    </row>
    <row r="36" spans="1:7" x14ac:dyDescent="0.25">
      <c r="A36" s="2" t="s">
        <v>343</v>
      </c>
      <c r="F36" s="17"/>
      <c r="G36" s="18"/>
    </row>
    <row r="37" spans="1:7" x14ac:dyDescent="0.25">
      <c r="A37" s="2" t="s">
        <v>344</v>
      </c>
    </row>
    <row r="38" spans="1:7" x14ac:dyDescent="0.25">
      <c r="A38" s="4" t="s">
        <v>0</v>
      </c>
      <c r="B38" s="5" t="s">
        <v>1</v>
      </c>
      <c r="C38" s="5" t="s">
        <v>329</v>
      </c>
      <c r="D38" s="4" t="s">
        <v>2</v>
      </c>
      <c r="E38" s="4" t="s">
        <v>3</v>
      </c>
      <c r="F38" s="4" t="s">
        <v>330</v>
      </c>
      <c r="G38" s="4" t="s">
        <v>331</v>
      </c>
    </row>
    <row r="39" spans="1:7" ht="30" x14ac:dyDescent="0.25">
      <c r="A39" s="9">
        <v>1</v>
      </c>
      <c r="B39" s="8" t="s">
        <v>37</v>
      </c>
      <c r="C39" s="8" t="s">
        <v>38</v>
      </c>
      <c r="D39" s="9" t="s">
        <v>8</v>
      </c>
      <c r="E39" s="9">
        <v>600</v>
      </c>
      <c r="F39" s="14"/>
      <c r="G39" s="14">
        <f>E39*F39</f>
        <v>0</v>
      </c>
    </row>
    <row r="40" spans="1:7" ht="30" x14ac:dyDescent="0.25">
      <c r="A40" s="9">
        <v>2</v>
      </c>
      <c r="B40" s="8" t="s">
        <v>39</v>
      </c>
      <c r="C40" s="8" t="s">
        <v>40</v>
      </c>
      <c r="D40" s="9" t="s">
        <v>8</v>
      </c>
      <c r="E40" s="9">
        <v>600</v>
      </c>
      <c r="F40" s="14"/>
      <c r="G40" s="14">
        <f t="shared" ref="G40:G236" si="3">E40*F40</f>
        <v>0</v>
      </c>
    </row>
    <row r="41" spans="1:7" ht="30" x14ac:dyDescent="0.25">
      <c r="A41" s="9">
        <v>3</v>
      </c>
      <c r="B41" s="8" t="s">
        <v>41</v>
      </c>
      <c r="C41" s="8" t="s">
        <v>42</v>
      </c>
      <c r="D41" s="9" t="s">
        <v>8</v>
      </c>
      <c r="E41" s="9">
        <v>600</v>
      </c>
      <c r="F41" s="14"/>
      <c r="G41" s="14">
        <f t="shared" si="3"/>
        <v>0</v>
      </c>
    </row>
    <row r="42" spans="1:7" ht="45" x14ac:dyDescent="0.25">
      <c r="A42" s="9">
        <v>4</v>
      </c>
      <c r="B42" s="8" t="s">
        <v>43</v>
      </c>
      <c r="C42" s="8" t="s">
        <v>44</v>
      </c>
      <c r="D42" s="9" t="s">
        <v>8</v>
      </c>
      <c r="E42" s="9">
        <v>600</v>
      </c>
      <c r="F42" s="14"/>
      <c r="G42" s="14">
        <f t="shared" si="3"/>
        <v>0</v>
      </c>
    </row>
    <row r="43" spans="1:7" ht="30" x14ac:dyDescent="0.25">
      <c r="A43" s="9">
        <v>5</v>
      </c>
      <c r="B43" s="8" t="s">
        <v>45</v>
      </c>
      <c r="C43" s="8" t="s">
        <v>46</v>
      </c>
      <c r="D43" s="9" t="s">
        <v>33</v>
      </c>
      <c r="E43" s="9">
        <v>3</v>
      </c>
      <c r="F43" s="14"/>
      <c r="G43" s="14">
        <f t="shared" si="3"/>
        <v>0</v>
      </c>
    </row>
    <row r="44" spans="1:7" ht="45" x14ac:dyDescent="0.25">
      <c r="A44" s="9">
        <v>6</v>
      </c>
      <c r="B44" s="8" t="s">
        <v>229</v>
      </c>
      <c r="C44" s="8" t="s">
        <v>230</v>
      </c>
      <c r="D44" s="9" t="s">
        <v>26</v>
      </c>
      <c r="E44" s="9">
        <v>5</v>
      </c>
      <c r="F44" s="14"/>
      <c r="G44" s="14">
        <f t="shared" si="3"/>
        <v>0</v>
      </c>
    </row>
    <row r="45" spans="1:7" ht="30" x14ac:dyDescent="0.25">
      <c r="A45" s="9">
        <v>7</v>
      </c>
      <c r="B45" s="8" t="s">
        <v>229</v>
      </c>
      <c r="C45" s="8" t="s">
        <v>231</v>
      </c>
      <c r="D45" s="9" t="s">
        <v>33</v>
      </c>
      <c r="E45" s="9">
        <v>1</v>
      </c>
      <c r="F45" s="14"/>
      <c r="G45" s="14">
        <f t="shared" si="3"/>
        <v>0</v>
      </c>
    </row>
    <row r="46" spans="1:7" ht="45" x14ac:dyDescent="0.25">
      <c r="A46" s="9">
        <v>8</v>
      </c>
      <c r="B46" s="8" t="s">
        <v>229</v>
      </c>
      <c r="C46" s="8" t="s">
        <v>232</v>
      </c>
      <c r="D46" s="9" t="s">
        <v>33</v>
      </c>
      <c r="E46" s="9">
        <v>1</v>
      </c>
      <c r="F46" s="14"/>
      <c r="G46" s="14">
        <f t="shared" si="3"/>
        <v>0</v>
      </c>
    </row>
    <row r="47" spans="1:7" ht="45" x14ac:dyDescent="0.25">
      <c r="A47" s="9">
        <v>9</v>
      </c>
      <c r="B47" s="8" t="s">
        <v>229</v>
      </c>
      <c r="C47" s="8" t="s">
        <v>238</v>
      </c>
      <c r="D47" s="9" t="s">
        <v>23</v>
      </c>
      <c r="E47" s="9">
        <v>12</v>
      </c>
      <c r="F47" s="14"/>
      <c r="G47" s="14">
        <f t="shared" si="3"/>
        <v>0</v>
      </c>
    </row>
    <row r="48" spans="1:7" ht="45" x14ac:dyDescent="0.25">
      <c r="A48" s="9">
        <v>10</v>
      </c>
      <c r="B48" s="8" t="s">
        <v>239</v>
      </c>
      <c r="C48" s="8" t="s">
        <v>240</v>
      </c>
      <c r="D48" s="9" t="s">
        <v>26</v>
      </c>
      <c r="E48" s="9">
        <v>2</v>
      </c>
      <c r="F48" s="14"/>
      <c r="G48" s="14">
        <f t="shared" si="3"/>
        <v>0</v>
      </c>
    </row>
    <row r="49" spans="1:7" ht="105" x14ac:dyDescent="0.25">
      <c r="A49" s="9">
        <v>11</v>
      </c>
      <c r="B49" s="8" t="s">
        <v>291</v>
      </c>
      <c r="C49" s="8" t="s">
        <v>292</v>
      </c>
      <c r="D49" s="9" t="s">
        <v>33</v>
      </c>
      <c r="E49" s="9">
        <v>3</v>
      </c>
      <c r="F49" s="14"/>
      <c r="G49" s="14">
        <f t="shared" si="3"/>
        <v>0</v>
      </c>
    </row>
    <row r="50" spans="1:7" ht="45" x14ac:dyDescent="0.25">
      <c r="A50" s="9">
        <v>12</v>
      </c>
      <c r="B50" s="8" t="s">
        <v>312</v>
      </c>
      <c r="C50" s="8" t="s">
        <v>313</v>
      </c>
      <c r="D50" s="9" t="s">
        <v>8</v>
      </c>
      <c r="E50" s="9">
        <v>100</v>
      </c>
      <c r="F50" s="14"/>
      <c r="G50" s="14">
        <f t="shared" si="3"/>
        <v>0</v>
      </c>
    </row>
    <row r="51" spans="1:7" ht="45" x14ac:dyDescent="0.25">
      <c r="A51" s="9">
        <v>13</v>
      </c>
      <c r="B51" s="8" t="s">
        <v>314</v>
      </c>
      <c r="C51" s="8" t="s">
        <v>315</v>
      </c>
      <c r="D51" s="9" t="s">
        <v>26</v>
      </c>
      <c r="E51" s="9">
        <v>45</v>
      </c>
      <c r="F51" s="14"/>
      <c r="G51" s="14">
        <f t="shared" si="3"/>
        <v>0</v>
      </c>
    </row>
    <row r="52" spans="1:7" x14ac:dyDescent="0.25">
      <c r="F52" s="4" t="s">
        <v>339</v>
      </c>
      <c r="G52" s="22">
        <f>SUM(G39:G51)</f>
        <v>0</v>
      </c>
    </row>
    <row r="53" spans="1:7" x14ac:dyDescent="0.25">
      <c r="G53" s="16"/>
    </row>
    <row r="54" spans="1:7" x14ac:dyDescent="0.25">
      <c r="A54" s="2" t="s">
        <v>346</v>
      </c>
      <c r="G54" s="16"/>
    </row>
    <row r="55" spans="1:7" x14ac:dyDescent="0.25">
      <c r="A55" s="2" t="s">
        <v>345</v>
      </c>
      <c r="G55" s="16"/>
    </row>
    <row r="56" spans="1:7" x14ac:dyDescent="0.25">
      <c r="A56" s="4" t="s">
        <v>0</v>
      </c>
      <c r="B56" s="5" t="s">
        <v>1</v>
      </c>
      <c r="C56" s="5" t="s">
        <v>329</v>
      </c>
      <c r="D56" s="4" t="s">
        <v>2</v>
      </c>
      <c r="E56" s="4" t="s">
        <v>3</v>
      </c>
      <c r="F56" s="4" t="s">
        <v>330</v>
      </c>
      <c r="G56" s="4" t="s">
        <v>331</v>
      </c>
    </row>
    <row r="57" spans="1:7" ht="30" x14ac:dyDescent="0.25">
      <c r="A57" s="9">
        <v>1</v>
      </c>
      <c r="B57" s="8" t="s">
        <v>47</v>
      </c>
      <c r="C57" s="8" t="s">
        <v>49</v>
      </c>
      <c r="D57" s="9" t="s">
        <v>48</v>
      </c>
      <c r="E57" s="9">
        <v>30000</v>
      </c>
      <c r="F57" s="14">
        <v>1</v>
      </c>
      <c r="G57" s="14">
        <f t="shared" si="3"/>
        <v>30000</v>
      </c>
    </row>
    <row r="58" spans="1:7" ht="30" x14ac:dyDescent="0.25">
      <c r="A58" s="9">
        <v>2</v>
      </c>
      <c r="B58" s="8" t="s">
        <v>50</v>
      </c>
      <c r="C58" s="8" t="s">
        <v>52</v>
      </c>
      <c r="D58" s="9" t="s">
        <v>51</v>
      </c>
      <c r="E58" s="9">
        <v>30000</v>
      </c>
      <c r="F58" s="14"/>
      <c r="G58" s="14">
        <f t="shared" si="3"/>
        <v>0</v>
      </c>
    </row>
    <row r="59" spans="1:7" ht="30" x14ac:dyDescent="0.25">
      <c r="A59" s="9">
        <v>3</v>
      </c>
      <c r="B59" s="8" t="s">
        <v>99</v>
      </c>
      <c r="C59" s="8" t="s">
        <v>100</v>
      </c>
      <c r="D59" s="9" t="s">
        <v>48</v>
      </c>
      <c r="E59" s="9">
        <v>5000</v>
      </c>
      <c r="F59" s="14">
        <v>1</v>
      </c>
      <c r="G59" s="14">
        <f t="shared" ref="G59:G64" si="4">E59*F59</f>
        <v>5000</v>
      </c>
    </row>
    <row r="60" spans="1:7" ht="30" x14ac:dyDescent="0.25">
      <c r="A60" s="9">
        <v>4</v>
      </c>
      <c r="B60" s="8" t="s">
        <v>101</v>
      </c>
      <c r="C60" s="8" t="s">
        <v>52</v>
      </c>
      <c r="D60" s="9" t="s">
        <v>51</v>
      </c>
      <c r="E60" s="9">
        <v>5000</v>
      </c>
      <c r="F60" s="14"/>
      <c r="G60" s="14">
        <f t="shared" si="4"/>
        <v>0</v>
      </c>
    </row>
    <row r="61" spans="1:7" ht="30" x14ac:dyDescent="0.25">
      <c r="A61" s="9">
        <v>5</v>
      </c>
      <c r="B61" s="8" t="s">
        <v>102</v>
      </c>
      <c r="C61" s="8" t="s">
        <v>103</v>
      </c>
      <c r="D61" s="9" t="s">
        <v>48</v>
      </c>
      <c r="E61" s="9">
        <v>50000</v>
      </c>
      <c r="F61" s="14">
        <v>1</v>
      </c>
      <c r="G61" s="14">
        <f t="shared" si="4"/>
        <v>50000</v>
      </c>
    </row>
    <row r="62" spans="1:7" ht="30" x14ac:dyDescent="0.25">
      <c r="A62" s="9">
        <v>6</v>
      </c>
      <c r="B62" s="8" t="s">
        <v>104</v>
      </c>
      <c r="C62" s="8" t="s">
        <v>52</v>
      </c>
      <c r="D62" s="9" t="s">
        <v>51</v>
      </c>
      <c r="E62" s="9">
        <v>50000</v>
      </c>
      <c r="F62" s="14"/>
      <c r="G62" s="14">
        <f t="shared" si="4"/>
        <v>0</v>
      </c>
    </row>
    <row r="63" spans="1:7" ht="30" x14ac:dyDescent="0.25">
      <c r="A63" s="9">
        <v>7</v>
      </c>
      <c r="B63" s="8" t="s">
        <v>102</v>
      </c>
      <c r="C63" s="8" t="s">
        <v>244</v>
      </c>
      <c r="D63" s="9" t="s">
        <v>48</v>
      </c>
      <c r="E63" s="9">
        <v>5000</v>
      </c>
      <c r="F63" s="14">
        <v>1</v>
      </c>
      <c r="G63" s="14">
        <f t="shared" si="4"/>
        <v>5000</v>
      </c>
    </row>
    <row r="64" spans="1:7" ht="30" x14ac:dyDescent="0.25">
      <c r="A64" s="9">
        <v>8</v>
      </c>
      <c r="B64" s="8" t="s">
        <v>104</v>
      </c>
      <c r="C64" s="8" t="s">
        <v>52</v>
      </c>
      <c r="D64" s="9" t="s">
        <v>51</v>
      </c>
      <c r="E64" s="9">
        <v>5000</v>
      </c>
      <c r="F64" s="14"/>
      <c r="G64" s="14">
        <f t="shared" si="4"/>
        <v>0</v>
      </c>
    </row>
    <row r="65" spans="1:7" ht="45" x14ac:dyDescent="0.25">
      <c r="A65" s="9">
        <v>9</v>
      </c>
      <c r="B65" s="8" t="s">
        <v>53</v>
      </c>
      <c r="C65" s="8" t="s">
        <v>54</v>
      </c>
      <c r="D65" s="9" t="s">
        <v>26</v>
      </c>
      <c r="E65" s="9">
        <v>13.5</v>
      </c>
      <c r="F65" s="14"/>
      <c r="G65" s="14">
        <f t="shared" si="3"/>
        <v>0</v>
      </c>
    </row>
    <row r="66" spans="1:7" ht="45" x14ac:dyDescent="0.25">
      <c r="A66" s="9">
        <v>10</v>
      </c>
      <c r="B66" s="8" t="s">
        <v>53</v>
      </c>
      <c r="C66" s="8" t="s">
        <v>241</v>
      </c>
      <c r="D66" s="9" t="s">
        <v>26</v>
      </c>
      <c r="E66" s="9">
        <v>15</v>
      </c>
      <c r="F66" s="14"/>
      <c r="G66" s="14">
        <f>E66*F66</f>
        <v>0</v>
      </c>
    </row>
    <row r="67" spans="1:7" ht="45" x14ac:dyDescent="0.25">
      <c r="A67" s="9">
        <v>11</v>
      </c>
      <c r="B67" s="8" t="s">
        <v>55</v>
      </c>
      <c r="C67" s="8" t="s">
        <v>56</v>
      </c>
      <c r="D67" s="9" t="s">
        <v>26</v>
      </c>
      <c r="E67" s="9">
        <v>23</v>
      </c>
      <c r="F67" s="14"/>
      <c r="G67" s="14">
        <f t="shared" si="3"/>
        <v>0</v>
      </c>
    </row>
    <row r="68" spans="1:7" ht="45" x14ac:dyDescent="0.25">
      <c r="A68" s="9">
        <v>12</v>
      </c>
      <c r="B68" s="8" t="s">
        <v>57</v>
      </c>
      <c r="C68" s="8" t="s">
        <v>58</v>
      </c>
      <c r="D68" s="9" t="s">
        <v>26</v>
      </c>
      <c r="E68" s="9">
        <v>10</v>
      </c>
      <c r="F68" s="14"/>
      <c r="G68" s="14">
        <f t="shared" si="3"/>
        <v>0</v>
      </c>
    </row>
    <row r="69" spans="1:7" ht="30" x14ac:dyDescent="0.25">
      <c r="A69" s="9">
        <v>13</v>
      </c>
      <c r="B69" s="8" t="s">
        <v>105</v>
      </c>
      <c r="C69" s="8" t="s">
        <v>106</v>
      </c>
      <c r="D69" s="9" t="s">
        <v>26</v>
      </c>
      <c r="E69" s="9">
        <v>8</v>
      </c>
      <c r="F69" s="14"/>
      <c r="G69" s="14">
        <f>E69*F69</f>
        <v>0</v>
      </c>
    </row>
    <row r="70" spans="1:7" ht="75" x14ac:dyDescent="0.25">
      <c r="A70" s="9">
        <v>14</v>
      </c>
      <c r="B70" s="8" t="s">
        <v>59</v>
      </c>
      <c r="C70" s="8" t="s">
        <v>60</v>
      </c>
      <c r="D70" s="9" t="s">
        <v>26</v>
      </c>
      <c r="E70" s="9">
        <v>39</v>
      </c>
      <c r="F70" s="14"/>
      <c r="G70" s="14">
        <f t="shared" si="3"/>
        <v>0</v>
      </c>
    </row>
    <row r="71" spans="1:7" x14ac:dyDescent="0.25">
      <c r="F71" s="4" t="s">
        <v>339</v>
      </c>
      <c r="G71" s="22">
        <f>SUM(G57:G70)</f>
        <v>90000</v>
      </c>
    </row>
    <row r="72" spans="1:7" x14ac:dyDescent="0.25">
      <c r="F72" s="17"/>
      <c r="G72" s="18"/>
    </row>
    <row r="73" spans="1:7" x14ac:dyDescent="0.25">
      <c r="A73" s="2" t="s">
        <v>347</v>
      </c>
      <c r="G73" s="16"/>
    </row>
    <row r="74" spans="1:7" x14ac:dyDescent="0.25">
      <c r="A74" s="4" t="s">
        <v>0</v>
      </c>
      <c r="B74" s="5" t="s">
        <v>1</v>
      </c>
      <c r="C74" s="5" t="s">
        <v>329</v>
      </c>
      <c r="D74" s="4" t="s">
        <v>2</v>
      </c>
      <c r="E74" s="4" t="s">
        <v>3</v>
      </c>
      <c r="F74" s="4" t="s">
        <v>330</v>
      </c>
      <c r="G74" s="4" t="s">
        <v>331</v>
      </c>
    </row>
    <row r="75" spans="1:7" ht="30" x14ac:dyDescent="0.25">
      <c r="A75" s="9">
        <v>1</v>
      </c>
      <c r="B75" s="8" t="s">
        <v>107</v>
      </c>
      <c r="C75" s="8" t="s">
        <v>108</v>
      </c>
      <c r="D75" s="9" t="s">
        <v>23</v>
      </c>
      <c r="E75" s="9">
        <v>16</v>
      </c>
      <c r="F75" s="14"/>
      <c r="G75" s="14">
        <f>E75*F75</f>
        <v>0</v>
      </c>
    </row>
    <row r="76" spans="1:7" ht="30" x14ac:dyDescent="0.25">
      <c r="A76" s="9">
        <v>2</v>
      </c>
      <c r="B76" s="8" t="s">
        <v>272</v>
      </c>
      <c r="C76" s="8" t="s">
        <v>273</v>
      </c>
      <c r="D76" s="9" t="s">
        <v>33</v>
      </c>
      <c r="E76" s="9">
        <v>4</v>
      </c>
      <c r="F76" s="14"/>
      <c r="G76" s="14">
        <f>E76*F76</f>
        <v>0</v>
      </c>
    </row>
    <row r="77" spans="1:7" ht="30" x14ac:dyDescent="0.25">
      <c r="A77" s="9">
        <v>3</v>
      </c>
      <c r="B77" s="8" t="s">
        <v>274</v>
      </c>
      <c r="C77" s="8" t="s">
        <v>275</v>
      </c>
      <c r="D77" s="9" t="s">
        <v>23</v>
      </c>
      <c r="E77" s="9">
        <v>5</v>
      </c>
      <c r="F77" s="14"/>
      <c r="G77" s="14">
        <f>E77*F77</f>
        <v>0</v>
      </c>
    </row>
    <row r="78" spans="1:7" ht="45" x14ac:dyDescent="0.25">
      <c r="A78" s="9">
        <v>4</v>
      </c>
      <c r="B78" s="8" t="s">
        <v>276</v>
      </c>
      <c r="C78" s="8" t="s">
        <v>277</v>
      </c>
      <c r="D78" s="9" t="s">
        <v>33</v>
      </c>
      <c r="E78" s="9">
        <v>4</v>
      </c>
      <c r="F78" s="14"/>
      <c r="G78" s="14">
        <f>E78*F78</f>
        <v>0</v>
      </c>
    </row>
    <row r="79" spans="1:7" ht="30" x14ac:dyDescent="0.25">
      <c r="A79" s="9">
        <v>5</v>
      </c>
      <c r="B79" s="8" t="s">
        <v>278</v>
      </c>
      <c r="C79" s="8" t="s">
        <v>279</v>
      </c>
      <c r="D79" s="9" t="s">
        <v>8</v>
      </c>
      <c r="E79" s="9">
        <v>8</v>
      </c>
      <c r="F79" s="14"/>
      <c r="G79" s="14">
        <f>E79*F79</f>
        <v>0</v>
      </c>
    </row>
    <row r="80" spans="1:7" ht="45" x14ac:dyDescent="0.25">
      <c r="A80" s="9">
        <v>6</v>
      </c>
      <c r="B80" s="8" t="s">
        <v>61</v>
      </c>
      <c r="C80" s="8" t="s">
        <v>62</v>
      </c>
      <c r="D80" s="9" t="s">
        <v>26</v>
      </c>
      <c r="E80" s="9">
        <v>3.5</v>
      </c>
      <c r="F80" s="14"/>
      <c r="G80" s="14">
        <f t="shared" si="3"/>
        <v>0</v>
      </c>
    </row>
    <row r="81" spans="1:7" ht="60" x14ac:dyDescent="0.25">
      <c r="A81" s="9">
        <v>7</v>
      </c>
      <c r="B81" s="8" t="s">
        <v>63</v>
      </c>
      <c r="C81" s="8" t="s">
        <v>64</v>
      </c>
      <c r="D81" s="9" t="s">
        <v>26</v>
      </c>
      <c r="E81" s="9">
        <v>3.5</v>
      </c>
      <c r="F81" s="14"/>
      <c r="G81" s="14">
        <f t="shared" si="3"/>
        <v>0</v>
      </c>
    </row>
    <row r="82" spans="1:7" x14ac:dyDescent="0.25">
      <c r="F82" s="4" t="s">
        <v>339</v>
      </c>
      <c r="G82" s="22">
        <f>SUM(G75:G81)</f>
        <v>0</v>
      </c>
    </row>
    <row r="83" spans="1:7" x14ac:dyDescent="0.25">
      <c r="G83" s="16"/>
    </row>
    <row r="84" spans="1:7" x14ac:dyDescent="0.25">
      <c r="A84" s="2" t="s">
        <v>348</v>
      </c>
      <c r="G84" s="16"/>
    </row>
    <row r="85" spans="1:7" x14ac:dyDescent="0.25">
      <c r="A85" s="2" t="s">
        <v>349</v>
      </c>
      <c r="G85" s="16"/>
    </row>
    <row r="86" spans="1:7" x14ac:dyDescent="0.25">
      <c r="A86" s="4" t="s">
        <v>0</v>
      </c>
      <c r="B86" s="5" t="s">
        <v>1</v>
      </c>
      <c r="C86" s="5" t="s">
        <v>329</v>
      </c>
      <c r="D86" s="4" t="s">
        <v>2</v>
      </c>
      <c r="E86" s="4" t="s">
        <v>3</v>
      </c>
      <c r="F86" s="4" t="s">
        <v>330</v>
      </c>
      <c r="G86" s="4" t="s">
        <v>331</v>
      </c>
    </row>
    <row r="87" spans="1:7" ht="75" x14ac:dyDescent="0.25">
      <c r="A87" s="9">
        <v>1</v>
      </c>
      <c r="B87" s="8" t="s">
        <v>168</v>
      </c>
      <c r="C87" s="8" t="s">
        <v>169</v>
      </c>
      <c r="D87" s="9" t="s">
        <v>26</v>
      </c>
      <c r="E87" s="9">
        <v>64</v>
      </c>
      <c r="F87" s="14"/>
      <c r="G87" s="14">
        <f t="shared" ref="G87:G94" si="5">E87*F87</f>
        <v>0</v>
      </c>
    </row>
    <row r="88" spans="1:7" ht="75" x14ac:dyDescent="0.25">
      <c r="A88" s="9">
        <v>2</v>
      </c>
      <c r="B88" s="8" t="s">
        <v>170</v>
      </c>
      <c r="C88" s="8" t="s">
        <v>171</v>
      </c>
      <c r="D88" s="9" t="s">
        <v>26</v>
      </c>
      <c r="E88" s="9">
        <v>24</v>
      </c>
      <c r="F88" s="14"/>
      <c r="G88" s="14">
        <f t="shared" si="5"/>
        <v>0</v>
      </c>
    </row>
    <row r="89" spans="1:7" ht="30" x14ac:dyDescent="0.25">
      <c r="A89" s="9">
        <v>3</v>
      </c>
      <c r="B89" s="8" t="s">
        <v>172</v>
      </c>
      <c r="C89" s="8" t="s">
        <v>173</v>
      </c>
      <c r="D89" s="9" t="s">
        <v>26</v>
      </c>
      <c r="E89" s="9">
        <v>27</v>
      </c>
      <c r="F89" s="14"/>
      <c r="G89" s="14">
        <f t="shared" si="5"/>
        <v>0</v>
      </c>
    </row>
    <row r="90" spans="1:7" ht="30" x14ac:dyDescent="0.25">
      <c r="A90" s="9">
        <v>4</v>
      </c>
      <c r="B90" s="8" t="s">
        <v>174</v>
      </c>
      <c r="C90" s="8" t="s">
        <v>175</v>
      </c>
      <c r="D90" s="9" t="s">
        <v>26</v>
      </c>
      <c r="E90" s="9">
        <v>33</v>
      </c>
      <c r="F90" s="14"/>
      <c r="G90" s="14">
        <f t="shared" si="5"/>
        <v>0</v>
      </c>
    </row>
    <row r="91" spans="1:7" ht="60" x14ac:dyDescent="0.25">
      <c r="A91" s="9">
        <v>5</v>
      </c>
      <c r="B91" s="8" t="s">
        <v>176</v>
      </c>
      <c r="C91" s="8" t="s">
        <v>177</v>
      </c>
      <c r="D91" s="9" t="s">
        <v>23</v>
      </c>
      <c r="E91" s="9">
        <v>40</v>
      </c>
      <c r="F91" s="14"/>
      <c r="G91" s="14">
        <f t="shared" si="5"/>
        <v>0</v>
      </c>
    </row>
    <row r="92" spans="1:7" ht="30" x14ac:dyDescent="0.25">
      <c r="A92" s="9">
        <v>6</v>
      </c>
      <c r="B92" s="8" t="s">
        <v>178</v>
      </c>
      <c r="C92" s="8" t="s">
        <v>179</v>
      </c>
      <c r="D92" s="9" t="s">
        <v>8</v>
      </c>
      <c r="E92" s="9">
        <v>10</v>
      </c>
      <c r="F92" s="14"/>
      <c r="G92" s="14">
        <f t="shared" si="5"/>
        <v>0</v>
      </c>
    </row>
    <row r="93" spans="1:7" ht="30" x14ac:dyDescent="0.25">
      <c r="A93" s="9">
        <v>7</v>
      </c>
      <c r="B93" s="8" t="s">
        <v>180</v>
      </c>
      <c r="C93" s="8" t="s">
        <v>181</v>
      </c>
      <c r="D93" s="9" t="s">
        <v>33</v>
      </c>
      <c r="E93" s="9">
        <v>1</v>
      </c>
      <c r="F93" s="14"/>
      <c r="G93" s="14">
        <f t="shared" si="5"/>
        <v>0</v>
      </c>
    </row>
    <row r="94" spans="1:7" x14ac:dyDescent="0.25">
      <c r="A94" s="9">
        <v>8</v>
      </c>
      <c r="B94" s="8" t="s">
        <v>182</v>
      </c>
      <c r="C94" s="8" t="s">
        <v>183</v>
      </c>
      <c r="D94" s="9" t="s">
        <v>33</v>
      </c>
      <c r="E94" s="9">
        <v>1</v>
      </c>
      <c r="F94" s="14"/>
      <c r="G94" s="14">
        <f t="shared" si="5"/>
        <v>0</v>
      </c>
    </row>
    <row r="95" spans="1:7" x14ac:dyDescent="0.25">
      <c r="A95" s="19"/>
      <c r="B95" s="20"/>
      <c r="C95" s="20"/>
      <c r="D95" s="19"/>
      <c r="E95" s="19"/>
      <c r="F95" s="4" t="s">
        <v>339</v>
      </c>
      <c r="G95" s="22">
        <f>SUM(G87:G94)</f>
        <v>0</v>
      </c>
    </row>
    <row r="96" spans="1:7" x14ac:dyDescent="0.25">
      <c r="A96" s="19"/>
      <c r="B96" s="20"/>
      <c r="C96" s="20"/>
      <c r="D96" s="19"/>
      <c r="E96" s="19"/>
      <c r="F96" s="19"/>
      <c r="G96" s="21"/>
    </row>
    <row r="97" spans="1:7" x14ac:dyDescent="0.25">
      <c r="A97" s="19" t="s">
        <v>350</v>
      </c>
      <c r="B97" s="20"/>
      <c r="C97" s="20"/>
      <c r="D97" s="19"/>
      <c r="E97" s="19"/>
      <c r="F97" s="19"/>
      <c r="G97" s="21"/>
    </row>
    <row r="98" spans="1:7" x14ac:dyDescent="0.25">
      <c r="A98" s="4" t="s">
        <v>0</v>
      </c>
      <c r="B98" s="5" t="s">
        <v>1</v>
      </c>
      <c r="C98" s="5" t="s">
        <v>329</v>
      </c>
      <c r="D98" s="4" t="s">
        <v>2</v>
      </c>
      <c r="E98" s="4" t="s">
        <v>3</v>
      </c>
      <c r="F98" s="4" t="s">
        <v>330</v>
      </c>
      <c r="G98" s="4" t="s">
        <v>331</v>
      </c>
    </row>
    <row r="99" spans="1:7" ht="60" x14ac:dyDescent="0.25">
      <c r="A99" s="9">
        <v>1</v>
      </c>
      <c r="B99" s="8" t="s">
        <v>65</v>
      </c>
      <c r="C99" s="8" t="s">
        <v>66</v>
      </c>
      <c r="D99" s="9" t="s">
        <v>26</v>
      </c>
      <c r="E99" s="9">
        <v>50</v>
      </c>
      <c r="F99" s="14"/>
      <c r="G99" s="14">
        <f t="shared" si="3"/>
        <v>0</v>
      </c>
    </row>
    <row r="100" spans="1:7" ht="60" x14ac:dyDescent="0.25">
      <c r="A100" s="9">
        <v>2</v>
      </c>
      <c r="B100" s="8" t="s">
        <v>67</v>
      </c>
      <c r="C100" s="8" t="s">
        <v>68</v>
      </c>
      <c r="D100" s="9" t="s">
        <v>26</v>
      </c>
      <c r="E100" s="9">
        <v>120</v>
      </c>
      <c r="F100" s="14"/>
      <c r="G100" s="14">
        <f t="shared" si="3"/>
        <v>0</v>
      </c>
    </row>
    <row r="101" spans="1:7" ht="45" x14ac:dyDescent="0.25">
      <c r="A101" s="9">
        <v>3</v>
      </c>
      <c r="B101" s="8" t="s">
        <v>89</v>
      </c>
      <c r="C101" s="8" t="s">
        <v>90</v>
      </c>
      <c r="D101" s="9" t="s">
        <v>26</v>
      </c>
      <c r="E101" s="9">
        <v>30</v>
      </c>
      <c r="F101" s="14"/>
      <c r="G101" s="14">
        <f>E101*F101</f>
        <v>0</v>
      </c>
    </row>
    <row r="102" spans="1:7" x14ac:dyDescent="0.25">
      <c r="A102" s="9">
        <v>4</v>
      </c>
      <c r="B102" s="8" t="s">
        <v>69</v>
      </c>
      <c r="C102" s="8" t="s">
        <v>70</v>
      </c>
      <c r="D102" s="9" t="s">
        <v>26</v>
      </c>
      <c r="E102" s="9">
        <v>57</v>
      </c>
      <c r="F102" s="14"/>
      <c r="G102" s="14">
        <f t="shared" si="3"/>
        <v>0</v>
      </c>
    </row>
    <row r="103" spans="1:7" ht="60" x14ac:dyDescent="0.25">
      <c r="A103" s="9">
        <v>5</v>
      </c>
      <c r="B103" s="8" t="s">
        <v>71</v>
      </c>
      <c r="C103" s="8" t="s">
        <v>72</v>
      </c>
      <c r="D103" s="9" t="s">
        <v>26</v>
      </c>
      <c r="E103" s="9">
        <v>57</v>
      </c>
      <c r="F103" s="14"/>
      <c r="G103" s="14">
        <f t="shared" si="3"/>
        <v>0</v>
      </c>
    </row>
    <row r="104" spans="1:7" ht="45" x14ac:dyDescent="0.25">
      <c r="A104" s="9">
        <v>6</v>
      </c>
      <c r="B104" s="8" t="s">
        <v>109</v>
      </c>
      <c r="C104" s="8" t="s">
        <v>110</v>
      </c>
      <c r="D104" s="9" t="s">
        <v>23</v>
      </c>
      <c r="E104" s="9">
        <v>55</v>
      </c>
      <c r="F104" s="14"/>
      <c r="G104" s="14">
        <f>E104*F104</f>
        <v>0</v>
      </c>
    </row>
    <row r="105" spans="1:7" ht="45" x14ac:dyDescent="0.25">
      <c r="A105" s="9">
        <v>7</v>
      </c>
      <c r="B105" s="8" t="s">
        <v>109</v>
      </c>
      <c r="C105" s="8" t="s">
        <v>111</v>
      </c>
      <c r="D105" s="9" t="s">
        <v>23</v>
      </c>
      <c r="E105" s="9">
        <v>55</v>
      </c>
      <c r="F105" s="14"/>
      <c r="G105" s="14">
        <f>E105*F105</f>
        <v>0</v>
      </c>
    </row>
    <row r="106" spans="1:7" ht="30" x14ac:dyDescent="0.25">
      <c r="A106" s="9">
        <v>8</v>
      </c>
      <c r="B106" s="8" t="s">
        <v>73</v>
      </c>
      <c r="C106" s="8" t="s">
        <v>74</v>
      </c>
      <c r="D106" s="9" t="s">
        <v>26</v>
      </c>
      <c r="E106" s="9">
        <v>1</v>
      </c>
      <c r="F106" s="14"/>
      <c r="G106" s="14">
        <f t="shared" si="3"/>
        <v>0</v>
      </c>
    </row>
    <row r="107" spans="1:7" ht="75" x14ac:dyDescent="0.25">
      <c r="A107" s="9">
        <v>9</v>
      </c>
      <c r="B107" s="8" t="s">
        <v>215</v>
      </c>
      <c r="C107" s="8" t="s">
        <v>216</v>
      </c>
      <c r="D107" s="9" t="s">
        <v>26</v>
      </c>
      <c r="E107" s="9">
        <v>17</v>
      </c>
      <c r="F107" s="14"/>
      <c r="G107" s="14">
        <f t="shared" ref="G107:G117" si="6">E107*F107</f>
        <v>0</v>
      </c>
    </row>
    <row r="108" spans="1:7" ht="75" x14ac:dyDescent="0.25">
      <c r="A108" s="9">
        <v>10</v>
      </c>
      <c r="B108" s="8" t="s">
        <v>217</v>
      </c>
      <c r="C108" s="8" t="s">
        <v>218</v>
      </c>
      <c r="D108" s="9" t="s">
        <v>26</v>
      </c>
      <c r="E108" s="9">
        <v>25</v>
      </c>
      <c r="F108" s="14"/>
      <c r="G108" s="14">
        <f t="shared" si="6"/>
        <v>0</v>
      </c>
    </row>
    <row r="109" spans="1:7" ht="45" x14ac:dyDescent="0.25">
      <c r="A109" s="9">
        <v>11</v>
      </c>
      <c r="B109" s="8" t="s">
        <v>89</v>
      </c>
      <c r="C109" s="8" t="s">
        <v>280</v>
      </c>
      <c r="D109" s="9" t="s">
        <v>26</v>
      </c>
      <c r="E109" s="9">
        <v>13</v>
      </c>
      <c r="F109" s="14"/>
      <c r="G109" s="14">
        <f t="shared" si="6"/>
        <v>0</v>
      </c>
    </row>
    <row r="110" spans="1:7" x14ac:dyDescent="0.25">
      <c r="A110" s="9">
        <v>12</v>
      </c>
      <c r="B110" s="8" t="s">
        <v>69</v>
      </c>
      <c r="C110" s="8" t="s">
        <v>70</v>
      </c>
      <c r="D110" s="9" t="s">
        <v>26</v>
      </c>
      <c r="E110" s="9">
        <v>10</v>
      </c>
      <c r="F110" s="14"/>
      <c r="G110" s="14">
        <f t="shared" si="6"/>
        <v>0</v>
      </c>
    </row>
    <row r="111" spans="1:7" ht="60" x14ac:dyDescent="0.25">
      <c r="A111" s="9">
        <v>13</v>
      </c>
      <c r="B111" s="8" t="s">
        <v>71</v>
      </c>
      <c r="C111" s="8" t="s">
        <v>245</v>
      </c>
      <c r="D111" s="9" t="s">
        <v>26</v>
      </c>
      <c r="E111" s="9">
        <v>10</v>
      </c>
      <c r="F111" s="14"/>
      <c r="G111" s="14">
        <f t="shared" si="6"/>
        <v>0</v>
      </c>
    </row>
    <row r="112" spans="1:7" ht="30" x14ac:dyDescent="0.25">
      <c r="A112" s="9">
        <v>14</v>
      </c>
      <c r="B112" s="8" t="s">
        <v>159</v>
      </c>
      <c r="C112" s="8" t="s">
        <v>160</v>
      </c>
      <c r="D112" s="9" t="s">
        <v>33</v>
      </c>
      <c r="E112" s="9">
        <v>1</v>
      </c>
      <c r="F112" s="14"/>
      <c r="G112" s="14">
        <f t="shared" si="6"/>
        <v>0</v>
      </c>
    </row>
    <row r="113" spans="1:7" ht="30" x14ac:dyDescent="0.25">
      <c r="A113" s="9">
        <v>15</v>
      </c>
      <c r="B113" s="8" t="s">
        <v>112</v>
      </c>
      <c r="C113" s="8" t="s">
        <v>113</v>
      </c>
      <c r="D113" s="9" t="s">
        <v>33</v>
      </c>
      <c r="E113" s="9">
        <v>4</v>
      </c>
      <c r="F113" s="14"/>
      <c r="G113" s="14">
        <f t="shared" si="6"/>
        <v>0</v>
      </c>
    </row>
    <row r="114" spans="1:7" ht="45" x14ac:dyDescent="0.25">
      <c r="A114" s="9">
        <v>16</v>
      </c>
      <c r="B114" s="8" t="s">
        <v>112</v>
      </c>
      <c r="C114" s="8" t="s">
        <v>114</v>
      </c>
      <c r="D114" s="9" t="s">
        <v>33</v>
      </c>
      <c r="E114" s="9">
        <v>1</v>
      </c>
      <c r="F114" s="14"/>
      <c r="G114" s="14">
        <f t="shared" si="6"/>
        <v>0</v>
      </c>
    </row>
    <row r="115" spans="1:7" ht="30" x14ac:dyDescent="0.25">
      <c r="A115" s="9">
        <v>17</v>
      </c>
      <c r="B115" s="8" t="s">
        <v>112</v>
      </c>
      <c r="C115" s="8" t="s">
        <v>115</v>
      </c>
      <c r="D115" s="9" t="s">
        <v>33</v>
      </c>
      <c r="E115" s="9">
        <v>4</v>
      </c>
      <c r="F115" s="14"/>
      <c r="G115" s="14">
        <f t="shared" si="6"/>
        <v>0</v>
      </c>
    </row>
    <row r="116" spans="1:7" ht="60" x14ac:dyDescent="0.25">
      <c r="A116" s="9">
        <v>18</v>
      </c>
      <c r="B116" s="8" t="s">
        <v>184</v>
      </c>
      <c r="C116" s="8" t="s">
        <v>185</v>
      </c>
      <c r="D116" s="9" t="s">
        <v>26</v>
      </c>
      <c r="E116" s="9">
        <v>20</v>
      </c>
      <c r="F116" s="14"/>
      <c r="G116" s="14">
        <f t="shared" si="6"/>
        <v>0</v>
      </c>
    </row>
    <row r="117" spans="1:7" ht="30" x14ac:dyDescent="0.25">
      <c r="A117" s="9">
        <v>19</v>
      </c>
      <c r="B117" s="8" t="s">
        <v>219</v>
      </c>
      <c r="C117" s="8" t="s">
        <v>220</v>
      </c>
      <c r="D117" s="9" t="s">
        <v>23</v>
      </c>
      <c r="E117" s="9">
        <v>15</v>
      </c>
      <c r="F117" s="14"/>
      <c r="G117" s="14">
        <f t="shared" si="6"/>
        <v>0</v>
      </c>
    </row>
    <row r="118" spans="1:7" x14ac:dyDescent="0.25">
      <c r="F118" s="4" t="s">
        <v>339</v>
      </c>
      <c r="G118" s="22">
        <f>SUM(G99:G117)</f>
        <v>0</v>
      </c>
    </row>
    <row r="119" spans="1:7" x14ac:dyDescent="0.25">
      <c r="G119" s="16"/>
    </row>
    <row r="120" spans="1:7" x14ac:dyDescent="0.25">
      <c r="A120" s="2" t="s">
        <v>351</v>
      </c>
      <c r="G120" s="16"/>
    </row>
    <row r="121" spans="1:7" x14ac:dyDescent="0.25">
      <c r="A121" s="4" t="s">
        <v>0</v>
      </c>
      <c r="B121" s="5" t="s">
        <v>1</v>
      </c>
      <c r="C121" s="5" t="s">
        <v>329</v>
      </c>
      <c r="D121" s="4" t="s">
        <v>2</v>
      </c>
      <c r="E121" s="4" t="s">
        <v>3</v>
      </c>
      <c r="F121" s="4" t="s">
        <v>330</v>
      </c>
      <c r="G121" s="4" t="s">
        <v>331</v>
      </c>
    </row>
    <row r="122" spans="1:7" ht="60" x14ac:dyDescent="0.25">
      <c r="A122" s="9">
        <v>1</v>
      </c>
      <c r="B122" s="8" t="s">
        <v>163</v>
      </c>
      <c r="C122" s="8" t="s">
        <v>266</v>
      </c>
      <c r="D122" s="9" t="s">
        <v>23</v>
      </c>
      <c r="E122" s="9">
        <v>400</v>
      </c>
      <c r="F122" s="14"/>
      <c r="G122" s="14">
        <f t="shared" ref="G122:G129" si="7">E122*F122</f>
        <v>0</v>
      </c>
    </row>
    <row r="123" spans="1:7" ht="60" x14ac:dyDescent="0.25">
      <c r="A123" s="9">
        <v>2</v>
      </c>
      <c r="B123" s="8" t="s">
        <v>75</v>
      </c>
      <c r="C123" s="8" t="s">
        <v>76</v>
      </c>
      <c r="D123" s="9" t="s">
        <v>23</v>
      </c>
      <c r="E123" s="9">
        <v>10</v>
      </c>
      <c r="F123" s="14"/>
      <c r="G123" s="14">
        <f t="shared" si="7"/>
        <v>0</v>
      </c>
    </row>
    <row r="124" spans="1:7" ht="45" x14ac:dyDescent="0.25">
      <c r="A124" s="9">
        <v>3</v>
      </c>
      <c r="B124" s="8" t="s">
        <v>77</v>
      </c>
      <c r="C124" s="8" t="s">
        <v>78</v>
      </c>
      <c r="D124" s="9" t="s">
        <v>23</v>
      </c>
      <c r="E124" s="9">
        <v>40</v>
      </c>
      <c r="F124" s="14"/>
      <c r="G124" s="14">
        <f t="shared" si="7"/>
        <v>0</v>
      </c>
    </row>
    <row r="125" spans="1:7" ht="45" x14ac:dyDescent="0.25">
      <c r="A125" s="9">
        <v>4</v>
      </c>
      <c r="B125" s="8" t="s">
        <v>163</v>
      </c>
      <c r="C125" s="8" t="s">
        <v>164</v>
      </c>
      <c r="D125" s="9" t="s">
        <v>23</v>
      </c>
      <c r="E125" s="9">
        <v>400</v>
      </c>
      <c r="F125" s="14"/>
      <c r="G125" s="14">
        <f t="shared" si="7"/>
        <v>0</v>
      </c>
    </row>
    <row r="126" spans="1:7" ht="30" x14ac:dyDescent="0.25">
      <c r="A126" s="9">
        <v>5</v>
      </c>
      <c r="B126" s="8" t="s">
        <v>161</v>
      </c>
      <c r="C126" s="8" t="s">
        <v>162</v>
      </c>
      <c r="D126" s="9" t="s">
        <v>26</v>
      </c>
      <c r="E126" s="9">
        <v>5</v>
      </c>
      <c r="F126" s="14"/>
      <c r="G126" s="14">
        <f t="shared" si="7"/>
        <v>0</v>
      </c>
    </row>
    <row r="127" spans="1:7" x14ac:dyDescent="0.25">
      <c r="A127" s="9">
        <v>6</v>
      </c>
      <c r="B127" s="8" t="s">
        <v>186</v>
      </c>
      <c r="C127" s="8" t="s">
        <v>187</v>
      </c>
      <c r="D127" s="9" t="s">
        <v>23</v>
      </c>
      <c r="E127" s="9">
        <v>400</v>
      </c>
      <c r="F127" s="14"/>
      <c r="G127" s="14">
        <f t="shared" si="7"/>
        <v>0</v>
      </c>
    </row>
    <row r="128" spans="1:7" ht="60" x14ac:dyDescent="0.25">
      <c r="A128" s="9">
        <v>7</v>
      </c>
      <c r="B128" s="8" t="s">
        <v>242</v>
      </c>
      <c r="C128" s="8" t="s">
        <v>243</v>
      </c>
      <c r="D128" s="9" t="s">
        <v>23</v>
      </c>
      <c r="E128" s="9">
        <v>10</v>
      </c>
      <c r="F128" s="14"/>
      <c r="G128" s="14">
        <f t="shared" si="7"/>
        <v>0</v>
      </c>
    </row>
    <row r="129" spans="1:7" ht="45" x14ac:dyDescent="0.25">
      <c r="A129" s="9">
        <v>8</v>
      </c>
      <c r="B129" s="8" t="s">
        <v>295</v>
      </c>
      <c r="C129" s="8" t="s">
        <v>296</v>
      </c>
      <c r="D129" s="9" t="s">
        <v>8</v>
      </c>
      <c r="E129" s="9">
        <v>20</v>
      </c>
      <c r="F129" s="14"/>
      <c r="G129" s="14">
        <f t="shared" si="7"/>
        <v>0</v>
      </c>
    </row>
    <row r="130" spans="1:7" x14ac:dyDescent="0.25">
      <c r="A130" s="19"/>
      <c r="B130" s="20"/>
      <c r="C130" s="20"/>
      <c r="D130" s="19"/>
      <c r="E130" s="19"/>
      <c r="F130" s="23" t="s">
        <v>339</v>
      </c>
      <c r="G130" s="24">
        <f>SUM(G122:G129)</f>
        <v>0</v>
      </c>
    </row>
    <row r="131" spans="1:7" x14ac:dyDescent="0.25">
      <c r="A131" s="19"/>
      <c r="B131" s="20"/>
      <c r="C131" s="20"/>
      <c r="D131" s="19"/>
      <c r="E131" s="19"/>
      <c r="F131" s="19"/>
      <c r="G131" s="19"/>
    </row>
    <row r="132" spans="1:7" x14ac:dyDescent="0.25">
      <c r="A132" s="19" t="s">
        <v>352</v>
      </c>
      <c r="B132" s="20"/>
      <c r="C132" s="20"/>
      <c r="D132" s="19"/>
      <c r="E132" s="19"/>
      <c r="F132" s="19"/>
      <c r="G132" s="19"/>
    </row>
    <row r="133" spans="1:7" x14ac:dyDescent="0.25">
      <c r="A133" s="4" t="s">
        <v>0</v>
      </c>
      <c r="B133" s="5" t="s">
        <v>1</v>
      </c>
      <c r="C133" s="5" t="s">
        <v>329</v>
      </c>
      <c r="D133" s="4" t="s">
        <v>2</v>
      </c>
      <c r="E133" s="4" t="s">
        <v>3</v>
      </c>
      <c r="F133" s="4" t="s">
        <v>330</v>
      </c>
      <c r="G133" s="4" t="s">
        <v>331</v>
      </c>
    </row>
    <row r="134" spans="1:7" ht="60" x14ac:dyDescent="0.25">
      <c r="A134" s="9">
        <v>1</v>
      </c>
      <c r="B134" s="8" t="s">
        <v>221</v>
      </c>
      <c r="C134" s="8" t="s">
        <v>222</v>
      </c>
      <c r="D134" s="9" t="s">
        <v>26</v>
      </c>
      <c r="E134" s="9">
        <v>16</v>
      </c>
      <c r="F134" s="14"/>
      <c r="G134" s="14">
        <f>E134*F134</f>
        <v>0</v>
      </c>
    </row>
    <row r="135" spans="1:7" ht="30" x14ac:dyDescent="0.25">
      <c r="A135" s="9">
        <v>2</v>
      </c>
      <c r="B135" s="8" t="s">
        <v>223</v>
      </c>
      <c r="C135" s="8" t="s">
        <v>224</v>
      </c>
      <c r="D135" s="9" t="s">
        <v>8</v>
      </c>
      <c r="E135" s="9">
        <v>16</v>
      </c>
      <c r="F135" s="14"/>
      <c r="G135" s="14">
        <f>E135*F135</f>
        <v>0</v>
      </c>
    </row>
    <row r="136" spans="1:7" ht="30" x14ac:dyDescent="0.25">
      <c r="A136" s="9">
        <v>3</v>
      </c>
      <c r="B136" s="8" t="s">
        <v>225</v>
      </c>
      <c r="C136" s="8" t="s">
        <v>226</v>
      </c>
      <c r="D136" s="9" t="s">
        <v>26</v>
      </c>
      <c r="E136" s="9">
        <v>5</v>
      </c>
      <c r="F136" s="14"/>
      <c r="G136" s="14">
        <f>E136*F136</f>
        <v>0</v>
      </c>
    </row>
    <row r="137" spans="1:7" ht="30" x14ac:dyDescent="0.25">
      <c r="A137" s="9">
        <v>4</v>
      </c>
      <c r="B137" s="8" t="s">
        <v>227</v>
      </c>
      <c r="C137" s="8" t="s">
        <v>228</v>
      </c>
      <c r="D137" s="9" t="s">
        <v>8</v>
      </c>
      <c r="E137" s="9">
        <v>32</v>
      </c>
      <c r="F137" s="14"/>
      <c r="G137" s="14">
        <f>E137*F137</f>
        <v>0</v>
      </c>
    </row>
    <row r="138" spans="1:7" x14ac:dyDescent="0.25">
      <c r="F138" s="4" t="s">
        <v>339</v>
      </c>
      <c r="G138" s="22">
        <f>SUM(G134:G137)</f>
        <v>0</v>
      </c>
    </row>
    <row r="140" spans="1:7" x14ac:dyDescent="0.25">
      <c r="A140" s="2" t="s">
        <v>353</v>
      </c>
    </row>
    <row r="141" spans="1:7" x14ac:dyDescent="0.25">
      <c r="A141" s="2" t="s">
        <v>354</v>
      </c>
    </row>
    <row r="142" spans="1:7" x14ac:dyDescent="0.25">
      <c r="A142" s="4" t="s">
        <v>0</v>
      </c>
      <c r="B142" s="5" t="s">
        <v>1</v>
      </c>
      <c r="C142" s="5" t="s">
        <v>329</v>
      </c>
      <c r="D142" s="4" t="s">
        <v>2</v>
      </c>
      <c r="E142" s="4" t="s">
        <v>3</v>
      </c>
      <c r="F142" s="4" t="s">
        <v>330</v>
      </c>
      <c r="G142" s="4" t="s">
        <v>331</v>
      </c>
    </row>
    <row r="143" spans="1:7" ht="45" x14ac:dyDescent="0.25">
      <c r="A143" s="9">
        <v>1</v>
      </c>
      <c r="B143" s="8" t="s">
        <v>116</v>
      </c>
      <c r="C143" s="8" t="s">
        <v>117</v>
      </c>
      <c r="D143" s="9" t="s">
        <v>26</v>
      </c>
      <c r="E143" s="9">
        <v>100</v>
      </c>
      <c r="F143" s="14"/>
      <c r="G143" s="14">
        <f t="shared" ref="G143:G151" si="8">E143*F143</f>
        <v>0</v>
      </c>
    </row>
    <row r="144" spans="1:7" ht="60" x14ac:dyDescent="0.25">
      <c r="A144" s="9">
        <v>2</v>
      </c>
      <c r="B144" s="8" t="s">
        <v>118</v>
      </c>
      <c r="C144" s="8" t="s">
        <v>119</v>
      </c>
      <c r="D144" s="9" t="s">
        <v>26</v>
      </c>
      <c r="E144" s="9">
        <v>20</v>
      </c>
      <c r="F144" s="14"/>
      <c r="G144" s="14">
        <f t="shared" si="8"/>
        <v>0</v>
      </c>
    </row>
    <row r="145" spans="1:7" ht="45" x14ac:dyDescent="0.25">
      <c r="A145" s="9">
        <v>3</v>
      </c>
      <c r="B145" s="8" t="s">
        <v>120</v>
      </c>
      <c r="C145" s="8" t="s">
        <v>121</v>
      </c>
      <c r="D145" s="9" t="s">
        <v>26</v>
      </c>
      <c r="E145" s="9">
        <v>10</v>
      </c>
      <c r="F145" s="14"/>
      <c r="G145" s="14">
        <f t="shared" si="8"/>
        <v>0</v>
      </c>
    </row>
    <row r="146" spans="1:7" ht="45" x14ac:dyDescent="0.25">
      <c r="A146" s="9">
        <v>4</v>
      </c>
      <c r="B146" s="8" t="s">
        <v>188</v>
      </c>
      <c r="C146" s="8" t="s">
        <v>189</v>
      </c>
      <c r="D146" s="9" t="s">
        <v>26</v>
      </c>
      <c r="E146" s="9">
        <v>250</v>
      </c>
      <c r="F146" s="14"/>
      <c r="G146" s="14">
        <f t="shared" si="8"/>
        <v>0</v>
      </c>
    </row>
    <row r="147" spans="1:7" ht="75" x14ac:dyDescent="0.25">
      <c r="A147" s="9">
        <v>5</v>
      </c>
      <c r="B147" s="8" t="s">
        <v>122</v>
      </c>
      <c r="C147" s="8" t="s">
        <v>123</v>
      </c>
      <c r="D147" s="9" t="s">
        <v>26</v>
      </c>
      <c r="E147" s="9">
        <v>100</v>
      </c>
      <c r="F147" s="14"/>
      <c r="G147" s="14">
        <f t="shared" si="8"/>
        <v>0</v>
      </c>
    </row>
    <row r="148" spans="1:7" ht="60" x14ac:dyDescent="0.25">
      <c r="A148" s="9">
        <v>6</v>
      </c>
      <c r="B148" s="8" t="s">
        <v>124</v>
      </c>
      <c r="C148" s="8" t="s">
        <v>125</v>
      </c>
      <c r="D148" s="9" t="s">
        <v>26</v>
      </c>
      <c r="E148" s="9">
        <v>20</v>
      </c>
      <c r="F148" s="14"/>
      <c r="G148" s="14">
        <f t="shared" si="8"/>
        <v>0</v>
      </c>
    </row>
    <row r="149" spans="1:7" ht="60" x14ac:dyDescent="0.25">
      <c r="A149" s="9">
        <v>7</v>
      </c>
      <c r="B149" s="8" t="s">
        <v>126</v>
      </c>
      <c r="C149" s="8" t="s">
        <v>127</v>
      </c>
      <c r="D149" s="9" t="s">
        <v>26</v>
      </c>
      <c r="E149" s="9">
        <v>30</v>
      </c>
      <c r="F149" s="14"/>
      <c r="G149" s="14">
        <f t="shared" si="8"/>
        <v>0</v>
      </c>
    </row>
    <row r="150" spans="1:7" ht="30" x14ac:dyDescent="0.25">
      <c r="A150" s="9">
        <v>8</v>
      </c>
      <c r="B150" s="8" t="s">
        <v>128</v>
      </c>
      <c r="C150" s="8" t="s">
        <v>129</v>
      </c>
      <c r="D150" s="9" t="s">
        <v>8</v>
      </c>
      <c r="E150" s="9">
        <v>105</v>
      </c>
      <c r="F150" s="14"/>
      <c r="G150" s="14">
        <f t="shared" si="8"/>
        <v>0</v>
      </c>
    </row>
    <row r="151" spans="1:7" ht="30" x14ac:dyDescent="0.25">
      <c r="A151" s="9">
        <v>9</v>
      </c>
      <c r="B151" s="8" t="s">
        <v>130</v>
      </c>
      <c r="C151" s="8" t="s">
        <v>131</v>
      </c>
      <c r="D151" s="9" t="s">
        <v>8</v>
      </c>
      <c r="E151" s="9">
        <v>50</v>
      </c>
      <c r="F151" s="14"/>
      <c r="G151" s="14">
        <f t="shared" si="8"/>
        <v>0</v>
      </c>
    </row>
    <row r="152" spans="1:7" x14ac:dyDescent="0.25">
      <c r="F152" s="4" t="s">
        <v>339</v>
      </c>
      <c r="G152" s="22">
        <f>SUM(G143:G151)</f>
        <v>0</v>
      </c>
    </row>
    <row r="154" spans="1:7" x14ac:dyDescent="0.25">
      <c r="A154" s="2" t="s">
        <v>355</v>
      </c>
    </row>
    <row r="155" spans="1:7" x14ac:dyDescent="0.25">
      <c r="A155" s="4" t="s">
        <v>0</v>
      </c>
      <c r="B155" s="5" t="s">
        <v>1</v>
      </c>
      <c r="C155" s="5" t="s">
        <v>329</v>
      </c>
      <c r="D155" s="4" t="s">
        <v>2</v>
      </c>
      <c r="E155" s="4" t="s">
        <v>3</v>
      </c>
      <c r="F155" s="4" t="s">
        <v>330</v>
      </c>
      <c r="G155" s="4" t="s">
        <v>331</v>
      </c>
    </row>
    <row r="156" spans="1:7" ht="60" x14ac:dyDescent="0.25">
      <c r="A156" s="9">
        <v>1</v>
      </c>
      <c r="B156" s="8" t="s">
        <v>81</v>
      </c>
      <c r="C156" s="8" t="s">
        <v>82</v>
      </c>
      <c r="D156" s="9" t="s">
        <v>23</v>
      </c>
      <c r="E156" s="9">
        <v>6</v>
      </c>
      <c r="F156" s="14"/>
      <c r="G156" s="14">
        <f t="shared" ref="G156:G162" si="9">E156*F156</f>
        <v>0</v>
      </c>
    </row>
    <row r="157" spans="1:7" ht="45" x14ac:dyDescent="0.25">
      <c r="A157" s="9">
        <v>2</v>
      </c>
      <c r="B157" s="8" t="s">
        <v>83</v>
      </c>
      <c r="C157" s="8" t="s">
        <v>84</v>
      </c>
      <c r="D157" s="9" t="s">
        <v>26</v>
      </c>
      <c r="E157" s="9">
        <v>30</v>
      </c>
      <c r="F157" s="14"/>
      <c r="G157" s="14">
        <f t="shared" si="9"/>
        <v>0</v>
      </c>
    </row>
    <row r="158" spans="1:7" ht="60" x14ac:dyDescent="0.25">
      <c r="A158" s="9">
        <v>3</v>
      </c>
      <c r="B158" s="8" t="s">
        <v>85</v>
      </c>
      <c r="C158" s="8" t="s">
        <v>86</v>
      </c>
      <c r="D158" s="9" t="s">
        <v>26</v>
      </c>
      <c r="E158" s="9">
        <v>32</v>
      </c>
      <c r="F158" s="14"/>
      <c r="G158" s="14">
        <f t="shared" si="9"/>
        <v>0</v>
      </c>
    </row>
    <row r="159" spans="1:7" ht="60" x14ac:dyDescent="0.25">
      <c r="A159" s="9">
        <v>4</v>
      </c>
      <c r="B159" s="8" t="s">
        <v>81</v>
      </c>
      <c r="C159" s="8" t="s">
        <v>297</v>
      </c>
      <c r="D159" s="9" t="s">
        <v>23</v>
      </c>
      <c r="E159" s="9">
        <v>5</v>
      </c>
      <c r="F159" s="14"/>
      <c r="G159" s="14">
        <f t="shared" si="9"/>
        <v>0</v>
      </c>
    </row>
    <row r="160" spans="1:7" x14ac:dyDescent="0.25">
      <c r="A160" s="9">
        <v>5</v>
      </c>
      <c r="B160" s="8" t="s">
        <v>298</v>
      </c>
      <c r="C160" s="8" t="s">
        <v>299</v>
      </c>
      <c r="D160" s="9" t="s">
        <v>23</v>
      </c>
      <c r="E160" s="9">
        <v>5</v>
      </c>
      <c r="F160" s="14"/>
      <c r="G160" s="14">
        <f t="shared" si="9"/>
        <v>0</v>
      </c>
    </row>
    <row r="161" spans="1:7" ht="60" x14ac:dyDescent="0.25">
      <c r="A161" s="9">
        <v>6</v>
      </c>
      <c r="B161" s="8" t="s">
        <v>300</v>
      </c>
      <c r="C161" s="8" t="s">
        <v>301</v>
      </c>
      <c r="D161" s="9" t="s">
        <v>26</v>
      </c>
      <c r="E161" s="9">
        <v>48</v>
      </c>
      <c r="F161" s="14"/>
      <c r="G161" s="14">
        <f t="shared" si="9"/>
        <v>0</v>
      </c>
    </row>
    <row r="162" spans="1:7" ht="30" x14ac:dyDescent="0.25">
      <c r="A162" s="9">
        <v>7</v>
      </c>
      <c r="B162" s="8" t="s">
        <v>302</v>
      </c>
      <c r="C162" s="8" t="s">
        <v>303</v>
      </c>
      <c r="D162" s="9" t="s">
        <v>26</v>
      </c>
      <c r="E162" s="9">
        <v>48</v>
      </c>
      <c r="F162" s="14"/>
      <c r="G162" s="14">
        <f t="shared" si="9"/>
        <v>0</v>
      </c>
    </row>
    <row r="163" spans="1:7" x14ac:dyDescent="0.25">
      <c r="F163" s="4" t="s">
        <v>339</v>
      </c>
      <c r="G163" s="22">
        <f>SUM(G156:G162)</f>
        <v>0</v>
      </c>
    </row>
    <row r="164" spans="1:7" x14ac:dyDescent="0.25">
      <c r="F164" s="17"/>
      <c r="G164" s="18"/>
    </row>
    <row r="165" spans="1:7" x14ac:dyDescent="0.25">
      <c r="A165" s="2" t="s">
        <v>356</v>
      </c>
    </row>
    <row r="166" spans="1:7" x14ac:dyDescent="0.25">
      <c r="A166" s="4" t="s">
        <v>0</v>
      </c>
      <c r="B166" s="5" t="s">
        <v>1</v>
      </c>
      <c r="C166" s="5" t="s">
        <v>329</v>
      </c>
      <c r="D166" s="4" t="s">
        <v>2</v>
      </c>
      <c r="E166" s="4" t="s">
        <v>3</v>
      </c>
      <c r="F166" s="4" t="s">
        <v>330</v>
      </c>
      <c r="G166" s="4" t="s">
        <v>331</v>
      </c>
    </row>
    <row r="167" spans="1:7" ht="60" x14ac:dyDescent="0.25">
      <c r="A167" s="9">
        <v>1</v>
      </c>
      <c r="B167" s="8" t="s">
        <v>87</v>
      </c>
      <c r="C167" s="8" t="s">
        <v>88</v>
      </c>
      <c r="D167" s="9" t="s">
        <v>26</v>
      </c>
      <c r="E167" s="9">
        <v>300</v>
      </c>
      <c r="F167" s="14"/>
      <c r="G167" s="14">
        <f>E167*F167</f>
        <v>0</v>
      </c>
    </row>
    <row r="168" spans="1:7" ht="60" x14ac:dyDescent="0.25">
      <c r="A168" s="9">
        <v>2</v>
      </c>
      <c r="B168" s="8" t="s">
        <v>190</v>
      </c>
      <c r="C168" s="8" t="s">
        <v>191</v>
      </c>
      <c r="D168" s="9" t="s">
        <v>26</v>
      </c>
      <c r="E168" s="9">
        <v>300</v>
      </c>
      <c r="F168" s="14"/>
      <c r="G168" s="14">
        <f>E168*F168</f>
        <v>0</v>
      </c>
    </row>
    <row r="169" spans="1:7" x14ac:dyDescent="0.25">
      <c r="F169" s="4" t="s">
        <v>339</v>
      </c>
      <c r="G169" s="22">
        <f>SUM(G167:G168)</f>
        <v>0</v>
      </c>
    </row>
    <row r="171" spans="1:7" x14ac:dyDescent="0.25">
      <c r="A171" s="2" t="s">
        <v>357</v>
      </c>
    </row>
    <row r="172" spans="1:7" x14ac:dyDescent="0.25">
      <c r="A172" s="4" t="s">
        <v>0</v>
      </c>
      <c r="B172" s="5" t="s">
        <v>1</v>
      </c>
      <c r="C172" s="5" t="s">
        <v>329</v>
      </c>
      <c r="D172" s="4" t="s">
        <v>2</v>
      </c>
      <c r="E172" s="4" t="s">
        <v>3</v>
      </c>
      <c r="F172" s="4" t="s">
        <v>330</v>
      </c>
      <c r="G172" s="4" t="s">
        <v>331</v>
      </c>
    </row>
    <row r="173" spans="1:7" ht="60" x14ac:dyDescent="0.25">
      <c r="A173" s="9">
        <v>1</v>
      </c>
      <c r="B173" s="8" t="s">
        <v>199</v>
      </c>
      <c r="C173" s="8" t="s">
        <v>200</v>
      </c>
      <c r="D173" s="9" t="s">
        <v>26</v>
      </c>
      <c r="E173" s="9">
        <v>300</v>
      </c>
      <c r="F173" s="14"/>
      <c r="G173" s="14">
        <f>E173*F173</f>
        <v>0</v>
      </c>
    </row>
    <row r="174" spans="1:7" ht="60" x14ac:dyDescent="0.25">
      <c r="A174" s="9">
        <v>2</v>
      </c>
      <c r="B174" s="8" t="s">
        <v>192</v>
      </c>
      <c r="C174" s="8" t="s">
        <v>193</v>
      </c>
      <c r="D174" s="9" t="s">
        <v>26</v>
      </c>
      <c r="E174" s="9">
        <v>300</v>
      </c>
      <c r="F174" s="14"/>
      <c r="G174" s="14">
        <f>E174*F174</f>
        <v>0</v>
      </c>
    </row>
    <row r="175" spans="1:7" ht="45" x14ac:dyDescent="0.25">
      <c r="A175" s="9">
        <v>3</v>
      </c>
      <c r="B175" s="8" t="s">
        <v>194</v>
      </c>
      <c r="C175" s="8" t="s">
        <v>195</v>
      </c>
      <c r="D175" s="9" t="s">
        <v>26</v>
      </c>
      <c r="E175" s="9">
        <v>150</v>
      </c>
      <c r="F175" s="14"/>
      <c r="G175" s="14">
        <f>E175*F175</f>
        <v>0</v>
      </c>
    </row>
    <row r="176" spans="1:7" x14ac:dyDescent="0.25">
      <c r="F176" s="4" t="s">
        <v>339</v>
      </c>
      <c r="G176" s="22">
        <f>SUM(G173:G175)</f>
        <v>0</v>
      </c>
    </row>
    <row r="178" spans="1:7" x14ac:dyDescent="0.25">
      <c r="A178" s="2" t="s">
        <v>358</v>
      </c>
    </row>
    <row r="179" spans="1:7" x14ac:dyDescent="0.25">
      <c r="A179" s="2" t="s">
        <v>356</v>
      </c>
    </row>
    <row r="180" spans="1:7" x14ac:dyDescent="0.25">
      <c r="A180" s="4" t="s">
        <v>0</v>
      </c>
      <c r="B180" s="5" t="s">
        <v>1</v>
      </c>
      <c r="C180" s="5" t="s">
        <v>329</v>
      </c>
      <c r="D180" s="4" t="s">
        <v>2</v>
      </c>
      <c r="E180" s="4" t="s">
        <v>3</v>
      </c>
      <c r="F180" s="4" t="s">
        <v>330</v>
      </c>
      <c r="G180" s="4" t="s">
        <v>331</v>
      </c>
    </row>
    <row r="181" spans="1:7" ht="60" x14ac:dyDescent="0.25">
      <c r="A181" s="9">
        <v>1</v>
      </c>
      <c r="B181" s="8" t="s">
        <v>201</v>
      </c>
      <c r="C181" s="8" t="s">
        <v>202</v>
      </c>
      <c r="D181" s="9" t="s">
        <v>26</v>
      </c>
      <c r="E181" s="9">
        <v>180</v>
      </c>
      <c r="F181" s="14"/>
      <c r="G181" s="14">
        <f>E181*F181</f>
        <v>0</v>
      </c>
    </row>
    <row r="182" spans="1:7" ht="30" x14ac:dyDescent="0.25">
      <c r="A182" s="9">
        <v>2</v>
      </c>
      <c r="B182" s="8" t="s">
        <v>196</v>
      </c>
      <c r="C182" s="8" t="s">
        <v>198</v>
      </c>
      <c r="D182" s="9" t="s">
        <v>197</v>
      </c>
      <c r="E182" s="9">
        <v>2</v>
      </c>
      <c r="F182" s="14"/>
      <c r="G182" s="14">
        <f>E182*F182</f>
        <v>0</v>
      </c>
    </row>
    <row r="183" spans="1:7" x14ac:dyDescent="0.25">
      <c r="F183" s="4" t="s">
        <v>359</v>
      </c>
      <c r="G183" s="22">
        <f>SUM(G181:G182)</f>
        <v>0</v>
      </c>
    </row>
    <row r="185" spans="1:7" x14ac:dyDescent="0.25">
      <c r="A185" s="2" t="s">
        <v>360</v>
      </c>
    </row>
    <row r="186" spans="1:7" x14ac:dyDescent="0.25">
      <c r="A186" s="4" t="s">
        <v>0</v>
      </c>
      <c r="B186" s="5" t="s">
        <v>1</v>
      </c>
      <c r="C186" s="5" t="s">
        <v>329</v>
      </c>
      <c r="D186" s="4" t="s">
        <v>2</v>
      </c>
      <c r="E186" s="4" t="s">
        <v>3</v>
      </c>
      <c r="F186" s="4" t="s">
        <v>330</v>
      </c>
      <c r="G186" s="4" t="s">
        <v>331</v>
      </c>
    </row>
    <row r="187" spans="1:7" ht="30" x14ac:dyDescent="0.25">
      <c r="A187" s="9">
        <v>1</v>
      </c>
      <c r="B187" s="8" t="s">
        <v>79</v>
      </c>
      <c r="C187" s="8" t="s">
        <v>80</v>
      </c>
      <c r="D187" s="9" t="s">
        <v>26</v>
      </c>
      <c r="E187" s="9">
        <v>120</v>
      </c>
      <c r="F187" s="14"/>
      <c r="G187" s="14">
        <f>E187*F187</f>
        <v>0</v>
      </c>
    </row>
    <row r="188" spans="1:7" x14ac:dyDescent="0.25">
      <c r="F188" s="4" t="s">
        <v>339</v>
      </c>
      <c r="G188" s="22">
        <f>G187</f>
        <v>0</v>
      </c>
    </row>
    <row r="190" spans="1:7" x14ac:dyDescent="0.25">
      <c r="A190" s="2" t="s">
        <v>361</v>
      </c>
    </row>
    <row r="191" spans="1:7" x14ac:dyDescent="0.25">
      <c r="A191" s="4" t="s">
        <v>0</v>
      </c>
      <c r="B191" s="5" t="s">
        <v>1</v>
      </c>
      <c r="C191" s="5" t="s">
        <v>329</v>
      </c>
      <c r="D191" s="4" t="s">
        <v>2</v>
      </c>
      <c r="E191" s="4" t="s">
        <v>3</v>
      </c>
      <c r="F191" s="4" t="s">
        <v>330</v>
      </c>
      <c r="G191" s="4" t="s">
        <v>331</v>
      </c>
    </row>
    <row r="192" spans="1:7" ht="45" x14ac:dyDescent="0.25">
      <c r="A192" s="9">
        <v>1</v>
      </c>
      <c r="B192" s="8" t="s">
        <v>91</v>
      </c>
      <c r="C192" s="8" t="s">
        <v>92</v>
      </c>
      <c r="D192" s="9" t="s">
        <v>26</v>
      </c>
      <c r="E192" s="9">
        <v>180</v>
      </c>
      <c r="F192" s="14"/>
      <c r="G192" s="14">
        <f t="shared" si="3"/>
        <v>0</v>
      </c>
    </row>
    <row r="193" spans="1:7" ht="30" x14ac:dyDescent="0.25">
      <c r="A193" s="9">
        <v>2</v>
      </c>
      <c r="B193" s="8" t="s">
        <v>327</v>
      </c>
      <c r="C193" s="8" t="s">
        <v>328</v>
      </c>
      <c r="D193" s="9" t="s">
        <v>26</v>
      </c>
      <c r="E193" s="9">
        <v>30</v>
      </c>
      <c r="F193" s="14"/>
      <c r="G193" s="14">
        <f>E193*F193</f>
        <v>0</v>
      </c>
    </row>
    <row r="194" spans="1:7" x14ac:dyDescent="0.25">
      <c r="F194" s="4" t="s">
        <v>339</v>
      </c>
      <c r="G194" s="22">
        <f>SUM(G192:G193)</f>
        <v>0</v>
      </c>
    </row>
    <row r="195" spans="1:7" x14ac:dyDescent="0.25">
      <c r="G195" s="16"/>
    </row>
    <row r="196" spans="1:7" x14ac:dyDescent="0.25">
      <c r="A196" s="2" t="s">
        <v>362</v>
      </c>
      <c r="G196" s="16"/>
    </row>
    <row r="197" spans="1:7" ht="14.25" customHeight="1" x14ac:dyDescent="0.25">
      <c r="A197" s="4" t="s">
        <v>0</v>
      </c>
      <c r="B197" s="5" t="s">
        <v>1</v>
      </c>
      <c r="C197" s="5" t="s">
        <v>329</v>
      </c>
      <c r="D197" s="4" t="s">
        <v>2</v>
      </c>
      <c r="E197" s="4" t="s">
        <v>3</v>
      </c>
      <c r="F197" s="4" t="s">
        <v>330</v>
      </c>
      <c r="G197" s="4" t="s">
        <v>331</v>
      </c>
    </row>
    <row r="198" spans="1:7" ht="75" x14ac:dyDescent="0.25">
      <c r="A198" s="9">
        <v>1</v>
      </c>
      <c r="B198" s="8" t="s">
        <v>281</v>
      </c>
      <c r="C198" s="8" t="s">
        <v>282</v>
      </c>
      <c r="D198" s="9" t="s">
        <v>8</v>
      </c>
      <c r="E198" s="9">
        <v>1200</v>
      </c>
      <c r="F198" s="14"/>
      <c r="G198" s="14">
        <f t="shared" ref="G198:G205" si="10">E198*F198</f>
        <v>0</v>
      </c>
    </row>
    <row r="199" spans="1:7" ht="30" x14ac:dyDescent="0.25">
      <c r="A199" s="9">
        <v>2</v>
      </c>
      <c r="B199" s="8" t="s">
        <v>283</v>
      </c>
      <c r="C199" s="8" t="s">
        <v>284</v>
      </c>
      <c r="D199" s="9" t="s">
        <v>23</v>
      </c>
      <c r="E199" s="9">
        <v>310</v>
      </c>
      <c r="F199" s="14"/>
      <c r="G199" s="14">
        <f t="shared" si="10"/>
        <v>0</v>
      </c>
    </row>
    <row r="200" spans="1:7" ht="30" x14ac:dyDescent="0.25">
      <c r="A200" s="9">
        <v>3</v>
      </c>
      <c r="B200" s="8" t="s">
        <v>285</v>
      </c>
      <c r="C200" s="8" t="s">
        <v>286</v>
      </c>
      <c r="D200" s="9" t="s">
        <v>33</v>
      </c>
      <c r="E200" s="9">
        <v>3</v>
      </c>
      <c r="F200" s="14"/>
      <c r="G200" s="14">
        <f t="shared" si="10"/>
        <v>0</v>
      </c>
    </row>
    <row r="201" spans="1:7" x14ac:dyDescent="0.25">
      <c r="A201" s="9">
        <v>4</v>
      </c>
      <c r="B201" s="8" t="s">
        <v>287</v>
      </c>
      <c r="C201" s="8" t="s">
        <v>288</v>
      </c>
      <c r="D201" s="9" t="s">
        <v>8</v>
      </c>
      <c r="E201" s="9">
        <v>1200</v>
      </c>
      <c r="F201" s="14"/>
      <c r="G201" s="14">
        <f t="shared" si="10"/>
        <v>0</v>
      </c>
    </row>
    <row r="202" spans="1:7" ht="30" x14ac:dyDescent="0.25">
      <c r="A202" s="9">
        <v>5</v>
      </c>
      <c r="B202" s="8" t="s">
        <v>304</v>
      </c>
      <c r="C202" s="8" t="s">
        <v>305</v>
      </c>
      <c r="D202" s="9" t="s">
        <v>33</v>
      </c>
      <c r="E202" s="9">
        <v>4</v>
      </c>
      <c r="F202" s="14"/>
      <c r="G202" s="14">
        <f t="shared" si="10"/>
        <v>0</v>
      </c>
    </row>
    <row r="203" spans="1:7" ht="30" x14ac:dyDescent="0.25">
      <c r="A203" s="9">
        <v>6</v>
      </c>
      <c r="B203" s="8" t="s">
        <v>306</v>
      </c>
      <c r="C203" s="8" t="s">
        <v>307</v>
      </c>
      <c r="D203" s="9" t="s">
        <v>26</v>
      </c>
      <c r="E203" s="9">
        <v>35</v>
      </c>
      <c r="F203" s="14"/>
      <c r="G203" s="14">
        <f t="shared" si="10"/>
        <v>0</v>
      </c>
    </row>
    <row r="204" spans="1:7" ht="30" x14ac:dyDescent="0.25">
      <c r="A204" s="9">
        <v>7</v>
      </c>
      <c r="B204" s="8" t="s">
        <v>308</v>
      </c>
      <c r="C204" s="8" t="s">
        <v>309</v>
      </c>
      <c r="D204" s="9" t="s">
        <v>26</v>
      </c>
      <c r="E204" s="9">
        <v>24</v>
      </c>
      <c r="F204" s="14"/>
      <c r="G204" s="14">
        <f t="shared" si="10"/>
        <v>0</v>
      </c>
    </row>
    <row r="205" spans="1:7" ht="30" x14ac:dyDescent="0.25">
      <c r="A205" s="9">
        <v>8</v>
      </c>
      <c r="B205" s="8" t="s">
        <v>310</v>
      </c>
      <c r="C205" s="8" t="s">
        <v>311</v>
      </c>
      <c r="D205" s="9" t="s">
        <v>23</v>
      </c>
      <c r="E205" s="9">
        <v>700</v>
      </c>
      <c r="F205" s="14"/>
      <c r="G205" s="14">
        <f t="shared" si="10"/>
        <v>0</v>
      </c>
    </row>
    <row r="206" spans="1:7" ht="21" customHeight="1" x14ac:dyDescent="0.25">
      <c r="A206" s="2"/>
      <c r="F206" s="4" t="s">
        <v>339</v>
      </c>
      <c r="G206" s="22">
        <f>SUM(G198:G205)</f>
        <v>0</v>
      </c>
    </row>
    <row r="207" spans="1:7" ht="21" customHeight="1" x14ac:dyDescent="0.25">
      <c r="A207" s="2"/>
      <c r="F207" s="19"/>
      <c r="G207" s="21"/>
    </row>
    <row r="208" spans="1:7" ht="21" customHeight="1" x14ac:dyDescent="0.25">
      <c r="A208" s="2" t="s">
        <v>363</v>
      </c>
      <c r="F208" s="19"/>
      <c r="G208" s="21"/>
    </row>
    <row r="209" spans="1:7" ht="21" customHeight="1" x14ac:dyDescent="0.25">
      <c r="A209" s="4" t="s">
        <v>0</v>
      </c>
      <c r="B209" s="5" t="s">
        <v>1</v>
      </c>
      <c r="C209" s="5" t="s">
        <v>329</v>
      </c>
      <c r="D209" s="4" t="s">
        <v>2</v>
      </c>
      <c r="E209" s="4" t="s">
        <v>3</v>
      </c>
      <c r="F209" s="4" t="s">
        <v>330</v>
      </c>
      <c r="G209" s="4" t="s">
        <v>331</v>
      </c>
    </row>
    <row r="210" spans="1:7" ht="27" customHeight="1" x14ac:dyDescent="0.25">
      <c r="A210" s="9">
        <v>1</v>
      </c>
      <c r="B210" s="8" t="s">
        <v>203</v>
      </c>
      <c r="C210" s="8" t="s">
        <v>204</v>
      </c>
      <c r="D210" s="9" t="s">
        <v>26</v>
      </c>
      <c r="E210" s="9">
        <v>28</v>
      </c>
      <c r="F210" s="14"/>
      <c r="G210" s="14">
        <f t="shared" ref="G210:G213" si="11">E210*F210</f>
        <v>0</v>
      </c>
    </row>
    <row r="211" spans="1:7" ht="28.5" customHeight="1" x14ac:dyDescent="0.25">
      <c r="A211" s="9">
        <v>2</v>
      </c>
      <c r="B211" s="8" t="s">
        <v>203</v>
      </c>
      <c r="C211" s="8" t="s">
        <v>205</v>
      </c>
      <c r="D211" s="9" t="s">
        <v>26</v>
      </c>
      <c r="E211" s="9">
        <v>60</v>
      </c>
      <c r="F211" s="14"/>
      <c r="G211" s="14">
        <f t="shared" si="11"/>
        <v>0</v>
      </c>
    </row>
    <row r="212" spans="1:7" ht="31.5" customHeight="1" x14ac:dyDescent="0.25">
      <c r="A212" s="9">
        <v>3</v>
      </c>
      <c r="B212" s="8" t="s">
        <v>206</v>
      </c>
      <c r="C212" s="8" t="s">
        <v>207</v>
      </c>
      <c r="D212" s="9" t="s">
        <v>8</v>
      </c>
      <c r="E212" s="9">
        <v>90</v>
      </c>
      <c r="F212" s="14"/>
      <c r="G212" s="14">
        <f t="shared" si="11"/>
        <v>0</v>
      </c>
    </row>
    <row r="213" spans="1:7" ht="37.5" customHeight="1" x14ac:dyDescent="0.25">
      <c r="A213" s="9">
        <v>4</v>
      </c>
      <c r="B213" s="8" t="s">
        <v>208</v>
      </c>
      <c r="C213" s="8" t="s">
        <v>209</v>
      </c>
      <c r="D213" s="9" t="s">
        <v>197</v>
      </c>
      <c r="E213" s="9">
        <v>12</v>
      </c>
      <c r="F213" s="14"/>
      <c r="G213" s="14">
        <f t="shared" si="11"/>
        <v>0</v>
      </c>
    </row>
    <row r="214" spans="1:7" ht="18" customHeight="1" x14ac:dyDescent="0.25">
      <c r="A214" s="2"/>
      <c r="F214" s="4" t="s">
        <v>339</v>
      </c>
      <c r="G214" s="22">
        <f>SUM(G210:G213)</f>
        <v>0</v>
      </c>
    </row>
    <row r="215" spans="1:7" ht="18" customHeight="1" x14ac:dyDescent="0.25">
      <c r="A215" s="2"/>
      <c r="G215" s="16"/>
    </row>
    <row r="216" spans="1:7" ht="18" customHeight="1" x14ac:dyDescent="0.25">
      <c r="A216" s="2" t="s">
        <v>364</v>
      </c>
      <c r="G216" s="16"/>
    </row>
    <row r="217" spans="1:7" ht="18" customHeight="1" x14ac:dyDescent="0.25">
      <c r="A217" s="4" t="s">
        <v>0</v>
      </c>
      <c r="B217" s="5" t="s">
        <v>1</v>
      </c>
      <c r="C217" s="5" t="s">
        <v>329</v>
      </c>
      <c r="D217" s="4" t="s">
        <v>2</v>
      </c>
      <c r="E217" s="4" t="s">
        <v>3</v>
      </c>
      <c r="F217" s="4" t="s">
        <v>330</v>
      </c>
      <c r="G217" s="4" t="s">
        <v>331</v>
      </c>
    </row>
    <row r="218" spans="1:7" ht="60" x14ac:dyDescent="0.25">
      <c r="A218" s="9">
        <v>1</v>
      </c>
      <c r="B218" s="8" t="s">
        <v>93</v>
      </c>
      <c r="C218" s="8" t="s">
        <v>94</v>
      </c>
      <c r="D218" s="9" t="s">
        <v>23</v>
      </c>
      <c r="E218" s="9">
        <v>66</v>
      </c>
      <c r="F218" s="14"/>
      <c r="G218" s="14">
        <f t="shared" si="3"/>
        <v>0</v>
      </c>
    </row>
    <row r="219" spans="1:7" ht="45" x14ac:dyDescent="0.25">
      <c r="A219" s="9">
        <v>2</v>
      </c>
      <c r="B219" s="8" t="s">
        <v>95</v>
      </c>
      <c r="C219" s="8" t="s">
        <v>96</v>
      </c>
      <c r="D219" s="9" t="s">
        <v>33</v>
      </c>
      <c r="E219" s="9">
        <v>8</v>
      </c>
      <c r="F219" s="14"/>
      <c r="G219" s="14">
        <f t="shared" si="3"/>
        <v>0</v>
      </c>
    </row>
    <row r="220" spans="1:7" ht="30" x14ac:dyDescent="0.25">
      <c r="A220" s="9">
        <v>3</v>
      </c>
      <c r="B220" s="8" t="s">
        <v>210</v>
      </c>
      <c r="C220" s="8" t="s">
        <v>211</v>
      </c>
      <c r="D220" s="9" t="s">
        <v>33</v>
      </c>
      <c r="E220" s="9">
        <v>34</v>
      </c>
      <c r="F220" s="14"/>
      <c r="G220" s="14">
        <f>E220*F220</f>
        <v>0</v>
      </c>
    </row>
    <row r="221" spans="1:7" ht="30" x14ac:dyDescent="0.25">
      <c r="A221" s="9">
        <v>4</v>
      </c>
      <c r="B221" s="8" t="s">
        <v>97</v>
      </c>
      <c r="C221" s="8" t="s">
        <v>98</v>
      </c>
      <c r="D221" s="9" t="s">
        <v>33</v>
      </c>
      <c r="E221" s="9">
        <v>34</v>
      </c>
      <c r="F221" s="14"/>
      <c r="G221" s="14">
        <f t="shared" si="3"/>
        <v>0</v>
      </c>
    </row>
    <row r="222" spans="1:7" ht="45" x14ac:dyDescent="0.25">
      <c r="A222" s="9">
        <v>5</v>
      </c>
      <c r="B222" s="8" t="s">
        <v>132</v>
      </c>
      <c r="C222" s="8" t="s">
        <v>133</v>
      </c>
      <c r="D222" s="9" t="s">
        <v>23</v>
      </c>
      <c r="E222" s="9">
        <v>67</v>
      </c>
      <c r="F222" s="14"/>
      <c r="G222" s="14">
        <f t="shared" si="3"/>
        <v>0</v>
      </c>
    </row>
    <row r="223" spans="1:7" x14ac:dyDescent="0.25">
      <c r="F223" s="4" t="s">
        <v>339</v>
      </c>
      <c r="G223" s="22">
        <f>SUM(G218:G222)</f>
        <v>0</v>
      </c>
    </row>
    <row r="224" spans="1:7" x14ac:dyDescent="0.25">
      <c r="G224" s="16"/>
    </row>
    <row r="225" spans="1:7" x14ac:dyDescent="0.25">
      <c r="A225" s="2" t="s">
        <v>365</v>
      </c>
      <c r="G225" s="16"/>
    </row>
    <row r="226" spans="1:7" x14ac:dyDescent="0.25">
      <c r="A226" s="4" t="s">
        <v>0</v>
      </c>
      <c r="B226" s="5" t="s">
        <v>1</v>
      </c>
      <c r="C226" s="5" t="s">
        <v>329</v>
      </c>
      <c r="D226" s="4" t="s">
        <v>2</v>
      </c>
      <c r="E226" s="4" t="s">
        <v>3</v>
      </c>
      <c r="F226" s="4" t="s">
        <v>330</v>
      </c>
      <c r="G226" s="4" t="s">
        <v>331</v>
      </c>
    </row>
    <row r="227" spans="1:7" x14ac:dyDescent="0.25">
      <c r="A227" s="9">
        <v>1</v>
      </c>
      <c r="B227" s="8" t="s">
        <v>134</v>
      </c>
      <c r="C227" s="8" t="s">
        <v>135</v>
      </c>
      <c r="D227" s="9" t="s">
        <v>8</v>
      </c>
      <c r="E227" s="9">
        <v>30</v>
      </c>
      <c r="F227" s="14"/>
      <c r="G227" s="14">
        <f t="shared" si="3"/>
        <v>0</v>
      </c>
    </row>
    <row r="228" spans="1:7" ht="30" x14ac:dyDescent="0.25">
      <c r="A228" s="9">
        <v>2</v>
      </c>
      <c r="B228" s="8" t="s">
        <v>136</v>
      </c>
      <c r="C228" s="8" t="s">
        <v>137</v>
      </c>
      <c r="D228" s="9" t="s">
        <v>33</v>
      </c>
      <c r="E228" s="9">
        <v>15</v>
      </c>
      <c r="F228" s="14"/>
      <c r="G228" s="14">
        <f t="shared" si="3"/>
        <v>0</v>
      </c>
    </row>
    <row r="229" spans="1:7" ht="30" x14ac:dyDescent="0.25">
      <c r="A229" s="9">
        <v>3</v>
      </c>
      <c r="B229" s="8" t="s">
        <v>153</v>
      </c>
      <c r="C229" s="8" t="s">
        <v>154</v>
      </c>
      <c r="D229" s="9" t="s">
        <v>33</v>
      </c>
      <c r="E229" s="9">
        <v>2</v>
      </c>
      <c r="F229" s="14"/>
      <c r="G229" s="14">
        <f>E229*F229</f>
        <v>0</v>
      </c>
    </row>
    <row r="230" spans="1:7" x14ac:dyDescent="0.25">
      <c r="A230" s="9">
        <v>4</v>
      </c>
      <c r="B230" s="8" t="s">
        <v>155</v>
      </c>
      <c r="C230" s="8" t="s">
        <v>156</v>
      </c>
      <c r="D230" s="9" t="s">
        <v>33</v>
      </c>
      <c r="E230" s="9">
        <v>4</v>
      </c>
      <c r="F230" s="14"/>
      <c r="G230" s="14">
        <f>E230*F230</f>
        <v>0</v>
      </c>
    </row>
    <row r="231" spans="1:7" x14ac:dyDescent="0.25">
      <c r="F231" s="4" t="s">
        <v>339</v>
      </c>
      <c r="G231" s="22">
        <f>SUM(G227:G230)</f>
        <v>0</v>
      </c>
    </row>
    <row r="232" spans="1:7" x14ac:dyDescent="0.25">
      <c r="G232" s="16"/>
    </row>
    <row r="233" spans="1:7" x14ac:dyDescent="0.25">
      <c r="A233" s="2" t="s">
        <v>366</v>
      </c>
      <c r="G233" s="16"/>
    </row>
    <row r="234" spans="1:7" x14ac:dyDescent="0.25">
      <c r="A234" s="4" t="s">
        <v>0</v>
      </c>
      <c r="B234" s="5" t="s">
        <v>1</v>
      </c>
      <c r="C234" s="5" t="s">
        <v>329</v>
      </c>
      <c r="D234" s="4" t="s">
        <v>2</v>
      </c>
      <c r="E234" s="4" t="s">
        <v>3</v>
      </c>
      <c r="F234" s="4" t="s">
        <v>330</v>
      </c>
      <c r="G234" s="4" t="s">
        <v>331</v>
      </c>
    </row>
    <row r="235" spans="1:7" ht="105" x14ac:dyDescent="0.25">
      <c r="A235" s="9">
        <v>1</v>
      </c>
      <c r="B235" s="8" t="s">
        <v>138</v>
      </c>
      <c r="C235" s="8" t="s">
        <v>139</v>
      </c>
      <c r="D235" s="9" t="s">
        <v>8</v>
      </c>
      <c r="E235" s="9">
        <v>5</v>
      </c>
      <c r="F235" s="14"/>
      <c r="G235" s="14">
        <f t="shared" si="3"/>
        <v>0</v>
      </c>
    </row>
    <row r="236" spans="1:7" ht="108" customHeight="1" x14ac:dyDescent="0.25">
      <c r="A236" s="9">
        <v>2</v>
      </c>
      <c r="B236" s="8" t="s">
        <v>140</v>
      </c>
      <c r="C236" s="8" t="s">
        <v>141</v>
      </c>
      <c r="D236" s="9" t="s">
        <v>8</v>
      </c>
      <c r="E236" s="9">
        <v>5</v>
      </c>
      <c r="F236" s="14"/>
      <c r="G236" s="14">
        <f t="shared" si="3"/>
        <v>0</v>
      </c>
    </row>
    <row r="237" spans="1:7" ht="45" x14ac:dyDescent="0.25">
      <c r="A237" s="9">
        <v>3</v>
      </c>
      <c r="B237" s="8" t="s">
        <v>142</v>
      </c>
      <c r="C237" s="8" t="s">
        <v>143</v>
      </c>
      <c r="D237" s="9" t="s">
        <v>23</v>
      </c>
      <c r="E237" s="9">
        <v>7</v>
      </c>
      <c r="F237" s="14"/>
      <c r="G237" s="14">
        <f t="shared" ref="G237:G274" si="12">E237*F237</f>
        <v>0</v>
      </c>
    </row>
    <row r="238" spans="1:7" ht="45" x14ac:dyDescent="0.25">
      <c r="A238" s="9">
        <v>4</v>
      </c>
      <c r="B238" s="8" t="s">
        <v>144</v>
      </c>
      <c r="C238" s="8" t="s">
        <v>145</v>
      </c>
      <c r="D238" s="9" t="s">
        <v>26</v>
      </c>
      <c r="E238" s="9">
        <v>5</v>
      </c>
      <c r="F238" s="14"/>
      <c r="G238" s="14">
        <f t="shared" si="12"/>
        <v>0</v>
      </c>
    </row>
    <row r="239" spans="1:7" ht="30" x14ac:dyDescent="0.25">
      <c r="A239" s="9">
        <v>5</v>
      </c>
      <c r="B239" s="8" t="s">
        <v>146</v>
      </c>
      <c r="C239" s="8" t="s">
        <v>147</v>
      </c>
      <c r="D239" s="9" t="s">
        <v>26</v>
      </c>
      <c r="E239" s="9">
        <v>4</v>
      </c>
      <c r="F239" s="14"/>
      <c r="G239" s="14">
        <f t="shared" si="12"/>
        <v>0</v>
      </c>
    </row>
    <row r="240" spans="1:7" ht="30" x14ac:dyDescent="0.25">
      <c r="A240" s="9">
        <v>6</v>
      </c>
      <c r="B240" s="8" t="s">
        <v>161</v>
      </c>
      <c r="C240" s="8" t="s">
        <v>165</v>
      </c>
      <c r="D240" s="9" t="s">
        <v>26</v>
      </c>
      <c r="E240" s="9">
        <v>8</v>
      </c>
      <c r="F240" s="14"/>
      <c r="G240" s="14">
        <f>E240*F240</f>
        <v>0</v>
      </c>
    </row>
    <row r="241" spans="1:7" x14ac:dyDescent="0.25">
      <c r="F241" s="4" t="s">
        <v>339</v>
      </c>
      <c r="G241" s="22">
        <f>SUM(G235:G240)</f>
        <v>0</v>
      </c>
    </row>
    <row r="242" spans="1:7" x14ac:dyDescent="0.25">
      <c r="G242" s="16"/>
    </row>
    <row r="243" spans="1:7" x14ac:dyDescent="0.25">
      <c r="A243" s="2" t="s">
        <v>367</v>
      </c>
      <c r="G243" s="16"/>
    </row>
    <row r="244" spans="1:7" x14ac:dyDescent="0.25">
      <c r="A244" s="4" t="s">
        <v>0</v>
      </c>
      <c r="B244" s="5" t="s">
        <v>1</v>
      </c>
      <c r="C244" s="5" t="s">
        <v>329</v>
      </c>
      <c r="D244" s="4" t="s">
        <v>2</v>
      </c>
      <c r="E244" s="4" t="s">
        <v>3</v>
      </c>
      <c r="F244" s="4" t="s">
        <v>330</v>
      </c>
      <c r="G244" s="4" t="s">
        <v>331</v>
      </c>
    </row>
    <row r="245" spans="1:7" ht="45" x14ac:dyDescent="0.25">
      <c r="A245" s="9">
        <v>1</v>
      </c>
      <c r="B245" s="8" t="s">
        <v>148</v>
      </c>
      <c r="C245" s="8" t="s">
        <v>149</v>
      </c>
      <c r="D245" s="9" t="s">
        <v>26</v>
      </c>
      <c r="E245" s="9">
        <v>10</v>
      </c>
      <c r="F245" s="14"/>
      <c r="G245" s="14">
        <f t="shared" si="12"/>
        <v>0</v>
      </c>
    </row>
    <row r="246" spans="1:7" ht="30" x14ac:dyDescent="0.25">
      <c r="A246" s="9">
        <v>2</v>
      </c>
      <c r="B246" s="8" t="s">
        <v>150</v>
      </c>
      <c r="C246" s="8" t="s">
        <v>152</v>
      </c>
      <c r="D246" s="9" t="s">
        <v>151</v>
      </c>
      <c r="E246" s="9">
        <v>0.2</v>
      </c>
      <c r="F246" s="14"/>
      <c r="G246" s="14">
        <f t="shared" si="12"/>
        <v>0</v>
      </c>
    </row>
    <row r="247" spans="1:7" x14ac:dyDescent="0.25">
      <c r="A247" s="9">
        <v>3</v>
      </c>
      <c r="B247" s="8" t="s">
        <v>289</v>
      </c>
      <c r="C247" s="8" t="s">
        <v>290</v>
      </c>
      <c r="D247" s="9" t="s">
        <v>8</v>
      </c>
      <c r="E247" s="9">
        <v>20</v>
      </c>
      <c r="F247" s="14"/>
      <c r="G247" s="14">
        <f>E247*F247</f>
        <v>0</v>
      </c>
    </row>
    <row r="248" spans="1:7" x14ac:dyDescent="0.25">
      <c r="A248" s="9">
        <v>4</v>
      </c>
      <c r="B248" s="8" t="s">
        <v>375</v>
      </c>
      <c r="C248" s="8" t="s">
        <v>374</v>
      </c>
      <c r="D248" s="9" t="s">
        <v>8</v>
      </c>
      <c r="E248" s="9">
        <v>50</v>
      </c>
      <c r="F248" s="14"/>
      <c r="G248" s="14">
        <f>E248*F248</f>
        <v>0</v>
      </c>
    </row>
    <row r="249" spans="1:7" x14ac:dyDescent="0.25">
      <c r="F249" s="4" t="s">
        <v>339</v>
      </c>
      <c r="G249" s="22">
        <f>SUM(G245:G248)</f>
        <v>0</v>
      </c>
    </row>
    <row r="251" spans="1:7" x14ac:dyDescent="0.25">
      <c r="A251" s="2" t="s">
        <v>368</v>
      </c>
    </row>
    <row r="252" spans="1:7" x14ac:dyDescent="0.25">
      <c r="A252" s="4" t="s">
        <v>0</v>
      </c>
      <c r="B252" s="5" t="s">
        <v>1</v>
      </c>
      <c r="C252" s="5" t="s">
        <v>329</v>
      </c>
      <c r="D252" s="4" t="s">
        <v>2</v>
      </c>
      <c r="E252" s="4" t="s">
        <v>3</v>
      </c>
      <c r="F252" s="4" t="s">
        <v>330</v>
      </c>
      <c r="G252" s="4" t="s">
        <v>331</v>
      </c>
    </row>
    <row r="253" spans="1:7" x14ac:dyDescent="0.25">
      <c r="A253" s="9">
        <v>1</v>
      </c>
      <c r="B253" s="8" t="s">
        <v>212</v>
      </c>
      <c r="C253" s="8" t="s">
        <v>214</v>
      </c>
      <c r="D253" s="9" t="s">
        <v>213</v>
      </c>
      <c r="E253" s="9">
        <v>0.4</v>
      </c>
      <c r="F253" s="9"/>
      <c r="G253" s="14">
        <f>E253*F253</f>
        <v>0</v>
      </c>
    </row>
    <row r="254" spans="1:7" x14ac:dyDescent="0.25">
      <c r="A254" s="19"/>
      <c r="B254" s="20"/>
      <c r="C254" s="20"/>
      <c r="D254" s="19"/>
      <c r="E254" s="19"/>
      <c r="F254" s="4" t="s">
        <v>339</v>
      </c>
      <c r="G254" s="22">
        <f>G253</f>
        <v>0</v>
      </c>
    </row>
    <row r="255" spans="1:7" x14ac:dyDescent="0.25">
      <c r="A255" s="19"/>
      <c r="B255" s="20"/>
      <c r="C255" s="20"/>
      <c r="D255" s="19"/>
      <c r="E255" s="19"/>
      <c r="F255" s="19"/>
      <c r="G255" s="19"/>
    </row>
    <row r="256" spans="1:7" x14ac:dyDescent="0.25">
      <c r="A256" s="19" t="s">
        <v>369</v>
      </c>
      <c r="B256" s="20"/>
      <c r="C256" s="20"/>
      <c r="D256" s="19"/>
      <c r="E256" s="19"/>
      <c r="F256" s="19"/>
      <c r="G256" s="19"/>
    </row>
    <row r="257" spans="1:7" x14ac:dyDescent="0.25">
      <c r="A257" s="4" t="s">
        <v>0</v>
      </c>
      <c r="B257" s="5" t="s">
        <v>1</v>
      </c>
      <c r="C257" s="5" t="s">
        <v>329</v>
      </c>
      <c r="D257" s="4" t="s">
        <v>2</v>
      </c>
      <c r="E257" s="4" t="s">
        <v>3</v>
      </c>
      <c r="F257" s="4" t="s">
        <v>330</v>
      </c>
      <c r="G257" s="4" t="s">
        <v>331</v>
      </c>
    </row>
    <row r="258" spans="1:7" ht="45" x14ac:dyDescent="0.25">
      <c r="A258" s="9">
        <v>1</v>
      </c>
      <c r="B258" s="8" t="s">
        <v>316</v>
      </c>
      <c r="C258" s="8" t="s">
        <v>317</v>
      </c>
      <c r="D258" s="9" t="s">
        <v>33</v>
      </c>
      <c r="E258" s="9">
        <v>30</v>
      </c>
      <c r="F258" s="9"/>
      <c r="G258" s="14">
        <f t="shared" ref="G258:G263" si="13">E258*F258</f>
        <v>0</v>
      </c>
    </row>
    <row r="259" spans="1:7" ht="30" x14ac:dyDescent="0.25">
      <c r="A259" s="9">
        <v>2</v>
      </c>
      <c r="B259" s="8" t="s">
        <v>318</v>
      </c>
      <c r="C259" s="8" t="s">
        <v>319</v>
      </c>
      <c r="D259" s="9" t="s">
        <v>23</v>
      </c>
      <c r="E259" s="9">
        <v>60</v>
      </c>
      <c r="F259" s="9"/>
      <c r="G259" s="14">
        <f t="shared" si="13"/>
        <v>0</v>
      </c>
    </row>
    <row r="260" spans="1:7" ht="45" x14ac:dyDescent="0.25">
      <c r="A260" s="9">
        <v>3</v>
      </c>
      <c r="B260" s="8" t="s">
        <v>320</v>
      </c>
      <c r="C260" s="8" t="s">
        <v>321</v>
      </c>
      <c r="D260" s="9" t="s">
        <v>33</v>
      </c>
      <c r="E260" s="9">
        <v>24</v>
      </c>
      <c r="F260" s="9"/>
      <c r="G260" s="14">
        <f t="shared" si="13"/>
        <v>0</v>
      </c>
    </row>
    <row r="261" spans="1:7" ht="30" x14ac:dyDescent="0.25">
      <c r="A261" s="9">
        <v>4</v>
      </c>
      <c r="B261" s="8" t="s">
        <v>322</v>
      </c>
      <c r="C261" s="8" t="s">
        <v>323</v>
      </c>
      <c r="D261" s="9" t="s">
        <v>33</v>
      </c>
      <c r="E261" s="9">
        <v>6</v>
      </c>
      <c r="F261" s="9"/>
      <c r="G261" s="14">
        <f t="shared" si="13"/>
        <v>0</v>
      </c>
    </row>
    <row r="262" spans="1:7" ht="45" x14ac:dyDescent="0.25">
      <c r="A262" s="9">
        <v>5</v>
      </c>
      <c r="B262" s="8" t="s">
        <v>324</v>
      </c>
      <c r="C262" s="8" t="s">
        <v>325</v>
      </c>
      <c r="D262" s="9" t="s">
        <v>26</v>
      </c>
      <c r="E262" s="9">
        <v>5</v>
      </c>
      <c r="F262" s="9"/>
      <c r="G262" s="14">
        <f t="shared" si="13"/>
        <v>0</v>
      </c>
    </row>
    <row r="263" spans="1:7" ht="90" x14ac:dyDescent="0.25">
      <c r="A263" s="9">
        <v>6</v>
      </c>
      <c r="B263" s="8" t="s">
        <v>310</v>
      </c>
      <c r="C263" s="8" t="s">
        <v>326</v>
      </c>
      <c r="D263" s="9" t="s">
        <v>26</v>
      </c>
      <c r="E263" s="9">
        <v>35</v>
      </c>
      <c r="F263" s="9"/>
      <c r="G263" s="14">
        <f t="shared" si="13"/>
        <v>0</v>
      </c>
    </row>
    <row r="264" spans="1:7" x14ac:dyDescent="0.25">
      <c r="F264" s="4" t="s">
        <v>339</v>
      </c>
      <c r="G264" s="22">
        <f>SUM(G258:G263)</f>
        <v>0</v>
      </c>
    </row>
    <row r="266" spans="1:7" x14ac:dyDescent="0.25">
      <c r="A266" s="2" t="s">
        <v>370</v>
      </c>
    </row>
    <row r="267" spans="1:7" x14ac:dyDescent="0.25">
      <c r="A267" s="2" t="s">
        <v>352</v>
      </c>
    </row>
    <row r="268" spans="1:7" x14ac:dyDescent="0.25">
      <c r="A268" s="4" t="s">
        <v>0</v>
      </c>
      <c r="B268" s="5" t="s">
        <v>1</v>
      </c>
      <c r="C268" s="5" t="s">
        <v>329</v>
      </c>
      <c r="D268" s="4" t="s">
        <v>2</v>
      </c>
      <c r="E268" s="4" t="s">
        <v>3</v>
      </c>
      <c r="F268" s="4" t="s">
        <v>330</v>
      </c>
      <c r="G268" s="4" t="s">
        <v>331</v>
      </c>
    </row>
    <row r="269" spans="1:7" ht="60" x14ac:dyDescent="0.25">
      <c r="A269" s="9">
        <v>1</v>
      </c>
      <c r="B269" s="8" t="s">
        <v>221</v>
      </c>
      <c r="C269" s="8" t="s">
        <v>246</v>
      </c>
      <c r="D269" s="9" t="s">
        <v>26</v>
      </c>
      <c r="E269" s="9">
        <v>78</v>
      </c>
      <c r="F269" s="14"/>
      <c r="G269" s="14">
        <f t="shared" si="12"/>
        <v>0</v>
      </c>
    </row>
    <row r="270" spans="1:7" ht="60" x14ac:dyDescent="0.25">
      <c r="A270" s="9">
        <v>2</v>
      </c>
      <c r="B270" s="8" t="s">
        <v>247</v>
      </c>
      <c r="C270" s="8" t="s">
        <v>248</v>
      </c>
      <c r="D270" s="9" t="s">
        <v>26</v>
      </c>
      <c r="E270" s="9">
        <v>135</v>
      </c>
      <c r="F270" s="14"/>
      <c r="G270" s="14">
        <f t="shared" si="12"/>
        <v>0</v>
      </c>
    </row>
    <row r="271" spans="1:7" ht="30" x14ac:dyDescent="0.25">
      <c r="A271" s="9">
        <v>3</v>
      </c>
      <c r="B271" s="8" t="s">
        <v>223</v>
      </c>
      <c r="C271" s="8" t="s">
        <v>249</v>
      </c>
      <c r="D271" s="9" t="s">
        <v>8</v>
      </c>
      <c r="E271" s="9">
        <v>95</v>
      </c>
      <c r="F271" s="14"/>
      <c r="G271" s="14">
        <f t="shared" si="12"/>
        <v>0</v>
      </c>
    </row>
    <row r="272" spans="1:7" ht="30" x14ac:dyDescent="0.25">
      <c r="A272" s="9">
        <v>4</v>
      </c>
      <c r="B272" s="8" t="s">
        <v>225</v>
      </c>
      <c r="C272" s="8" t="s">
        <v>250</v>
      </c>
      <c r="D272" s="9" t="s">
        <v>26</v>
      </c>
      <c r="E272" s="9">
        <v>180</v>
      </c>
      <c r="F272" s="14"/>
      <c r="G272" s="14">
        <f t="shared" si="12"/>
        <v>0</v>
      </c>
    </row>
    <row r="273" spans="1:7" ht="30" x14ac:dyDescent="0.25">
      <c r="A273" s="9">
        <v>5</v>
      </c>
      <c r="B273" s="8" t="s">
        <v>227</v>
      </c>
      <c r="C273" s="8" t="s">
        <v>251</v>
      </c>
      <c r="D273" s="9" t="s">
        <v>8</v>
      </c>
      <c r="E273" s="9">
        <v>174</v>
      </c>
      <c r="F273" s="14"/>
      <c r="G273" s="14">
        <f t="shared" si="12"/>
        <v>0</v>
      </c>
    </row>
    <row r="274" spans="1:7" x14ac:dyDescent="0.25">
      <c r="A274" s="9">
        <v>6</v>
      </c>
      <c r="B274" s="8" t="s">
        <v>252</v>
      </c>
      <c r="C274" s="8" t="s">
        <v>253</v>
      </c>
      <c r="D274" s="9" t="s">
        <v>26</v>
      </c>
      <c r="E274" s="9">
        <v>150</v>
      </c>
      <c r="F274" s="14"/>
      <c r="G274" s="14">
        <f t="shared" si="12"/>
        <v>0</v>
      </c>
    </row>
    <row r="275" spans="1:7" x14ac:dyDescent="0.25">
      <c r="A275" s="9">
        <v>7</v>
      </c>
      <c r="B275" s="8" t="s">
        <v>254</v>
      </c>
      <c r="C275" s="8" t="s">
        <v>255</v>
      </c>
      <c r="D275" s="9" t="s">
        <v>26</v>
      </c>
      <c r="E275" s="9">
        <v>20</v>
      </c>
      <c r="F275" s="14"/>
      <c r="G275" s="14">
        <f t="shared" ref="G275:G317" si="14">E275*F275</f>
        <v>0</v>
      </c>
    </row>
    <row r="276" spans="1:7" x14ac:dyDescent="0.25">
      <c r="A276" s="9">
        <v>8</v>
      </c>
      <c r="B276" s="8" t="s">
        <v>267</v>
      </c>
      <c r="C276" s="8" t="s">
        <v>268</v>
      </c>
      <c r="D276" s="9" t="s">
        <v>8</v>
      </c>
      <c r="E276" s="9">
        <v>76</v>
      </c>
      <c r="F276" s="14"/>
      <c r="G276" s="14">
        <f>E276*F276</f>
        <v>0</v>
      </c>
    </row>
    <row r="277" spans="1:7" ht="30" x14ac:dyDescent="0.25">
      <c r="A277" s="9">
        <v>9</v>
      </c>
      <c r="B277" s="8" t="s">
        <v>256</v>
      </c>
      <c r="C277" s="8" t="s">
        <v>257</v>
      </c>
      <c r="D277" s="9" t="s">
        <v>8</v>
      </c>
      <c r="E277" s="9">
        <v>60</v>
      </c>
      <c r="F277" s="14"/>
      <c r="G277" s="14">
        <f t="shared" si="14"/>
        <v>0</v>
      </c>
    </row>
    <row r="278" spans="1:7" ht="30" x14ac:dyDescent="0.25">
      <c r="A278" s="9">
        <v>10</v>
      </c>
      <c r="B278" s="8" t="s">
        <v>256</v>
      </c>
      <c r="C278" s="8" t="s">
        <v>264</v>
      </c>
      <c r="D278" s="9" t="s">
        <v>8</v>
      </c>
      <c r="E278" s="9">
        <v>50</v>
      </c>
      <c r="F278" s="14"/>
      <c r="G278" s="14">
        <f t="shared" ref="G278:G283" si="15">E278*F278</f>
        <v>0</v>
      </c>
    </row>
    <row r="279" spans="1:7" ht="30" x14ac:dyDescent="0.25">
      <c r="A279" s="9">
        <v>11</v>
      </c>
      <c r="B279" s="8" t="s">
        <v>256</v>
      </c>
      <c r="C279" s="8" t="s">
        <v>265</v>
      </c>
      <c r="D279" s="9" t="s">
        <v>8</v>
      </c>
      <c r="E279" s="9">
        <v>70</v>
      </c>
      <c r="F279" s="14"/>
      <c r="G279" s="14">
        <f t="shared" si="15"/>
        <v>0</v>
      </c>
    </row>
    <row r="280" spans="1:7" ht="30" x14ac:dyDescent="0.25">
      <c r="A280" s="9">
        <v>12</v>
      </c>
      <c r="B280" s="8" t="s">
        <v>269</v>
      </c>
      <c r="C280" s="8" t="s">
        <v>270</v>
      </c>
      <c r="D280" s="9" t="s">
        <v>33</v>
      </c>
      <c r="E280" s="9">
        <v>39</v>
      </c>
      <c r="F280" s="14"/>
      <c r="G280" s="14">
        <f t="shared" si="15"/>
        <v>0</v>
      </c>
    </row>
    <row r="281" spans="1:7" x14ac:dyDescent="0.25">
      <c r="A281" s="9">
        <v>13</v>
      </c>
      <c r="B281" s="8" t="s">
        <v>260</v>
      </c>
      <c r="C281" s="8" t="s">
        <v>261</v>
      </c>
      <c r="D281" s="9" t="s">
        <v>26</v>
      </c>
      <c r="E281" s="9">
        <v>9</v>
      </c>
      <c r="F281" s="14"/>
      <c r="G281" s="14">
        <f t="shared" si="15"/>
        <v>0</v>
      </c>
    </row>
    <row r="282" spans="1:7" ht="30" x14ac:dyDescent="0.25">
      <c r="A282" s="9">
        <v>14</v>
      </c>
      <c r="B282" s="8" t="s">
        <v>260</v>
      </c>
      <c r="C282" s="8" t="s">
        <v>262</v>
      </c>
      <c r="D282" s="9" t="s">
        <v>26</v>
      </c>
      <c r="E282" s="9">
        <v>45</v>
      </c>
      <c r="F282" s="14"/>
      <c r="G282" s="14">
        <f t="shared" si="15"/>
        <v>0</v>
      </c>
    </row>
    <row r="283" spans="1:7" x14ac:dyDescent="0.25">
      <c r="A283" s="9">
        <v>15</v>
      </c>
      <c r="B283" s="8" t="s">
        <v>260</v>
      </c>
      <c r="C283" s="8" t="s">
        <v>263</v>
      </c>
      <c r="D283" s="9" t="s">
        <v>26</v>
      </c>
      <c r="E283" s="9">
        <v>160</v>
      </c>
      <c r="F283" s="14"/>
      <c r="G283" s="14">
        <f t="shared" si="15"/>
        <v>0</v>
      </c>
    </row>
    <row r="284" spans="1:7" x14ac:dyDescent="0.25">
      <c r="A284" s="9">
        <v>16</v>
      </c>
      <c r="B284" s="8" t="s">
        <v>258</v>
      </c>
      <c r="C284" s="8" t="s">
        <v>259</v>
      </c>
      <c r="D284" s="9" t="s">
        <v>8</v>
      </c>
      <c r="E284" s="9">
        <v>313</v>
      </c>
      <c r="F284" s="14"/>
      <c r="G284" s="14">
        <f t="shared" si="14"/>
        <v>0</v>
      </c>
    </row>
    <row r="285" spans="1:7" x14ac:dyDescent="0.25">
      <c r="A285" s="9">
        <v>17</v>
      </c>
      <c r="B285" s="8" t="s">
        <v>254</v>
      </c>
      <c r="C285" s="8" t="s">
        <v>271</v>
      </c>
      <c r="D285" s="9" t="s">
        <v>26</v>
      </c>
      <c r="E285" s="9">
        <v>27</v>
      </c>
      <c r="F285" s="14"/>
      <c r="G285" s="14">
        <f>E285*F285</f>
        <v>0</v>
      </c>
    </row>
    <row r="286" spans="1:7" x14ac:dyDescent="0.25">
      <c r="F286" s="4" t="s">
        <v>339</v>
      </c>
      <c r="G286" s="22">
        <f>SUM(G269:G285)</f>
        <v>0</v>
      </c>
    </row>
    <row r="288" spans="1:7" ht="45" x14ac:dyDescent="0.25">
      <c r="F288" s="5" t="s">
        <v>371</v>
      </c>
      <c r="G288" s="25">
        <f>G15+G23+G34+G52+G71+G82+G95+G118+G130+G138+G152+G163+G169+G176+G183+G188+G194+G206+G214+G223+G231+G241+G249+G254+G264+G286</f>
        <v>180000</v>
      </c>
    </row>
    <row r="289" spans="6:7" x14ac:dyDescent="0.25">
      <c r="F289" s="4" t="s">
        <v>372</v>
      </c>
      <c r="G289" s="22">
        <f>0.15*G288</f>
        <v>27000</v>
      </c>
    </row>
    <row r="290" spans="6:7" ht="45" x14ac:dyDescent="0.25">
      <c r="F290" s="5" t="s">
        <v>373</v>
      </c>
      <c r="G290" s="25">
        <f>G288+G289</f>
        <v>207000</v>
      </c>
    </row>
    <row r="305" spans="1:7" x14ac:dyDescent="0.25">
      <c r="G305" s="16">
        <f t="shared" si="14"/>
        <v>0</v>
      </c>
    </row>
    <row r="306" spans="1:7" ht="30" x14ac:dyDescent="0.25">
      <c r="A306">
        <v>15</v>
      </c>
      <c r="B306" s="1" t="s">
        <v>293</v>
      </c>
      <c r="C306" s="1" t="s">
        <v>294</v>
      </c>
      <c r="D306" t="s">
        <v>26</v>
      </c>
      <c r="E306">
        <v>0</v>
      </c>
      <c r="F306">
        <v>0</v>
      </c>
      <c r="G306" s="16">
        <f t="shared" si="14"/>
        <v>0</v>
      </c>
    </row>
    <row r="316" spans="1:7" x14ac:dyDescent="0.25">
      <c r="G316" s="16">
        <f t="shared" si="14"/>
        <v>0</v>
      </c>
    </row>
    <row r="317" spans="1:7" x14ac:dyDescent="0.25">
      <c r="G317" s="16">
        <f t="shared" si="14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ExportTenderItemQu</vt:lpstr>
      <vt:lpstr>ExportTenderItemQu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Thamsanqa Mkhize</dc:creator>
  <cp:lastModifiedBy>Thamsanqa Mkhize</cp:lastModifiedBy>
  <dcterms:created xsi:type="dcterms:W3CDTF">2026-05-11T12:43:28Z</dcterms:created>
  <dcterms:modified xsi:type="dcterms:W3CDTF">2026-05-19T10:29:58Z</dcterms:modified>
</cp:coreProperties>
</file>