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Mpfarelenim\Documents\TENDERS\RFB 3095-2025 Remote Environmental Management systems\Publication Documents\"/>
    </mc:Choice>
  </mc:AlternateContent>
  <xr:revisionPtr revIDLastSave="0" documentId="13_ncr:1_{E43E13BE-F6E4-4807-AB2A-8154F87BD33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RICING SCHEDULE" sheetId="6" r:id="rId1"/>
  </sheets>
  <definedNames>
    <definedName name="_xlnm.Print_Area" localSheetId="0">'PRICING SCHEDULE'!$A:$Q</definedName>
    <definedName name="_xlnm.Print_Titles" localSheetId="0">'PRICING SCHEDULE'!$1:$5</definedName>
  </definedName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5" i="6" l="1"/>
  <c r="J35" i="6"/>
  <c r="G35" i="6"/>
  <c r="M29" i="6"/>
  <c r="J29" i="6"/>
  <c r="G29" i="6"/>
  <c r="G21" i="6"/>
  <c r="J21" i="6"/>
  <c r="M21" i="6"/>
  <c r="G22" i="6"/>
  <c r="J22" i="6"/>
  <c r="M22" i="6"/>
  <c r="G30" i="6"/>
  <c r="N35" i="6" l="1"/>
  <c r="O35" i="6" s="1"/>
  <c r="N29" i="6"/>
  <c r="O29" i="6" s="1"/>
  <c r="N22" i="6"/>
  <c r="O22" i="6" s="1"/>
  <c r="N21" i="6"/>
  <c r="O21" i="6" s="1"/>
  <c r="M26" i="6" l="1"/>
  <c r="M25" i="6"/>
  <c r="M24" i="6"/>
  <c r="J26" i="6"/>
  <c r="J25" i="6"/>
  <c r="J24" i="6"/>
  <c r="G26" i="6"/>
  <c r="G25" i="6"/>
  <c r="G24" i="6"/>
  <c r="N24" i="6" l="1"/>
  <c r="O24" i="6" s="1"/>
  <c r="N25" i="6"/>
  <c r="O25" i="6" s="1"/>
  <c r="N26" i="6"/>
  <c r="O26" i="6" s="1"/>
  <c r="J20" i="6"/>
  <c r="J28" i="6" l="1"/>
  <c r="J30" i="6"/>
  <c r="J36" i="6" l="1"/>
  <c r="G28" i="6"/>
  <c r="G32" i="6"/>
  <c r="G33" i="6"/>
  <c r="M28" i="6"/>
  <c r="M30" i="6"/>
  <c r="M20" i="6"/>
  <c r="M36" i="6" s="1"/>
  <c r="G20" i="6"/>
  <c r="G36" i="6" s="1"/>
  <c r="J37" i="6" l="1"/>
  <c r="J38" i="6" s="1"/>
  <c r="N20" i="6"/>
  <c r="N30" i="6"/>
  <c r="O30" i="6" s="1"/>
  <c r="N33" i="6"/>
  <c r="O33" i="6" s="1"/>
  <c r="N32" i="6"/>
  <c r="N28" i="6"/>
  <c r="N36" i="6" l="1"/>
  <c r="G37" i="6"/>
  <c r="G38" i="6" s="1"/>
  <c r="M37" i="6"/>
  <c r="M38" i="6" s="1"/>
  <c r="O32" i="6"/>
  <c r="O28" i="6"/>
  <c r="O20" i="6"/>
  <c r="O36" i="6" l="1"/>
  <c r="N37" i="6"/>
  <c r="N38" i="6" s="1"/>
</calcChain>
</file>

<file path=xl/sharedStrings.xml><?xml version="1.0" encoding="utf-8"?>
<sst xmlns="http://schemas.openxmlformats.org/spreadsheetml/2006/main" count="80" uniqueCount="68">
  <si>
    <t>Item No</t>
  </si>
  <si>
    <t>Unit of measure</t>
  </si>
  <si>
    <t>VAT (@15%)</t>
  </si>
  <si>
    <t>Foreign currency</t>
  </si>
  <si>
    <t xml:space="preserve">South African Rand (ZAR) exchange rate </t>
  </si>
  <si>
    <t>1 US Dollar</t>
  </si>
  <si>
    <t>1 Euro</t>
  </si>
  <si>
    <t>1. INSTRUCTION FOR COMPLETING THE PRICING SCHEDULE</t>
  </si>
  <si>
    <t>1 Pound (UK)</t>
  </si>
  <si>
    <t>YEAR 1</t>
  </si>
  <si>
    <t>YEAR 2</t>
  </si>
  <si>
    <t>YEAR 3</t>
  </si>
  <si>
    <t xml:space="preserve">Qty </t>
  </si>
  <si>
    <t>TOTAL</t>
  </si>
  <si>
    <t>Qty</t>
  </si>
  <si>
    <t>1.1</t>
  </si>
  <si>
    <t>1.2</t>
  </si>
  <si>
    <t>1.3</t>
  </si>
  <si>
    <t>Unit Price 
(Excl VAT)</t>
  </si>
  <si>
    <t>Line Price Term 
(Excl VAT)</t>
  </si>
  <si>
    <t>Forex %</t>
  </si>
  <si>
    <t>Forex Price portion</t>
  </si>
  <si>
    <t>SUPPLY CHAIN MANAGEMENT</t>
  </si>
  <si>
    <t xml:space="preserve">Bidder Name </t>
  </si>
  <si>
    <t>Goods/Service description</t>
  </si>
  <si>
    <t>TOTAL BID PRICE  (EXCL VAT)</t>
  </si>
  <si>
    <t>TOTAL  BID PRICE (INCL VAT)</t>
  </si>
  <si>
    <t>Name</t>
  </si>
  <si>
    <t>Date</t>
  </si>
  <si>
    <t>Capacity</t>
  </si>
  <si>
    <t>Mark with an X, which ROE is applicable</t>
  </si>
  <si>
    <t>Line Price Y2</t>
  </si>
  <si>
    <t>Line Price Y3</t>
  </si>
  <si>
    <t>Line Price Y1</t>
  </si>
  <si>
    <t>I, the bidder, confirm that the price(s) and rate(s) quoted cover all the goods and/or works specified in the bidding documents; that the price(s) or rate(s) cover all my obligations and I accept that any mistakes regarding price(s), rate(s) or calculations will be at my own risk.
[Note: First convert to PDF, then add signature]</t>
  </si>
  <si>
    <t>BRAND / MODEL</t>
  </si>
  <si>
    <t>Price clarification comment</t>
  </si>
  <si>
    <t>Signature (above)</t>
  </si>
  <si>
    <t>Pricing schedule</t>
  </si>
  <si>
    <t>Training</t>
  </si>
  <si>
    <t>X</t>
  </si>
  <si>
    <t>each</t>
  </si>
  <si>
    <r>
      <t xml:space="preserve">(a)  Bidder must complete/enter </t>
    </r>
    <r>
      <rPr>
        <b/>
        <sz val="12"/>
        <color theme="1"/>
        <rFont val="Calibri"/>
        <family val="2"/>
        <scheme val="minor"/>
      </rPr>
      <t xml:space="preserve">YELLOW </t>
    </r>
    <r>
      <rPr>
        <sz val="12"/>
        <color theme="1"/>
        <rFont val="Calibri"/>
        <family val="2"/>
        <scheme val="minor"/>
      </rPr>
      <t>cells only</t>
    </r>
  </si>
  <si>
    <t>(b)  Unit and Line prices must be VAT EXCLUSIVE and in South African Rand (ZAR) currency.</t>
  </si>
  <si>
    <r>
      <t xml:space="preserve">(d)  Prices that are dependent on </t>
    </r>
    <r>
      <rPr>
        <b/>
        <sz val="12"/>
        <color theme="1"/>
        <rFont val="Calibri"/>
        <family val="2"/>
        <scheme val="minor"/>
      </rPr>
      <t xml:space="preserve">Rate of Exchange (ROE) </t>
    </r>
    <r>
      <rPr>
        <sz val="12"/>
        <color theme="1"/>
        <rFont val="Calibri"/>
        <family val="2"/>
        <scheme val="minor"/>
      </rPr>
      <t>must use ROE indicated below, then enter in Column "Forex %" the percentage of the price that is ROE dependent (0% means the price is not ROE dependent)</t>
    </r>
  </si>
  <si>
    <t>12 Months</t>
  </si>
  <si>
    <t>RFB No</t>
  </si>
  <si>
    <t>RFB Title</t>
  </si>
  <si>
    <r>
      <t>(c) The price must include all cost to deliver the goods or render the service, including all applicable taxes, duty fees, logistics/delivery,</t>
    </r>
    <r>
      <rPr>
        <b/>
        <sz val="12"/>
        <rFont val="Calibri"/>
        <family val="2"/>
        <scheme val="minor"/>
      </rPr>
      <t xml:space="preserve"> Shipping</t>
    </r>
    <r>
      <rPr>
        <sz val="12"/>
        <rFont val="Calibri"/>
        <family val="2"/>
        <scheme val="minor"/>
      </rPr>
      <t>, storage, labour, overtime and subsistence and travel - add shipping</t>
    </r>
  </si>
  <si>
    <r>
      <t>Manage Service and Configuration upgrades on-site = 1 day  per week for</t>
    </r>
    <r>
      <rPr>
        <sz val="11"/>
        <rFont val="Calibri (Body)"/>
      </rPr>
      <t xml:space="preserve"> 36 </t>
    </r>
    <r>
      <rPr>
        <sz val="11"/>
        <rFont val="Calibri"/>
        <family val="2"/>
        <scheme val="minor"/>
      </rPr>
      <t xml:space="preserve">Months </t>
    </r>
  </si>
  <si>
    <t>Uplogix – Out of band Management</t>
  </si>
  <si>
    <t>PTN-88-CAT3EUAM1 – Uplogix LTE Internal Cellular Modems - Maintenance and Support 24x7x365, 1 YR (NBD+TAC+S/W Maintenance), Per Year</t>
  </si>
  <si>
    <t xml:space="preserve">Inferrix – Environmental Management </t>
  </si>
  <si>
    <t>Dahua - Cameras</t>
  </si>
  <si>
    <t>PTC-NVR5216-4KS2 - Dahua NVR5216-4KS2 (Recording Devices)</t>
  </si>
  <si>
    <t>PTC-PFS3010-8ET - PFS3010-8ET-96 (POE Switches)</t>
  </si>
  <si>
    <t>WAN / SITA Technical Administrator</t>
  </si>
  <si>
    <t xml:space="preserve">WAN / SITA User </t>
  </si>
  <si>
    <t xml:space="preserve">Request to procure a 3-year maintenance and support agreement for the Remote Environmental Management systems for SITA </t>
  </si>
  <si>
    <t>26 x Inferrix Gateway Server Hardware and software to per switching centre - Maintenance</t>
  </si>
  <si>
    <t>PTN-61-2011-06M1 – Uplogix National server to control all Switching Centres -  
DELL R440 - Intel Xeon Silver 4208 2.1G, 8 Core, CR 2032 3.0-V, Dual 550-Watt, 220 V PSU , 48G SSD, 2x 8GB DIMM, Maintenance and Support 24x7x365,</t>
  </si>
  <si>
    <t>PTN-83X-8S-000-NAAM1 – Uplogix Local Switching Managers - Maintenance and Support 24x7x365,
A709100620 A709100651 A709100685 A709100722
A709100631 A709100662 A709100690 A709100733
A709100632 A709100668 A709100694 A709100739
A709100634 A709100677 A709100697 A709100740
A709100638 A709100766 A709100698 A709100764
A709100643 A709100680 A709100700
A709100645 A709100681 A709100707</t>
  </si>
  <si>
    <t>PTE-Maintenance - Environmental Management 
1 x National Main server - Lenovo ThinkSystem SR530, Intel Xeon Silver 4208 2.1GHz, 8 Core, Intel Xeon Silver 4208 2.1GHz, 8 Core, 2 x 750-watt, 220 V PSU, Rated 80+ Platinum, 4.36TB, 64GB</t>
  </si>
  <si>
    <t>PTE-Maintenance - Environmental Management Maintenance and support – 26 Switching Centres - All Sensors, Gateways, Controllers and licensing Maintenance )Temp, Door, Flood and fire)</t>
  </si>
  <si>
    <t>1 x National Main server – Dahua DSS7016D/DR-S2, Intel Xeon Silver 4114 2.2GHz, 10 Core, CR 2032 3.0-V Dahua Mini LDC touch screen, 220V AC, 6TB, 8GB</t>
  </si>
  <si>
    <t>Professional service</t>
  </si>
  <si>
    <t>Weekly</t>
  </si>
  <si>
    <t>RFB  3095-2025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</si>
</sst>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R&quot;#,##0.00;[Red]\-&quot;R&quot;#,##0.00"/>
    <numFmt numFmtId="44" formatCode="_-&quot;R&quot;* #,##0.00_-;\-&quot;R&quot;* #,##0.00_-;_-&quot;R&quot;* &quot;-&quot;??_-;_-@_-"/>
    <numFmt numFmtId="43" formatCode="_-* #,##0.00_-;\-* #,##0.00_-;_-* &quot;-&quot;??_-;_-@_-"/>
    <numFmt numFmtId="164" formatCode="_-[$R-1C09]* #,##0.00_-;\-[$R-1C09]* #,##0.00_-;_-[$R-1C09]* &quot;-&quot;??_-;_-@_-"/>
    <numFmt numFmtId="165" formatCode="0.0"/>
  </numFmts>
  <fonts count="18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24"/>
      <color theme="1"/>
      <name val="Calibri"/>
      <family val="2"/>
      <scheme val="minor"/>
    </font>
    <font>
      <sz val="24"/>
      <color rgb="FF002060"/>
      <name val="Calibri"/>
      <family val="2"/>
      <scheme val="minor"/>
    </font>
    <font>
      <sz val="18"/>
      <color rgb="FF002060"/>
      <name val="Calibri"/>
      <family val="2"/>
      <scheme val="minor"/>
    </font>
    <font>
      <b/>
      <sz val="12"/>
      <color rgb="FF000066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 (Body)"/>
    </font>
    <font>
      <b/>
      <sz val="12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</fills>
  <borders count="31">
    <border>
      <left/>
      <right/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medium">
        <color theme="4"/>
      </left>
      <right style="medium">
        <color theme="4"/>
      </right>
      <top style="medium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medium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  <border>
      <left style="thin">
        <color theme="8"/>
      </left>
      <right/>
      <top/>
      <bottom/>
      <diagonal/>
    </border>
    <border>
      <left style="thin">
        <color theme="8"/>
      </left>
      <right/>
      <top style="thin">
        <color theme="8"/>
      </top>
      <bottom style="thin">
        <color theme="8"/>
      </bottom>
      <diagonal/>
    </border>
    <border>
      <left/>
      <right style="thin">
        <color theme="8"/>
      </right>
      <top style="thin">
        <color theme="8"/>
      </top>
      <bottom style="thin">
        <color theme="8"/>
      </bottom>
      <diagonal/>
    </border>
    <border>
      <left/>
      <right style="medium">
        <color theme="8"/>
      </right>
      <top style="thin">
        <color theme="8"/>
      </top>
      <bottom style="medium">
        <color theme="8"/>
      </bottom>
      <diagonal/>
    </border>
    <border>
      <left style="thin">
        <color theme="8"/>
      </left>
      <right/>
      <top style="medium">
        <color theme="8"/>
      </top>
      <bottom style="thin">
        <color theme="8"/>
      </bottom>
      <diagonal/>
    </border>
    <border>
      <left/>
      <right style="thin">
        <color theme="8"/>
      </right>
      <top style="medium">
        <color theme="8"/>
      </top>
      <bottom style="thin">
        <color theme="8"/>
      </bottom>
      <diagonal/>
    </border>
    <border>
      <left/>
      <right/>
      <top style="medium">
        <color theme="8"/>
      </top>
      <bottom style="thin">
        <color theme="8"/>
      </bottom>
      <diagonal/>
    </border>
    <border>
      <left style="thin">
        <color theme="8"/>
      </left>
      <right/>
      <top style="thin">
        <color theme="8"/>
      </top>
      <bottom style="medium">
        <color theme="8"/>
      </bottom>
      <diagonal/>
    </border>
    <border>
      <left/>
      <right style="medium">
        <color theme="8"/>
      </right>
      <top style="thin">
        <color theme="8"/>
      </top>
      <bottom style="thin">
        <color theme="8"/>
      </bottom>
      <diagonal/>
    </border>
    <border>
      <left/>
      <right style="medium">
        <color theme="8"/>
      </right>
      <top style="medium">
        <color theme="8"/>
      </top>
      <bottom style="thin">
        <color theme="8"/>
      </bottom>
      <diagonal/>
    </border>
    <border>
      <left style="medium">
        <color theme="8"/>
      </left>
      <right style="thin">
        <color theme="8"/>
      </right>
      <top style="medium">
        <color theme="8"/>
      </top>
      <bottom/>
      <diagonal/>
    </border>
    <border>
      <left style="medium">
        <color theme="8"/>
      </left>
      <right style="thin">
        <color theme="8"/>
      </right>
      <top/>
      <bottom/>
      <diagonal/>
    </border>
    <border>
      <left style="medium">
        <color theme="8"/>
      </left>
      <right style="thin">
        <color theme="8"/>
      </right>
      <top/>
      <bottom style="medium">
        <color theme="8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/>
      <top/>
      <bottom style="thin">
        <color theme="4"/>
      </bottom>
      <diagonal/>
    </border>
    <border>
      <left style="medium">
        <color theme="8"/>
      </left>
      <right/>
      <top style="thin">
        <color theme="8"/>
      </top>
      <bottom style="medium">
        <color theme="8"/>
      </bottom>
      <diagonal/>
    </border>
    <border>
      <left style="medium">
        <color theme="4"/>
      </left>
      <right/>
      <top style="medium">
        <color theme="4"/>
      </top>
      <bottom style="thin">
        <color theme="4"/>
      </bottom>
      <diagonal/>
    </border>
    <border>
      <left/>
      <right/>
      <top/>
      <bottom style="thin">
        <color theme="4"/>
      </bottom>
      <diagonal/>
    </border>
    <border>
      <left style="medium">
        <color theme="4"/>
      </left>
      <right style="medium">
        <color theme="4"/>
      </right>
      <top style="medium">
        <color theme="4"/>
      </top>
      <bottom style="medium">
        <color theme="4"/>
      </bottom>
      <diagonal/>
    </border>
    <border>
      <left style="thin">
        <color theme="4"/>
      </left>
      <right style="thin">
        <color theme="8"/>
      </right>
      <top/>
      <bottom style="thin">
        <color theme="4"/>
      </bottom>
      <diagonal/>
    </border>
    <border>
      <left style="thin">
        <color theme="4"/>
      </left>
      <right style="thin">
        <color theme="8"/>
      </right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indexed="64"/>
      </top>
      <bottom style="thin">
        <color theme="8"/>
      </bottom>
      <diagonal/>
    </border>
  </borders>
  <cellStyleXfs count="3">
    <xf numFmtId="0" fontId="0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</cellStyleXfs>
  <cellXfs count="140">
    <xf numFmtId="0" fontId="0" fillId="0" borderId="0" xfId="0"/>
    <xf numFmtId="0" fontId="2" fillId="0" borderId="0" xfId="0" applyFont="1" applyAlignment="1">
      <alignment vertical="top"/>
    </xf>
    <xf numFmtId="0" fontId="8" fillId="2" borderId="0" xfId="0" applyFont="1" applyFill="1"/>
    <xf numFmtId="0" fontId="9" fillId="2" borderId="0" xfId="0" applyFont="1" applyFill="1" applyAlignment="1">
      <alignment horizontal="left" vertical="top"/>
    </xf>
    <xf numFmtId="0" fontId="9" fillId="2" borderId="0" xfId="0" applyFont="1" applyFill="1" applyAlignment="1">
      <alignment horizontal="center" vertical="top"/>
    </xf>
    <xf numFmtId="0" fontId="10" fillId="2" borderId="0" xfId="0" applyFont="1" applyFill="1" applyAlignment="1">
      <alignment horizontal="center" vertical="top"/>
    </xf>
    <xf numFmtId="0" fontId="8" fillId="2" borderId="0" xfId="0" applyFont="1" applyFill="1" applyAlignment="1">
      <alignment vertical="top"/>
    </xf>
    <xf numFmtId="0" fontId="3" fillId="3" borderId="0" xfId="0" applyFont="1" applyFill="1"/>
    <xf numFmtId="0" fontId="8" fillId="2" borderId="0" xfId="0" applyFont="1" applyFill="1" applyAlignment="1">
      <alignment horizontal="left" vertical="top"/>
    </xf>
    <xf numFmtId="0" fontId="6" fillId="2" borderId="1" xfId="0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vertical="top" wrapText="1"/>
    </xf>
    <xf numFmtId="0" fontId="4" fillId="5" borderId="1" xfId="0" applyFont="1" applyFill="1" applyBorder="1" applyAlignment="1">
      <alignment horizontal="left" vertical="top" wrapText="1"/>
    </xf>
    <xf numFmtId="0" fontId="4" fillId="5" borderId="1" xfId="0" applyFont="1" applyFill="1" applyBorder="1" applyAlignment="1">
      <alignment horizontal="right" vertical="top" wrapText="1"/>
    </xf>
    <xf numFmtId="164" fontId="6" fillId="2" borderId="1" xfId="0" applyNumberFormat="1" applyFont="1" applyFill="1" applyBorder="1" applyAlignment="1">
      <alignment horizontal="center" vertical="top" wrapText="1"/>
    </xf>
    <xf numFmtId="44" fontId="3" fillId="5" borderId="1" xfId="0" applyNumberFormat="1" applyFont="1" applyFill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164" fontId="7" fillId="5" borderId="1" xfId="0" applyNumberFormat="1" applyFont="1" applyFill="1" applyBorder="1" applyAlignment="1">
      <alignment horizontal="left" vertical="top" wrapText="1"/>
    </xf>
    <xf numFmtId="0" fontId="4" fillId="5" borderId="1" xfId="0" applyFont="1" applyFill="1" applyBorder="1" applyAlignment="1">
      <alignment horizontal="center" vertical="top" wrapText="1"/>
    </xf>
    <xf numFmtId="0" fontId="3" fillId="5" borderId="1" xfId="0" applyFont="1" applyFill="1" applyBorder="1" applyAlignment="1">
      <alignment horizontal="center" vertical="top" wrapText="1"/>
    </xf>
    <xf numFmtId="0" fontId="3" fillId="4" borderId="1" xfId="0" applyFont="1" applyFill="1" applyBorder="1" applyAlignment="1">
      <alignment horizontal="center" vertical="top" wrapText="1"/>
    </xf>
    <xf numFmtId="44" fontId="4" fillId="5" borderId="4" xfId="0" applyNumberFormat="1" applyFont="1" applyFill="1" applyBorder="1" applyAlignment="1">
      <alignment vertical="top" wrapText="1"/>
    </xf>
    <xf numFmtId="0" fontId="6" fillId="3" borderId="0" xfId="0" applyFont="1" applyFill="1" applyAlignment="1">
      <alignment wrapText="1"/>
    </xf>
    <xf numFmtId="0" fontId="6" fillId="3" borderId="0" xfId="0" applyFont="1" applyFill="1"/>
    <xf numFmtId="0" fontId="11" fillId="3" borderId="0" xfId="0" applyFont="1" applyFill="1" applyAlignment="1">
      <alignment horizontal="left" vertical="center"/>
    </xf>
    <xf numFmtId="0" fontId="3" fillId="3" borderId="0" xfId="0" applyFont="1" applyFill="1" applyAlignment="1">
      <alignment horizontal="left" vertical="center" wrapText="1"/>
    </xf>
    <xf numFmtId="44" fontId="3" fillId="3" borderId="0" xfId="0" applyNumberFormat="1" applyFont="1" applyFill="1" applyAlignment="1">
      <alignment horizontal="center" vertical="center" wrapText="1"/>
    </xf>
    <xf numFmtId="0" fontId="7" fillId="3" borderId="0" xfId="0" applyFont="1" applyFill="1" applyAlignment="1">
      <alignment vertical="top"/>
    </xf>
    <xf numFmtId="0" fontId="7" fillId="3" borderId="0" xfId="0" applyFont="1" applyFill="1" applyAlignment="1">
      <alignment horizontal="left" vertical="top"/>
    </xf>
    <xf numFmtId="0" fontId="7" fillId="5" borderId="1" xfId="0" applyFont="1" applyFill="1" applyBorder="1" applyAlignment="1">
      <alignment horizontal="right" vertical="top"/>
    </xf>
    <xf numFmtId="0" fontId="3" fillId="0" borderId="1" xfId="0" quotePrefix="1" applyFont="1" applyBorder="1" applyAlignment="1">
      <alignment horizontal="left" vertical="top" wrapText="1"/>
    </xf>
    <xf numFmtId="0" fontId="3" fillId="0" borderId="1" xfId="1" applyNumberFormat="1" applyFont="1" applyFill="1" applyBorder="1" applyAlignment="1">
      <alignment horizontal="right" vertical="top" wrapText="1"/>
    </xf>
    <xf numFmtId="165" fontId="3" fillId="5" borderId="2" xfId="1" applyNumberFormat="1" applyFont="1" applyFill="1" applyBorder="1" applyAlignment="1">
      <alignment horizontal="right" vertical="top" wrapText="1"/>
    </xf>
    <xf numFmtId="165" fontId="3" fillId="5" borderId="7" xfId="1" applyNumberFormat="1" applyFont="1" applyFill="1" applyBorder="1" applyAlignment="1">
      <alignment horizontal="right" vertical="top" wrapText="1"/>
    </xf>
    <xf numFmtId="0" fontId="3" fillId="5" borderId="2" xfId="0" applyFont="1" applyFill="1" applyBorder="1" applyAlignment="1">
      <alignment horizontal="center" vertical="top" wrapText="1"/>
    </xf>
    <xf numFmtId="164" fontId="6" fillId="5" borderId="5" xfId="0" applyNumberFormat="1" applyFont="1" applyFill="1" applyBorder="1" applyAlignment="1">
      <alignment horizontal="left" vertical="top" wrapText="1"/>
    </xf>
    <xf numFmtId="164" fontId="6" fillId="5" borderId="6" xfId="0" applyNumberFormat="1" applyFont="1" applyFill="1" applyBorder="1" applyAlignment="1">
      <alignment horizontal="left" vertical="top" wrapText="1"/>
    </xf>
    <xf numFmtId="0" fontId="3" fillId="3" borderId="0" xfId="0" applyFont="1" applyFill="1" applyAlignment="1">
      <alignment vertical="center"/>
    </xf>
    <xf numFmtId="0" fontId="6" fillId="3" borderId="0" xfId="0" applyFont="1" applyFill="1" applyAlignment="1">
      <alignment vertical="top"/>
    </xf>
    <xf numFmtId="0" fontId="6" fillId="3" borderId="0" xfId="0" applyFont="1" applyFill="1" applyAlignment="1">
      <alignment horizontal="center" vertical="top" wrapText="1"/>
    </xf>
    <xf numFmtId="44" fontId="4" fillId="5" borderId="2" xfId="0" applyNumberFormat="1" applyFont="1" applyFill="1" applyBorder="1" applyAlignment="1">
      <alignment vertical="top" wrapText="1"/>
    </xf>
    <xf numFmtId="0" fontId="10" fillId="2" borderId="0" xfId="0" applyFont="1" applyFill="1" applyAlignment="1">
      <alignment horizontal="left" vertical="top" wrapText="1"/>
    </xf>
    <xf numFmtId="0" fontId="6" fillId="3" borderId="0" xfId="0" applyFont="1" applyFill="1" applyAlignment="1">
      <alignment vertical="top" wrapText="1"/>
    </xf>
    <xf numFmtId="0" fontId="3" fillId="5" borderId="1" xfId="0" applyFont="1" applyFill="1" applyBorder="1" applyAlignment="1">
      <alignment vertical="center" wrapText="1"/>
    </xf>
    <xf numFmtId="9" fontId="4" fillId="4" borderId="1" xfId="2" applyFont="1" applyFill="1" applyBorder="1" applyAlignment="1">
      <alignment horizontal="center" vertical="top" wrapText="1"/>
    </xf>
    <xf numFmtId="164" fontId="5" fillId="4" borderId="1" xfId="0" applyNumberFormat="1" applyFont="1" applyFill="1" applyBorder="1" applyAlignment="1">
      <alignment horizontal="center" vertical="top" wrapText="1"/>
    </xf>
    <xf numFmtId="164" fontId="6" fillId="4" borderId="1" xfId="0" applyNumberFormat="1" applyFont="1" applyFill="1" applyBorder="1" applyAlignment="1">
      <alignment horizontal="left" vertical="top" wrapText="1"/>
    </xf>
    <xf numFmtId="164" fontId="6" fillId="4" borderId="1" xfId="0" applyNumberFormat="1" applyFont="1" applyFill="1" applyBorder="1" applyAlignment="1">
      <alignment horizontal="center" vertical="top" wrapText="1"/>
    </xf>
    <xf numFmtId="9" fontId="6" fillId="4" borderId="1" xfId="2" applyFont="1" applyFill="1" applyBorder="1" applyAlignment="1">
      <alignment horizontal="center" vertical="top"/>
    </xf>
    <xf numFmtId="0" fontId="6" fillId="4" borderId="1" xfId="0" applyFont="1" applyFill="1" applyBorder="1" applyAlignment="1">
      <alignment horizontal="center" vertical="top"/>
    </xf>
    <xf numFmtId="0" fontId="5" fillId="4" borderId="1" xfId="0" applyFont="1" applyFill="1" applyBorder="1" applyAlignment="1">
      <alignment horizontal="center" vertical="top" wrapText="1"/>
    </xf>
    <xf numFmtId="0" fontId="8" fillId="0" borderId="0" xfId="0" applyFont="1"/>
    <xf numFmtId="0" fontId="6" fillId="2" borderId="8" xfId="0" applyFont="1" applyFill="1" applyBorder="1" applyAlignment="1">
      <alignment horizontal="center" vertical="top" wrapText="1"/>
    </xf>
    <xf numFmtId="164" fontId="6" fillId="2" borderId="23" xfId="0" applyNumberFormat="1" applyFont="1" applyFill="1" applyBorder="1" applyAlignment="1">
      <alignment horizontal="center" vertical="top" wrapText="1"/>
    </xf>
    <xf numFmtId="164" fontId="6" fillId="2" borderId="8" xfId="0" applyNumberFormat="1" applyFont="1" applyFill="1" applyBorder="1" applyAlignment="1">
      <alignment horizontal="center" vertical="top" wrapText="1"/>
    </xf>
    <xf numFmtId="164" fontId="6" fillId="2" borderId="8" xfId="0" applyNumberFormat="1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horizontal="center" vertical="top" wrapText="1"/>
    </xf>
    <xf numFmtId="0" fontId="0" fillId="2" borderId="0" xfId="0" applyFill="1" applyAlignment="1">
      <alignment horizontal="left" vertical="top"/>
    </xf>
    <xf numFmtId="0" fontId="0" fillId="2" borderId="0" xfId="0" applyFill="1"/>
    <xf numFmtId="0" fontId="0" fillId="2" borderId="0" xfId="0" applyFill="1" applyAlignment="1">
      <alignment vertical="top"/>
    </xf>
    <xf numFmtId="0" fontId="0" fillId="3" borderId="0" xfId="0" applyFill="1"/>
    <xf numFmtId="0" fontId="0" fillId="0" borderId="0" xfId="0" applyAlignment="1">
      <alignment vertical="top"/>
    </xf>
    <xf numFmtId="44" fontId="0" fillId="5" borderId="2" xfId="0" applyNumberFormat="1" applyFill="1" applyBorder="1" applyAlignment="1">
      <alignment vertical="top"/>
    </xf>
    <xf numFmtId="0" fontId="0" fillId="5" borderId="7" xfId="0" applyFill="1" applyBorder="1" applyAlignment="1">
      <alignment vertical="top"/>
    </xf>
    <xf numFmtId="0" fontId="0" fillId="0" borderId="0" xfId="0" applyAlignment="1">
      <alignment horizontal="left" vertical="top"/>
    </xf>
    <xf numFmtId="0" fontId="0" fillId="0" borderId="0" xfId="0" applyAlignment="1">
      <alignment horizontal="center" vertical="top"/>
    </xf>
    <xf numFmtId="0" fontId="6" fillId="0" borderId="0" xfId="0" applyFont="1"/>
    <xf numFmtId="0" fontId="4" fillId="2" borderId="2" xfId="0" applyFont="1" applyFill="1" applyBorder="1" applyAlignment="1">
      <alignment vertical="center" wrapText="1"/>
    </xf>
    <xf numFmtId="0" fontId="7" fillId="5" borderId="3" xfId="0" applyFont="1" applyFill="1" applyBorder="1" applyAlignment="1">
      <alignment horizontal="right" vertical="top"/>
    </xf>
    <xf numFmtId="0" fontId="7" fillId="0" borderId="0" xfId="0" applyFont="1" applyAlignment="1">
      <alignment horizontal="right" vertical="top"/>
    </xf>
    <xf numFmtId="0" fontId="6" fillId="0" borderId="0" xfId="0" applyFont="1" applyAlignment="1">
      <alignment wrapText="1"/>
    </xf>
    <xf numFmtId="164" fontId="3" fillId="6" borderId="1" xfId="0" applyNumberFormat="1" applyFont="1" applyFill="1" applyBorder="1" applyAlignment="1">
      <alignment vertical="top" wrapText="1"/>
    </xf>
    <xf numFmtId="9" fontId="3" fillId="6" borderId="1" xfId="2" applyFont="1" applyFill="1" applyBorder="1" applyAlignment="1">
      <alignment horizontal="right" vertical="top" wrapText="1"/>
    </xf>
    <xf numFmtId="0" fontId="6" fillId="6" borderId="8" xfId="0" applyFont="1" applyFill="1" applyBorder="1" applyAlignment="1">
      <alignment horizontal="center" vertical="center"/>
    </xf>
    <xf numFmtId="0" fontId="6" fillId="6" borderId="8" xfId="0" applyFont="1" applyFill="1" applyBorder="1" applyAlignment="1">
      <alignment horizontal="left" vertical="top" wrapText="1"/>
    </xf>
    <xf numFmtId="0" fontId="14" fillId="6" borderId="22" xfId="0" applyFont="1" applyFill="1" applyBorder="1" applyAlignment="1">
      <alignment horizontal="left" vertical="top" wrapText="1"/>
    </xf>
    <xf numFmtId="0" fontId="14" fillId="6" borderId="1" xfId="0" applyFont="1" applyFill="1" applyBorder="1" applyAlignment="1">
      <alignment horizontal="left" vertical="top" wrapText="1"/>
    </xf>
    <xf numFmtId="0" fontId="15" fillId="6" borderId="1" xfId="0" applyFont="1" applyFill="1" applyBorder="1" applyAlignment="1">
      <alignment horizontal="left" vertical="top" wrapText="1"/>
    </xf>
    <xf numFmtId="0" fontId="0" fillId="3" borderId="0" xfId="0" applyFill="1" applyAlignment="1">
      <alignment horizontal="left" vertical="top"/>
    </xf>
    <xf numFmtId="0" fontId="0" fillId="3" borderId="0" xfId="0" applyFill="1" applyAlignment="1">
      <alignment horizontal="right" vertical="top"/>
    </xf>
    <xf numFmtId="0" fontId="0" fillId="3" borderId="0" xfId="0" applyFill="1" applyAlignment="1">
      <alignment horizontal="center" vertical="top"/>
    </xf>
    <xf numFmtId="0" fontId="0" fillId="3" borderId="0" xfId="0" applyFill="1" applyAlignment="1">
      <alignment vertical="top"/>
    </xf>
    <xf numFmtId="0" fontId="7" fillId="5" borderId="8" xfId="0" applyFont="1" applyFill="1" applyBorder="1" applyAlignment="1">
      <alignment horizontal="right" vertical="top" wrapText="1"/>
    </xf>
    <xf numFmtId="44" fontId="4" fillId="5" borderId="25" xfId="0" applyNumberFormat="1" applyFont="1" applyFill="1" applyBorder="1" applyAlignment="1">
      <alignment vertical="top" wrapText="1"/>
    </xf>
    <xf numFmtId="0" fontId="14" fillId="6" borderId="7" xfId="0" applyFont="1" applyFill="1" applyBorder="1" applyAlignment="1">
      <alignment horizontal="left" vertical="top" wrapText="1"/>
    </xf>
    <xf numFmtId="0" fontId="0" fillId="5" borderId="26" xfId="0" applyFill="1" applyBorder="1" applyAlignment="1">
      <alignment vertical="top"/>
    </xf>
    <xf numFmtId="44" fontId="4" fillId="5" borderId="27" xfId="0" applyNumberFormat="1" applyFont="1" applyFill="1" applyBorder="1" applyAlignment="1">
      <alignment vertical="top" wrapText="1"/>
    </xf>
    <xf numFmtId="0" fontId="6" fillId="4" borderId="1" xfId="0" applyFont="1" applyFill="1" applyBorder="1" applyAlignment="1">
      <alignment vertical="top"/>
    </xf>
    <xf numFmtId="0" fontId="4" fillId="4" borderId="1" xfId="0" applyFont="1" applyFill="1" applyBorder="1" applyAlignment="1">
      <alignment vertical="top" wrapText="1"/>
    </xf>
    <xf numFmtId="0" fontId="4" fillId="2" borderId="1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top"/>
    </xf>
    <xf numFmtId="0" fontId="7" fillId="0" borderId="0" xfId="0" applyFont="1"/>
    <xf numFmtId="0" fontId="3" fillId="0" borderId="0" xfId="0" applyFont="1" applyAlignment="1">
      <alignment horizontal="left" vertical="top"/>
    </xf>
    <xf numFmtId="0" fontId="7" fillId="3" borderId="0" xfId="0" applyFont="1" applyFill="1" applyAlignment="1">
      <alignment horizontal="left" vertical="center"/>
    </xf>
    <xf numFmtId="0" fontId="7" fillId="3" borderId="0" xfId="0" applyFont="1" applyFill="1"/>
    <xf numFmtId="0" fontId="14" fillId="3" borderId="0" xfId="0" applyFont="1" applyFill="1"/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vertical="top" wrapText="1"/>
    </xf>
    <xf numFmtId="9" fontId="3" fillId="4" borderId="1" xfId="2" applyFont="1" applyFill="1" applyBorder="1" applyAlignment="1">
      <alignment horizontal="right" vertical="top" wrapText="1"/>
    </xf>
    <xf numFmtId="0" fontId="3" fillId="4" borderId="1" xfId="1" applyNumberFormat="1" applyFont="1" applyFill="1" applyBorder="1" applyAlignment="1">
      <alignment horizontal="right" vertical="top" wrapText="1"/>
    </xf>
    <xf numFmtId="164" fontId="3" fillId="4" borderId="1" xfId="0" applyNumberFormat="1" applyFont="1" applyFill="1" applyBorder="1" applyAlignment="1">
      <alignment vertical="top" wrapText="1"/>
    </xf>
    <xf numFmtId="164" fontId="7" fillId="4" borderId="1" xfId="0" applyNumberFormat="1" applyFont="1" applyFill="1" applyBorder="1" applyAlignment="1">
      <alignment horizontal="left" vertical="top" wrapText="1"/>
    </xf>
    <xf numFmtId="44" fontId="3" fillId="4" borderId="1" xfId="0" applyNumberFormat="1" applyFont="1" applyFill="1" applyBorder="1" applyAlignment="1">
      <alignment vertical="top" wrapText="1"/>
    </xf>
    <xf numFmtId="44" fontId="4" fillId="4" borderId="2" xfId="0" applyNumberFormat="1" applyFont="1" applyFill="1" applyBorder="1" applyAlignment="1">
      <alignment vertical="top" wrapText="1"/>
    </xf>
    <xf numFmtId="44" fontId="0" fillId="4" borderId="2" xfId="0" applyNumberFormat="1" applyFill="1" applyBorder="1" applyAlignment="1">
      <alignment vertical="top"/>
    </xf>
    <xf numFmtId="0" fontId="14" fillId="4" borderId="1" xfId="0" applyFont="1" applyFill="1" applyBorder="1" applyAlignment="1">
      <alignment horizontal="left" vertical="top" wrapText="1"/>
    </xf>
    <xf numFmtId="0" fontId="14" fillId="4" borderId="22" xfId="0" applyFont="1" applyFill="1" applyBorder="1" applyAlignment="1">
      <alignment horizontal="left" vertical="top" wrapText="1"/>
    </xf>
    <xf numFmtId="0" fontId="0" fillId="0" borderId="1" xfId="0" applyBorder="1" applyAlignment="1">
      <alignment horizontal="center" vertical="top" wrapText="1"/>
    </xf>
    <xf numFmtId="0" fontId="12" fillId="0" borderId="1" xfId="1" applyNumberFormat="1" applyFont="1" applyFill="1" applyBorder="1" applyAlignment="1">
      <alignment horizontal="right" vertical="top" wrapText="1"/>
    </xf>
    <xf numFmtId="0" fontId="14" fillId="0" borderId="1" xfId="0" applyFont="1" applyBorder="1" applyAlignment="1">
      <alignment vertical="top" wrapText="1"/>
    </xf>
    <xf numFmtId="0" fontId="14" fillId="0" borderId="1" xfId="0" applyFont="1" applyBorder="1" applyAlignment="1">
      <alignment horizontal="left" vertical="top" wrapText="1"/>
    </xf>
    <xf numFmtId="0" fontId="15" fillId="3" borderId="0" xfId="0" applyFont="1" applyFill="1" applyAlignment="1">
      <alignment horizontal="center" vertical="top" wrapText="1"/>
    </xf>
    <xf numFmtId="0" fontId="15" fillId="4" borderId="1" xfId="0" applyFont="1" applyFill="1" applyBorder="1" applyAlignment="1">
      <alignment horizontal="left" vertical="top" wrapText="1"/>
    </xf>
    <xf numFmtId="0" fontId="15" fillId="0" borderId="0" xfId="0" applyFont="1"/>
    <xf numFmtId="0" fontId="4" fillId="2" borderId="8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top" wrapText="1"/>
    </xf>
    <xf numFmtId="0" fontId="6" fillId="3" borderId="9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center" vertical="top" wrapText="1"/>
    </xf>
    <xf numFmtId="0" fontId="2" fillId="6" borderId="15" xfId="0" applyFont="1" applyFill="1" applyBorder="1" applyAlignment="1">
      <alignment horizontal="left" vertical="center" wrapText="1"/>
    </xf>
    <xf numFmtId="0" fontId="2" fillId="6" borderId="14" xfId="0" applyFont="1" applyFill="1" applyBorder="1" applyAlignment="1">
      <alignment horizontal="left" vertical="center" wrapText="1"/>
    </xf>
    <xf numFmtId="0" fontId="3" fillId="3" borderId="19" xfId="0" applyFont="1" applyFill="1" applyBorder="1" applyAlignment="1">
      <alignment horizontal="left" vertical="top" wrapText="1"/>
    </xf>
    <xf numFmtId="0" fontId="3" fillId="3" borderId="20" xfId="0" applyFont="1" applyFill="1" applyBorder="1" applyAlignment="1">
      <alignment horizontal="left" vertical="top" wrapText="1"/>
    </xf>
    <xf numFmtId="0" fontId="3" fillId="3" borderId="21" xfId="0" applyFont="1" applyFill="1" applyBorder="1" applyAlignment="1">
      <alignment horizontal="left" vertical="top" wrapText="1"/>
    </xf>
    <xf numFmtId="14" fontId="2" fillId="6" borderId="10" xfId="0" applyNumberFormat="1" applyFont="1" applyFill="1" applyBorder="1" applyAlignment="1">
      <alignment horizontal="left" vertical="center"/>
    </xf>
    <xf numFmtId="14" fontId="2" fillId="6" borderId="17" xfId="0" applyNumberFormat="1" applyFont="1" applyFill="1" applyBorder="1" applyAlignment="1">
      <alignment horizontal="left" vertical="center"/>
    </xf>
    <xf numFmtId="0" fontId="2" fillId="6" borderId="13" xfId="0" applyFont="1" applyFill="1" applyBorder="1" applyAlignment="1">
      <alignment horizontal="left" vertical="center" wrapText="1"/>
    </xf>
    <xf numFmtId="0" fontId="2" fillId="6" borderId="18" xfId="0" applyFont="1" applyFill="1" applyBorder="1" applyAlignment="1">
      <alignment horizontal="left" vertical="center" wrapText="1"/>
    </xf>
    <xf numFmtId="0" fontId="2" fillId="3" borderId="10" xfId="0" applyFont="1" applyFill="1" applyBorder="1" applyAlignment="1">
      <alignment horizontal="left" vertical="top"/>
    </xf>
    <xf numFmtId="0" fontId="2" fillId="3" borderId="11" xfId="0" applyFont="1" applyFill="1" applyBorder="1" applyAlignment="1">
      <alignment horizontal="left" vertical="top"/>
    </xf>
    <xf numFmtId="0" fontId="2" fillId="3" borderId="10" xfId="0" applyFont="1" applyFill="1" applyBorder="1" applyAlignment="1">
      <alignment horizontal="center" vertical="top"/>
    </xf>
    <xf numFmtId="0" fontId="2" fillId="3" borderId="11" xfId="0" applyFont="1" applyFill="1" applyBorder="1" applyAlignment="1">
      <alignment horizontal="center" vertical="top"/>
    </xf>
    <xf numFmtId="0" fontId="2" fillId="6" borderId="16" xfId="0" applyFont="1" applyFill="1" applyBorder="1" applyAlignment="1">
      <alignment horizontal="left"/>
    </xf>
    <xf numFmtId="0" fontId="2" fillId="6" borderId="12" xfId="0" applyFont="1" applyFill="1" applyBorder="1" applyAlignment="1">
      <alignment horizontal="left"/>
    </xf>
    <xf numFmtId="0" fontId="2" fillId="3" borderId="24" xfId="0" applyFont="1" applyFill="1" applyBorder="1" applyAlignment="1">
      <alignment horizontal="center" vertical="top"/>
    </xf>
    <xf numFmtId="0" fontId="2" fillId="3" borderId="12" xfId="0" applyFont="1" applyFill="1" applyBorder="1" applyAlignment="1">
      <alignment horizontal="center" vertical="top"/>
    </xf>
    <xf numFmtId="0" fontId="2" fillId="3" borderId="17" xfId="0" applyFont="1" applyFill="1" applyBorder="1" applyAlignment="1">
      <alignment horizontal="center" vertical="top"/>
    </xf>
    <xf numFmtId="8" fontId="17" fillId="3" borderId="22" xfId="0" applyNumberFormat="1" applyFont="1" applyFill="1" applyBorder="1" applyAlignment="1">
      <alignment horizontal="center" vertical="center" wrapText="1"/>
    </xf>
    <xf numFmtId="44" fontId="17" fillId="3" borderId="28" xfId="0" applyNumberFormat="1" applyFont="1" applyFill="1" applyBorder="1" applyAlignment="1">
      <alignment horizontal="center" vertical="center" wrapText="1"/>
    </xf>
    <xf numFmtId="8" fontId="17" fillId="3" borderId="1" xfId="0" applyNumberFormat="1" applyFont="1" applyFill="1" applyBorder="1" applyAlignment="1">
      <alignment horizontal="center" vertical="center" wrapText="1"/>
    </xf>
    <xf numFmtId="44" fontId="17" fillId="3" borderId="29" xfId="0" applyNumberFormat="1" applyFont="1" applyFill="1" applyBorder="1" applyAlignment="1">
      <alignment horizontal="center" vertical="center" wrapText="1"/>
    </xf>
    <xf numFmtId="0" fontId="4" fillId="0" borderId="30" xfId="0" applyFont="1" applyBorder="1" applyAlignment="1">
      <alignment horizontal="left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FFFF99"/>
      <color rgb="FFFFFF00"/>
      <color rgb="FFCC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222573</xdr:colOff>
      <xdr:row>0</xdr:row>
      <xdr:rowOff>71016</xdr:rowOff>
    </xdr:from>
    <xdr:to>
      <xdr:col>0</xdr:col>
      <xdr:colOff>689298</xdr:colOff>
      <xdr:row>1</xdr:row>
      <xdr:rowOff>286372</xdr:rowOff>
    </xdr:to>
    <xdr:pic>
      <xdr:nvPicPr>
        <xdr:cNvPr id="2" name="Picture 1" descr="SITA Log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573" y="71016"/>
          <a:ext cx="466725" cy="6042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46"/>
  <sheetViews>
    <sheetView showGridLines="0" tabSelected="1" zoomScale="78" zoomScaleNormal="78" workbookViewId="0">
      <selection activeCell="B4" sqref="B4"/>
    </sheetView>
  </sheetViews>
  <sheetFormatPr defaultColWidth="9.109375" defaultRowHeight="14.4"/>
  <cols>
    <col min="1" max="1" width="12.77734375" style="63" customWidth="1"/>
    <col min="2" max="2" width="66.44140625" style="60" customWidth="1"/>
    <col min="3" max="3" width="16" style="64" bestFit="1" customWidth="1"/>
    <col min="4" max="4" width="8.33203125" style="64" bestFit="1" customWidth="1"/>
    <col min="5" max="5" width="4.33203125" style="64" bestFit="1" customWidth="1"/>
    <col min="6" max="6" width="15.44140625" style="60" customWidth="1"/>
    <col min="7" max="7" width="13.33203125" style="60" bestFit="1" customWidth="1"/>
    <col min="8" max="8" width="7.33203125" style="60" customWidth="1"/>
    <col min="9" max="9" width="10.6640625" style="60" bestFit="1" customWidth="1"/>
    <col min="10" max="10" width="13.33203125" style="60" bestFit="1" customWidth="1"/>
    <col min="11" max="11" width="4.33203125" style="60" bestFit="1" customWidth="1"/>
    <col min="12" max="12" width="10.6640625" style="60" bestFit="1" customWidth="1"/>
    <col min="13" max="13" width="13.33203125" style="60" bestFit="1" customWidth="1"/>
    <col min="14" max="14" width="15.88671875" style="60" bestFit="1" customWidth="1"/>
    <col min="15" max="15" width="19.33203125" style="60" bestFit="1" customWidth="1"/>
    <col min="16" max="16" width="17.44140625" style="60" bestFit="1" customWidth="1"/>
    <col min="17" max="17" width="27.33203125" style="60" bestFit="1" customWidth="1"/>
    <col min="18" max="16384" width="9.109375" style="60"/>
  </cols>
  <sheetData>
    <row r="1" spans="1:22" s="50" customFormat="1" ht="31.2">
      <c r="A1" s="8"/>
      <c r="B1" s="3" t="s">
        <v>22</v>
      </c>
      <c r="C1" s="4"/>
      <c r="D1" s="4"/>
      <c r="E1" s="2"/>
      <c r="F1" s="2"/>
      <c r="G1" s="2"/>
      <c r="H1" s="2"/>
      <c r="I1" s="2"/>
      <c r="J1" s="2"/>
      <c r="K1" s="2"/>
      <c r="L1" s="2"/>
      <c r="M1" s="6"/>
      <c r="N1" s="2"/>
      <c r="O1" s="2"/>
      <c r="P1" s="2"/>
      <c r="Q1" s="2"/>
    </row>
    <row r="2" spans="1:22" customFormat="1" ht="28.95" customHeight="1">
      <c r="A2" s="56"/>
      <c r="B2" s="40" t="s">
        <v>38</v>
      </c>
      <c r="C2" s="5"/>
      <c r="D2" s="5"/>
      <c r="E2" s="57"/>
      <c r="F2" s="57"/>
      <c r="G2" s="57"/>
      <c r="H2" s="57"/>
      <c r="I2" s="57"/>
      <c r="J2" s="57"/>
      <c r="K2" s="57"/>
      <c r="L2" s="57"/>
      <c r="M2" s="58"/>
      <c r="N2" s="57"/>
      <c r="O2" s="57"/>
      <c r="P2" s="57"/>
      <c r="Q2" s="57"/>
    </row>
    <row r="3" spans="1:22" customFormat="1" ht="15.6">
      <c r="A3" s="28" t="s">
        <v>46</v>
      </c>
      <c r="B3" s="112" t="s">
        <v>67</v>
      </c>
      <c r="C3" s="38"/>
      <c r="D3" s="38"/>
      <c r="E3" s="37"/>
      <c r="F3" s="37"/>
      <c r="G3" s="37"/>
      <c r="H3" s="37"/>
      <c r="I3" s="37"/>
      <c r="J3" s="37"/>
      <c r="K3" s="37"/>
      <c r="L3" s="37"/>
      <c r="M3" s="37"/>
      <c r="N3" s="59"/>
      <c r="O3" s="59"/>
      <c r="P3" s="59"/>
      <c r="Q3" s="59"/>
      <c r="R3" s="59"/>
      <c r="S3" s="59"/>
      <c r="T3" s="59"/>
      <c r="U3" s="59"/>
      <c r="V3" s="59"/>
    </row>
    <row r="4" spans="1:22" customFormat="1" ht="42.6" customHeight="1">
      <c r="A4" s="67" t="s">
        <v>47</v>
      </c>
      <c r="B4" s="139" t="s">
        <v>58</v>
      </c>
      <c r="C4" s="38"/>
      <c r="D4" s="38"/>
      <c r="E4" s="41"/>
      <c r="F4" s="41"/>
      <c r="G4" s="41"/>
      <c r="H4" s="41"/>
      <c r="I4" s="41"/>
      <c r="J4" s="41"/>
      <c r="K4" s="41"/>
      <c r="L4" s="41"/>
      <c r="M4" s="37"/>
      <c r="N4" s="59"/>
      <c r="O4" s="59"/>
      <c r="P4" s="59"/>
      <c r="Q4" s="59"/>
      <c r="R4" s="59"/>
      <c r="S4" s="59"/>
      <c r="T4" s="59"/>
      <c r="U4" s="59"/>
      <c r="V4" s="59"/>
    </row>
    <row r="5" spans="1:22" customFormat="1" ht="31.2">
      <c r="A5" s="81" t="s">
        <v>23</v>
      </c>
      <c r="B5" s="73"/>
      <c r="C5" s="110"/>
      <c r="D5" s="38"/>
      <c r="E5" s="22"/>
      <c r="F5" s="22"/>
      <c r="G5" s="22"/>
      <c r="H5" s="22"/>
      <c r="I5" s="22"/>
      <c r="J5" s="22"/>
      <c r="K5" s="22"/>
      <c r="L5" s="22"/>
      <c r="M5" s="37"/>
      <c r="N5" s="59"/>
      <c r="O5" s="59"/>
      <c r="P5" s="59"/>
      <c r="Q5" s="59"/>
      <c r="R5" s="59"/>
      <c r="S5" s="59"/>
      <c r="T5" s="59"/>
      <c r="U5" s="59"/>
      <c r="V5" s="59"/>
    </row>
    <row r="6" spans="1:22" customFormat="1" ht="15.6">
      <c r="A6" s="68"/>
      <c r="B6" s="69"/>
      <c r="C6" s="38"/>
      <c r="D6" s="38"/>
      <c r="E6" s="22"/>
      <c r="F6" s="22"/>
      <c r="G6" s="22"/>
      <c r="H6" s="22"/>
      <c r="I6" s="22"/>
      <c r="J6" s="22"/>
      <c r="K6" s="22"/>
      <c r="L6" s="22"/>
      <c r="M6" s="37"/>
      <c r="N6" s="59"/>
      <c r="O6" s="59"/>
      <c r="P6" s="59"/>
      <c r="Q6" s="59"/>
      <c r="R6" s="59"/>
      <c r="S6" s="59"/>
      <c r="T6" s="59"/>
      <c r="U6" s="59"/>
      <c r="V6" s="59"/>
    </row>
    <row r="7" spans="1:22" s="59" customFormat="1" ht="15.6">
      <c r="A7" s="23" t="s">
        <v>7</v>
      </c>
      <c r="B7" s="24"/>
      <c r="C7" s="24"/>
      <c r="D7" s="25"/>
      <c r="E7" s="22"/>
      <c r="F7" s="22"/>
      <c r="G7" s="22"/>
      <c r="H7" s="22"/>
      <c r="I7" s="22"/>
      <c r="J7" s="22"/>
      <c r="K7" s="22"/>
      <c r="L7" s="22"/>
      <c r="M7" s="37"/>
    </row>
    <row r="8" spans="1:22" s="59" customFormat="1" ht="15.6">
      <c r="A8" s="91" t="s">
        <v>42</v>
      </c>
      <c r="B8" s="90"/>
      <c r="C8" s="26"/>
      <c r="D8" s="26"/>
      <c r="E8" s="22"/>
      <c r="F8" s="22"/>
      <c r="G8" s="22"/>
      <c r="H8" s="22"/>
      <c r="I8" s="22"/>
      <c r="J8" s="22"/>
      <c r="K8" s="22"/>
      <c r="L8" s="22"/>
      <c r="M8" s="37"/>
    </row>
    <row r="9" spans="1:22" s="94" customFormat="1" ht="15.6">
      <c r="A9" s="92" t="s">
        <v>43</v>
      </c>
      <c r="B9" s="93"/>
      <c r="C9" s="93"/>
      <c r="D9" s="93"/>
      <c r="E9" s="22"/>
      <c r="F9" s="22"/>
      <c r="G9" s="22"/>
      <c r="H9" s="22"/>
      <c r="I9" s="22"/>
      <c r="J9" s="22"/>
      <c r="K9" s="22"/>
      <c r="L9" s="22"/>
      <c r="M9" s="37"/>
    </row>
    <row r="10" spans="1:22" s="94" customFormat="1" ht="15.6">
      <c r="A10" s="92" t="s">
        <v>48</v>
      </c>
      <c r="B10" s="93"/>
      <c r="C10" s="93"/>
      <c r="D10" s="93"/>
      <c r="E10" s="22"/>
      <c r="F10" s="22"/>
      <c r="G10" s="22"/>
      <c r="H10" s="22"/>
      <c r="I10" s="22"/>
      <c r="J10" s="22"/>
      <c r="K10" s="22"/>
      <c r="L10" s="22"/>
      <c r="M10" s="37"/>
    </row>
    <row r="11" spans="1:22" s="59" customFormat="1" ht="15.6">
      <c r="A11" s="36" t="s">
        <v>44</v>
      </c>
      <c r="B11" s="7"/>
      <c r="C11" s="7"/>
      <c r="D11" s="7"/>
      <c r="E11" s="22"/>
      <c r="F11" s="22"/>
      <c r="G11" s="22"/>
      <c r="H11" s="22"/>
      <c r="I11" s="22"/>
      <c r="J11" s="22"/>
      <c r="K11" s="22"/>
      <c r="L11" s="22"/>
      <c r="M11" s="37"/>
    </row>
    <row r="12" spans="1:22" s="59" customFormat="1" ht="15.6">
      <c r="A12" s="7"/>
      <c r="B12" s="66" t="s">
        <v>3</v>
      </c>
      <c r="C12" s="113" t="s">
        <v>4</v>
      </c>
      <c r="D12" s="113"/>
      <c r="E12" s="65"/>
      <c r="F12" s="22"/>
      <c r="G12" s="22"/>
      <c r="H12" s="22"/>
      <c r="I12" s="22"/>
      <c r="J12" s="22"/>
      <c r="K12" s="22"/>
      <c r="L12" s="22"/>
      <c r="M12" s="37"/>
    </row>
    <row r="13" spans="1:22" s="59" customFormat="1" ht="15.6">
      <c r="A13" s="7"/>
      <c r="B13" s="42" t="s">
        <v>5</v>
      </c>
      <c r="C13" s="135">
        <v>18.04</v>
      </c>
      <c r="D13" s="136"/>
      <c r="E13" s="72" t="s">
        <v>40</v>
      </c>
      <c r="F13" s="115" t="s">
        <v>30</v>
      </c>
      <c r="G13" s="22"/>
      <c r="H13" s="22"/>
      <c r="I13" s="22"/>
      <c r="J13" s="22"/>
      <c r="K13" s="22"/>
      <c r="L13" s="22"/>
      <c r="M13" s="37"/>
    </row>
    <row r="14" spans="1:22" s="59" customFormat="1" ht="15.75" customHeight="1">
      <c r="A14" s="7"/>
      <c r="B14" s="42" t="s">
        <v>6</v>
      </c>
      <c r="C14" s="137">
        <v>20.22</v>
      </c>
      <c r="D14" s="138"/>
      <c r="E14" s="72"/>
      <c r="F14" s="115"/>
      <c r="G14" s="22"/>
      <c r="H14" s="22"/>
      <c r="I14" s="22"/>
      <c r="J14" s="22"/>
      <c r="K14" s="22"/>
      <c r="L14" s="22"/>
      <c r="M14" s="37"/>
    </row>
    <row r="15" spans="1:22" s="59" customFormat="1" ht="15.6">
      <c r="A15" s="7"/>
      <c r="B15" s="42" t="s">
        <v>8</v>
      </c>
      <c r="C15" s="137">
        <v>24.03</v>
      </c>
      <c r="D15" s="138"/>
      <c r="E15" s="72"/>
      <c r="F15" s="115"/>
      <c r="G15" s="22"/>
      <c r="H15" s="22"/>
      <c r="I15" s="22"/>
      <c r="J15" s="22"/>
      <c r="K15" s="22"/>
      <c r="L15" s="22"/>
      <c r="M15" s="37"/>
    </row>
    <row r="16" spans="1:22" s="59" customFormat="1" ht="15.6">
      <c r="A16" s="27"/>
      <c r="B16" s="21"/>
      <c r="C16" s="38"/>
      <c r="D16" s="38"/>
      <c r="E16" s="22"/>
      <c r="F16" s="22"/>
      <c r="G16" s="22"/>
      <c r="H16" s="22"/>
      <c r="I16" s="22"/>
      <c r="J16" s="22"/>
      <c r="K16" s="22"/>
      <c r="L16" s="22"/>
      <c r="M16" s="37"/>
    </row>
    <row r="17" spans="1:17" customFormat="1" ht="15.6">
      <c r="A17" s="9"/>
      <c r="B17" s="10"/>
      <c r="C17" s="55"/>
      <c r="D17" s="55"/>
      <c r="E17" s="114" t="s">
        <v>9</v>
      </c>
      <c r="F17" s="114"/>
      <c r="G17" s="114"/>
      <c r="H17" s="114" t="s">
        <v>10</v>
      </c>
      <c r="I17" s="114"/>
      <c r="J17" s="114"/>
      <c r="K17" s="114" t="s">
        <v>11</v>
      </c>
      <c r="L17" s="114"/>
      <c r="M17" s="116"/>
      <c r="N17" s="51" t="s">
        <v>13</v>
      </c>
      <c r="O17" s="59"/>
      <c r="P17" s="59"/>
    </row>
    <row r="18" spans="1:17" ht="46.8">
      <c r="A18" s="9" t="s">
        <v>0</v>
      </c>
      <c r="B18" s="10" t="s">
        <v>24</v>
      </c>
      <c r="C18" s="55" t="s">
        <v>1</v>
      </c>
      <c r="D18" s="55" t="s">
        <v>20</v>
      </c>
      <c r="E18" s="55" t="s">
        <v>12</v>
      </c>
      <c r="F18" s="13" t="s">
        <v>18</v>
      </c>
      <c r="G18" s="13" t="s">
        <v>33</v>
      </c>
      <c r="H18" s="55" t="s">
        <v>14</v>
      </c>
      <c r="I18" s="13" t="s">
        <v>18</v>
      </c>
      <c r="J18" s="13" t="s">
        <v>31</v>
      </c>
      <c r="K18" s="55" t="s">
        <v>14</v>
      </c>
      <c r="L18" s="13" t="s">
        <v>18</v>
      </c>
      <c r="M18" s="13" t="s">
        <v>32</v>
      </c>
      <c r="N18" s="52" t="s">
        <v>19</v>
      </c>
      <c r="O18" s="53" t="s">
        <v>21</v>
      </c>
      <c r="P18" s="54" t="s">
        <v>35</v>
      </c>
      <c r="Q18" s="54" t="s">
        <v>36</v>
      </c>
    </row>
    <row r="19" spans="1:17" ht="15.6">
      <c r="A19" s="9">
        <v>1</v>
      </c>
      <c r="B19" s="86" t="s">
        <v>50</v>
      </c>
      <c r="C19" s="48"/>
      <c r="D19" s="48"/>
      <c r="E19" s="49"/>
      <c r="F19" s="44"/>
      <c r="G19" s="45"/>
      <c r="H19" s="44"/>
      <c r="I19" s="46"/>
      <c r="J19" s="45"/>
      <c r="K19" s="44"/>
      <c r="L19" s="44"/>
      <c r="M19" s="45"/>
      <c r="N19" s="45"/>
      <c r="O19" s="45"/>
      <c r="P19" s="105"/>
      <c r="Q19" s="105"/>
    </row>
    <row r="20" spans="1:17" ht="43.2">
      <c r="A20" s="29" t="s">
        <v>15</v>
      </c>
      <c r="B20" s="95" t="s">
        <v>60</v>
      </c>
      <c r="C20" s="106" t="s">
        <v>45</v>
      </c>
      <c r="D20" s="71">
        <v>0</v>
      </c>
      <c r="E20" s="107">
        <v>1</v>
      </c>
      <c r="F20" s="70">
        <v>0</v>
      </c>
      <c r="G20" s="16">
        <f>E20*F20</f>
        <v>0</v>
      </c>
      <c r="H20" s="30">
        <v>1</v>
      </c>
      <c r="I20" s="70">
        <v>0</v>
      </c>
      <c r="J20" s="14">
        <f>H20*I20</f>
        <v>0</v>
      </c>
      <c r="K20" s="30">
        <v>1</v>
      </c>
      <c r="L20" s="70">
        <v>0</v>
      </c>
      <c r="M20" s="14">
        <f>K20*L20</f>
        <v>0</v>
      </c>
      <c r="N20" s="39">
        <f>SUM(G20,J20,M20)</f>
        <v>0</v>
      </c>
      <c r="O20" s="61">
        <f>D20*N20</f>
        <v>0</v>
      </c>
      <c r="P20" s="75"/>
      <c r="Q20" s="74"/>
    </row>
    <row r="21" spans="1:17" ht="114.6" customHeight="1">
      <c r="A21" s="29" t="s">
        <v>16</v>
      </c>
      <c r="B21" s="95" t="s">
        <v>61</v>
      </c>
      <c r="C21" s="106" t="s">
        <v>45</v>
      </c>
      <c r="D21" s="71">
        <v>0</v>
      </c>
      <c r="E21" s="107">
        <v>26</v>
      </c>
      <c r="F21" s="70">
        <v>0</v>
      </c>
      <c r="G21" s="16">
        <f t="shared" ref="G21:G26" si="0">E21*F21</f>
        <v>0</v>
      </c>
      <c r="H21" s="30">
        <v>26</v>
      </c>
      <c r="I21" s="70">
        <v>0</v>
      </c>
      <c r="J21" s="14">
        <f t="shared" ref="J21:J35" si="1">H21*I21</f>
        <v>0</v>
      </c>
      <c r="K21" s="30">
        <v>26</v>
      </c>
      <c r="L21" s="70">
        <v>0</v>
      </c>
      <c r="M21" s="14">
        <f t="shared" ref="M21:M26" si="2">K21*L21</f>
        <v>0</v>
      </c>
      <c r="N21" s="39">
        <f t="shared" ref="N21:N35" si="3">SUM(G21,J21,M21)</f>
        <v>0</v>
      </c>
      <c r="O21" s="61">
        <f t="shared" ref="O21:O35" si="4">D21*N21</f>
        <v>0</v>
      </c>
      <c r="P21" s="75"/>
      <c r="Q21" s="74"/>
    </row>
    <row r="22" spans="1:17" ht="28.8">
      <c r="A22" s="29" t="s">
        <v>17</v>
      </c>
      <c r="B22" s="95" t="s">
        <v>51</v>
      </c>
      <c r="C22" s="106" t="s">
        <v>45</v>
      </c>
      <c r="D22" s="71">
        <v>0</v>
      </c>
      <c r="E22" s="107">
        <v>26</v>
      </c>
      <c r="F22" s="70">
        <v>0</v>
      </c>
      <c r="G22" s="16">
        <f t="shared" si="0"/>
        <v>0</v>
      </c>
      <c r="H22" s="30">
        <v>26</v>
      </c>
      <c r="I22" s="70">
        <v>0</v>
      </c>
      <c r="J22" s="14">
        <f t="shared" si="1"/>
        <v>0</v>
      </c>
      <c r="K22" s="30">
        <v>26</v>
      </c>
      <c r="L22" s="70">
        <v>0</v>
      </c>
      <c r="M22" s="14">
        <f t="shared" si="2"/>
        <v>0</v>
      </c>
      <c r="N22" s="39">
        <f>SUM(G22,J22,M22)</f>
        <v>0</v>
      </c>
      <c r="O22" s="61">
        <f t="shared" si="4"/>
        <v>0</v>
      </c>
      <c r="P22" s="75"/>
      <c r="Q22" s="74"/>
    </row>
    <row r="23" spans="1:17" ht="15.6">
      <c r="A23" s="9">
        <v>2</v>
      </c>
      <c r="B23" s="86" t="s">
        <v>52</v>
      </c>
      <c r="C23" s="19"/>
      <c r="D23" s="97"/>
      <c r="E23" s="98"/>
      <c r="F23" s="99"/>
      <c r="G23" s="100"/>
      <c r="H23" s="98"/>
      <c r="I23" s="99"/>
      <c r="J23" s="101"/>
      <c r="K23" s="98"/>
      <c r="L23" s="99"/>
      <c r="M23" s="101"/>
      <c r="N23" s="102"/>
      <c r="O23" s="103"/>
      <c r="P23" s="104"/>
      <c r="Q23" s="105"/>
    </row>
    <row r="24" spans="1:17" ht="57.6">
      <c r="A24" s="29">
        <v>2.1</v>
      </c>
      <c r="B24" s="96" t="s">
        <v>62</v>
      </c>
      <c r="C24" s="106" t="s">
        <v>45</v>
      </c>
      <c r="D24" s="71">
        <v>0</v>
      </c>
      <c r="E24" s="107">
        <v>1</v>
      </c>
      <c r="F24" s="70">
        <v>0</v>
      </c>
      <c r="G24" s="16">
        <f t="shared" si="0"/>
        <v>0</v>
      </c>
      <c r="H24" s="30">
        <v>1</v>
      </c>
      <c r="I24" s="70">
        <v>0</v>
      </c>
      <c r="J24" s="14">
        <f t="shared" si="1"/>
        <v>0</v>
      </c>
      <c r="K24" s="30">
        <v>1</v>
      </c>
      <c r="L24" s="70">
        <v>0</v>
      </c>
      <c r="M24" s="14">
        <f t="shared" si="2"/>
        <v>0</v>
      </c>
      <c r="N24" s="39">
        <f t="shared" ref="N24:N26" si="5">SUM(G24,J24,M24)</f>
        <v>0</v>
      </c>
      <c r="O24" s="61">
        <f t="shared" si="4"/>
        <v>0</v>
      </c>
      <c r="P24" s="75"/>
      <c r="Q24" s="74"/>
    </row>
    <row r="25" spans="1:17" ht="28.8">
      <c r="A25" s="29">
        <v>2.2000000000000002</v>
      </c>
      <c r="B25" s="96" t="s">
        <v>59</v>
      </c>
      <c r="C25" s="106" t="s">
        <v>45</v>
      </c>
      <c r="D25" s="71">
        <v>0</v>
      </c>
      <c r="E25" s="107">
        <v>26</v>
      </c>
      <c r="F25" s="70">
        <v>0</v>
      </c>
      <c r="G25" s="16">
        <f t="shared" si="0"/>
        <v>0</v>
      </c>
      <c r="H25" s="30">
        <v>26</v>
      </c>
      <c r="I25" s="70">
        <v>0</v>
      </c>
      <c r="J25" s="14">
        <f t="shared" si="1"/>
        <v>0</v>
      </c>
      <c r="K25" s="30">
        <v>26</v>
      </c>
      <c r="L25" s="70">
        <v>0</v>
      </c>
      <c r="M25" s="14">
        <f t="shared" si="2"/>
        <v>0</v>
      </c>
      <c r="N25" s="39">
        <f t="shared" si="5"/>
        <v>0</v>
      </c>
      <c r="O25" s="61">
        <f t="shared" si="4"/>
        <v>0</v>
      </c>
      <c r="P25" s="75"/>
      <c r="Q25" s="74"/>
    </row>
    <row r="26" spans="1:17" ht="43.2">
      <c r="A26" s="29">
        <v>2.2999999999999998</v>
      </c>
      <c r="B26" s="108" t="s">
        <v>63</v>
      </c>
      <c r="C26" s="106" t="s">
        <v>45</v>
      </c>
      <c r="D26" s="71">
        <v>0</v>
      </c>
      <c r="E26" s="107">
        <v>26</v>
      </c>
      <c r="F26" s="70">
        <v>0</v>
      </c>
      <c r="G26" s="16">
        <f t="shared" si="0"/>
        <v>0</v>
      </c>
      <c r="H26" s="30">
        <v>26</v>
      </c>
      <c r="I26" s="70">
        <v>0</v>
      </c>
      <c r="J26" s="14">
        <f t="shared" si="1"/>
        <v>0</v>
      </c>
      <c r="K26" s="30">
        <v>26</v>
      </c>
      <c r="L26" s="70">
        <v>0</v>
      </c>
      <c r="M26" s="14">
        <f t="shared" si="2"/>
        <v>0</v>
      </c>
      <c r="N26" s="39">
        <f t="shared" si="5"/>
        <v>0</v>
      </c>
      <c r="O26" s="61">
        <f t="shared" si="4"/>
        <v>0</v>
      </c>
      <c r="P26" s="75"/>
      <c r="Q26" s="74"/>
    </row>
    <row r="27" spans="1:17" s="1" customFormat="1" ht="15.6">
      <c r="A27" s="9">
        <v>4</v>
      </c>
      <c r="B27" s="86" t="s">
        <v>53</v>
      </c>
      <c r="C27" s="47"/>
      <c r="D27" s="47"/>
      <c r="E27" s="48"/>
      <c r="F27" s="44"/>
      <c r="G27" s="45"/>
      <c r="H27" s="44"/>
      <c r="I27" s="46"/>
      <c r="J27" s="45"/>
      <c r="K27" s="44"/>
      <c r="L27" s="45"/>
      <c r="M27" s="45"/>
      <c r="N27" s="45"/>
      <c r="O27" s="45"/>
      <c r="P27" s="111"/>
      <c r="Q27" s="105"/>
    </row>
    <row r="28" spans="1:17" s="1" customFormat="1" ht="43.2">
      <c r="A28" s="29">
        <v>4.0999999999999996</v>
      </c>
      <c r="B28" s="96" t="s">
        <v>64</v>
      </c>
      <c r="C28" s="106" t="s">
        <v>45</v>
      </c>
      <c r="D28" s="71">
        <v>0</v>
      </c>
      <c r="E28" s="107">
        <v>1</v>
      </c>
      <c r="F28" s="70">
        <v>0</v>
      </c>
      <c r="G28" s="16">
        <f t="shared" ref="G28:G35" si="6">E28*F28</f>
        <v>0</v>
      </c>
      <c r="H28" s="107">
        <v>1</v>
      </c>
      <c r="I28" s="70">
        <v>0</v>
      </c>
      <c r="J28" s="14">
        <f t="shared" si="1"/>
        <v>0</v>
      </c>
      <c r="K28" s="107">
        <v>1</v>
      </c>
      <c r="L28" s="70">
        <v>0</v>
      </c>
      <c r="M28" s="14">
        <f t="shared" ref="M28:M35" si="7">K28*L28</f>
        <v>0</v>
      </c>
      <c r="N28" s="39">
        <f t="shared" si="3"/>
        <v>0</v>
      </c>
      <c r="O28" s="61">
        <f t="shared" si="4"/>
        <v>0</v>
      </c>
      <c r="P28" s="76"/>
      <c r="Q28" s="74"/>
    </row>
    <row r="29" spans="1:17" s="1" customFormat="1" ht="15.6">
      <c r="A29" s="29"/>
      <c r="B29" s="96" t="s">
        <v>54</v>
      </c>
      <c r="C29" s="106" t="s">
        <v>45</v>
      </c>
      <c r="D29" s="71">
        <v>0</v>
      </c>
      <c r="E29" s="107">
        <v>26</v>
      </c>
      <c r="F29" s="70">
        <v>0</v>
      </c>
      <c r="G29" s="16">
        <f t="shared" si="6"/>
        <v>0</v>
      </c>
      <c r="H29" s="107">
        <v>26</v>
      </c>
      <c r="I29" s="70">
        <v>0</v>
      </c>
      <c r="J29" s="14">
        <f t="shared" si="1"/>
        <v>0</v>
      </c>
      <c r="K29" s="107">
        <v>26</v>
      </c>
      <c r="L29" s="70">
        <v>0</v>
      </c>
      <c r="M29" s="14">
        <f t="shared" si="7"/>
        <v>0</v>
      </c>
      <c r="N29" s="39">
        <f t="shared" si="3"/>
        <v>0</v>
      </c>
      <c r="O29" s="61">
        <f t="shared" si="4"/>
        <v>0</v>
      </c>
      <c r="P29" s="76"/>
      <c r="Q29" s="74"/>
    </row>
    <row r="30" spans="1:17" ht="15.6">
      <c r="A30" s="29">
        <v>4.2</v>
      </c>
      <c r="B30" s="96" t="s">
        <v>55</v>
      </c>
      <c r="C30" s="106" t="s">
        <v>45</v>
      </c>
      <c r="D30" s="71">
        <v>0</v>
      </c>
      <c r="E30" s="107">
        <v>26</v>
      </c>
      <c r="F30" s="70">
        <v>0</v>
      </c>
      <c r="G30" s="16">
        <f t="shared" si="6"/>
        <v>0</v>
      </c>
      <c r="H30" s="107">
        <v>26</v>
      </c>
      <c r="I30" s="70">
        <v>0</v>
      </c>
      <c r="J30" s="14">
        <f t="shared" si="1"/>
        <v>0</v>
      </c>
      <c r="K30" s="107">
        <v>26</v>
      </c>
      <c r="L30" s="70">
        <v>0</v>
      </c>
      <c r="M30" s="14">
        <f t="shared" si="7"/>
        <v>0</v>
      </c>
      <c r="N30" s="39">
        <f t="shared" si="3"/>
        <v>0</v>
      </c>
      <c r="O30" s="61">
        <f t="shared" si="4"/>
        <v>0</v>
      </c>
      <c r="P30" s="75"/>
      <c r="Q30" s="74"/>
    </row>
    <row r="31" spans="1:17" ht="15.6">
      <c r="A31" s="88">
        <v>6</v>
      </c>
      <c r="B31" s="87" t="s">
        <v>39</v>
      </c>
      <c r="C31" s="47"/>
      <c r="D31" s="43"/>
      <c r="E31" s="19"/>
      <c r="F31" s="44"/>
      <c r="G31" s="45"/>
      <c r="H31" s="44"/>
      <c r="I31" s="46"/>
      <c r="J31" s="101"/>
      <c r="K31" s="44"/>
      <c r="L31" s="45"/>
      <c r="M31" s="101"/>
      <c r="N31" s="45"/>
      <c r="O31" s="45"/>
      <c r="P31" s="104"/>
      <c r="Q31" s="105"/>
    </row>
    <row r="32" spans="1:17" ht="15.6">
      <c r="A32" s="29">
        <v>6.1</v>
      </c>
      <c r="B32" s="96" t="s">
        <v>56</v>
      </c>
      <c r="C32" s="15" t="s">
        <v>41</v>
      </c>
      <c r="D32" s="71">
        <v>0</v>
      </c>
      <c r="E32" s="30">
        <v>5</v>
      </c>
      <c r="F32" s="70">
        <v>0</v>
      </c>
      <c r="G32" s="16">
        <f t="shared" si="6"/>
        <v>0</v>
      </c>
      <c r="H32" s="98"/>
      <c r="I32" s="99"/>
      <c r="J32" s="101"/>
      <c r="K32" s="98"/>
      <c r="L32" s="99"/>
      <c r="M32" s="101"/>
      <c r="N32" s="39">
        <f t="shared" si="3"/>
        <v>0</v>
      </c>
      <c r="O32" s="61">
        <f t="shared" si="4"/>
        <v>0</v>
      </c>
      <c r="P32" s="75"/>
      <c r="Q32" s="74"/>
    </row>
    <row r="33" spans="1:17" ht="15.6">
      <c r="A33" s="29">
        <v>6.2</v>
      </c>
      <c r="B33" s="96" t="s">
        <v>57</v>
      </c>
      <c r="C33" s="15" t="s">
        <v>41</v>
      </c>
      <c r="D33" s="71">
        <v>0</v>
      </c>
      <c r="E33" s="30">
        <v>10</v>
      </c>
      <c r="F33" s="70">
        <v>0</v>
      </c>
      <c r="G33" s="16">
        <f t="shared" si="6"/>
        <v>0</v>
      </c>
      <c r="H33" s="98"/>
      <c r="I33" s="99"/>
      <c r="J33" s="101"/>
      <c r="K33" s="98"/>
      <c r="L33" s="99"/>
      <c r="M33" s="101"/>
      <c r="N33" s="39">
        <f t="shared" si="3"/>
        <v>0</v>
      </c>
      <c r="O33" s="61">
        <f t="shared" si="4"/>
        <v>0</v>
      </c>
      <c r="P33" s="75"/>
      <c r="Q33" s="74"/>
    </row>
    <row r="34" spans="1:17" ht="15.6">
      <c r="A34" s="89">
        <v>7</v>
      </c>
      <c r="B34" s="87" t="s">
        <v>65</v>
      </c>
      <c r="C34" s="47"/>
      <c r="D34" s="47"/>
      <c r="E34" s="47"/>
      <c r="F34" s="47"/>
      <c r="G34" s="100"/>
      <c r="H34" s="44"/>
      <c r="I34" s="46"/>
      <c r="J34" s="101"/>
      <c r="K34" s="44"/>
      <c r="L34" s="45"/>
      <c r="M34" s="101"/>
      <c r="N34" s="45"/>
      <c r="O34" s="45"/>
      <c r="P34" s="104"/>
      <c r="Q34" s="105"/>
    </row>
    <row r="35" spans="1:17" ht="29.4" thickBot="1">
      <c r="A35" s="29">
        <v>7.1</v>
      </c>
      <c r="B35" s="109" t="s">
        <v>49</v>
      </c>
      <c r="C35" s="106" t="s">
        <v>66</v>
      </c>
      <c r="D35" s="71">
        <v>0</v>
      </c>
      <c r="E35" s="30">
        <v>52</v>
      </c>
      <c r="F35" s="70">
        <v>0</v>
      </c>
      <c r="G35" s="16">
        <f t="shared" si="6"/>
        <v>0</v>
      </c>
      <c r="H35" s="30">
        <v>52</v>
      </c>
      <c r="I35" s="70">
        <v>0</v>
      </c>
      <c r="J35" s="14">
        <f t="shared" si="1"/>
        <v>0</v>
      </c>
      <c r="K35" s="30">
        <v>52</v>
      </c>
      <c r="L35" s="70">
        <v>0</v>
      </c>
      <c r="M35" s="14">
        <f t="shared" si="7"/>
        <v>0</v>
      </c>
      <c r="N35" s="39">
        <f t="shared" si="3"/>
        <v>0</v>
      </c>
      <c r="O35" s="61">
        <f t="shared" si="4"/>
        <v>0</v>
      </c>
      <c r="P35" s="75"/>
      <c r="Q35" s="74"/>
    </row>
    <row r="36" spans="1:17" ht="16.2" thickBot="1">
      <c r="A36" s="11"/>
      <c r="B36" s="12" t="s">
        <v>25</v>
      </c>
      <c r="C36" s="17"/>
      <c r="D36" s="17"/>
      <c r="E36" s="18"/>
      <c r="F36" s="33"/>
      <c r="G36" s="20">
        <f>SUBTOTAL(9,G18:G35)</f>
        <v>0</v>
      </c>
      <c r="H36" s="32"/>
      <c r="I36" s="32"/>
      <c r="J36" s="20">
        <f>SUBTOTAL(9,J18:J35)</f>
        <v>0</v>
      </c>
      <c r="K36" s="32"/>
      <c r="L36" s="31"/>
      <c r="M36" s="20">
        <f>SUBTOTAL(9,M18:M35)</f>
        <v>0</v>
      </c>
      <c r="N36" s="82">
        <f>SUBTOTAL(9,N18:N35)</f>
        <v>0</v>
      </c>
      <c r="O36" s="85">
        <f>SUBTOTAL(9,O18:O35)</f>
        <v>0</v>
      </c>
      <c r="P36" s="83"/>
      <c r="Q36" s="74"/>
    </row>
    <row r="37" spans="1:17" ht="15.6">
      <c r="A37" s="11"/>
      <c r="B37" s="12" t="s">
        <v>2</v>
      </c>
      <c r="C37" s="17"/>
      <c r="D37" s="17"/>
      <c r="E37" s="18"/>
      <c r="F37" s="33"/>
      <c r="G37" s="34">
        <f>G36*0.15</f>
        <v>0</v>
      </c>
      <c r="H37" s="32"/>
      <c r="I37" s="31"/>
      <c r="J37" s="34">
        <f>J36*0.15</f>
        <v>0</v>
      </c>
      <c r="K37" s="32"/>
      <c r="L37" s="31"/>
      <c r="M37" s="34">
        <f>M36*0.15</f>
        <v>0</v>
      </c>
      <c r="N37" s="34">
        <f>N36*0.15</f>
        <v>0</v>
      </c>
      <c r="O37" s="84"/>
      <c r="P37" s="75"/>
      <c r="Q37" s="74"/>
    </row>
    <row r="38" spans="1:17" ht="16.2" thickBot="1">
      <c r="A38" s="11"/>
      <c r="B38" s="12" t="s">
        <v>26</v>
      </c>
      <c r="C38" s="17"/>
      <c r="D38" s="17"/>
      <c r="E38" s="18"/>
      <c r="F38" s="33"/>
      <c r="G38" s="35">
        <f>G36+G37</f>
        <v>0</v>
      </c>
      <c r="H38" s="32"/>
      <c r="I38" s="31"/>
      <c r="J38" s="35">
        <f>J36+J37</f>
        <v>0</v>
      </c>
      <c r="K38" s="32"/>
      <c r="L38" s="31"/>
      <c r="M38" s="35">
        <f>M36+M37</f>
        <v>0</v>
      </c>
      <c r="N38" s="35">
        <f>N36+N37</f>
        <v>0</v>
      </c>
      <c r="O38" s="62"/>
      <c r="P38" s="75"/>
      <c r="Q38" s="74"/>
    </row>
    <row r="39" spans="1:17">
      <c r="A39" s="77"/>
      <c r="B39" s="78"/>
      <c r="C39" s="79"/>
      <c r="D39" s="79"/>
      <c r="E39" s="79"/>
      <c r="F39" s="80"/>
      <c r="G39" s="80"/>
      <c r="H39" s="80"/>
      <c r="I39" s="80"/>
      <c r="J39" s="80"/>
      <c r="K39" s="80"/>
      <c r="L39" s="80"/>
      <c r="M39" s="80"/>
      <c r="N39" s="80"/>
      <c r="O39" s="80"/>
      <c r="P39" s="80"/>
      <c r="Q39" s="80"/>
    </row>
    <row r="40" spans="1:17" ht="15" thickBot="1">
      <c r="A40" s="77"/>
      <c r="B40" s="80"/>
      <c r="C40" s="79"/>
      <c r="D40" s="79"/>
      <c r="E40" s="79"/>
      <c r="F40" s="80"/>
      <c r="G40" s="80"/>
      <c r="H40" s="80"/>
      <c r="I40" s="80"/>
      <c r="J40" s="80"/>
      <c r="K40" s="80"/>
      <c r="L40" s="80"/>
      <c r="M40" s="80"/>
      <c r="N40" s="80"/>
      <c r="O40" s="80"/>
      <c r="P40" s="80"/>
      <c r="Q40" s="80"/>
    </row>
    <row r="41" spans="1:17" ht="25.95" customHeight="1">
      <c r="A41" s="77"/>
      <c r="B41" s="119" t="s">
        <v>34</v>
      </c>
      <c r="C41" s="117"/>
      <c r="D41" s="118"/>
      <c r="E41" s="124"/>
      <c r="F41" s="125"/>
      <c r="G41" s="80"/>
      <c r="H41" s="80"/>
      <c r="I41" s="80"/>
      <c r="J41" s="80"/>
      <c r="K41" s="80"/>
      <c r="L41" s="80"/>
      <c r="M41" s="80"/>
      <c r="N41" s="80"/>
      <c r="O41" s="80"/>
      <c r="P41" s="80"/>
      <c r="Q41" s="80"/>
    </row>
    <row r="42" spans="1:17" ht="17.55" customHeight="1">
      <c r="A42" s="77"/>
      <c r="B42" s="120"/>
      <c r="C42" s="126" t="s">
        <v>27</v>
      </c>
      <c r="D42" s="127"/>
      <c r="E42" s="128" t="s">
        <v>29</v>
      </c>
      <c r="F42" s="134"/>
      <c r="G42" s="80"/>
      <c r="H42" s="80"/>
      <c r="I42" s="80"/>
      <c r="J42" s="80"/>
      <c r="K42" s="80"/>
      <c r="L42" s="80"/>
      <c r="M42" s="80"/>
      <c r="N42" s="80"/>
      <c r="O42" s="80"/>
      <c r="P42" s="80"/>
      <c r="Q42" s="80"/>
    </row>
    <row r="43" spans="1:17" ht="34.950000000000003" customHeight="1">
      <c r="A43" s="77"/>
      <c r="B43" s="120"/>
      <c r="C43" s="128"/>
      <c r="D43" s="129"/>
      <c r="E43" s="122"/>
      <c r="F43" s="123"/>
      <c r="G43" s="80"/>
      <c r="H43" s="80"/>
      <c r="I43" s="80"/>
      <c r="J43" s="80"/>
      <c r="K43" s="80"/>
      <c r="L43" s="80"/>
      <c r="M43" s="80"/>
      <c r="N43" s="80"/>
      <c r="O43" s="80"/>
      <c r="P43" s="80"/>
      <c r="Q43" s="80"/>
    </row>
    <row r="44" spans="1:17" ht="19.2" customHeight="1" thickBot="1">
      <c r="A44" s="77"/>
      <c r="B44" s="121"/>
      <c r="C44" s="130" t="s">
        <v>37</v>
      </c>
      <c r="D44" s="131"/>
      <c r="E44" s="132" t="s">
        <v>28</v>
      </c>
      <c r="F44" s="133"/>
      <c r="G44" s="80"/>
      <c r="H44" s="80"/>
      <c r="I44" s="80"/>
      <c r="J44" s="80"/>
      <c r="K44" s="80"/>
      <c r="L44" s="80"/>
      <c r="M44" s="80"/>
      <c r="N44" s="80"/>
      <c r="O44" s="80"/>
      <c r="P44" s="80"/>
      <c r="Q44" s="80"/>
    </row>
    <row r="45" spans="1:17">
      <c r="A45" s="77"/>
      <c r="B45" s="80"/>
      <c r="C45" s="79"/>
      <c r="D45" s="79"/>
      <c r="E45" s="79"/>
      <c r="F45" s="80"/>
      <c r="G45" s="80"/>
      <c r="H45" s="80"/>
      <c r="I45" s="80"/>
      <c r="J45" s="80"/>
      <c r="K45" s="80"/>
      <c r="L45" s="80"/>
      <c r="M45" s="80"/>
      <c r="N45" s="80"/>
      <c r="O45" s="80"/>
      <c r="P45" s="80"/>
      <c r="Q45" s="80"/>
    </row>
    <row r="46" spans="1:17">
      <c r="A46" s="77"/>
      <c r="B46" s="80"/>
      <c r="C46" s="79"/>
      <c r="D46" s="79"/>
      <c r="E46" s="79"/>
      <c r="F46" s="80"/>
      <c r="G46" s="80"/>
      <c r="H46" s="80"/>
      <c r="I46" s="80"/>
      <c r="J46" s="80"/>
      <c r="K46" s="80"/>
      <c r="L46" s="80"/>
      <c r="M46" s="80"/>
      <c r="N46" s="80"/>
      <c r="O46" s="80"/>
      <c r="P46" s="80"/>
      <c r="Q46" s="80"/>
    </row>
  </sheetData>
  <sheetProtection formatCells="0" formatColumns="0" formatRows="0" insertRows="0" deleteRows="0"/>
  <protectedRanges>
    <protectedRange sqref="C41:F43" name="Range7"/>
    <protectedRange sqref="P19:Q38" name="Range6"/>
    <protectedRange sqref="K31:L35 K20:L27 L28:L30" name="Range5"/>
    <protectedRange sqref="H31:I35 H20:I27 I28:I30" name="Range4"/>
    <protectedRange sqref="B19 K28:K30 H28:H30 B21:B35 A19:A35 C19:F35" name="Range3"/>
    <protectedRange sqref="C13:E15" name="Range2"/>
    <protectedRange sqref="B3:B5" name="Range1"/>
  </protectedRanges>
  <mergeCells count="17">
    <mergeCell ref="H17:J17"/>
    <mergeCell ref="K17:M17"/>
    <mergeCell ref="C41:D41"/>
    <mergeCell ref="B41:B44"/>
    <mergeCell ref="E43:F43"/>
    <mergeCell ref="E41:F41"/>
    <mergeCell ref="C42:D42"/>
    <mergeCell ref="C43:D43"/>
    <mergeCell ref="C44:D44"/>
    <mergeCell ref="E44:F44"/>
    <mergeCell ref="E42:F42"/>
    <mergeCell ref="C12:D12"/>
    <mergeCell ref="C13:D13"/>
    <mergeCell ref="C14:D14"/>
    <mergeCell ref="C15:D15"/>
    <mergeCell ref="E17:G17"/>
    <mergeCell ref="F13:F15"/>
  </mergeCells>
  <phoneticPr fontId="13" type="noConversion"/>
  <dataValidations count="2">
    <dataValidation type="decimal" operator="greaterThanOrEqual" allowBlank="1" showInputMessage="1" showErrorMessage="1" sqref="C13:D15 E20:F35 H20:I35 K20:L35" xr:uid="{00000000-0002-0000-0000-000000000000}">
      <formula1>0</formula1>
    </dataValidation>
    <dataValidation type="list" allowBlank="1" showInputMessage="1" showErrorMessage="1" sqref="E13:E15" xr:uid="{00000000-0002-0000-0000-000001000000}">
      <formula1>" ,X"</formula1>
    </dataValidation>
  </dataValidations>
  <pageMargins left="0.70866141732283472" right="0.70866141732283472" top="0.74803149606299213" bottom="0.74803149606299213" header="0.31496062992125984" footer="0.31496062992125984"/>
  <pageSetup paperSize="8" scale="69" fitToHeight="4" orientation="landscape" r:id="rId1"/>
  <ignoredErrors>
    <ignoredError sqref="A21:A22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PRICING SCHEDULE</vt:lpstr>
      <vt:lpstr>'PRICING SCHEDULE'!Print_Area</vt:lpstr>
      <vt:lpstr>'PRICING SCHEDULE'!Print_Titles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Willie Needham</dc:creator>
  <cp:lastModifiedBy>Mpfareleni Muneri</cp:lastModifiedBy>
  <cp:lastPrinted>2020-07-02T18:44:36Z</cp:lastPrinted>
  <dcterms:created xsi:type="dcterms:W3CDTF">2017-06-15T23:28:53Z</dcterms:created>
  <dcterms:modified xsi:type="dcterms:W3CDTF">2025-05-16T07:41:34Z</dcterms:modified>
</cp:coreProperties>
</file>