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beethavm\Documents\2023 Documents\"/>
    </mc:Choice>
  </mc:AlternateContent>
  <xr:revisionPtr revIDLastSave="0" documentId="8_{5766F30A-18E6-44BA-9918-9D27C2D0FBF2}" xr6:coauthVersionLast="47" xr6:coauthVersionMax="47" xr10:uidLastSave="{00000000-0000-0000-0000-000000000000}"/>
  <bookViews>
    <workbookView xWindow="-110" yWindow="-110" windowWidth="19420" windowHeight="10420" tabRatio="642" activeTab="1" xr2:uid="{00000000-000D-0000-FFFF-FFFF00000000}"/>
  </bookViews>
  <sheets>
    <sheet name="Notes" sheetId="13" r:id="rId1"/>
    <sheet name="Data Transformation" sheetId="9"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1">#REF!</definedName>
    <definedName name="_.">#REF!</definedName>
    <definedName name="_xlnm._FilterDatabase" localSheetId="1" hidden="1">'Data Transformation'!$A$5:$H$16</definedName>
    <definedName name="_Order1" hidden="1">255</definedName>
    <definedName name="_R" localSheetId="1">#REF!</definedName>
    <definedName name="_R">#REF!</definedName>
    <definedName name="ACwvu.all." localSheetId="2" hidden="1">#REF!</definedName>
    <definedName name="ACwvu.all." localSheetId="1" hidden="1">#REF!</definedName>
    <definedName name="ACwvu.all." hidden="1">#REF!</definedName>
    <definedName name="ACwvu.prices." localSheetId="2" hidden="1">#REF!</definedName>
    <definedName name="ACwvu.prices." localSheetId="1" hidden="1">#REF!</definedName>
    <definedName name="ACwvu.prices." hidden="1">#REF!</definedName>
    <definedName name="ACwvu.summary." localSheetId="2" hidden="1">#REF!</definedName>
    <definedName name="ACwvu.summary." hidden="1">#REF!</definedName>
    <definedName name="Area_Print" localSheetId="1">#REF!</definedName>
    <definedName name="Area_Print">#REF!</definedName>
    <definedName name="Clear_CAST_Price_Summary" localSheetId="2">Currency!Clear_CAST_Price_Summary</definedName>
    <definedName name="Clear_CAST_Price_Summary" localSheetId="1">'Data Transformation'!Clear_CAST_Price_Summary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1" hidden="1">#REF!</definedName>
    <definedName name="Cwvu.summary." hidden="1">#REF!</definedName>
    <definedName name="D" localSheetId="1">#REF!</definedName>
    <definedName name="D">#REF!</definedName>
    <definedName name="Data" localSheetId="1">'Data Transformation'!$A$5:$H$16</definedName>
    <definedName name="Data">#REF!</definedName>
    <definedName name="Data_Daywork" localSheetId="1">#REF!</definedName>
    <definedName name="Data_Daywork">#REF!</definedName>
    <definedName name="Data_Opt_Bill5" localSheetId="1">#REF!</definedName>
    <definedName name="Data_Opt_Bill5">#REF!</definedName>
    <definedName name="Option_N" localSheetId="2">'[5]Option X5'!$H$9:$H$18</definedName>
    <definedName name="Option_N">'[6]Option X5'!$H$9:$H$18</definedName>
    <definedName name="P" localSheetId="1">#REF!</definedName>
    <definedName name="P">#REF!</definedName>
    <definedName name="_xlnm.Print_Titles" localSheetId="1">'Data Transformation'!$A:$H,'Data Transformation'!#REF!</definedName>
    <definedName name="PS5_Allocation" localSheetId="2">[1]Data!$B$2:$B$20</definedName>
    <definedName name="PS5_Allocation">[2]Data!$B$2:$B$20</definedName>
    <definedName name="Q" localSheetId="1">#REF!</definedName>
    <definedName name="Q">#REF!</definedName>
    <definedName name="Rwvu.all." localSheetId="2" hidden="1">#REF!,#REF!</definedName>
    <definedName name="Rwvu.all." localSheetId="1" hidden="1">#REF!,#REF!</definedName>
    <definedName name="Rwvu.all." hidden="1">#REF!,#REF!</definedName>
    <definedName name="Rwvu.prices." localSheetId="2" hidden="1">#REF!,#REF!</definedName>
    <definedName name="Rwvu.prices." localSheetId="1" hidden="1">#REF!,#REF!</definedName>
    <definedName name="Rwvu.prices." hidden="1">#REF!,#REF!</definedName>
    <definedName name="Rwvu.summary." localSheetId="2" hidden="1">#REF!</definedName>
    <definedName name="Rwvu.summary." localSheetId="1" hidden="1">#REF!</definedName>
    <definedName name="Rwvu.summary." hidden="1">#REF!</definedName>
    <definedName name="S" localSheetId="1">#REF!</definedName>
    <definedName name="S">#REF!</definedName>
    <definedName name="solver_adj" localSheetId="2"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2">Currency!w</definedName>
    <definedName name="w" localSheetId="1">'Data Transformation'!w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1"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9" l="1"/>
  <c r="F54" i="9" s="1"/>
  <c r="J54" i="9" s="1"/>
  <c r="D53" i="9"/>
  <c r="F53" i="9" s="1"/>
  <c r="J53" i="9" s="1"/>
  <c r="D52" i="9"/>
  <c r="F52" i="9" s="1"/>
  <c r="J52" i="9" s="1"/>
  <c r="D51" i="9"/>
  <c r="F51" i="9" s="1"/>
  <c r="J51" i="9" s="1"/>
  <c r="D50" i="9"/>
  <c r="F50" i="9" s="1"/>
  <c r="J50" i="9" s="1"/>
  <c r="F8" i="9"/>
  <c r="H8" i="9" s="1"/>
  <c r="F9" i="9"/>
  <c r="H9" i="9" s="1"/>
  <c r="F10" i="9"/>
  <c r="H10" i="9" s="1"/>
  <c r="F11" i="9"/>
  <c r="H11" i="9" s="1"/>
  <c r="F12" i="9"/>
  <c r="H12" i="9" s="1"/>
  <c r="F13" i="9"/>
  <c r="H13" i="9" s="1"/>
  <c r="K50" i="9" l="1"/>
  <c r="L13" i="9" s="1"/>
  <c r="D49" i="9" l="1"/>
  <c r="F49" i="9" s="1"/>
  <c r="J49" i="9" s="1"/>
  <c r="D48" i="9"/>
  <c r="F48" i="9" s="1"/>
  <c r="J48" i="9" s="1"/>
  <c r="D47" i="9"/>
  <c r="F47" i="9" s="1"/>
  <c r="J47" i="9" s="1"/>
  <c r="D46" i="9"/>
  <c r="F46" i="9" s="1"/>
  <c r="J46" i="9" s="1"/>
  <c r="D45" i="9"/>
  <c r="F45" i="9" s="1"/>
  <c r="J45" i="9" s="1"/>
  <c r="D44" i="9"/>
  <c r="F44" i="9" s="1"/>
  <c r="J44" i="9" s="1"/>
  <c r="D43" i="9"/>
  <c r="F43" i="9" s="1"/>
  <c r="J43" i="9" s="1"/>
  <c r="D42" i="9"/>
  <c r="F42" i="9" s="1"/>
  <c r="J42" i="9" s="1"/>
  <c r="D41" i="9"/>
  <c r="F41" i="9" s="1"/>
  <c r="J41" i="9" s="1"/>
  <c r="D40" i="9"/>
  <c r="F40" i="9" s="1"/>
  <c r="J40" i="9" s="1"/>
  <c r="D39" i="9"/>
  <c r="F39" i="9" s="1"/>
  <c r="J39" i="9" s="1"/>
  <c r="D38" i="9"/>
  <c r="F38" i="9" s="1"/>
  <c r="J38" i="9" s="1"/>
  <c r="D37" i="9"/>
  <c r="F37" i="9" s="1"/>
  <c r="J37" i="9" s="1"/>
  <c r="D36" i="9"/>
  <c r="F36" i="9" s="1"/>
  <c r="J36" i="9" s="1"/>
  <c r="D35" i="9"/>
  <c r="F35" i="9" s="1"/>
  <c r="J35" i="9" s="1"/>
  <c r="D34" i="9"/>
  <c r="F34" i="9" s="1"/>
  <c r="J34" i="9" s="1"/>
  <c r="D33" i="9"/>
  <c r="F33" i="9" s="1"/>
  <c r="J33" i="9" s="1"/>
  <c r="D32" i="9"/>
  <c r="F32" i="9" s="1"/>
  <c r="J32" i="9" s="1"/>
  <c r="D31" i="9"/>
  <c r="F31" i="9" s="1"/>
  <c r="J31" i="9" s="1"/>
  <c r="D30" i="9"/>
  <c r="F30" i="9" s="1"/>
  <c r="J30" i="9" s="1"/>
  <c r="D29" i="9"/>
  <c r="F29" i="9" s="1"/>
  <c r="J29" i="9" s="1"/>
  <c r="D28" i="9"/>
  <c r="F28" i="9" s="1"/>
  <c r="J28" i="9" s="1"/>
  <c r="D27" i="9"/>
  <c r="F27" i="9" s="1"/>
  <c r="J27" i="9" s="1"/>
  <c r="D26" i="9"/>
  <c r="F26" i="9" s="1"/>
  <c r="J26" i="9" s="1"/>
  <c r="D25" i="9"/>
  <c r="F25" i="9" s="1"/>
  <c r="J25" i="9" s="1"/>
  <c r="K35" i="9" l="1"/>
  <c r="L10" i="9" s="1"/>
  <c r="K45" i="9"/>
  <c r="L12" i="9" s="1"/>
  <c r="K40" i="9"/>
  <c r="L11" i="9" s="1"/>
  <c r="K30" i="9"/>
  <c r="L9" i="9" s="1"/>
  <c r="K25" i="9"/>
  <c r="L8" i="9" s="1"/>
  <c r="D24" i="9"/>
  <c r="F24" i="9" s="1"/>
  <c r="J24" i="9" s="1"/>
  <c r="D23" i="9"/>
  <c r="F23" i="9" s="1"/>
  <c r="J23" i="9" s="1"/>
  <c r="D22" i="9"/>
  <c r="F22" i="9" s="1"/>
  <c r="J22" i="9" s="1"/>
  <c r="D21" i="9"/>
  <c r="F21" i="9" s="1"/>
  <c r="J21" i="9" s="1"/>
  <c r="D20" i="9"/>
  <c r="F20" i="9" l="1"/>
  <c r="J20" i="9" s="1"/>
  <c r="K20" i="9" s="1"/>
  <c r="L7" i="9" s="1"/>
  <c r="K14" i="9" l="1"/>
  <c r="F14" i="9"/>
  <c r="H14" i="9" s="1"/>
  <c r="J14" i="9" s="1"/>
  <c r="L14" i="9" s="1"/>
  <c r="B2" i="5" l="1"/>
  <c r="K7" i="9" l="1"/>
  <c r="F7" i="9" l="1"/>
  <c r="H7" i="9" s="1"/>
  <c r="J7" i="9" l="1"/>
  <c r="L15" i="9" l="1"/>
</calcChain>
</file>

<file path=xl/sharedStrings.xml><?xml version="1.0" encoding="utf-8"?>
<sst xmlns="http://schemas.openxmlformats.org/spreadsheetml/2006/main" count="148" uniqueCount="99">
  <si>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</si>
  <si>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</si>
  <si>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</si>
  <si>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</si>
  <si>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</si>
  <si>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</si>
  <si>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</si>
  <si>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</si>
  <si>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</si>
  <si>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</si>
  <si>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</si>
  <si>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</si>
  <si>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</si>
  <si>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</si>
  <si>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</si>
  <si>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</si>
  <si>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</si>
  <si>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</si>
  <si>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Description</t>
  </si>
  <si>
    <t>Total Estimated Quantity</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</si>
  <si>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</si>
  <si>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</si>
  <si>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</si>
  <si>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</si>
  <si>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</si>
  <si>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</si>
  <si>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</si>
  <si>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</si>
  <si>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</si>
  <si>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</si>
  <si>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</si>
  <si>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</si>
  <si>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</si>
  <si>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</si>
  <si>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</si>
  <si>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</si>
  <si>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</si>
  <si>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</si>
  <si>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</si>
  <si>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</si>
  <si>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</si>
  <si>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</si>
  <si>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</si>
  <si>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</si>
  <si>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</si>
  <si>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</si>
  <si>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</si>
  <si>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</si>
  <si>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</si>
  <si>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</si>
  <si>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</si>
  <si>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</si>
  <si>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</si>
  <si>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</si>
  <si>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</si>
  <si>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</si>
  <si>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</si>
  <si>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</si>
  <si>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</si>
  <si>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</si>
  <si>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</si>
  <si>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</si>
  <si>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</si>
  <si>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</si>
  <si>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</si>
  <si>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</si>
  <si>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</si>
  <si>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Training</t>
  </si>
  <si>
    <t>Service Category</t>
  </si>
  <si>
    <t>Resource (Skill type)</t>
  </si>
  <si>
    <t>Currency</t>
  </si>
  <si>
    <t>Total</t>
  </si>
  <si>
    <r>
      <t xml:space="preserve">Professional Service
</t>
    </r>
    <r>
      <rPr>
        <i/>
        <sz val="11"/>
        <color rgb="FFFF0000"/>
        <rFont val="Arial"/>
        <family val="2"/>
      </rPr>
      <t>(As defined in the SOW)</t>
    </r>
  </si>
  <si>
    <t>SCOPE OF WORK</t>
  </si>
  <si>
    <t>Resource Rate (Hourly)</t>
  </si>
  <si>
    <t>Pricing Schedule : Professional Services to implement Data Management and Governance Landscape</t>
  </si>
  <si>
    <t>Professional Services Breakdown based on the required Resources PER Milestone</t>
  </si>
  <si>
    <t>Number of Resources</t>
  </si>
  <si>
    <t>Number of Hours</t>
  </si>
  <si>
    <t>Milestone 1</t>
  </si>
  <si>
    <t>Milestone 2</t>
  </si>
  <si>
    <t>Milestone 3</t>
  </si>
  <si>
    <t>Milestone 4</t>
  </si>
  <si>
    <t>Milestone 5</t>
  </si>
  <si>
    <t>Milestone 6</t>
  </si>
  <si>
    <t>SUM</t>
  </si>
  <si>
    <t>Milestone 7</t>
  </si>
  <si>
    <r>
      <rPr>
        <b/>
        <sz val="11"/>
        <rFont val="Arial"/>
        <family val="2"/>
      </rPr>
      <t>Milestone 1:</t>
    </r>
    <r>
      <rPr>
        <sz val="11"/>
        <rFont val="Arial"/>
        <family val="2"/>
      </rPr>
      <t xml:space="preserve"> Establish Data Governance</t>
    </r>
  </si>
  <si>
    <r>
      <rPr>
        <b/>
        <sz val="11"/>
        <rFont val="Arial"/>
        <family val="2"/>
      </rPr>
      <t>Milestone 2:</t>
    </r>
    <r>
      <rPr>
        <sz val="11"/>
        <rFont val="Arial"/>
        <family val="2"/>
      </rPr>
      <t xml:space="preserve"> Establish Data Ownership Function across Eskom</t>
    </r>
  </si>
  <si>
    <r>
      <rPr>
        <b/>
        <sz val="11"/>
        <rFont val="Arial"/>
        <family val="2"/>
      </rPr>
      <t>Milestone 3:</t>
    </r>
    <r>
      <rPr>
        <sz val="11"/>
        <rFont val="Arial"/>
        <family val="2"/>
      </rPr>
      <t xml:space="preserve"> Establish and ensure compliance of data of data regulations in the scope of Eskom</t>
    </r>
  </si>
  <si>
    <r>
      <rPr>
        <b/>
        <sz val="11"/>
        <rFont val="Arial"/>
        <family val="2"/>
      </rPr>
      <t>Milestone 4:</t>
    </r>
    <r>
      <rPr>
        <sz val="11"/>
        <rFont val="Arial"/>
        <family val="2"/>
      </rPr>
      <t xml:space="preserve"> Implement the enterprise data architecture (EDA) discipline across Eskom</t>
    </r>
  </si>
  <si>
    <r>
      <rPr>
        <b/>
        <sz val="11"/>
        <rFont val="Arial"/>
        <family val="2"/>
      </rPr>
      <t>Milestone 5:</t>
    </r>
    <r>
      <rPr>
        <sz val="11"/>
        <rFont val="Arial"/>
        <family val="2"/>
      </rPr>
      <t xml:space="preserve"> As-Is and To-be EDA landscape. Identification/Recommendation</t>
    </r>
  </si>
  <si>
    <r>
      <rPr>
        <b/>
        <sz val="11"/>
        <rFont val="Arial"/>
        <family val="2"/>
      </rPr>
      <t>Milestone 6:</t>
    </r>
    <r>
      <rPr>
        <sz val="11"/>
        <rFont val="Arial"/>
        <family val="2"/>
      </rPr>
      <t xml:space="preserve"> Implement data quality management (DQM) discipline</t>
    </r>
  </si>
  <si>
    <r>
      <rPr>
        <b/>
        <sz val="11"/>
        <rFont val="Arial"/>
        <family val="2"/>
      </rPr>
      <t>Milestone 7:</t>
    </r>
    <r>
      <rPr>
        <sz val="11"/>
        <rFont val="Arial"/>
        <family val="2"/>
      </rPr>
      <t xml:space="preserve"> Establish and drive the data culture program across the organisation</t>
    </r>
  </si>
  <si>
    <t>Continuous transfer of skills, knowledge, and training of Eskom employees</t>
  </si>
  <si>
    <t>TOTAL COST BASED ON MILESTONES</t>
  </si>
  <si>
    <t>No.</t>
  </si>
  <si>
    <t>Professional Services to implement Data Management and Governance Landscape</t>
  </si>
  <si>
    <t xml:space="preserve">Establish Data Governance
• Eskom Data Office and Data Operating Model (which include the POPIA Office)
• Establish the Eskom Data Governance Committee and working group
• Enterprise Data and Information Framework (EDIF)
• Data and Information governance policy (Data Policy)
• Data Standards
• Data governance oversight structures
• Data and Analytics Office
Establish Data Ownership Function across Eskom
• On board identified data owners
• Role descriptions for Data Owners and Data Stewards
• Data Owner and Data Steward Training material
• Data Asset Register
Establish and ensure compliance of data of data regulations in the scope of Eskom
• Data Compliance Framework
• Data Risk Register
• Consolidated data controls register
• Data Compliance Assessment models
• Combined assurance model
• Compliance reports
Implement the enterprise data architecture (EDA) discipline across Eskom
• Centralised Data Asset Register
• Current state EDA
• Target EDA
Implement data quality management (DQM) discipline
• Data Quality Management policy and procedures
• DQM plan and roadmap
• DQ standards
• List of critical data sources and fields
• DQ Metrics, Thresholds and Reporting requirements
• DQ training material
• DQ reporting structure
• DQ validation rules and profiling rules
• DQ dashboards
• DQ exception reports
• Remediation plans/ specifications for data fixes
•  DQ SLA’s
Establish and drive the data culture program across the organisation
• Communication plan and activities
• DM Training material
• DM Quick Reference Guides
• Change Management Process
• Survey Reports
Establish the required security controls to ensure Confidentiality, Integrity, and Availability of information in the Data Lifecycle process which includes Data:
• Creation
• Processing
• Storage
• Usage
• Archival
• Destruction
Implement a data combined assurance framework to ensure business adoption during implementation of the respective data disciplines in BAU. Business adoption includes the implementation of supervision, reporting processes, incident management, process controls, risk management, monitoring, reporting and issue mitigation.
Develop plan to mature the data management across the organisation post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</si>
</sst>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7">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0"/>
      <color theme="1"/>
      <name val="Arial"/>
      <family val="2"/>
    </font>
    <font>
      <i/>
      <sz val="11"/>
      <color rgb="FFFF0000"/>
      <name val="Arial"/>
      <family val="2"/>
    </font>
  </fonts>
  <fills count="115">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rgb="FF000000"/>
      </patternFill>
    </fill>
  </fills>
  <borders count="8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5" fillId="0" borderId="0">
      <alignment vertical="top"/>
    </xf>
    <xf numFmtId="0" fontId="11" fillId="0" borderId="0">
      <alignment horizontal="left" vertical="top" wrapText="1"/>
    </xf>
    <xf numFmtId="0" fontId="42" fillId="0" borderId="0"/>
    <xf numFmtId="0" fontId="75" fillId="0" borderId="0">
      <alignment vertical="top"/>
    </xf>
    <xf numFmtId="0" fontId="75"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186" fontId="16" fillId="0" borderId="13">
      <alignment horizontal="left"/>
    </xf>
    <xf numFmtId="186" fontId="16" fillId="0" borderId="49">
      <alignment horizontal="left"/>
    </xf>
    <xf numFmtId="186" fontId="16" fillId="0" borderId="49">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7" fontId="16" fillId="0" borderId="13">
      <alignment horizontal="left"/>
    </xf>
    <xf numFmtId="187" fontId="16" fillId="0" borderId="49">
      <alignment horizontal="left"/>
    </xf>
    <xf numFmtId="187" fontId="16" fillId="0" borderId="49">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188" fontId="16" fillId="0" borderId="13">
      <alignment horizontal="left"/>
    </xf>
    <xf numFmtId="188" fontId="16" fillId="0" borderId="49">
      <alignment horizontal="left"/>
    </xf>
    <xf numFmtId="188" fontId="16" fillId="0" borderId="49">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189" fontId="16" fillId="0" borderId="13">
      <alignment horizontal="left"/>
    </xf>
    <xf numFmtId="189" fontId="16" fillId="0" borderId="49">
      <alignment horizontal="left"/>
    </xf>
    <xf numFmtId="189" fontId="16" fillId="0" borderId="49">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0">
      <alignment horizontal="left"/>
    </xf>
    <xf numFmtId="0" fontId="16" fillId="0" borderId="0">
      <alignment horizontal="center" wrapText="1"/>
      <protection locked="0"/>
    </xf>
    <xf numFmtId="0" fontId="16" fillId="0" borderId="0">
      <alignment horizontal="center" wrapText="1"/>
      <protection locked="0"/>
    </xf>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58" fillId="2"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185" fontId="77" fillId="0" borderId="51"/>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4" fillId="54" borderId="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78" fillId="20" borderId="52"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61" fillId="55" borderId="46"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0" fontId="20" fillId="105" borderId="53" applyNumberFormat="0" applyAlignment="0" applyProtection="0"/>
    <xf numFmtId="3" fontId="79"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0"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7"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7" fillId="0" borderId="0"/>
    <xf numFmtId="0" fontId="77"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5" fillId="0" borderId="0" applyFill="0" applyBorder="0" applyAlignment="0"/>
    <xf numFmtId="14" fontId="75" fillId="0" borderId="0" applyFill="0" applyBorder="0" applyAlignment="0"/>
    <xf numFmtId="0" fontId="7" fillId="0" borderId="0">
      <protection locked="0"/>
    </xf>
    <xf numFmtId="197" fontId="81" fillId="0" borderId="54">
      <alignment horizontal="center"/>
    </xf>
    <xf numFmtId="40" fontId="41" fillId="0" borderId="0" applyFont="0" applyFill="0" applyBorder="0" applyAlignment="0" applyProtection="0"/>
    <xf numFmtId="0" fontId="82"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0" fontId="47" fillId="106" borderId="0" applyFon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199" fontId="86" fillId="0" borderId="54"/>
    <xf numFmtId="40" fontId="87" fillId="0" borderId="50"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7" fillId="0" borderId="0"/>
    <xf numFmtId="0" fontId="13" fillId="0" borderId="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57" fillId="51"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9" fillId="0" borderId="0">
      <alignment horizontal="center" vertical="center" wrapText="1"/>
    </xf>
    <xf numFmtId="0" fontId="90" fillId="0" borderId="55"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2" fillId="0" borderId="56" applyNumberFormat="0" applyFill="0" applyAlignment="0" applyProtection="0"/>
    <xf numFmtId="0" fontId="92" fillId="0" borderId="56" applyNumberFormat="0" applyFill="0" applyAlignment="0" applyProtection="0"/>
    <xf numFmtId="0" fontId="54" fillId="0" borderId="43"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3" fillId="0" borderId="57" applyNumberFormat="0" applyFill="0" applyAlignment="0" applyProtection="0"/>
    <xf numFmtId="0" fontId="93" fillId="0" borderId="57"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56" fillId="0" borderId="44"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58"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5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1" fillId="106" borderId="0" applyFont="0" applyFill="0" applyBorder="0" applyAlignment="0" applyProtection="0"/>
    <xf numFmtId="0" fontId="9" fillId="106" borderId="0" applyFont="0" applyFill="0" applyBorder="0" applyAlignment="0" applyProtection="0"/>
    <xf numFmtId="2" fontId="95" fillId="1" borderId="42">
      <alignment horizontal="left"/>
      <protection locked="0"/>
    </xf>
    <xf numFmtId="0" fontId="47" fillId="0" borderId="0"/>
    <xf numFmtId="2" fontId="96" fillId="0" borderId="13">
      <alignment horizontal="center" vertical="center"/>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59" fillId="53" borderId="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00" fillId="12" borderId="52" applyNumberFormat="0" applyAlignment="0" applyProtection="0"/>
    <xf numFmtId="0" fontId="11" fillId="0" borderId="0" applyNumberFormat="0" applyFont="0" applyFill="0" applyBorder="0" applyAlignment="0"/>
    <xf numFmtId="0" fontId="101" fillId="0" borderId="0" applyNumberFormat="0" applyFont="0" applyFill="0" applyBorder="0" applyAlignment="0"/>
    <xf numFmtId="201" fontId="102"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60" fillId="0" borderId="45"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0" fontId="103" fillId="0" borderId="59" applyNumberFormat="0" applyFill="0" applyAlignment="0" applyProtection="0"/>
    <xf numFmtId="38" fontId="41" fillId="0" borderId="50"/>
    <xf numFmtId="168" fontId="7" fillId="0" borderId="0" applyFont="0" applyFill="0" applyBorder="0" applyAlignment="0" applyProtection="0"/>
    <xf numFmtId="170" fontId="7" fillId="0" borderId="0" applyFont="0" applyFill="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2" fillId="52"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5"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5" fillId="0" borderId="0"/>
    <xf numFmtId="0" fontId="75" fillId="0" borderId="0"/>
    <xf numFmtId="0" fontId="1" fillId="0" borderId="0"/>
    <xf numFmtId="0" fontId="1" fillId="0" borderId="0"/>
    <xf numFmtId="0" fontId="7" fillId="0" borderId="0"/>
    <xf numFmtId="0" fontId="7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75" fillId="0" borderId="0"/>
    <xf numFmtId="0" fontId="14" fillId="0" borderId="0"/>
    <xf numFmtId="0" fontId="14" fillId="0" borderId="0"/>
    <xf numFmtId="0" fontId="14" fillId="0" borderId="0"/>
    <xf numFmtId="0" fontId="1" fillId="0" borderId="0"/>
    <xf numFmtId="0" fontId="8" fillId="0" borderId="0"/>
    <xf numFmtId="0" fontId="75" fillId="0" borderId="0"/>
    <xf numFmtId="0" fontId="8" fillId="0" borderId="0"/>
    <xf numFmtId="0"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5"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5" fillId="0" borderId="0"/>
    <xf numFmtId="0" fontId="75" fillId="0" borderId="0"/>
    <xf numFmtId="0" fontId="1" fillId="0" borderId="0"/>
    <xf numFmtId="0" fontId="1" fillId="0" borderId="0"/>
    <xf numFmtId="0" fontId="75"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4" fillId="0" borderId="0"/>
    <xf numFmtId="0" fontId="14"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 fillId="0" borderId="0"/>
    <xf numFmtId="0" fontId="7" fillId="0" borderId="0"/>
    <xf numFmtId="0" fontId="7" fillId="0" borderId="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0"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7" fillId="0" borderId="51">
      <alignment horizontal="left"/>
    </xf>
    <xf numFmtId="0" fontId="108" fillId="0" borderId="0"/>
    <xf numFmtId="203" fontId="40" fillId="0" borderId="0">
      <alignment horizontal="left"/>
    </xf>
    <xf numFmtId="3" fontId="109" fillId="0" borderId="0">
      <alignment vertical="top"/>
    </xf>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3" fillId="54" borderId="3"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0" fontId="110" fillId="20" borderId="61"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6" fillId="0" borderId="54"/>
    <xf numFmtId="4" fontId="86" fillId="0" borderId="62"/>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7"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49">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49">
      <protection locked="0"/>
    </xf>
    <xf numFmtId="0" fontId="111" fillId="0" borderId="49">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2" applyFill="0" applyBorder="0" applyAlignment="0" applyProtection="0"/>
    <xf numFmtId="0" fontId="112" fillId="0" borderId="0" applyNumberFormat="0" applyFill="0" applyBorder="0" applyAlignment="0" applyProtection="0"/>
    <xf numFmtId="0" fontId="86" fillId="0" borderId="54"/>
    <xf numFmtId="0" fontId="41" fillId="0" borderId="0"/>
    <xf numFmtId="199" fontId="113" fillId="0" borderId="54"/>
    <xf numFmtId="49" fontId="75" fillId="0" borderId="0" applyFill="0" applyBorder="0" applyAlignment="0"/>
    <xf numFmtId="49" fontId="75" fillId="0" borderId="0" applyFill="0" applyBorder="0" applyAlignment="0"/>
    <xf numFmtId="0" fontId="7" fillId="0" borderId="0" applyFill="0" applyBorder="0" applyAlignment="0"/>
    <xf numFmtId="0" fontId="7" fillId="0" borderId="0" applyFill="0" applyBorder="0" applyAlignment="0"/>
    <xf numFmtId="0" fontId="40" fillId="0" borderId="5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208" fontId="115" fillId="0" borderId="0" applyBorder="0">
      <alignment horizontal="centerContinuous" wrapText="1"/>
    </xf>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46" fillId="0" borderId="64" applyNumberFormat="0" applyFill="0" applyAlignment="0" applyProtection="0"/>
    <xf numFmtId="0" fontId="46" fillId="0" borderId="64" applyNumberFormat="0" applyFill="0" applyAlignment="0" applyProtection="0"/>
    <xf numFmtId="0" fontId="5" fillId="0" borderId="47" applyNumberFormat="0" applyFill="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0" fontId="7" fillId="0" borderId="63" applyNumberFormat="0" applyFont="0" applyBorder="0" applyAlignment="0" applyProtection="0"/>
    <xf numFmtId="203" fontId="40" fillId="0" borderId="0">
      <alignment horizontal="left"/>
    </xf>
    <xf numFmtId="0" fontId="107" fillId="0" borderId="50">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6"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1" fillId="0" borderId="0" applyNumberFormat="0" applyFill="0" applyBorder="0" applyAlignment="0" applyProtection="0"/>
    <xf numFmtId="9" fontId="7" fillId="0" borderId="0" applyFont="0" applyFill="0" applyBorder="0" applyAlignment="0" applyProtection="0"/>
  </cellStyleXfs>
  <cellXfs count="230">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1" xfId="0" applyFont="1" applyFill="1" applyBorder="1"/>
    <xf numFmtId="0" fontId="50" fillId="4" borderId="32" xfId="0" applyFont="1" applyFill="1" applyBorder="1"/>
    <xf numFmtId="0" fontId="50" fillId="4" borderId="30" xfId="0" applyFont="1" applyFill="1" applyBorder="1"/>
    <xf numFmtId="0" fontId="50" fillId="4" borderId="36" xfId="0" applyFont="1" applyFill="1" applyBorder="1"/>
    <xf numFmtId="0" fontId="50" fillId="4" borderId="33" xfId="0" applyFont="1" applyFill="1" applyBorder="1"/>
    <xf numFmtId="0" fontId="50" fillId="4" borderId="34"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Alignment="1">
      <alignment vertical="center"/>
    </xf>
    <xf numFmtId="0" fontId="47" fillId="4" borderId="0" xfId="327" applyFont="1" applyFill="1" applyBorder="1" applyAlignment="1">
      <alignment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7"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1" fillId="4" borderId="0" xfId="327" applyFont="1" applyFill="1" applyBorder="1" applyAlignment="1">
      <alignment horizontal="left" vertical="center" wrapText="1"/>
    </xf>
    <xf numFmtId="1" fontId="51" fillId="4" borderId="0" xfId="327" applyNumberFormat="1" applyFont="1" applyFill="1" applyBorder="1" applyAlignment="1" applyProtection="1">
      <alignment horizontal="center" vertical="center" wrapText="1"/>
    </xf>
    <xf numFmtId="1" fontId="51" fillId="4" borderId="33" xfId="327" applyNumberFormat="1" applyFont="1" applyFill="1" applyBorder="1" applyAlignment="1" applyProtection="1">
      <alignment horizontal="center" vertical="center"/>
    </xf>
    <xf numFmtId="1" fontId="65"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8" fillId="4" borderId="0" xfId="327" applyFont="1" applyFill="1" applyBorder="1" applyAlignment="1">
      <alignment horizontal="center" vertical="center"/>
    </xf>
    <xf numFmtId="0" fontId="68"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8" fillId="4" borderId="0" xfId="327" applyFont="1" applyFill="1" applyBorder="1" applyAlignment="1">
      <alignment horizontal="left" vertical="center"/>
    </xf>
    <xf numFmtId="0" fontId="51" fillId="4" borderId="0" xfId="327" applyFont="1" applyFill="1" applyBorder="1" applyAlignment="1">
      <alignment vertical="center" wrapText="1"/>
    </xf>
    <xf numFmtId="0" fontId="68"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6" fillId="4" borderId="0" xfId="327" applyFont="1" applyFill="1" applyAlignment="1">
      <alignment horizontal="right" vertical="center"/>
    </xf>
    <xf numFmtId="0" fontId="68" fillId="81" borderId="29" xfId="327" applyFont="1" applyFill="1" applyBorder="1" applyAlignment="1" applyProtection="1">
      <alignment horizontal="center" vertical="center" wrapText="1"/>
    </xf>
    <xf numFmtId="0" fontId="68" fillId="81" borderId="30" xfId="327" applyFont="1" applyFill="1" applyBorder="1" applyAlignment="1" applyProtection="1">
      <alignment horizontal="center" vertical="center" wrapText="1"/>
    </xf>
    <xf numFmtId="0" fontId="10" fillId="5" borderId="48" xfId="3" applyFont="1" applyFill="1" applyBorder="1" applyAlignment="1"/>
    <xf numFmtId="184" fontId="68" fillId="81" borderId="29" xfId="1879" applyNumberFormat="1" applyFont="1" applyFill="1" applyBorder="1" applyAlignment="1" applyProtection="1">
      <alignment horizontal="center" vertical="center" wrapText="1"/>
    </xf>
    <xf numFmtId="184" fontId="68" fillId="81" borderId="30" xfId="1879" applyNumberFormat="1" applyFont="1" applyFill="1" applyBorder="1" applyAlignment="1" applyProtection="1">
      <alignment horizontal="center" vertical="center" wrapText="1"/>
    </xf>
    <xf numFmtId="170" fontId="68" fillId="111" borderId="3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 fontId="65"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0" fillId="4" borderId="0" xfId="327" applyNumberFormat="1" applyFont="1" applyFill="1" applyBorder="1" applyAlignment="1" applyProtection="1">
      <alignment horizontal="center" vertical="center" wrapText="1"/>
    </xf>
    <xf numFmtId="180" fontId="70" fillId="4" borderId="0" xfId="327" applyNumberFormat="1" applyFont="1" applyFill="1" applyBorder="1" applyAlignment="1" applyProtection="1">
      <alignment horizontal="center" vertical="center" wrapText="1"/>
    </xf>
    <xf numFmtId="0" fontId="118" fillId="4" borderId="0" xfId="0" applyFont="1" applyFill="1"/>
    <xf numFmtId="0" fontId="119" fillId="4" borderId="0" xfId="0" applyFont="1" applyFill="1"/>
    <xf numFmtId="0" fontId="52" fillId="4" borderId="35" xfId="0" applyFont="1" applyFill="1" applyBorder="1" applyAlignment="1">
      <alignment horizontal="left" vertical="center" indent="4"/>
    </xf>
    <xf numFmtId="0" fontId="50" fillId="28" borderId="35" xfId="0" applyFont="1" applyFill="1" applyBorder="1" applyAlignment="1">
      <alignment horizontal="left" indent="4"/>
    </xf>
    <xf numFmtId="0" fontId="50" fillId="28" borderId="0" xfId="0" applyFont="1" applyFill="1" applyBorder="1"/>
    <xf numFmtId="0" fontId="50" fillId="4" borderId="35" xfId="0" applyFont="1" applyFill="1" applyBorder="1" applyAlignment="1">
      <alignment horizontal="left" indent="4"/>
    </xf>
    <xf numFmtId="0" fontId="52" fillId="27" borderId="35"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3" fillId="4" borderId="0" xfId="1879" applyNumberFormat="1" applyFont="1" applyFill="1" applyBorder="1" applyAlignment="1" applyProtection="1">
      <alignment horizontal="center" vertical="center"/>
    </xf>
    <xf numFmtId="184" fontId="73" fillId="4" borderId="0" xfId="1879" applyNumberFormat="1"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69" fillId="4" borderId="0" xfId="327" applyFont="1" applyFill="1" applyBorder="1" applyAlignment="1" applyProtection="1">
      <alignment vertical="top" wrapText="1"/>
    </xf>
    <xf numFmtId="0" fontId="72" fillId="4" borderId="0" xfId="327" applyFont="1" applyFill="1" applyBorder="1" applyAlignment="1" applyProtection="1">
      <alignment vertical="top" wrapText="1"/>
    </xf>
    <xf numFmtId="0" fontId="52" fillId="4" borderId="35" xfId="0" applyFont="1" applyFill="1" applyBorder="1" applyAlignment="1">
      <alignment horizontal="left" indent="4"/>
    </xf>
    <xf numFmtId="0" fontId="68" fillId="113" borderId="11" xfId="327"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5"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0" fillId="4" borderId="0" xfId="329" applyFont="1" applyFill="1" applyBorder="1" applyAlignment="1">
      <alignment vertical="center" wrapText="1"/>
    </xf>
    <xf numFmtId="0" fontId="7" fillId="4" borderId="0" xfId="329" applyFill="1" applyAlignment="1">
      <alignment vertical="center" wrapText="1"/>
    </xf>
    <xf numFmtId="0" fontId="123"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68" fillId="112" borderId="41" xfId="1" applyFont="1" applyFill="1" applyBorder="1" applyAlignment="1">
      <alignment horizontal="center" vertical="center" wrapText="1"/>
    </xf>
    <xf numFmtId="0" fontId="68" fillId="112" borderId="77" xfId="327" applyFont="1" applyFill="1" applyBorder="1" applyAlignment="1">
      <alignment horizontal="center" vertical="center" wrapText="1"/>
    </xf>
    <xf numFmtId="0" fontId="73" fillId="4" borderId="0" xfId="327" applyFont="1" applyFill="1" applyBorder="1" applyAlignment="1" applyProtection="1">
      <alignment horizontal="center" vertical="center"/>
    </xf>
    <xf numFmtId="0" fontId="124" fillId="4" borderId="35" xfId="0" applyFont="1" applyFill="1" applyBorder="1" applyAlignment="1">
      <alignment horizontal="left" indent="4"/>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5" xfId="3" applyNumberFormat="1" applyFont="1" applyFill="1" applyBorder="1" applyAlignment="1" applyProtection="1">
      <alignment horizontal="center"/>
      <protection locked="0"/>
    </xf>
    <xf numFmtId="0" fontId="52" fillId="4" borderId="5" xfId="0" applyFont="1" applyFill="1" applyBorder="1" applyAlignment="1">
      <alignment vertical="center"/>
    </xf>
    <xf numFmtId="0" fontId="52" fillId="4" borderId="79" xfId="0" applyFont="1" applyFill="1" applyBorder="1" applyAlignment="1">
      <alignment vertical="center" wrapText="1"/>
    </xf>
    <xf numFmtId="0" fontId="52" fillId="4" borderId="81" xfId="0" applyFont="1" applyFill="1" applyBorder="1" applyAlignment="1">
      <alignment vertical="center"/>
    </xf>
    <xf numFmtId="0" fontId="50" fillId="28" borderId="25" xfId="0" applyFont="1" applyFill="1" applyBorder="1"/>
    <xf numFmtId="0" fontId="50" fillId="4" borderId="38" xfId="0" applyFont="1" applyFill="1" applyBorder="1" applyAlignment="1">
      <alignment horizontal="center" vertical="center"/>
    </xf>
    <xf numFmtId="0" fontId="50" fillId="28" borderId="11" xfId="0" applyFont="1" applyFill="1" applyBorder="1" applyAlignment="1" applyProtection="1">
      <alignment horizontal="center" vertical="center"/>
      <protection locked="0"/>
    </xf>
    <xf numFmtId="2" fontId="50" fillId="4" borderId="37" xfId="0" applyNumberFormat="1" applyFont="1" applyFill="1" applyBorder="1" applyAlignment="1">
      <alignment horizontal="center" vertical="center"/>
    </xf>
    <xf numFmtId="0" fontId="50" fillId="28" borderId="38" xfId="0" applyFont="1" applyFill="1" applyBorder="1"/>
    <xf numFmtId="0" fontId="50" fillId="28" borderId="11" xfId="0" applyFont="1" applyFill="1" applyBorder="1"/>
    <xf numFmtId="170" fontId="50" fillId="4" borderId="37" xfId="1" applyFont="1" applyFill="1" applyBorder="1" applyAlignment="1">
      <alignment vertical="center"/>
    </xf>
    <xf numFmtId="0" fontId="50" fillId="28" borderId="12" xfId="0" applyFont="1" applyFill="1" applyBorder="1"/>
    <xf numFmtId="0" fontId="50" fillId="4" borderId="39" xfId="0" applyFont="1" applyFill="1" applyBorder="1" applyAlignment="1">
      <alignment horizontal="center" vertical="center"/>
    </xf>
    <xf numFmtId="0" fontId="50" fillId="28" borderId="13" xfId="0" applyFont="1" applyFill="1" applyBorder="1" applyAlignment="1" applyProtection="1">
      <alignment horizontal="center" vertical="center"/>
      <protection locked="0"/>
    </xf>
    <xf numFmtId="2" fontId="50" fillId="4" borderId="14" xfId="0" applyNumberFormat="1" applyFont="1" applyFill="1" applyBorder="1" applyAlignment="1">
      <alignment horizontal="center" vertical="center"/>
    </xf>
    <xf numFmtId="0" fontId="50" fillId="28" borderId="39" xfId="0" applyFont="1" applyFill="1" applyBorder="1"/>
    <xf numFmtId="0" fontId="50" fillId="28" borderId="13" xfId="0" applyFont="1" applyFill="1" applyBorder="1"/>
    <xf numFmtId="170" fontId="50" fillId="4" borderId="14" xfId="1" applyFont="1" applyFill="1" applyBorder="1"/>
    <xf numFmtId="0" fontId="50" fillId="28" borderId="15" xfId="0" applyFont="1" applyFill="1" applyBorder="1"/>
    <xf numFmtId="0" fontId="50" fillId="4" borderId="40" xfId="0" applyFont="1" applyFill="1" applyBorder="1" applyAlignment="1">
      <alignment horizontal="center" vertical="center"/>
    </xf>
    <xf numFmtId="0" fontId="50" fillId="28" borderId="26" xfId="0" applyFont="1" applyFill="1" applyBorder="1" applyAlignment="1" applyProtection="1">
      <alignment horizontal="center" vertical="center"/>
      <protection locked="0"/>
    </xf>
    <xf numFmtId="2" fontId="50" fillId="4" borderId="27" xfId="0" applyNumberFormat="1" applyFont="1" applyFill="1" applyBorder="1" applyAlignment="1">
      <alignment horizontal="center" vertical="center"/>
    </xf>
    <xf numFmtId="0" fontId="50" fillId="28" borderId="40" xfId="0" applyFont="1" applyFill="1" applyBorder="1"/>
    <xf numFmtId="0" fontId="50" fillId="28" borderId="26" xfId="0" applyFont="1" applyFill="1" applyBorder="1"/>
    <xf numFmtId="170" fontId="50" fillId="4" borderId="27" xfId="1" applyFont="1" applyFill="1" applyBorder="1"/>
    <xf numFmtId="0" fontId="50" fillId="4" borderId="0" xfId="0" applyFont="1" applyFill="1" applyBorder="1" applyAlignment="1">
      <alignment horizontal="center" vertical="center"/>
    </xf>
    <xf numFmtId="0" fontId="50" fillId="4" borderId="0" xfId="0" applyFont="1" applyFill="1" applyBorder="1" applyAlignment="1" applyProtection="1">
      <alignment horizontal="center" vertical="center"/>
      <protection locked="0"/>
    </xf>
    <xf numFmtId="2" fontId="50" fillId="4" borderId="0" xfId="0" applyNumberFormat="1" applyFont="1" applyFill="1" applyBorder="1" applyAlignment="1">
      <alignment horizontal="center" vertical="center"/>
    </xf>
    <xf numFmtId="0" fontId="68" fillId="82" borderId="29" xfId="327" applyFont="1" applyFill="1" applyBorder="1" applyAlignment="1">
      <alignment horizontal="center" vertical="center" wrapText="1"/>
    </xf>
    <xf numFmtId="0" fontId="67" fillId="81" borderId="25" xfId="327" applyFont="1" applyFill="1" applyBorder="1" applyAlignment="1">
      <alignment horizontal="center" vertical="center"/>
    </xf>
    <xf numFmtId="0" fontId="51" fillId="4" borderId="6" xfId="327" applyFont="1" applyFill="1" applyBorder="1" applyAlignment="1">
      <alignment horizontal="left" vertical="center" wrapText="1"/>
    </xf>
    <xf numFmtId="170" fontId="68" fillId="114" borderId="38"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protection locked="0"/>
    </xf>
    <xf numFmtId="170" fontId="74" fillId="114" borderId="11" xfId="1" applyFont="1" applyFill="1" applyBorder="1" applyAlignment="1" applyProtection="1">
      <alignment horizontal="center" vertical="center" wrapText="1"/>
    </xf>
    <xf numFmtId="0" fontId="52" fillId="4" borderId="80" xfId="0" applyFont="1" applyFill="1" applyBorder="1" applyAlignment="1">
      <alignment vertical="center" wrapText="1"/>
    </xf>
    <xf numFmtId="0" fontId="51" fillId="4" borderId="29" xfId="327" applyFont="1" applyFill="1" applyBorder="1" applyAlignment="1">
      <alignment horizontal="left" vertical="center" wrapText="1"/>
    </xf>
    <xf numFmtId="0" fontId="67" fillId="81" borderId="31" xfId="327" applyFont="1" applyFill="1" applyBorder="1" applyAlignment="1">
      <alignment horizontal="center" vertical="center"/>
    </xf>
    <xf numFmtId="0" fontId="125" fillId="4" borderId="7" xfId="0" applyFont="1" applyFill="1" applyBorder="1" applyAlignment="1">
      <alignment horizontal="center" vertical="center" wrapText="1"/>
    </xf>
    <xf numFmtId="170" fontId="7" fillId="4" borderId="0" xfId="327" applyNumberFormat="1" applyFont="1" applyFill="1" applyBorder="1" applyAlignment="1">
      <alignment horizontal="center" vertical="center"/>
    </xf>
    <xf numFmtId="0" fontId="125" fillId="4" borderId="0" xfId="0" applyFont="1" applyFill="1" applyBorder="1" applyAlignment="1">
      <alignment horizontal="center" vertical="center" wrapText="1"/>
    </xf>
    <xf numFmtId="170" fontId="50" fillId="4" borderId="0" xfId="1" applyFont="1" applyFill="1" applyBorder="1"/>
    <xf numFmtId="0" fontId="51" fillId="4" borderId="7" xfId="327" applyFont="1" applyFill="1" applyBorder="1" applyAlignment="1">
      <alignment horizontal="center" vertical="center"/>
    </xf>
    <xf numFmtId="0" fontId="51" fillId="4" borderId="7" xfId="327" applyFont="1" applyFill="1" applyBorder="1" applyAlignment="1">
      <alignment horizontal="center" vertical="center" wrapText="1"/>
    </xf>
    <xf numFmtId="0" fontId="51" fillId="4" borderId="7" xfId="327" applyFont="1" applyFill="1" applyBorder="1" applyAlignment="1">
      <alignment horizontal="left" vertical="center" wrapText="1"/>
    </xf>
    <xf numFmtId="0" fontId="67" fillId="81" borderId="5" xfId="327" applyFont="1" applyFill="1" applyBorder="1" applyAlignment="1">
      <alignment horizontal="center" vertical="center" wrapText="1"/>
    </xf>
    <xf numFmtId="0" fontId="68" fillId="80" borderId="7" xfId="327" applyFont="1" applyFill="1" applyBorder="1" applyAlignment="1">
      <alignment horizontal="center" vertical="center" wrapText="1"/>
    </xf>
    <xf numFmtId="170" fontId="68" fillId="5" borderId="82" xfId="1" applyFont="1" applyFill="1" applyBorder="1" applyAlignment="1">
      <alignment horizontal="center" vertical="center" wrapText="1"/>
    </xf>
    <xf numFmtId="170" fontId="68" fillId="28" borderId="80" xfId="1" applyFont="1" applyFill="1" applyBorder="1" applyAlignment="1" applyProtection="1">
      <alignment horizontal="center" vertical="center" wrapText="1"/>
      <protection locked="0"/>
    </xf>
    <xf numFmtId="170" fontId="68" fillId="5" borderId="83" xfId="1" applyFont="1" applyFill="1" applyBorder="1" applyAlignment="1">
      <alignment horizontal="center" vertical="center" wrapText="1"/>
    </xf>
    <xf numFmtId="170" fontId="68" fillId="113" borderId="79" xfId="1" applyFont="1" applyFill="1" applyBorder="1" applyAlignment="1" applyProtection="1">
      <alignment horizontal="center" vertical="center" wrapText="1"/>
      <protection locked="0"/>
    </xf>
    <xf numFmtId="170" fontId="51" fillId="111" borderId="80" xfId="1" applyFont="1" applyFill="1" applyBorder="1" applyAlignment="1" applyProtection="1">
      <alignment horizontal="center" vertical="center" wrapText="1"/>
      <protection locked="0"/>
    </xf>
    <xf numFmtId="170" fontId="74" fillId="111" borderId="80" xfId="1" applyFont="1" applyFill="1" applyBorder="1" applyAlignment="1" applyProtection="1">
      <alignment horizontal="center" vertical="center" wrapText="1"/>
    </xf>
    <xf numFmtId="170" fontId="68" fillId="111" borderId="81" xfId="1" applyFont="1" applyFill="1" applyBorder="1" applyAlignment="1" applyProtection="1">
      <alignment horizontal="center" vertical="center"/>
      <protection locked="0"/>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3" fillId="4" borderId="0" xfId="327" applyFont="1" applyFill="1" applyBorder="1" applyAlignment="1" applyProtection="1">
      <alignment horizontal="center" vertical="center"/>
    </xf>
    <xf numFmtId="0" fontId="68" fillId="81" borderId="31" xfId="327" applyFont="1" applyFill="1" applyBorder="1" applyAlignment="1" applyProtection="1">
      <alignment horizontal="center" vertical="center" wrapText="1"/>
    </xf>
    <xf numFmtId="0" fontId="68" fillId="81" borderId="32" xfId="327" applyFont="1" applyFill="1" applyBorder="1" applyAlignment="1" applyProtection="1">
      <alignment horizontal="center" vertical="center" wrapText="1"/>
    </xf>
    <xf numFmtId="1" fontId="68" fillId="4" borderId="29" xfId="327" applyNumberFormat="1" applyFont="1" applyFill="1" applyBorder="1" applyAlignment="1">
      <alignment horizontal="center" vertical="center"/>
    </xf>
    <xf numFmtId="1" fontId="68" fillId="4" borderId="78" xfId="327" applyNumberFormat="1" applyFont="1" applyFill="1" applyBorder="1" applyAlignment="1">
      <alignment horizontal="center" vertical="center"/>
    </xf>
    <xf numFmtId="1" fontId="68" fillId="4" borderId="28" xfId="327" applyNumberFormat="1" applyFont="1" applyFill="1" applyBorder="1" applyAlignment="1">
      <alignment horizontal="center" vertical="center"/>
    </xf>
    <xf numFmtId="0" fontId="7" fillId="4" borderId="29" xfId="327" applyFont="1" applyFill="1" applyBorder="1" applyAlignment="1">
      <alignment horizontal="left" vertical="center" wrapText="1"/>
    </xf>
    <xf numFmtId="0" fontId="7" fillId="4" borderId="78" xfId="327" applyFont="1" applyFill="1" applyBorder="1" applyAlignment="1">
      <alignment horizontal="left" vertical="center" wrapText="1"/>
    </xf>
    <xf numFmtId="0" fontId="7" fillId="4" borderId="28" xfId="327" applyFont="1" applyFill="1" applyBorder="1" applyAlignment="1">
      <alignment horizontal="left" vertical="center" wrapText="1"/>
    </xf>
    <xf numFmtId="0" fontId="68" fillId="80" borderId="5" xfId="327" applyFont="1" applyFill="1" applyBorder="1" applyAlignment="1">
      <alignment horizontal="center" vertical="center" wrapText="1"/>
    </xf>
    <xf numFmtId="0" fontId="68" fillId="80" borderId="10" xfId="327" applyFont="1" applyFill="1" applyBorder="1" applyAlignment="1">
      <alignment horizontal="center" vertical="center"/>
    </xf>
    <xf numFmtId="0" fontId="68" fillId="80" borderId="8" xfId="327" applyFont="1" applyFill="1" applyBorder="1" applyAlignment="1">
      <alignment horizontal="center" vertical="center"/>
    </xf>
    <xf numFmtId="0" fontId="52" fillId="4" borderId="79" xfId="0" applyFont="1" applyFill="1" applyBorder="1" applyAlignment="1">
      <alignment horizontal="center" vertical="center"/>
    </xf>
    <xf numFmtId="0" fontId="52" fillId="4" borderId="80" xfId="0" applyFont="1" applyFill="1" applyBorder="1" applyAlignment="1">
      <alignment horizontal="center" vertical="center"/>
    </xf>
    <xf numFmtId="0" fontId="52" fillId="4" borderId="81" xfId="0"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78"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78" xfId="327" applyFont="1" applyFill="1" applyBorder="1" applyAlignment="1">
      <alignment horizontal="center" vertical="center"/>
    </xf>
    <xf numFmtId="0" fontId="51" fillId="4" borderId="28" xfId="327" applyFont="1" applyFill="1" applyBorder="1" applyAlignment="1">
      <alignment horizontal="center" vertical="center"/>
    </xf>
    <xf numFmtId="0" fontId="125" fillId="4" borderId="29" xfId="0" applyFont="1" applyFill="1" applyBorder="1" applyAlignment="1">
      <alignment horizontal="center" vertical="center" wrapText="1"/>
    </xf>
    <xf numFmtId="0" fontId="125" fillId="4" borderId="78" xfId="0" applyFont="1" applyFill="1" applyBorder="1" applyAlignment="1">
      <alignment horizontal="center" vertical="center" wrapText="1"/>
    </xf>
    <xf numFmtId="0" fontId="125" fillId="4" borderId="28" xfId="0" applyFont="1" applyFill="1" applyBorder="1" applyAlignment="1">
      <alignment horizontal="center" vertical="center" wrapText="1"/>
    </xf>
    <xf numFmtId="170" fontId="7" fillId="4" borderId="29" xfId="327" applyNumberFormat="1" applyFont="1" applyFill="1" applyBorder="1" applyAlignment="1">
      <alignment horizontal="center" vertical="center"/>
    </xf>
    <xf numFmtId="170" fontId="7" fillId="4" borderId="78" xfId="327" applyNumberFormat="1" applyFont="1" applyFill="1" applyBorder="1" applyAlignment="1">
      <alignment horizontal="center" vertical="center"/>
    </xf>
    <xf numFmtId="170" fontId="7" fillId="4" borderId="28" xfId="327" applyNumberFormat="1" applyFont="1" applyFill="1" applyBorder="1" applyAlignment="1">
      <alignment horizontal="center" vertical="center"/>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2" fillId="4" borderId="51" xfId="9990" quotePrefix="1" applyFont="1" applyFill="1" applyBorder="1" applyAlignment="1">
      <alignment horizontal="left" vertical="center" wrapText="1"/>
    </xf>
    <xf numFmtId="0" fontId="47" fillId="4" borderId="36" xfId="329"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66"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67" xfId="329" applyFont="1" applyFill="1" applyBorder="1" applyAlignment="1">
      <alignment horizontal="left" vertical="center" wrapText="1"/>
    </xf>
    <xf numFmtId="0" fontId="9" fillId="4" borderId="42"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6"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1"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8" xfId="329" quotePrefix="1"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
  <sheetViews>
    <sheetView workbookViewId="0">
      <selection activeCell="F24" sqref="F24"/>
    </sheetView>
  </sheetViews>
  <sheetFormatPr defaultColWidth="8.90625" defaultRowHeight="14.5"/>
  <cols>
    <col min="1" max="1" width="8.90625" style="90"/>
    <col min="2" max="2" width="17.6328125" style="90" customWidth="1"/>
    <col min="3" max="3" width="18.6328125" style="90" customWidth="1"/>
    <col min="4" max="4" width="17.36328125" style="90" customWidth="1"/>
    <col min="5" max="5" width="17.6328125" style="90" customWidth="1"/>
    <col min="6" max="6" width="18.90625" style="90" customWidth="1"/>
    <col min="7" max="7" width="22.90625" style="90" customWidth="1"/>
    <col min="8" max="8" width="6.6328125" style="90" customWidth="1"/>
    <col min="9" max="16384" width="8.90625" style="90"/>
  </cols>
  <sheetData>
    <row r="2" spans="1:14" ht="15" thickBot="1"/>
    <row r="3" spans="1:14" s="27" customFormat="1" ht="18">
      <c r="A3" s="61"/>
      <c r="B3" s="15"/>
      <c r="C3" s="16"/>
      <c r="D3" s="16"/>
      <c r="E3" s="16"/>
      <c r="F3" s="16"/>
      <c r="G3" s="16"/>
      <c r="H3" s="17"/>
      <c r="I3" s="14"/>
      <c r="J3" s="14"/>
      <c r="K3" s="12"/>
      <c r="L3" s="74"/>
      <c r="M3" s="74"/>
      <c r="N3" s="109"/>
    </row>
    <row r="4" spans="1:14" s="27" customFormat="1" ht="14">
      <c r="A4" s="28"/>
      <c r="B4" s="67" t="s">
        <v>25</v>
      </c>
      <c r="C4" s="14"/>
      <c r="D4" s="14"/>
      <c r="E4" s="14"/>
      <c r="F4" s="14"/>
      <c r="G4" s="14"/>
      <c r="H4" s="18"/>
      <c r="I4" s="14"/>
      <c r="J4" s="14"/>
      <c r="K4" s="12"/>
      <c r="L4" s="74"/>
      <c r="M4" s="74"/>
      <c r="N4" s="109"/>
    </row>
    <row r="5" spans="1:14" s="27" customFormat="1" ht="18">
      <c r="A5" s="61"/>
      <c r="B5" s="68" t="s">
        <v>32</v>
      </c>
      <c r="C5" s="69"/>
      <c r="D5" s="69"/>
      <c r="E5" s="69"/>
      <c r="F5" s="69"/>
      <c r="G5" s="69"/>
      <c r="H5" s="18"/>
      <c r="I5" s="14"/>
      <c r="J5" s="14"/>
      <c r="K5" s="12"/>
      <c r="L5" s="75"/>
      <c r="M5" s="75"/>
      <c r="N5" s="76"/>
    </row>
    <row r="6" spans="1:14" s="30" customFormat="1" ht="14">
      <c r="A6" s="34"/>
      <c r="B6" s="70" t="s">
        <v>26</v>
      </c>
      <c r="C6" s="14"/>
      <c r="D6" s="14"/>
      <c r="E6" s="14"/>
      <c r="F6" s="14"/>
      <c r="G6" s="14"/>
      <c r="H6" s="18"/>
      <c r="I6" s="14"/>
      <c r="J6" s="14"/>
      <c r="K6" s="12"/>
      <c r="L6" s="77"/>
      <c r="M6" s="77"/>
      <c r="N6" s="77"/>
    </row>
    <row r="7" spans="1:14" s="30" customFormat="1" ht="14">
      <c r="A7" s="34"/>
      <c r="B7" s="70"/>
      <c r="C7" s="14"/>
      <c r="D7" s="14"/>
      <c r="E7" s="14"/>
      <c r="F7" s="14"/>
      <c r="G7" s="14"/>
      <c r="H7" s="18"/>
      <c r="I7" s="14"/>
      <c r="J7" s="14"/>
      <c r="K7" s="12"/>
      <c r="L7" s="29"/>
      <c r="M7" s="29"/>
      <c r="N7" s="29"/>
    </row>
    <row r="8" spans="1:14" s="30" customFormat="1" ht="14">
      <c r="A8" s="34"/>
      <c r="B8" s="71" t="s">
        <v>97</v>
      </c>
      <c r="C8" s="72"/>
      <c r="D8" s="72"/>
      <c r="E8" s="72"/>
      <c r="F8" s="72"/>
      <c r="G8" s="72"/>
      <c r="H8" s="18"/>
      <c r="I8" s="14"/>
      <c r="J8" s="14"/>
      <c r="K8" s="12"/>
      <c r="L8" s="29"/>
      <c r="M8" s="29"/>
      <c r="N8" s="29"/>
    </row>
    <row r="9" spans="1:14" s="30" customFormat="1" ht="14">
      <c r="A9" s="34"/>
      <c r="B9" s="81"/>
      <c r="C9" s="14"/>
      <c r="D9" s="14"/>
      <c r="E9" s="14"/>
      <c r="F9" s="14"/>
      <c r="G9" s="14"/>
      <c r="H9" s="18"/>
      <c r="I9" s="14"/>
      <c r="J9" s="14"/>
      <c r="K9" s="12"/>
      <c r="L9" s="29"/>
      <c r="M9" s="29"/>
      <c r="N9" s="29"/>
    </row>
    <row r="10" spans="1:14" s="30" customFormat="1" ht="14">
      <c r="A10" s="34"/>
      <c r="B10" s="110" t="s">
        <v>27</v>
      </c>
      <c r="C10" s="14"/>
      <c r="D10" s="14"/>
      <c r="E10" s="14"/>
      <c r="F10" s="14"/>
      <c r="G10" s="14"/>
      <c r="H10" s="18"/>
      <c r="I10" s="14"/>
      <c r="J10" s="14"/>
      <c r="K10" s="12"/>
      <c r="L10" s="29"/>
      <c r="M10" s="29"/>
      <c r="N10" s="29"/>
    </row>
    <row r="11" spans="1:14" s="30" customFormat="1" ht="14">
      <c r="A11" s="34"/>
      <c r="B11" s="110" t="s">
        <v>30</v>
      </c>
      <c r="C11" s="14"/>
      <c r="D11" s="14"/>
      <c r="E11" s="14"/>
      <c r="F11" s="14"/>
      <c r="G11" s="14"/>
      <c r="H11" s="18"/>
      <c r="I11" s="14"/>
      <c r="J11" s="14"/>
      <c r="K11" s="12"/>
      <c r="L11" s="31"/>
      <c r="M11" s="31"/>
      <c r="N11" s="31"/>
    </row>
    <row r="12" spans="1:14" s="30" customFormat="1" ht="14">
      <c r="A12" s="62"/>
      <c r="B12" s="70"/>
      <c r="C12" s="14"/>
      <c r="D12" s="14"/>
      <c r="E12" s="14"/>
      <c r="F12" s="14"/>
      <c r="G12" s="14"/>
      <c r="H12" s="18"/>
      <c r="I12" s="14"/>
      <c r="J12" s="14"/>
      <c r="K12" s="12"/>
      <c r="L12" s="78"/>
      <c r="M12" s="78"/>
      <c r="N12" s="78"/>
    </row>
    <row r="13" spans="1:14" s="30" customFormat="1" ht="14">
      <c r="A13" s="34"/>
      <c r="B13" s="70" t="s">
        <v>54</v>
      </c>
      <c r="C13" s="14"/>
      <c r="D13" s="14"/>
      <c r="E13" s="14"/>
      <c r="F13" s="14"/>
      <c r="G13" s="14"/>
      <c r="H13" s="18"/>
      <c r="I13" s="14"/>
      <c r="J13" s="14"/>
      <c r="K13" s="12"/>
      <c r="L13" s="78"/>
      <c r="M13" s="78"/>
      <c r="N13" s="78"/>
    </row>
    <row r="14" spans="1:14" s="32" customFormat="1" ht="14">
      <c r="A14" s="62"/>
      <c r="B14" s="70" t="s">
        <v>28</v>
      </c>
      <c r="C14" s="14"/>
      <c r="D14" s="14"/>
      <c r="E14" s="14"/>
      <c r="F14" s="14"/>
      <c r="G14" s="14"/>
      <c r="H14" s="18"/>
      <c r="I14" s="14"/>
      <c r="J14" s="14"/>
      <c r="K14" s="12"/>
      <c r="L14" s="78"/>
      <c r="M14" s="78"/>
      <c r="N14" s="78"/>
    </row>
    <row r="15" spans="1:14" s="33" customFormat="1" ht="14">
      <c r="A15" s="63"/>
      <c r="B15" s="70" t="s">
        <v>29</v>
      </c>
      <c r="C15" s="14"/>
      <c r="D15" s="14"/>
      <c r="E15" s="14"/>
      <c r="F15" s="14"/>
      <c r="G15" s="14"/>
      <c r="H15" s="18"/>
      <c r="I15" s="14"/>
      <c r="J15" s="14"/>
      <c r="K15" s="12"/>
      <c r="L15" s="79"/>
      <c r="M15" s="79"/>
      <c r="N15" s="79"/>
    </row>
    <row r="16" spans="1:14" s="33" customFormat="1" ht="14">
      <c r="A16" s="64"/>
      <c r="B16" s="70"/>
      <c r="C16" s="14"/>
      <c r="D16" s="14"/>
      <c r="E16" s="14"/>
      <c r="F16" s="14"/>
      <c r="G16" s="14"/>
      <c r="H16" s="18"/>
      <c r="I16" s="14"/>
      <c r="J16" s="14"/>
      <c r="K16" s="12"/>
      <c r="L16" s="80"/>
      <c r="M16" s="80"/>
      <c r="N16" s="80"/>
    </row>
    <row r="17" spans="1:14" s="33" customFormat="1" ht="14">
      <c r="A17" s="64"/>
      <c r="B17" s="81" t="s">
        <v>14</v>
      </c>
      <c r="C17" s="14"/>
      <c r="D17" s="14"/>
      <c r="E17" s="14"/>
      <c r="F17" s="14"/>
      <c r="G17" s="14"/>
      <c r="H17" s="18"/>
      <c r="I17" s="14"/>
      <c r="J17" s="14"/>
      <c r="K17" s="12"/>
      <c r="L17" s="80"/>
      <c r="M17" s="80"/>
      <c r="N17" s="80"/>
    </row>
    <row r="18" spans="1:14" s="32" customFormat="1" thickBot="1">
      <c r="A18" s="64"/>
      <c r="B18" s="19"/>
      <c r="C18" s="73"/>
      <c r="D18" s="73"/>
      <c r="E18" s="73"/>
      <c r="F18" s="73"/>
      <c r="G18" s="73"/>
      <c r="H18" s="20"/>
      <c r="I18" s="14"/>
      <c r="J18" s="14"/>
      <c r="K18" s="12"/>
      <c r="L18" s="80"/>
      <c r="M18" s="80"/>
      <c r="N18" s="8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1"/>
  <sheetViews>
    <sheetView tabSelected="1" zoomScale="80" zoomScaleNormal="80" zoomScaleSheetLayoutView="100" workbookViewId="0">
      <selection activeCell="I58" sqref="I58"/>
    </sheetView>
  </sheetViews>
  <sheetFormatPr defaultRowHeight="14"/>
  <cols>
    <col min="1" max="1" width="10.08984375" style="50" customWidth="1"/>
    <col min="2" max="2" width="30.1796875" style="50" customWidth="1"/>
    <col min="3" max="3" width="50.90625" style="51" customWidth="1"/>
    <col min="4" max="4" width="15" style="52" customWidth="1"/>
    <col min="5" max="5" width="17" style="53" customWidth="1"/>
    <col min="6" max="7" width="11.90625" style="53" customWidth="1"/>
    <col min="8" max="8" width="14.54296875" style="53" customWidth="1"/>
    <col min="9" max="9" width="20.08984375" style="27" customWidth="1"/>
    <col min="10" max="10" width="22" style="27" customWidth="1"/>
    <col min="11" max="11" width="18.54296875" style="27" customWidth="1"/>
    <col min="12" max="12" width="19.453125" style="27" customWidth="1"/>
    <col min="13" max="13" width="9.08984375" style="27" customWidth="1"/>
    <col min="14" max="136" width="9.08984375" style="27"/>
    <col min="137" max="137" width="6" style="27" customWidth="1"/>
    <col min="138" max="138" width="11.08984375" style="27" customWidth="1"/>
    <col min="139" max="139" width="37.36328125" style="27" customWidth="1"/>
    <col min="140" max="140" width="14.08984375" style="27" customWidth="1"/>
    <col min="141" max="142" width="12" style="27" customWidth="1"/>
    <col min="143" max="143" width="17.90625" style="27" customWidth="1"/>
    <col min="144" max="144" width="15.6328125" style="27" customWidth="1"/>
    <col min="145" max="150" width="0" style="27" hidden="1" customWidth="1"/>
    <col min="151" max="151" width="11.90625" style="27" customWidth="1"/>
    <col min="152" max="152" width="31.90625" style="27" customWidth="1"/>
    <col min="153" max="153" width="12.08984375" style="27" customWidth="1"/>
    <col min="154" max="154" width="12" style="27" customWidth="1"/>
    <col min="155" max="155" width="12.54296875" style="27" customWidth="1"/>
    <col min="156" max="156" width="12" style="27" customWidth="1"/>
    <col min="157" max="157" width="11.08984375" style="27" customWidth="1"/>
    <col min="158" max="159" width="11.6328125" style="27" customWidth="1"/>
    <col min="160" max="160" width="12.54296875" style="27" customWidth="1"/>
    <col min="161" max="161" width="9.6328125" style="27" customWidth="1"/>
    <col min="162" max="162" width="12" style="27" customWidth="1"/>
    <col min="163" max="211" width="9.6328125" style="27" customWidth="1"/>
    <col min="212" max="392" width="9.08984375" style="27"/>
    <col min="393" max="393" width="6" style="27" customWidth="1"/>
    <col min="394" max="394" width="11.08984375" style="27" customWidth="1"/>
    <col min="395" max="395" width="37.36328125" style="27" customWidth="1"/>
    <col min="396" max="396" width="14.08984375" style="27" customWidth="1"/>
    <col min="397" max="398" width="12" style="27" customWidth="1"/>
    <col min="399" max="399" width="17.90625" style="27" customWidth="1"/>
    <col min="400" max="400" width="15.6328125" style="27" customWidth="1"/>
    <col min="401" max="406" width="0" style="27" hidden="1" customWidth="1"/>
    <col min="407" max="407" width="11.90625" style="27" customWidth="1"/>
    <col min="408" max="408" width="31.90625" style="27" customWidth="1"/>
    <col min="409" max="409" width="12.08984375" style="27" customWidth="1"/>
    <col min="410" max="410" width="12" style="27" customWidth="1"/>
    <col min="411" max="411" width="12.54296875" style="27" customWidth="1"/>
    <col min="412" max="412" width="12" style="27" customWidth="1"/>
    <col min="413" max="413" width="11.08984375" style="27" customWidth="1"/>
    <col min="414" max="415" width="11.6328125" style="27" customWidth="1"/>
    <col min="416" max="416" width="12.54296875" style="27" customWidth="1"/>
    <col min="417" max="417" width="9.6328125" style="27" customWidth="1"/>
    <col min="418" max="418" width="12" style="27" customWidth="1"/>
    <col min="419" max="467" width="9.6328125" style="27" customWidth="1"/>
    <col min="468" max="648" width="9.08984375" style="27"/>
    <col min="649" max="649" width="6" style="27" customWidth="1"/>
    <col min="650" max="650" width="11.08984375" style="27" customWidth="1"/>
    <col min="651" max="651" width="37.36328125" style="27" customWidth="1"/>
    <col min="652" max="652" width="14.08984375" style="27" customWidth="1"/>
    <col min="653" max="654" width="12" style="27" customWidth="1"/>
    <col min="655" max="655" width="17.90625" style="27" customWidth="1"/>
    <col min="656" max="656" width="15.6328125" style="27" customWidth="1"/>
    <col min="657" max="662" width="0" style="27" hidden="1" customWidth="1"/>
    <col min="663" max="663" width="11.90625" style="27" customWidth="1"/>
    <col min="664" max="664" width="31.90625" style="27" customWidth="1"/>
    <col min="665" max="665" width="12.08984375" style="27" customWidth="1"/>
    <col min="666" max="666" width="12" style="27" customWidth="1"/>
    <col min="667" max="667" width="12.54296875" style="27" customWidth="1"/>
    <col min="668" max="668" width="12" style="27" customWidth="1"/>
    <col min="669" max="669" width="11.08984375" style="27" customWidth="1"/>
    <col min="670" max="671" width="11.6328125" style="27" customWidth="1"/>
    <col min="672" max="672" width="12.54296875" style="27" customWidth="1"/>
    <col min="673" max="673" width="9.6328125" style="27" customWidth="1"/>
    <col min="674" max="674" width="12" style="27" customWidth="1"/>
    <col min="675" max="723" width="9.6328125" style="27" customWidth="1"/>
    <col min="724" max="904" width="9.08984375" style="27"/>
    <col min="905" max="905" width="6" style="27" customWidth="1"/>
    <col min="906" max="906" width="11.08984375" style="27" customWidth="1"/>
    <col min="907" max="907" width="37.36328125" style="27" customWidth="1"/>
    <col min="908" max="908" width="14.08984375" style="27" customWidth="1"/>
    <col min="909" max="910" width="12" style="27" customWidth="1"/>
    <col min="911" max="911" width="17.90625" style="27" customWidth="1"/>
    <col min="912" max="912" width="15.6328125" style="27" customWidth="1"/>
    <col min="913" max="918" width="0" style="27" hidden="1" customWidth="1"/>
    <col min="919" max="919" width="11.90625" style="27" customWidth="1"/>
    <col min="920" max="920" width="31.90625" style="27" customWidth="1"/>
    <col min="921" max="921" width="12.08984375" style="27" customWidth="1"/>
    <col min="922" max="922" width="12" style="27" customWidth="1"/>
    <col min="923" max="923" width="12.54296875" style="27" customWidth="1"/>
    <col min="924" max="924" width="12" style="27" customWidth="1"/>
    <col min="925" max="925" width="11.08984375" style="27" customWidth="1"/>
    <col min="926" max="927" width="11.6328125" style="27" customWidth="1"/>
    <col min="928" max="928" width="12.54296875" style="27" customWidth="1"/>
    <col min="929" max="929" width="9.6328125" style="27" customWidth="1"/>
    <col min="930" max="930" width="12" style="27" customWidth="1"/>
    <col min="931" max="979" width="9.6328125" style="27" customWidth="1"/>
    <col min="980" max="1160" width="9.08984375" style="27"/>
    <col min="1161" max="1161" width="6" style="27" customWidth="1"/>
    <col min="1162" max="1162" width="11.08984375" style="27" customWidth="1"/>
    <col min="1163" max="1163" width="37.36328125" style="27" customWidth="1"/>
    <col min="1164" max="1164" width="14.08984375" style="27" customWidth="1"/>
    <col min="1165" max="1166" width="12" style="27" customWidth="1"/>
    <col min="1167" max="1167" width="17.90625" style="27" customWidth="1"/>
    <col min="1168" max="1168" width="15.6328125" style="27" customWidth="1"/>
    <col min="1169" max="1174" width="0" style="27" hidden="1" customWidth="1"/>
    <col min="1175" max="1175" width="11.90625" style="27" customWidth="1"/>
    <col min="1176" max="1176" width="31.90625" style="27" customWidth="1"/>
    <col min="1177" max="1177" width="12.08984375" style="27" customWidth="1"/>
    <col min="1178" max="1178" width="12" style="27" customWidth="1"/>
    <col min="1179" max="1179" width="12.54296875" style="27" customWidth="1"/>
    <col min="1180" max="1180" width="12" style="27" customWidth="1"/>
    <col min="1181" max="1181" width="11.08984375" style="27" customWidth="1"/>
    <col min="1182" max="1183" width="11.6328125" style="27" customWidth="1"/>
    <col min="1184" max="1184" width="12.54296875" style="27" customWidth="1"/>
    <col min="1185" max="1185" width="9.6328125" style="27" customWidth="1"/>
    <col min="1186" max="1186" width="12" style="27" customWidth="1"/>
    <col min="1187" max="1235" width="9.6328125" style="27" customWidth="1"/>
    <col min="1236" max="1416" width="9.08984375" style="27"/>
    <col min="1417" max="1417" width="6" style="27" customWidth="1"/>
    <col min="1418" max="1418" width="11.08984375" style="27" customWidth="1"/>
    <col min="1419" max="1419" width="37.36328125" style="27" customWidth="1"/>
    <col min="1420" max="1420" width="14.08984375" style="27" customWidth="1"/>
    <col min="1421" max="1422" width="12" style="27" customWidth="1"/>
    <col min="1423" max="1423" width="17.90625" style="27" customWidth="1"/>
    <col min="1424" max="1424" width="15.6328125" style="27" customWidth="1"/>
    <col min="1425" max="1430" width="0" style="27" hidden="1" customWidth="1"/>
    <col min="1431" max="1431" width="11.90625" style="27" customWidth="1"/>
    <col min="1432" max="1432" width="31.90625" style="27" customWidth="1"/>
    <col min="1433" max="1433" width="12.08984375" style="27" customWidth="1"/>
    <col min="1434" max="1434" width="12" style="27" customWidth="1"/>
    <col min="1435" max="1435" width="12.54296875" style="27" customWidth="1"/>
    <col min="1436" max="1436" width="12" style="27" customWidth="1"/>
    <col min="1437" max="1437" width="11.08984375" style="27" customWidth="1"/>
    <col min="1438" max="1439" width="11.6328125" style="27" customWidth="1"/>
    <col min="1440" max="1440" width="12.54296875" style="27" customWidth="1"/>
    <col min="1441" max="1441" width="9.6328125" style="27" customWidth="1"/>
    <col min="1442" max="1442" width="12" style="27" customWidth="1"/>
    <col min="1443" max="1491" width="9.6328125" style="27" customWidth="1"/>
    <col min="1492" max="1672" width="9.08984375" style="27"/>
    <col min="1673" max="1673" width="6" style="27" customWidth="1"/>
    <col min="1674" max="1674" width="11.08984375" style="27" customWidth="1"/>
    <col min="1675" max="1675" width="37.36328125" style="27" customWidth="1"/>
    <col min="1676" max="1676" width="14.08984375" style="27" customWidth="1"/>
    <col min="1677" max="1678" width="12" style="27" customWidth="1"/>
    <col min="1679" max="1679" width="17.90625" style="27" customWidth="1"/>
    <col min="1680" max="1680" width="15.6328125" style="27" customWidth="1"/>
    <col min="1681" max="1686" width="0" style="27" hidden="1" customWidth="1"/>
    <col min="1687" max="1687" width="11.90625" style="27" customWidth="1"/>
    <col min="1688" max="1688" width="31.90625" style="27" customWidth="1"/>
    <col min="1689" max="1689" width="12.08984375" style="27" customWidth="1"/>
    <col min="1690" max="1690" width="12" style="27" customWidth="1"/>
    <col min="1691" max="1691" width="12.54296875" style="27" customWidth="1"/>
    <col min="1692" max="1692" width="12" style="27" customWidth="1"/>
    <col min="1693" max="1693" width="11.08984375" style="27" customWidth="1"/>
    <col min="1694" max="1695" width="11.6328125" style="27" customWidth="1"/>
    <col min="1696" max="1696" width="12.54296875" style="27" customWidth="1"/>
    <col min="1697" max="1697" width="9.6328125" style="27" customWidth="1"/>
    <col min="1698" max="1698" width="12" style="27" customWidth="1"/>
    <col min="1699" max="1747" width="9.6328125" style="27" customWidth="1"/>
    <col min="1748" max="1928" width="9.08984375" style="27"/>
    <col min="1929" max="1929" width="6" style="27" customWidth="1"/>
    <col min="1930" max="1930" width="11.08984375" style="27" customWidth="1"/>
    <col min="1931" max="1931" width="37.36328125" style="27" customWidth="1"/>
    <col min="1932" max="1932" width="14.08984375" style="27" customWidth="1"/>
    <col min="1933" max="1934" width="12" style="27" customWidth="1"/>
    <col min="1935" max="1935" width="17.90625" style="27" customWidth="1"/>
    <col min="1936" max="1936" width="15.6328125" style="27" customWidth="1"/>
    <col min="1937" max="1942" width="0" style="27" hidden="1" customWidth="1"/>
    <col min="1943" max="1943" width="11.90625" style="27" customWidth="1"/>
    <col min="1944" max="1944" width="31.90625" style="27" customWidth="1"/>
    <col min="1945" max="1945" width="12.08984375" style="27" customWidth="1"/>
    <col min="1946" max="1946" width="12" style="27" customWidth="1"/>
    <col min="1947" max="1947" width="12.54296875" style="27" customWidth="1"/>
    <col min="1948" max="1948" width="12" style="27" customWidth="1"/>
    <col min="1949" max="1949" width="11.08984375" style="27" customWidth="1"/>
    <col min="1950" max="1951" width="11.6328125" style="27" customWidth="1"/>
    <col min="1952" max="1952" width="12.54296875" style="27" customWidth="1"/>
    <col min="1953" max="1953" width="9.6328125" style="27" customWidth="1"/>
    <col min="1954" max="1954" width="12" style="27" customWidth="1"/>
    <col min="1955" max="2003" width="9.6328125" style="27" customWidth="1"/>
    <col min="2004" max="2184" width="9.08984375" style="27"/>
    <col min="2185" max="2185" width="6" style="27" customWidth="1"/>
    <col min="2186" max="2186" width="11.08984375" style="27" customWidth="1"/>
    <col min="2187" max="2187" width="37.36328125" style="27" customWidth="1"/>
    <col min="2188" max="2188" width="14.08984375" style="27" customWidth="1"/>
    <col min="2189" max="2190" width="12" style="27" customWidth="1"/>
    <col min="2191" max="2191" width="17.90625" style="27" customWidth="1"/>
    <col min="2192" max="2192" width="15.6328125" style="27" customWidth="1"/>
    <col min="2193" max="2198" width="0" style="27" hidden="1" customWidth="1"/>
    <col min="2199" max="2199" width="11.90625" style="27" customWidth="1"/>
    <col min="2200" max="2200" width="31.90625" style="27" customWidth="1"/>
    <col min="2201" max="2201" width="12.08984375" style="27" customWidth="1"/>
    <col min="2202" max="2202" width="12" style="27" customWidth="1"/>
    <col min="2203" max="2203" width="12.54296875" style="27" customWidth="1"/>
    <col min="2204" max="2204" width="12" style="27" customWidth="1"/>
    <col min="2205" max="2205" width="11.08984375" style="27" customWidth="1"/>
    <col min="2206" max="2207" width="11.6328125" style="27" customWidth="1"/>
    <col min="2208" max="2208" width="12.54296875" style="27" customWidth="1"/>
    <col min="2209" max="2209" width="9.6328125" style="27" customWidth="1"/>
    <col min="2210" max="2210" width="12" style="27" customWidth="1"/>
    <col min="2211" max="2259" width="9.6328125" style="27" customWidth="1"/>
    <col min="2260" max="2440" width="9.08984375" style="27"/>
    <col min="2441" max="2441" width="6" style="27" customWidth="1"/>
    <col min="2442" max="2442" width="11.08984375" style="27" customWidth="1"/>
    <col min="2443" max="2443" width="37.36328125" style="27" customWidth="1"/>
    <col min="2444" max="2444" width="14.08984375" style="27" customWidth="1"/>
    <col min="2445" max="2446" width="12" style="27" customWidth="1"/>
    <col min="2447" max="2447" width="17.90625" style="27" customWidth="1"/>
    <col min="2448" max="2448" width="15.6328125" style="27" customWidth="1"/>
    <col min="2449" max="2454" width="0" style="27" hidden="1" customWidth="1"/>
    <col min="2455" max="2455" width="11.90625" style="27" customWidth="1"/>
    <col min="2456" max="2456" width="31.90625" style="27" customWidth="1"/>
    <col min="2457" max="2457" width="12.08984375" style="27" customWidth="1"/>
    <col min="2458" max="2458" width="12" style="27" customWidth="1"/>
    <col min="2459" max="2459" width="12.54296875" style="27" customWidth="1"/>
    <col min="2460" max="2460" width="12" style="27" customWidth="1"/>
    <col min="2461" max="2461" width="11.08984375" style="27" customWidth="1"/>
    <col min="2462" max="2463" width="11.6328125" style="27" customWidth="1"/>
    <col min="2464" max="2464" width="12.54296875" style="27" customWidth="1"/>
    <col min="2465" max="2465" width="9.6328125" style="27" customWidth="1"/>
    <col min="2466" max="2466" width="12" style="27" customWidth="1"/>
    <col min="2467" max="2515" width="9.6328125" style="27" customWidth="1"/>
    <col min="2516" max="2696" width="9.08984375" style="27"/>
    <col min="2697" max="2697" width="6" style="27" customWidth="1"/>
    <col min="2698" max="2698" width="11.08984375" style="27" customWidth="1"/>
    <col min="2699" max="2699" width="37.36328125" style="27" customWidth="1"/>
    <col min="2700" max="2700" width="14.08984375" style="27" customWidth="1"/>
    <col min="2701" max="2702" width="12" style="27" customWidth="1"/>
    <col min="2703" max="2703" width="17.90625" style="27" customWidth="1"/>
    <col min="2704" max="2704" width="15.6328125" style="27" customWidth="1"/>
    <col min="2705" max="2710" width="0" style="27" hidden="1" customWidth="1"/>
    <col min="2711" max="2711" width="11.90625" style="27" customWidth="1"/>
    <col min="2712" max="2712" width="31.90625" style="27" customWidth="1"/>
    <col min="2713" max="2713" width="12.08984375" style="27" customWidth="1"/>
    <col min="2714" max="2714" width="12" style="27" customWidth="1"/>
    <col min="2715" max="2715" width="12.54296875" style="27" customWidth="1"/>
    <col min="2716" max="2716" width="12" style="27" customWidth="1"/>
    <col min="2717" max="2717" width="11.08984375" style="27" customWidth="1"/>
    <col min="2718" max="2719" width="11.6328125" style="27" customWidth="1"/>
    <col min="2720" max="2720" width="12.54296875" style="27" customWidth="1"/>
    <col min="2721" max="2721" width="9.6328125" style="27" customWidth="1"/>
    <col min="2722" max="2722" width="12" style="27" customWidth="1"/>
    <col min="2723" max="2771" width="9.6328125" style="27" customWidth="1"/>
    <col min="2772" max="2952" width="9.08984375" style="27"/>
    <col min="2953" max="2953" width="6" style="27" customWidth="1"/>
    <col min="2954" max="2954" width="11.08984375" style="27" customWidth="1"/>
    <col min="2955" max="2955" width="37.36328125" style="27" customWidth="1"/>
    <col min="2956" max="2956" width="14.08984375" style="27" customWidth="1"/>
    <col min="2957" max="2958" width="12" style="27" customWidth="1"/>
    <col min="2959" max="2959" width="17.90625" style="27" customWidth="1"/>
    <col min="2960" max="2960" width="15.6328125" style="27" customWidth="1"/>
    <col min="2961" max="2966" width="0" style="27" hidden="1" customWidth="1"/>
    <col min="2967" max="2967" width="11.90625" style="27" customWidth="1"/>
    <col min="2968" max="2968" width="31.90625" style="27" customWidth="1"/>
    <col min="2969" max="2969" width="12.08984375" style="27" customWidth="1"/>
    <col min="2970" max="2970" width="12" style="27" customWidth="1"/>
    <col min="2971" max="2971" width="12.54296875" style="27" customWidth="1"/>
    <col min="2972" max="2972" width="12" style="27" customWidth="1"/>
    <col min="2973" max="2973" width="11.08984375" style="27" customWidth="1"/>
    <col min="2974" max="2975" width="11.6328125" style="27" customWidth="1"/>
    <col min="2976" max="2976" width="12.54296875" style="27" customWidth="1"/>
    <col min="2977" max="2977" width="9.6328125" style="27" customWidth="1"/>
    <col min="2978" max="2978" width="12" style="27" customWidth="1"/>
    <col min="2979" max="3027" width="9.6328125" style="27" customWidth="1"/>
    <col min="3028" max="3208" width="9.08984375" style="27"/>
    <col min="3209" max="3209" width="6" style="27" customWidth="1"/>
    <col min="3210" max="3210" width="11.08984375" style="27" customWidth="1"/>
    <col min="3211" max="3211" width="37.36328125" style="27" customWidth="1"/>
    <col min="3212" max="3212" width="14.08984375" style="27" customWidth="1"/>
    <col min="3213" max="3214" width="12" style="27" customWidth="1"/>
    <col min="3215" max="3215" width="17.90625" style="27" customWidth="1"/>
    <col min="3216" max="3216" width="15.6328125" style="27" customWidth="1"/>
    <col min="3217" max="3222" width="0" style="27" hidden="1" customWidth="1"/>
    <col min="3223" max="3223" width="11.90625" style="27" customWidth="1"/>
    <col min="3224" max="3224" width="31.90625" style="27" customWidth="1"/>
    <col min="3225" max="3225" width="12.08984375" style="27" customWidth="1"/>
    <col min="3226" max="3226" width="12" style="27" customWidth="1"/>
    <col min="3227" max="3227" width="12.54296875" style="27" customWidth="1"/>
    <col min="3228" max="3228" width="12" style="27" customWidth="1"/>
    <col min="3229" max="3229" width="11.08984375" style="27" customWidth="1"/>
    <col min="3230" max="3231" width="11.6328125" style="27" customWidth="1"/>
    <col min="3232" max="3232" width="12.54296875" style="27" customWidth="1"/>
    <col min="3233" max="3233" width="9.6328125" style="27" customWidth="1"/>
    <col min="3234" max="3234" width="12" style="27" customWidth="1"/>
    <col min="3235" max="3283" width="9.6328125" style="27" customWidth="1"/>
    <col min="3284" max="3464" width="9.08984375" style="27"/>
    <col min="3465" max="3465" width="6" style="27" customWidth="1"/>
    <col min="3466" max="3466" width="11.08984375" style="27" customWidth="1"/>
    <col min="3467" max="3467" width="37.36328125" style="27" customWidth="1"/>
    <col min="3468" max="3468" width="14.08984375" style="27" customWidth="1"/>
    <col min="3469" max="3470" width="12" style="27" customWidth="1"/>
    <col min="3471" max="3471" width="17.90625" style="27" customWidth="1"/>
    <col min="3472" max="3472" width="15.6328125" style="27" customWidth="1"/>
    <col min="3473" max="3478" width="0" style="27" hidden="1" customWidth="1"/>
    <col min="3479" max="3479" width="11.90625" style="27" customWidth="1"/>
    <col min="3480" max="3480" width="31.90625" style="27" customWidth="1"/>
    <col min="3481" max="3481" width="12.08984375" style="27" customWidth="1"/>
    <col min="3482" max="3482" width="12" style="27" customWidth="1"/>
    <col min="3483" max="3483" width="12.54296875" style="27" customWidth="1"/>
    <col min="3484" max="3484" width="12" style="27" customWidth="1"/>
    <col min="3485" max="3485" width="11.08984375" style="27" customWidth="1"/>
    <col min="3486" max="3487" width="11.6328125" style="27" customWidth="1"/>
    <col min="3488" max="3488" width="12.54296875" style="27" customWidth="1"/>
    <col min="3489" max="3489" width="9.6328125" style="27" customWidth="1"/>
    <col min="3490" max="3490" width="12" style="27" customWidth="1"/>
    <col min="3491" max="3539" width="9.6328125" style="27" customWidth="1"/>
    <col min="3540" max="3720" width="9.08984375" style="27"/>
    <col min="3721" max="3721" width="6" style="27" customWidth="1"/>
    <col min="3722" max="3722" width="11.08984375" style="27" customWidth="1"/>
    <col min="3723" max="3723" width="37.36328125" style="27" customWidth="1"/>
    <col min="3724" max="3724" width="14.08984375" style="27" customWidth="1"/>
    <col min="3725" max="3726" width="12" style="27" customWidth="1"/>
    <col min="3727" max="3727" width="17.90625" style="27" customWidth="1"/>
    <col min="3728" max="3728" width="15.6328125" style="27" customWidth="1"/>
    <col min="3729" max="3734" width="0" style="27" hidden="1" customWidth="1"/>
    <col min="3735" max="3735" width="11.90625" style="27" customWidth="1"/>
    <col min="3736" max="3736" width="31.90625" style="27" customWidth="1"/>
    <col min="3737" max="3737" width="12.08984375" style="27" customWidth="1"/>
    <col min="3738" max="3738" width="12" style="27" customWidth="1"/>
    <col min="3739" max="3739" width="12.54296875" style="27" customWidth="1"/>
    <col min="3740" max="3740" width="12" style="27" customWidth="1"/>
    <col min="3741" max="3741" width="11.08984375" style="27" customWidth="1"/>
    <col min="3742" max="3743" width="11.6328125" style="27" customWidth="1"/>
    <col min="3744" max="3744" width="12.54296875" style="27" customWidth="1"/>
    <col min="3745" max="3745" width="9.6328125" style="27" customWidth="1"/>
    <col min="3746" max="3746" width="12" style="27" customWidth="1"/>
    <col min="3747" max="3795" width="9.6328125" style="27" customWidth="1"/>
    <col min="3796" max="3976" width="9.08984375" style="27"/>
    <col min="3977" max="3977" width="6" style="27" customWidth="1"/>
    <col min="3978" max="3978" width="11.08984375" style="27" customWidth="1"/>
    <col min="3979" max="3979" width="37.36328125" style="27" customWidth="1"/>
    <col min="3980" max="3980" width="14.08984375" style="27" customWidth="1"/>
    <col min="3981" max="3982" width="12" style="27" customWidth="1"/>
    <col min="3983" max="3983" width="17.90625" style="27" customWidth="1"/>
    <col min="3984" max="3984" width="15.6328125" style="27" customWidth="1"/>
    <col min="3985" max="3990" width="0" style="27" hidden="1" customWidth="1"/>
    <col min="3991" max="3991" width="11.90625" style="27" customWidth="1"/>
    <col min="3992" max="3992" width="31.90625" style="27" customWidth="1"/>
    <col min="3993" max="3993" width="12.08984375" style="27" customWidth="1"/>
    <col min="3994" max="3994" width="12" style="27" customWidth="1"/>
    <col min="3995" max="3995" width="12.54296875" style="27" customWidth="1"/>
    <col min="3996" max="3996" width="12" style="27" customWidth="1"/>
    <col min="3997" max="3997" width="11.08984375" style="27" customWidth="1"/>
    <col min="3998" max="3999" width="11.6328125" style="27" customWidth="1"/>
    <col min="4000" max="4000" width="12.54296875" style="27" customWidth="1"/>
    <col min="4001" max="4001" width="9.6328125" style="27" customWidth="1"/>
    <col min="4002" max="4002" width="12" style="27" customWidth="1"/>
    <col min="4003" max="4051" width="9.6328125" style="27" customWidth="1"/>
    <col min="4052" max="4232" width="9.08984375" style="27"/>
    <col min="4233" max="4233" width="6" style="27" customWidth="1"/>
    <col min="4234" max="4234" width="11.08984375" style="27" customWidth="1"/>
    <col min="4235" max="4235" width="37.36328125" style="27" customWidth="1"/>
    <col min="4236" max="4236" width="14.08984375" style="27" customWidth="1"/>
    <col min="4237" max="4238" width="12" style="27" customWidth="1"/>
    <col min="4239" max="4239" width="17.90625" style="27" customWidth="1"/>
    <col min="4240" max="4240" width="15.6328125" style="27" customWidth="1"/>
    <col min="4241" max="4246" width="0" style="27" hidden="1" customWidth="1"/>
    <col min="4247" max="4247" width="11.90625" style="27" customWidth="1"/>
    <col min="4248" max="4248" width="31.90625" style="27" customWidth="1"/>
    <col min="4249" max="4249" width="12.08984375" style="27" customWidth="1"/>
    <col min="4250" max="4250" width="12" style="27" customWidth="1"/>
    <col min="4251" max="4251" width="12.54296875" style="27" customWidth="1"/>
    <col min="4252" max="4252" width="12" style="27" customWidth="1"/>
    <col min="4253" max="4253" width="11.08984375" style="27" customWidth="1"/>
    <col min="4254" max="4255" width="11.6328125" style="27" customWidth="1"/>
    <col min="4256" max="4256" width="12.54296875" style="27" customWidth="1"/>
    <col min="4257" max="4257" width="9.6328125" style="27" customWidth="1"/>
    <col min="4258" max="4258" width="12" style="27" customWidth="1"/>
    <col min="4259" max="4307" width="9.6328125" style="27" customWidth="1"/>
    <col min="4308" max="4488" width="9.08984375" style="27"/>
    <col min="4489" max="4489" width="6" style="27" customWidth="1"/>
    <col min="4490" max="4490" width="11.08984375" style="27" customWidth="1"/>
    <col min="4491" max="4491" width="37.36328125" style="27" customWidth="1"/>
    <col min="4492" max="4492" width="14.08984375" style="27" customWidth="1"/>
    <col min="4493" max="4494" width="12" style="27" customWidth="1"/>
    <col min="4495" max="4495" width="17.90625" style="27" customWidth="1"/>
    <col min="4496" max="4496" width="15.6328125" style="27" customWidth="1"/>
    <col min="4497" max="4502" width="0" style="27" hidden="1" customWidth="1"/>
    <col min="4503" max="4503" width="11.90625" style="27" customWidth="1"/>
    <col min="4504" max="4504" width="31.90625" style="27" customWidth="1"/>
    <col min="4505" max="4505" width="12.08984375" style="27" customWidth="1"/>
    <col min="4506" max="4506" width="12" style="27" customWidth="1"/>
    <col min="4507" max="4507" width="12.54296875" style="27" customWidth="1"/>
    <col min="4508" max="4508" width="12" style="27" customWidth="1"/>
    <col min="4509" max="4509" width="11.08984375" style="27" customWidth="1"/>
    <col min="4510" max="4511" width="11.6328125" style="27" customWidth="1"/>
    <col min="4512" max="4512" width="12.54296875" style="27" customWidth="1"/>
    <col min="4513" max="4513" width="9.6328125" style="27" customWidth="1"/>
    <col min="4514" max="4514" width="12" style="27" customWidth="1"/>
    <col min="4515" max="4563" width="9.6328125" style="27" customWidth="1"/>
    <col min="4564" max="4744" width="9.08984375" style="27"/>
    <col min="4745" max="4745" width="6" style="27" customWidth="1"/>
    <col min="4746" max="4746" width="11.08984375" style="27" customWidth="1"/>
    <col min="4747" max="4747" width="37.36328125" style="27" customWidth="1"/>
    <col min="4748" max="4748" width="14.08984375" style="27" customWidth="1"/>
    <col min="4749" max="4750" width="12" style="27" customWidth="1"/>
    <col min="4751" max="4751" width="17.90625" style="27" customWidth="1"/>
    <col min="4752" max="4752" width="15.6328125" style="27" customWidth="1"/>
    <col min="4753" max="4758" width="0" style="27" hidden="1" customWidth="1"/>
    <col min="4759" max="4759" width="11.90625" style="27" customWidth="1"/>
    <col min="4760" max="4760" width="31.90625" style="27" customWidth="1"/>
    <col min="4761" max="4761" width="12.08984375" style="27" customWidth="1"/>
    <col min="4762" max="4762" width="12" style="27" customWidth="1"/>
    <col min="4763" max="4763" width="12.54296875" style="27" customWidth="1"/>
    <col min="4764" max="4764" width="12" style="27" customWidth="1"/>
    <col min="4765" max="4765" width="11.08984375" style="27" customWidth="1"/>
    <col min="4766" max="4767" width="11.6328125" style="27" customWidth="1"/>
    <col min="4768" max="4768" width="12.54296875" style="27" customWidth="1"/>
    <col min="4769" max="4769" width="9.6328125" style="27" customWidth="1"/>
    <col min="4770" max="4770" width="12" style="27" customWidth="1"/>
    <col min="4771" max="4819" width="9.6328125" style="27" customWidth="1"/>
    <col min="4820" max="5000" width="9.08984375" style="27"/>
    <col min="5001" max="5001" width="6" style="27" customWidth="1"/>
    <col min="5002" max="5002" width="11.08984375" style="27" customWidth="1"/>
    <col min="5003" max="5003" width="37.36328125" style="27" customWidth="1"/>
    <col min="5004" max="5004" width="14.08984375" style="27" customWidth="1"/>
    <col min="5005" max="5006" width="12" style="27" customWidth="1"/>
    <col min="5007" max="5007" width="17.90625" style="27" customWidth="1"/>
    <col min="5008" max="5008" width="15.6328125" style="27" customWidth="1"/>
    <col min="5009" max="5014" width="0" style="27" hidden="1" customWidth="1"/>
    <col min="5015" max="5015" width="11.90625" style="27" customWidth="1"/>
    <col min="5016" max="5016" width="31.90625" style="27" customWidth="1"/>
    <col min="5017" max="5017" width="12.08984375" style="27" customWidth="1"/>
    <col min="5018" max="5018" width="12" style="27" customWidth="1"/>
    <col min="5019" max="5019" width="12.54296875" style="27" customWidth="1"/>
    <col min="5020" max="5020" width="12" style="27" customWidth="1"/>
    <col min="5021" max="5021" width="11.08984375" style="27" customWidth="1"/>
    <col min="5022" max="5023" width="11.6328125" style="27" customWidth="1"/>
    <col min="5024" max="5024" width="12.54296875" style="27" customWidth="1"/>
    <col min="5025" max="5025" width="9.6328125" style="27" customWidth="1"/>
    <col min="5026" max="5026" width="12" style="27" customWidth="1"/>
    <col min="5027" max="5075" width="9.6328125" style="27" customWidth="1"/>
    <col min="5076" max="5256" width="9.08984375" style="27"/>
    <col min="5257" max="5257" width="6" style="27" customWidth="1"/>
    <col min="5258" max="5258" width="11.08984375" style="27" customWidth="1"/>
    <col min="5259" max="5259" width="37.36328125" style="27" customWidth="1"/>
    <col min="5260" max="5260" width="14.08984375" style="27" customWidth="1"/>
    <col min="5261" max="5262" width="12" style="27" customWidth="1"/>
    <col min="5263" max="5263" width="17.90625" style="27" customWidth="1"/>
    <col min="5264" max="5264" width="15.6328125" style="27" customWidth="1"/>
    <col min="5265" max="5270" width="0" style="27" hidden="1" customWidth="1"/>
    <col min="5271" max="5271" width="11.90625" style="27" customWidth="1"/>
    <col min="5272" max="5272" width="31.90625" style="27" customWidth="1"/>
    <col min="5273" max="5273" width="12.08984375" style="27" customWidth="1"/>
    <col min="5274" max="5274" width="12" style="27" customWidth="1"/>
    <col min="5275" max="5275" width="12.54296875" style="27" customWidth="1"/>
    <col min="5276" max="5276" width="12" style="27" customWidth="1"/>
    <col min="5277" max="5277" width="11.08984375" style="27" customWidth="1"/>
    <col min="5278" max="5279" width="11.6328125" style="27" customWidth="1"/>
    <col min="5280" max="5280" width="12.54296875" style="27" customWidth="1"/>
    <col min="5281" max="5281" width="9.6328125" style="27" customWidth="1"/>
    <col min="5282" max="5282" width="12" style="27" customWidth="1"/>
    <col min="5283" max="5331" width="9.6328125" style="27" customWidth="1"/>
    <col min="5332" max="5512" width="9.08984375" style="27"/>
    <col min="5513" max="5513" width="6" style="27" customWidth="1"/>
    <col min="5514" max="5514" width="11.08984375" style="27" customWidth="1"/>
    <col min="5515" max="5515" width="37.36328125" style="27" customWidth="1"/>
    <col min="5516" max="5516" width="14.08984375" style="27" customWidth="1"/>
    <col min="5517" max="5518" width="12" style="27" customWidth="1"/>
    <col min="5519" max="5519" width="17.90625" style="27" customWidth="1"/>
    <col min="5520" max="5520" width="15.6328125" style="27" customWidth="1"/>
    <col min="5521" max="5526" width="0" style="27" hidden="1" customWidth="1"/>
    <col min="5527" max="5527" width="11.90625" style="27" customWidth="1"/>
    <col min="5528" max="5528" width="31.90625" style="27" customWidth="1"/>
    <col min="5529" max="5529" width="12.08984375" style="27" customWidth="1"/>
    <col min="5530" max="5530" width="12" style="27" customWidth="1"/>
    <col min="5531" max="5531" width="12.54296875" style="27" customWidth="1"/>
    <col min="5532" max="5532" width="12" style="27" customWidth="1"/>
    <col min="5533" max="5533" width="11.08984375" style="27" customWidth="1"/>
    <col min="5534" max="5535" width="11.6328125" style="27" customWidth="1"/>
    <col min="5536" max="5536" width="12.54296875" style="27" customWidth="1"/>
    <col min="5537" max="5537" width="9.6328125" style="27" customWidth="1"/>
    <col min="5538" max="5538" width="12" style="27" customWidth="1"/>
    <col min="5539" max="5587" width="9.6328125" style="27" customWidth="1"/>
    <col min="5588" max="5768" width="9.08984375" style="27"/>
    <col min="5769" max="5769" width="6" style="27" customWidth="1"/>
    <col min="5770" max="5770" width="11.08984375" style="27" customWidth="1"/>
    <col min="5771" max="5771" width="37.36328125" style="27" customWidth="1"/>
    <col min="5772" max="5772" width="14.08984375" style="27" customWidth="1"/>
    <col min="5773" max="5774" width="12" style="27" customWidth="1"/>
    <col min="5775" max="5775" width="17.90625" style="27" customWidth="1"/>
    <col min="5776" max="5776" width="15.6328125" style="27" customWidth="1"/>
    <col min="5777" max="5782" width="0" style="27" hidden="1" customWidth="1"/>
    <col min="5783" max="5783" width="11.90625" style="27" customWidth="1"/>
    <col min="5784" max="5784" width="31.90625" style="27" customWidth="1"/>
    <col min="5785" max="5785" width="12.08984375" style="27" customWidth="1"/>
    <col min="5786" max="5786" width="12" style="27" customWidth="1"/>
    <col min="5787" max="5787" width="12.54296875" style="27" customWidth="1"/>
    <col min="5788" max="5788" width="12" style="27" customWidth="1"/>
    <col min="5789" max="5789" width="11.08984375" style="27" customWidth="1"/>
    <col min="5790" max="5791" width="11.6328125" style="27" customWidth="1"/>
    <col min="5792" max="5792" width="12.54296875" style="27" customWidth="1"/>
    <col min="5793" max="5793" width="9.6328125" style="27" customWidth="1"/>
    <col min="5794" max="5794" width="12" style="27" customWidth="1"/>
    <col min="5795" max="5843" width="9.6328125" style="27" customWidth="1"/>
    <col min="5844" max="6024" width="9.08984375" style="27"/>
    <col min="6025" max="6025" width="6" style="27" customWidth="1"/>
    <col min="6026" max="6026" width="11.08984375" style="27" customWidth="1"/>
    <col min="6027" max="6027" width="37.36328125" style="27" customWidth="1"/>
    <col min="6028" max="6028" width="14.08984375" style="27" customWidth="1"/>
    <col min="6029" max="6030" width="12" style="27" customWidth="1"/>
    <col min="6031" max="6031" width="17.90625" style="27" customWidth="1"/>
    <col min="6032" max="6032" width="15.6328125" style="27" customWidth="1"/>
    <col min="6033" max="6038" width="0" style="27" hidden="1" customWidth="1"/>
    <col min="6039" max="6039" width="11.90625" style="27" customWidth="1"/>
    <col min="6040" max="6040" width="31.90625" style="27" customWidth="1"/>
    <col min="6041" max="6041" width="12.08984375" style="27" customWidth="1"/>
    <col min="6042" max="6042" width="12" style="27" customWidth="1"/>
    <col min="6043" max="6043" width="12.54296875" style="27" customWidth="1"/>
    <col min="6044" max="6044" width="12" style="27" customWidth="1"/>
    <col min="6045" max="6045" width="11.08984375" style="27" customWidth="1"/>
    <col min="6046" max="6047" width="11.6328125" style="27" customWidth="1"/>
    <col min="6048" max="6048" width="12.54296875" style="27" customWidth="1"/>
    <col min="6049" max="6049" width="9.6328125" style="27" customWidth="1"/>
    <col min="6050" max="6050" width="12" style="27" customWidth="1"/>
    <col min="6051" max="6099" width="9.6328125" style="27" customWidth="1"/>
    <col min="6100" max="6280" width="9.08984375" style="27"/>
    <col min="6281" max="6281" width="6" style="27" customWidth="1"/>
    <col min="6282" max="6282" width="11.08984375" style="27" customWidth="1"/>
    <col min="6283" max="6283" width="37.36328125" style="27" customWidth="1"/>
    <col min="6284" max="6284" width="14.08984375" style="27" customWidth="1"/>
    <col min="6285" max="6286" width="12" style="27" customWidth="1"/>
    <col min="6287" max="6287" width="17.90625" style="27" customWidth="1"/>
    <col min="6288" max="6288" width="15.6328125" style="27" customWidth="1"/>
    <col min="6289" max="6294" width="0" style="27" hidden="1" customWidth="1"/>
    <col min="6295" max="6295" width="11.90625" style="27" customWidth="1"/>
    <col min="6296" max="6296" width="31.90625" style="27" customWidth="1"/>
    <col min="6297" max="6297" width="12.08984375" style="27" customWidth="1"/>
    <col min="6298" max="6298" width="12" style="27" customWidth="1"/>
    <col min="6299" max="6299" width="12.54296875" style="27" customWidth="1"/>
    <col min="6300" max="6300" width="12" style="27" customWidth="1"/>
    <col min="6301" max="6301" width="11.08984375" style="27" customWidth="1"/>
    <col min="6302" max="6303" width="11.6328125" style="27" customWidth="1"/>
    <col min="6304" max="6304" width="12.54296875" style="27" customWidth="1"/>
    <col min="6305" max="6305" width="9.6328125" style="27" customWidth="1"/>
    <col min="6306" max="6306" width="12" style="27" customWidth="1"/>
    <col min="6307" max="6355" width="9.6328125" style="27" customWidth="1"/>
    <col min="6356" max="6536" width="9.08984375" style="27"/>
    <col min="6537" max="6537" width="6" style="27" customWidth="1"/>
    <col min="6538" max="6538" width="11.08984375" style="27" customWidth="1"/>
    <col min="6539" max="6539" width="37.36328125" style="27" customWidth="1"/>
    <col min="6540" max="6540" width="14.08984375" style="27" customWidth="1"/>
    <col min="6541" max="6542" width="12" style="27" customWidth="1"/>
    <col min="6543" max="6543" width="17.90625" style="27" customWidth="1"/>
    <col min="6544" max="6544" width="15.6328125" style="27" customWidth="1"/>
    <col min="6545" max="6550" width="0" style="27" hidden="1" customWidth="1"/>
    <col min="6551" max="6551" width="11.90625" style="27" customWidth="1"/>
    <col min="6552" max="6552" width="31.90625" style="27" customWidth="1"/>
    <col min="6553" max="6553" width="12.08984375" style="27" customWidth="1"/>
    <col min="6554" max="6554" width="12" style="27" customWidth="1"/>
    <col min="6555" max="6555" width="12.54296875" style="27" customWidth="1"/>
    <col min="6556" max="6556" width="12" style="27" customWidth="1"/>
    <col min="6557" max="6557" width="11.08984375" style="27" customWidth="1"/>
    <col min="6558" max="6559" width="11.6328125" style="27" customWidth="1"/>
    <col min="6560" max="6560" width="12.54296875" style="27" customWidth="1"/>
    <col min="6561" max="6561" width="9.6328125" style="27" customWidth="1"/>
    <col min="6562" max="6562" width="12" style="27" customWidth="1"/>
    <col min="6563" max="6611" width="9.6328125" style="27" customWidth="1"/>
    <col min="6612" max="6792" width="9.08984375" style="27"/>
    <col min="6793" max="6793" width="6" style="27" customWidth="1"/>
    <col min="6794" max="6794" width="11.08984375" style="27" customWidth="1"/>
    <col min="6795" max="6795" width="37.36328125" style="27" customWidth="1"/>
    <col min="6796" max="6796" width="14.08984375" style="27" customWidth="1"/>
    <col min="6797" max="6798" width="12" style="27" customWidth="1"/>
    <col min="6799" max="6799" width="17.90625" style="27" customWidth="1"/>
    <col min="6800" max="6800" width="15.6328125" style="27" customWidth="1"/>
    <col min="6801" max="6806" width="0" style="27" hidden="1" customWidth="1"/>
    <col min="6807" max="6807" width="11.90625" style="27" customWidth="1"/>
    <col min="6808" max="6808" width="31.90625" style="27" customWidth="1"/>
    <col min="6809" max="6809" width="12.08984375" style="27" customWidth="1"/>
    <col min="6810" max="6810" width="12" style="27" customWidth="1"/>
    <col min="6811" max="6811" width="12.54296875" style="27" customWidth="1"/>
    <col min="6812" max="6812" width="12" style="27" customWidth="1"/>
    <col min="6813" max="6813" width="11.08984375" style="27" customWidth="1"/>
    <col min="6814" max="6815" width="11.6328125" style="27" customWidth="1"/>
    <col min="6816" max="6816" width="12.54296875" style="27" customWidth="1"/>
    <col min="6817" max="6817" width="9.6328125" style="27" customWidth="1"/>
    <col min="6818" max="6818" width="12" style="27" customWidth="1"/>
    <col min="6819" max="6867" width="9.6328125" style="27" customWidth="1"/>
    <col min="6868" max="7048" width="9.08984375" style="27"/>
    <col min="7049" max="7049" width="6" style="27" customWidth="1"/>
    <col min="7050" max="7050" width="11.08984375" style="27" customWidth="1"/>
    <col min="7051" max="7051" width="37.36328125" style="27" customWidth="1"/>
    <col min="7052" max="7052" width="14.08984375" style="27" customWidth="1"/>
    <col min="7053" max="7054" width="12" style="27" customWidth="1"/>
    <col min="7055" max="7055" width="17.90625" style="27" customWidth="1"/>
    <col min="7056" max="7056" width="15.6328125" style="27" customWidth="1"/>
    <col min="7057" max="7062" width="0" style="27" hidden="1" customWidth="1"/>
    <col min="7063" max="7063" width="11.90625" style="27" customWidth="1"/>
    <col min="7064" max="7064" width="31.90625" style="27" customWidth="1"/>
    <col min="7065" max="7065" width="12.08984375" style="27" customWidth="1"/>
    <col min="7066" max="7066" width="12" style="27" customWidth="1"/>
    <col min="7067" max="7067" width="12.54296875" style="27" customWidth="1"/>
    <col min="7068" max="7068" width="12" style="27" customWidth="1"/>
    <col min="7069" max="7069" width="11.08984375" style="27" customWidth="1"/>
    <col min="7070" max="7071" width="11.6328125" style="27" customWidth="1"/>
    <col min="7072" max="7072" width="12.54296875" style="27" customWidth="1"/>
    <col min="7073" max="7073" width="9.6328125" style="27" customWidth="1"/>
    <col min="7074" max="7074" width="12" style="27" customWidth="1"/>
    <col min="7075" max="7123" width="9.6328125" style="27" customWidth="1"/>
    <col min="7124" max="7304" width="9.08984375" style="27"/>
    <col min="7305" max="7305" width="6" style="27" customWidth="1"/>
    <col min="7306" max="7306" width="11.08984375" style="27" customWidth="1"/>
    <col min="7307" max="7307" width="37.36328125" style="27" customWidth="1"/>
    <col min="7308" max="7308" width="14.08984375" style="27" customWidth="1"/>
    <col min="7309" max="7310" width="12" style="27" customWidth="1"/>
    <col min="7311" max="7311" width="17.90625" style="27" customWidth="1"/>
    <col min="7312" max="7312" width="15.6328125" style="27" customWidth="1"/>
    <col min="7313" max="7318" width="0" style="27" hidden="1" customWidth="1"/>
    <col min="7319" max="7319" width="11.90625" style="27" customWidth="1"/>
    <col min="7320" max="7320" width="31.90625" style="27" customWidth="1"/>
    <col min="7321" max="7321" width="12.08984375" style="27" customWidth="1"/>
    <col min="7322" max="7322" width="12" style="27" customWidth="1"/>
    <col min="7323" max="7323" width="12.54296875" style="27" customWidth="1"/>
    <col min="7324" max="7324" width="12" style="27" customWidth="1"/>
    <col min="7325" max="7325" width="11.08984375" style="27" customWidth="1"/>
    <col min="7326" max="7327" width="11.6328125" style="27" customWidth="1"/>
    <col min="7328" max="7328" width="12.54296875" style="27" customWidth="1"/>
    <col min="7329" max="7329" width="9.6328125" style="27" customWidth="1"/>
    <col min="7330" max="7330" width="12" style="27" customWidth="1"/>
    <col min="7331" max="7379" width="9.6328125" style="27" customWidth="1"/>
    <col min="7380" max="7560" width="9.08984375" style="27"/>
    <col min="7561" max="7561" width="6" style="27" customWidth="1"/>
    <col min="7562" max="7562" width="11.08984375" style="27" customWidth="1"/>
    <col min="7563" max="7563" width="37.36328125" style="27" customWidth="1"/>
    <col min="7564" max="7564" width="14.08984375" style="27" customWidth="1"/>
    <col min="7565" max="7566" width="12" style="27" customWidth="1"/>
    <col min="7567" max="7567" width="17.90625" style="27" customWidth="1"/>
    <col min="7568" max="7568" width="15.6328125" style="27" customWidth="1"/>
    <col min="7569" max="7574" width="0" style="27" hidden="1" customWidth="1"/>
    <col min="7575" max="7575" width="11.90625" style="27" customWidth="1"/>
    <col min="7576" max="7576" width="31.90625" style="27" customWidth="1"/>
    <col min="7577" max="7577" width="12.08984375" style="27" customWidth="1"/>
    <col min="7578" max="7578" width="12" style="27" customWidth="1"/>
    <col min="7579" max="7579" width="12.54296875" style="27" customWidth="1"/>
    <col min="7580" max="7580" width="12" style="27" customWidth="1"/>
    <col min="7581" max="7581" width="11.08984375" style="27" customWidth="1"/>
    <col min="7582" max="7583" width="11.6328125" style="27" customWidth="1"/>
    <col min="7584" max="7584" width="12.54296875" style="27" customWidth="1"/>
    <col min="7585" max="7585" width="9.6328125" style="27" customWidth="1"/>
    <col min="7586" max="7586" width="12" style="27" customWidth="1"/>
    <col min="7587" max="7635" width="9.6328125" style="27" customWidth="1"/>
    <col min="7636" max="7816" width="9.08984375" style="27"/>
    <col min="7817" max="7817" width="6" style="27" customWidth="1"/>
    <col min="7818" max="7818" width="11.08984375" style="27" customWidth="1"/>
    <col min="7819" max="7819" width="37.36328125" style="27" customWidth="1"/>
    <col min="7820" max="7820" width="14.08984375" style="27" customWidth="1"/>
    <col min="7821" max="7822" width="12" style="27" customWidth="1"/>
    <col min="7823" max="7823" width="17.90625" style="27" customWidth="1"/>
    <col min="7824" max="7824" width="15.6328125" style="27" customWidth="1"/>
    <col min="7825" max="7830" width="0" style="27" hidden="1" customWidth="1"/>
    <col min="7831" max="7831" width="11.90625" style="27" customWidth="1"/>
    <col min="7832" max="7832" width="31.90625" style="27" customWidth="1"/>
    <col min="7833" max="7833" width="12.08984375" style="27" customWidth="1"/>
    <col min="7834" max="7834" width="12" style="27" customWidth="1"/>
    <col min="7835" max="7835" width="12.54296875" style="27" customWidth="1"/>
    <col min="7836" max="7836" width="12" style="27" customWidth="1"/>
    <col min="7837" max="7837" width="11.08984375" style="27" customWidth="1"/>
    <col min="7838" max="7839" width="11.6328125" style="27" customWidth="1"/>
    <col min="7840" max="7840" width="12.54296875" style="27" customWidth="1"/>
    <col min="7841" max="7841" width="9.6328125" style="27" customWidth="1"/>
    <col min="7842" max="7842" width="12" style="27" customWidth="1"/>
    <col min="7843" max="7891" width="9.6328125" style="27" customWidth="1"/>
    <col min="7892" max="8072" width="9.08984375" style="27"/>
    <col min="8073" max="8073" width="6" style="27" customWidth="1"/>
    <col min="8074" max="8074" width="11.08984375" style="27" customWidth="1"/>
    <col min="8075" max="8075" width="37.36328125" style="27" customWidth="1"/>
    <col min="8076" max="8076" width="14.08984375" style="27" customWidth="1"/>
    <col min="8077" max="8078" width="12" style="27" customWidth="1"/>
    <col min="8079" max="8079" width="17.90625" style="27" customWidth="1"/>
    <col min="8080" max="8080" width="15.6328125" style="27" customWidth="1"/>
    <col min="8081" max="8086" width="0" style="27" hidden="1" customWidth="1"/>
    <col min="8087" max="8087" width="11.90625" style="27" customWidth="1"/>
    <col min="8088" max="8088" width="31.90625" style="27" customWidth="1"/>
    <col min="8089" max="8089" width="12.08984375" style="27" customWidth="1"/>
    <col min="8090" max="8090" width="12" style="27" customWidth="1"/>
    <col min="8091" max="8091" width="12.54296875" style="27" customWidth="1"/>
    <col min="8092" max="8092" width="12" style="27" customWidth="1"/>
    <col min="8093" max="8093" width="11.08984375" style="27" customWidth="1"/>
    <col min="8094" max="8095" width="11.6328125" style="27" customWidth="1"/>
    <col min="8096" max="8096" width="12.54296875" style="27" customWidth="1"/>
    <col min="8097" max="8097" width="9.6328125" style="27" customWidth="1"/>
    <col min="8098" max="8098" width="12" style="27" customWidth="1"/>
    <col min="8099" max="8147" width="9.6328125" style="27" customWidth="1"/>
    <col min="8148" max="8328" width="9.08984375" style="27"/>
    <col min="8329" max="8329" width="6" style="27" customWidth="1"/>
    <col min="8330" max="8330" width="11.08984375" style="27" customWidth="1"/>
    <col min="8331" max="8331" width="37.36328125" style="27" customWidth="1"/>
    <col min="8332" max="8332" width="14.08984375" style="27" customWidth="1"/>
    <col min="8333" max="8334" width="12" style="27" customWidth="1"/>
    <col min="8335" max="8335" width="17.90625" style="27" customWidth="1"/>
    <col min="8336" max="8336" width="15.6328125" style="27" customWidth="1"/>
    <col min="8337" max="8342" width="0" style="27" hidden="1" customWidth="1"/>
    <col min="8343" max="8343" width="11.90625" style="27" customWidth="1"/>
    <col min="8344" max="8344" width="31.90625" style="27" customWidth="1"/>
    <col min="8345" max="8345" width="12.08984375" style="27" customWidth="1"/>
    <col min="8346" max="8346" width="12" style="27" customWidth="1"/>
    <col min="8347" max="8347" width="12.54296875" style="27" customWidth="1"/>
    <col min="8348" max="8348" width="12" style="27" customWidth="1"/>
    <col min="8349" max="8349" width="11.08984375" style="27" customWidth="1"/>
    <col min="8350" max="8351" width="11.6328125" style="27" customWidth="1"/>
    <col min="8352" max="8352" width="12.54296875" style="27" customWidth="1"/>
    <col min="8353" max="8353" width="9.6328125" style="27" customWidth="1"/>
    <col min="8354" max="8354" width="12" style="27" customWidth="1"/>
    <col min="8355" max="8403" width="9.6328125" style="27" customWidth="1"/>
    <col min="8404" max="8584" width="9.08984375" style="27"/>
    <col min="8585" max="8585" width="6" style="27" customWidth="1"/>
    <col min="8586" max="8586" width="11.08984375" style="27" customWidth="1"/>
    <col min="8587" max="8587" width="37.36328125" style="27" customWidth="1"/>
    <col min="8588" max="8588" width="14.08984375" style="27" customWidth="1"/>
    <col min="8589" max="8590" width="12" style="27" customWidth="1"/>
    <col min="8591" max="8591" width="17.90625" style="27" customWidth="1"/>
    <col min="8592" max="8592" width="15.6328125" style="27" customWidth="1"/>
    <col min="8593" max="8598" width="0" style="27" hidden="1" customWidth="1"/>
    <col min="8599" max="8599" width="11.90625" style="27" customWidth="1"/>
    <col min="8600" max="8600" width="31.90625" style="27" customWidth="1"/>
    <col min="8601" max="8601" width="12.08984375" style="27" customWidth="1"/>
    <col min="8602" max="8602" width="12" style="27" customWidth="1"/>
    <col min="8603" max="8603" width="12.54296875" style="27" customWidth="1"/>
    <col min="8604" max="8604" width="12" style="27" customWidth="1"/>
    <col min="8605" max="8605" width="11.08984375" style="27" customWidth="1"/>
    <col min="8606" max="8607" width="11.6328125" style="27" customWidth="1"/>
    <col min="8608" max="8608" width="12.54296875" style="27" customWidth="1"/>
    <col min="8609" max="8609" width="9.6328125" style="27" customWidth="1"/>
    <col min="8610" max="8610" width="12" style="27" customWidth="1"/>
    <col min="8611" max="8659" width="9.6328125" style="27" customWidth="1"/>
    <col min="8660" max="8840" width="9.08984375" style="27"/>
    <col min="8841" max="8841" width="6" style="27" customWidth="1"/>
    <col min="8842" max="8842" width="11.08984375" style="27" customWidth="1"/>
    <col min="8843" max="8843" width="37.36328125" style="27" customWidth="1"/>
    <col min="8844" max="8844" width="14.08984375" style="27" customWidth="1"/>
    <col min="8845" max="8846" width="12" style="27" customWidth="1"/>
    <col min="8847" max="8847" width="17.90625" style="27" customWidth="1"/>
    <col min="8848" max="8848" width="15.6328125" style="27" customWidth="1"/>
    <col min="8849" max="8854" width="0" style="27" hidden="1" customWidth="1"/>
    <col min="8855" max="8855" width="11.90625" style="27" customWidth="1"/>
    <col min="8856" max="8856" width="31.90625" style="27" customWidth="1"/>
    <col min="8857" max="8857" width="12.08984375" style="27" customWidth="1"/>
    <col min="8858" max="8858" width="12" style="27" customWidth="1"/>
    <col min="8859" max="8859" width="12.54296875" style="27" customWidth="1"/>
    <col min="8860" max="8860" width="12" style="27" customWidth="1"/>
    <col min="8861" max="8861" width="11.08984375" style="27" customWidth="1"/>
    <col min="8862" max="8863" width="11.6328125" style="27" customWidth="1"/>
    <col min="8864" max="8864" width="12.54296875" style="27" customWidth="1"/>
    <col min="8865" max="8865" width="9.6328125" style="27" customWidth="1"/>
    <col min="8866" max="8866" width="12" style="27" customWidth="1"/>
    <col min="8867" max="8915" width="9.6328125" style="27" customWidth="1"/>
    <col min="8916" max="9096" width="9.08984375" style="27"/>
    <col min="9097" max="9097" width="6" style="27" customWidth="1"/>
    <col min="9098" max="9098" width="11.08984375" style="27" customWidth="1"/>
    <col min="9099" max="9099" width="37.36328125" style="27" customWidth="1"/>
    <col min="9100" max="9100" width="14.08984375" style="27" customWidth="1"/>
    <col min="9101" max="9102" width="12" style="27" customWidth="1"/>
    <col min="9103" max="9103" width="17.90625" style="27" customWidth="1"/>
    <col min="9104" max="9104" width="15.6328125" style="27" customWidth="1"/>
    <col min="9105" max="9110" width="0" style="27" hidden="1" customWidth="1"/>
    <col min="9111" max="9111" width="11.90625" style="27" customWidth="1"/>
    <col min="9112" max="9112" width="31.90625" style="27" customWidth="1"/>
    <col min="9113" max="9113" width="12.08984375" style="27" customWidth="1"/>
    <col min="9114" max="9114" width="12" style="27" customWidth="1"/>
    <col min="9115" max="9115" width="12.54296875" style="27" customWidth="1"/>
    <col min="9116" max="9116" width="12" style="27" customWidth="1"/>
    <col min="9117" max="9117" width="11.08984375" style="27" customWidth="1"/>
    <col min="9118" max="9119" width="11.6328125" style="27" customWidth="1"/>
    <col min="9120" max="9120" width="12.54296875" style="27" customWidth="1"/>
    <col min="9121" max="9121" width="9.6328125" style="27" customWidth="1"/>
    <col min="9122" max="9122" width="12" style="27" customWidth="1"/>
    <col min="9123" max="9171" width="9.6328125" style="27" customWidth="1"/>
    <col min="9172" max="9352" width="9.08984375" style="27"/>
    <col min="9353" max="9353" width="6" style="27" customWidth="1"/>
    <col min="9354" max="9354" width="11.08984375" style="27" customWidth="1"/>
    <col min="9355" max="9355" width="37.36328125" style="27" customWidth="1"/>
    <col min="9356" max="9356" width="14.08984375" style="27" customWidth="1"/>
    <col min="9357" max="9358" width="12" style="27" customWidth="1"/>
    <col min="9359" max="9359" width="17.90625" style="27" customWidth="1"/>
    <col min="9360" max="9360" width="15.6328125" style="27" customWidth="1"/>
    <col min="9361" max="9366" width="0" style="27" hidden="1" customWidth="1"/>
    <col min="9367" max="9367" width="11.90625" style="27" customWidth="1"/>
    <col min="9368" max="9368" width="31.90625" style="27" customWidth="1"/>
    <col min="9369" max="9369" width="12.08984375" style="27" customWidth="1"/>
    <col min="9370" max="9370" width="12" style="27" customWidth="1"/>
    <col min="9371" max="9371" width="12.54296875" style="27" customWidth="1"/>
    <col min="9372" max="9372" width="12" style="27" customWidth="1"/>
    <col min="9373" max="9373" width="11.08984375" style="27" customWidth="1"/>
    <col min="9374" max="9375" width="11.6328125" style="27" customWidth="1"/>
    <col min="9376" max="9376" width="12.54296875" style="27" customWidth="1"/>
    <col min="9377" max="9377" width="9.6328125" style="27" customWidth="1"/>
    <col min="9378" max="9378" width="12" style="27" customWidth="1"/>
    <col min="9379" max="9427" width="9.6328125" style="27" customWidth="1"/>
    <col min="9428" max="9608" width="9.08984375" style="27"/>
    <col min="9609" max="9609" width="6" style="27" customWidth="1"/>
    <col min="9610" max="9610" width="11.08984375" style="27" customWidth="1"/>
    <col min="9611" max="9611" width="37.36328125" style="27" customWidth="1"/>
    <col min="9612" max="9612" width="14.08984375" style="27" customWidth="1"/>
    <col min="9613" max="9614" width="12" style="27" customWidth="1"/>
    <col min="9615" max="9615" width="17.90625" style="27" customWidth="1"/>
    <col min="9616" max="9616" width="15.6328125" style="27" customWidth="1"/>
    <col min="9617" max="9622" width="0" style="27" hidden="1" customWidth="1"/>
    <col min="9623" max="9623" width="11.90625" style="27" customWidth="1"/>
    <col min="9624" max="9624" width="31.90625" style="27" customWidth="1"/>
    <col min="9625" max="9625" width="12.08984375" style="27" customWidth="1"/>
    <col min="9626" max="9626" width="12" style="27" customWidth="1"/>
    <col min="9627" max="9627" width="12.54296875" style="27" customWidth="1"/>
    <col min="9628" max="9628" width="12" style="27" customWidth="1"/>
    <col min="9629" max="9629" width="11.08984375" style="27" customWidth="1"/>
    <col min="9630" max="9631" width="11.6328125" style="27" customWidth="1"/>
    <col min="9632" max="9632" width="12.54296875" style="27" customWidth="1"/>
    <col min="9633" max="9633" width="9.6328125" style="27" customWidth="1"/>
    <col min="9634" max="9634" width="12" style="27" customWidth="1"/>
    <col min="9635" max="9683" width="9.6328125" style="27" customWidth="1"/>
    <col min="9684" max="9864" width="9.08984375" style="27"/>
    <col min="9865" max="9865" width="6" style="27" customWidth="1"/>
    <col min="9866" max="9866" width="11.08984375" style="27" customWidth="1"/>
    <col min="9867" max="9867" width="37.36328125" style="27" customWidth="1"/>
    <col min="9868" max="9868" width="14.08984375" style="27" customWidth="1"/>
    <col min="9869" max="9870" width="12" style="27" customWidth="1"/>
    <col min="9871" max="9871" width="17.90625" style="27" customWidth="1"/>
    <col min="9872" max="9872" width="15.6328125" style="27" customWidth="1"/>
    <col min="9873" max="9878" width="0" style="27" hidden="1" customWidth="1"/>
    <col min="9879" max="9879" width="11.90625" style="27" customWidth="1"/>
    <col min="9880" max="9880" width="31.90625" style="27" customWidth="1"/>
    <col min="9881" max="9881" width="12.08984375" style="27" customWidth="1"/>
    <col min="9882" max="9882" width="12" style="27" customWidth="1"/>
    <col min="9883" max="9883" width="12.54296875" style="27" customWidth="1"/>
    <col min="9884" max="9884" width="12" style="27" customWidth="1"/>
    <col min="9885" max="9885" width="11.08984375" style="27" customWidth="1"/>
    <col min="9886" max="9887" width="11.6328125" style="27" customWidth="1"/>
    <col min="9888" max="9888" width="12.54296875" style="27" customWidth="1"/>
    <col min="9889" max="9889" width="9.6328125" style="27" customWidth="1"/>
    <col min="9890" max="9890" width="12" style="27" customWidth="1"/>
    <col min="9891" max="9939" width="9.6328125" style="27" customWidth="1"/>
    <col min="9940" max="10120" width="9.08984375" style="27"/>
    <col min="10121" max="10121" width="6" style="27" customWidth="1"/>
    <col min="10122" max="10122" width="11.08984375" style="27" customWidth="1"/>
    <col min="10123" max="10123" width="37.36328125" style="27" customWidth="1"/>
    <col min="10124" max="10124" width="14.08984375" style="27" customWidth="1"/>
    <col min="10125" max="10126" width="12" style="27" customWidth="1"/>
    <col min="10127" max="10127" width="17.90625" style="27" customWidth="1"/>
    <col min="10128" max="10128" width="15.6328125" style="27" customWidth="1"/>
    <col min="10129" max="10134" width="0" style="27" hidden="1" customWidth="1"/>
    <col min="10135" max="10135" width="11.90625" style="27" customWidth="1"/>
    <col min="10136" max="10136" width="31.90625" style="27" customWidth="1"/>
    <col min="10137" max="10137" width="12.08984375" style="27" customWidth="1"/>
    <col min="10138" max="10138" width="12" style="27" customWidth="1"/>
    <col min="10139" max="10139" width="12.54296875" style="27" customWidth="1"/>
    <col min="10140" max="10140" width="12" style="27" customWidth="1"/>
    <col min="10141" max="10141" width="11.08984375" style="27" customWidth="1"/>
    <col min="10142" max="10143" width="11.6328125" style="27" customWidth="1"/>
    <col min="10144" max="10144" width="12.54296875" style="27" customWidth="1"/>
    <col min="10145" max="10145" width="9.6328125" style="27" customWidth="1"/>
    <col min="10146" max="10146" width="12" style="27" customWidth="1"/>
    <col min="10147" max="10195" width="9.6328125" style="27" customWidth="1"/>
    <col min="10196" max="10376" width="9.08984375" style="27"/>
    <col min="10377" max="10377" width="6" style="27" customWidth="1"/>
    <col min="10378" max="10378" width="11.08984375" style="27" customWidth="1"/>
    <col min="10379" max="10379" width="37.36328125" style="27" customWidth="1"/>
    <col min="10380" max="10380" width="14.08984375" style="27" customWidth="1"/>
    <col min="10381" max="10382" width="12" style="27" customWidth="1"/>
    <col min="10383" max="10383" width="17.90625" style="27" customWidth="1"/>
    <col min="10384" max="10384" width="15.6328125" style="27" customWidth="1"/>
    <col min="10385" max="10390" width="0" style="27" hidden="1" customWidth="1"/>
    <col min="10391" max="10391" width="11.90625" style="27" customWidth="1"/>
    <col min="10392" max="10392" width="31.90625" style="27" customWidth="1"/>
    <col min="10393" max="10393" width="12.08984375" style="27" customWidth="1"/>
    <col min="10394" max="10394" width="12" style="27" customWidth="1"/>
    <col min="10395" max="10395" width="12.54296875" style="27" customWidth="1"/>
    <col min="10396" max="10396" width="12" style="27" customWidth="1"/>
    <col min="10397" max="10397" width="11.08984375" style="27" customWidth="1"/>
    <col min="10398" max="10399" width="11.6328125" style="27" customWidth="1"/>
    <col min="10400" max="10400" width="12.54296875" style="27" customWidth="1"/>
    <col min="10401" max="10401" width="9.6328125" style="27" customWidth="1"/>
    <col min="10402" max="10402" width="12" style="27" customWidth="1"/>
    <col min="10403" max="10451" width="9.6328125" style="27" customWidth="1"/>
    <col min="10452" max="10632" width="9.08984375" style="27"/>
    <col min="10633" max="10633" width="6" style="27" customWidth="1"/>
    <col min="10634" max="10634" width="11.08984375" style="27" customWidth="1"/>
    <col min="10635" max="10635" width="37.36328125" style="27" customWidth="1"/>
    <col min="10636" max="10636" width="14.08984375" style="27" customWidth="1"/>
    <col min="10637" max="10638" width="12" style="27" customWidth="1"/>
    <col min="10639" max="10639" width="17.90625" style="27" customWidth="1"/>
    <col min="10640" max="10640" width="15.6328125" style="27" customWidth="1"/>
    <col min="10641" max="10646" width="0" style="27" hidden="1" customWidth="1"/>
    <col min="10647" max="10647" width="11.90625" style="27" customWidth="1"/>
    <col min="10648" max="10648" width="31.90625" style="27" customWidth="1"/>
    <col min="10649" max="10649" width="12.08984375" style="27" customWidth="1"/>
    <col min="10650" max="10650" width="12" style="27" customWidth="1"/>
    <col min="10651" max="10651" width="12.54296875" style="27" customWidth="1"/>
    <col min="10652" max="10652" width="12" style="27" customWidth="1"/>
    <col min="10653" max="10653" width="11.08984375" style="27" customWidth="1"/>
    <col min="10654" max="10655" width="11.6328125" style="27" customWidth="1"/>
    <col min="10656" max="10656" width="12.54296875" style="27" customWidth="1"/>
    <col min="10657" max="10657" width="9.6328125" style="27" customWidth="1"/>
    <col min="10658" max="10658" width="12" style="27" customWidth="1"/>
    <col min="10659" max="10707" width="9.6328125" style="27" customWidth="1"/>
    <col min="10708" max="10888" width="9.08984375" style="27"/>
    <col min="10889" max="10889" width="6" style="27" customWidth="1"/>
    <col min="10890" max="10890" width="11.08984375" style="27" customWidth="1"/>
    <col min="10891" max="10891" width="37.36328125" style="27" customWidth="1"/>
    <col min="10892" max="10892" width="14.08984375" style="27" customWidth="1"/>
    <col min="10893" max="10894" width="12" style="27" customWidth="1"/>
    <col min="10895" max="10895" width="17.90625" style="27" customWidth="1"/>
    <col min="10896" max="10896" width="15.6328125" style="27" customWidth="1"/>
    <col min="10897" max="10902" width="0" style="27" hidden="1" customWidth="1"/>
    <col min="10903" max="10903" width="11.90625" style="27" customWidth="1"/>
    <col min="10904" max="10904" width="31.90625" style="27" customWidth="1"/>
    <col min="10905" max="10905" width="12.08984375" style="27" customWidth="1"/>
    <col min="10906" max="10906" width="12" style="27" customWidth="1"/>
    <col min="10907" max="10907" width="12.54296875" style="27" customWidth="1"/>
    <col min="10908" max="10908" width="12" style="27" customWidth="1"/>
    <col min="10909" max="10909" width="11.08984375" style="27" customWidth="1"/>
    <col min="10910" max="10911" width="11.6328125" style="27" customWidth="1"/>
    <col min="10912" max="10912" width="12.54296875" style="27" customWidth="1"/>
    <col min="10913" max="10913" width="9.6328125" style="27" customWidth="1"/>
    <col min="10914" max="10914" width="12" style="27" customWidth="1"/>
    <col min="10915" max="10963" width="9.6328125" style="27" customWidth="1"/>
    <col min="10964" max="11144" width="9.08984375" style="27"/>
    <col min="11145" max="11145" width="6" style="27" customWidth="1"/>
    <col min="11146" max="11146" width="11.08984375" style="27" customWidth="1"/>
    <col min="11147" max="11147" width="37.36328125" style="27" customWidth="1"/>
    <col min="11148" max="11148" width="14.08984375" style="27" customWidth="1"/>
    <col min="11149" max="11150" width="12" style="27" customWidth="1"/>
    <col min="11151" max="11151" width="17.90625" style="27" customWidth="1"/>
    <col min="11152" max="11152" width="15.6328125" style="27" customWidth="1"/>
    <col min="11153" max="11158" width="0" style="27" hidden="1" customWidth="1"/>
    <col min="11159" max="11159" width="11.90625" style="27" customWidth="1"/>
    <col min="11160" max="11160" width="31.90625" style="27" customWidth="1"/>
    <col min="11161" max="11161" width="12.08984375" style="27" customWidth="1"/>
    <col min="11162" max="11162" width="12" style="27" customWidth="1"/>
    <col min="11163" max="11163" width="12.54296875" style="27" customWidth="1"/>
    <col min="11164" max="11164" width="12" style="27" customWidth="1"/>
    <col min="11165" max="11165" width="11.08984375" style="27" customWidth="1"/>
    <col min="11166" max="11167" width="11.6328125" style="27" customWidth="1"/>
    <col min="11168" max="11168" width="12.54296875" style="27" customWidth="1"/>
    <col min="11169" max="11169" width="9.6328125" style="27" customWidth="1"/>
    <col min="11170" max="11170" width="12" style="27" customWidth="1"/>
    <col min="11171" max="11219" width="9.6328125" style="27" customWidth="1"/>
    <col min="11220" max="11400" width="9.08984375" style="27"/>
    <col min="11401" max="11401" width="6" style="27" customWidth="1"/>
    <col min="11402" max="11402" width="11.08984375" style="27" customWidth="1"/>
    <col min="11403" max="11403" width="37.36328125" style="27" customWidth="1"/>
    <col min="11404" max="11404" width="14.08984375" style="27" customWidth="1"/>
    <col min="11405" max="11406" width="12" style="27" customWidth="1"/>
    <col min="11407" max="11407" width="17.90625" style="27" customWidth="1"/>
    <col min="11408" max="11408" width="15.6328125" style="27" customWidth="1"/>
    <col min="11409" max="11414" width="0" style="27" hidden="1" customWidth="1"/>
    <col min="11415" max="11415" width="11.90625" style="27" customWidth="1"/>
    <col min="11416" max="11416" width="31.90625" style="27" customWidth="1"/>
    <col min="11417" max="11417" width="12.08984375" style="27" customWidth="1"/>
    <col min="11418" max="11418" width="12" style="27" customWidth="1"/>
    <col min="11419" max="11419" width="12.54296875" style="27" customWidth="1"/>
    <col min="11420" max="11420" width="12" style="27" customWidth="1"/>
    <col min="11421" max="11421" width="11.08984375" style="27" customWidth="1"/>
    <col min="11422" max="11423" width="11.6328125" style="27" customWidth="1"/>
    <col min="11424" max="11424" width="12.54296875" style="27" customWidth="1"/>
    <col min="11425" max="11425" width="9.6328125" style="27" customWidth="1"/>
    <col min="11426" max="11426" width="12" style="27" customWidth="1"/>
    <col min="11427" max="11475" width="9.6328125" style="27" customWidth="1"/>
    <col min="11476" max="11656" width="9.08984375" style="27"/>
    <col min="11657" max="11657" width="6" style="27" customWidth="1"/>
    <col min="11658" max="11658" width="11.08984375" style="27" customWidth="1"/>
    <col min="11659" max="11659" width="37.36328125" style="27" customWidth="1"/>
    <col min="11660" max="11660" width="14.08984375" style="27" customWidth="1"/>
    <col min="11661" max="11662" width="12" style="27" customWidth="1"/>
    <col min="11663" max="11663" width="17.90625" style="27" customWidth="1"/>
    <col min="11664" max="11664" width="15.6328125" style="27" customWidth="1"/>
    <col min="11665" max="11670" width="0" style="27" hidden="1" customWidth="1"/>
    <col min="11671" max="11671" width="11.90625" style="27" customWidth="1"/>
    <col min="11672" max="11672" width="31.90625" style="27" customWidth="1"/>
    <col min="11673" max="11673" width="12.08984375" style="27" customWidth="1"/>
    <col min="11674" max="11674" width="12" style="27" customWidth="1"/>
    <col min="11675" max="11675" width="12.54296875" style="27" customWidth="1"/>
    <col min="11676" max="11676" width="12" style="27" customWidth="1"/>
    <col min="11677" max="11677" width="11.08984375" style="27" customWidth="1"/>
    <col min="11678" max="11679" width="11.6328125" style="27" customWidth="1"/>
    <col min="11680" max="11680" width="12.54296875" style="27" customWidth="1"/>
    <col min="11681" max="11681" width="9.6328125" style="27" customWidth="1"/>
    <col min="11682" max="11682" width="12" style="27" customWidth="1"/>
    <col min="11683" max="11731" width="9.6328125" style="27" customWidth="1"/>
    <col min="11732" max="11912" width="9.08984375" style="27"/>
    <col min="11913" max="11913" width="6" style="27" customWidth="1"/>
    <col min="11914" max="11914" width="11.08984375" style="27" customWidth="1"/>
    <col min="11915" max="11915" width="37.36328125" style="27" customWidth="1"/>
    <col min="11916" max="11916" width="14.08984375" style="27" customWidth="1"/>
    <col min="11917" max="11918" width="12" style="27" customWidth="1"/>
    <col min="11919" max="11919" width="17.90625" style="27" customWidth="1"/>
    <col min="11920" max="11920" width="15.6328125" style="27" customWidth="1"/>
    <col min="11921" max="11926" width="0" style="27" hidden="1" customWidth="1"/>
    <col min="11927" max="11927" width="11.90625" style="27" customWidth="1"/>
    <col min="11928" max="11928" width="31.90625" style="27" customWidth="1"/>
    <col min="11929" max="11929" width="12.08984375" style="27" customWidth="1"/>
    <col min="11930" max="11930" width="12" style="27" customWidth="1"/>
    <col min="11931" max="11931" width="12.54296875" style="27" customWidth="1"/>
    <col min="11932" max="11932" width="12" style="27" customWidth="1"/>
    <col min="11933" max="11933" width="11.08984375" style="27" customWidth="1"/>
    <col min="11934" max="11935" width="11.6328125" style="27" customWidth="1"/>
    <col min="11936" max="11936" width="12.54296875" style="27" customWidth="1"/>
    <col min="11937" max="11937" width="9.6328125" style="27" customWidth="1"/>
    <col min="11938" max="11938" width="12" style="27" customWidth="1"/>
    <col min="11939" max="11987" width="9.6328125" style="27" customWidth="1"/>
    <col min="11988" max="12168" width="9.08984375" style="27"/>
    <col min="12169" max="12169" width="6" style="27" customWidth="1"/>
    <col min="12170" max="12170" width="11.08984375" style="27" customWidth="1"/>
    <col min="12171" max="12171" width="37.36328125" style="27" customWidth="1"/>
    <col min="12172" max="12172" width="14.08984375" style="27" customWidth="1"/>
    <col min="12173" max="12174" width="12" style="27" customWidth="1"/>
    <col min="12175" max="12175" width="17.90625" style="27" customWidth="1"/>
    <col min="12176" max="12176" width="15.6328125" style="27" customWidth="1"/>
    <col min="12177" max="12182" width="0" style="27" hidden="1" customWidth="1"/>
    <col min="12183" max="12183" width="11.90625" style="27" customWidth="1"/>
    <col min="12184" max="12184" width="31.90625" style="27" customWidth="1"/>
    <col min="12185" max="12185" width="12.08984375" style="27" customWidth="1"/>
    <col min="12186" max="12186" width="12" style="27" customWidth="1"/>
    <col min="12187" max="12187" width="12.54296875" style="27" customWidth="1"/>
    <col min="12188" max="12188" width="12" style="27" customWidth="1"/>
    <col min="12189" max="12189" width="11.08984375" style="27" customWidth="1"/>
    <col min="12190" max="12191" width="11.6328125" style="27" customWidth="1"/>
    <col min="12192" max="12192" width="12.54296875" style="27" customWidth="1"/>
    <col min="12193" max="12193" width="9.6328125" style="27" customWidth="1"/>
    <col min="12194" max="12194" width="12" style="27" customWidth="1"/>
    <col min="12195" max="12243" width="9.6328125" style="27" customWidth="1"/>
    <col min="12244" max="12424" width="9.08984375" style="27"/>
    <col min="12425" max="12425" width="6" style="27" customWidth="1"/>
    <col min="12426" max="12426" width="11.08984375" style="27" customWidth="1"/>
    <col min="12427" max="12427" width="37.36328125" style="27" customWidth="1"/>
    <col min="12428" max="12428" width="14.08984375" style="27" customWidth="1"/>
    <col min="12429" max="12430" width="12" style="27" customWidth="1"/>
    <col min="12431" max="12431" width="17.90625" style="27" customWidth="1"/>
    <col min="12432" max="12432" width="15.6328125" style="27" customWidth="1"/>
    <col min="12433" max="12438" width="0" style="27" hidden="1" customWidth="1"/>
    <col min="12439" max="12439" width="11.90625" style="27" customWidth="1"/>
    <col min="12440" max="12440" width="31.90625" style="27" customWidth="1"/>
    <col min="12441" max="12441" width="12.08984375" style="27" customWidth="1"/>
    <col min="12442" max="12442" width="12" style="27" customWidth="1"/>
    <col min="12443" max="12443" width="12.54296875" style="27" customWidth="1"/>
    <col min="12444" max="12444" width="12" style="27" customWidth="1"/>
    <col min="12445" max="12445" width="11.08984375" style="27" customWidth="1"/>
    <col min="12446" max="12447" width="11.6328125" style="27" customWidth="1"/>
    <col min="12448" max="12448" width="12.54296875" style="27" customWidth="1"/>
    <col min="12449" max="12449" width="9.6328125" style="27" customWidth="1"/>
    <col min="12450" max="12450" width="12" style="27" customWidth="1"/>
    <col min="12451" max="12499" width="9.6328125" style="27" customWidth="1"/>
    <col min="12500" max="12680" width="9.08984375" style="27"/>
    <col min="12681" max="12681" width="6" style="27" customWidth="1"/>
    <col min="12682" max="12682" width="11.08984375" style="27" customWidth="1"/>
    <col min="12683" max="12683" width="37.36328125" style="27" customWidth="1"/>
    <col min="12684" max="12684" width="14.08984375" style="27" customWidth="1"/>
    <col min="12685" max="12686" width="12" style="27" customWidth="1"/>
    <col min="12687" max="12687" width="17.90625" style="27" customWidth="1"/>
    <col min="12688" max="12688" width="15.6328125" style="27" customWidth="1"/>
    <col min="12689" max="12694" width="0" style="27" hidden="1" customWidth="1"/>
    <col min="12695" max="12695" width="11.90625" style="27" customWidth="1"/>
    <col min="12696" max="12696" width="31.90625" style="27" customWidth="1"/>
    <col min="12697" max="12697" width="12.08984375" style="27" customWidth="1"/>
    <col min="12698" max="12698" width="12" style="27" customWidth="1"/>
    <col min="12699" max="12699" width="12.54296875" style="27" customWidth="1"/>
    <col min="12700" max="12700" width="12" style="27" customWidth="1"/>
    <col min="12701" max="12701" width="11.08984375" style="27" customWidth="1"/>
    <col min="12702" max="12703" width="11.6328125" style="27" customWidth="1"/>
    <col min="12704" max="12704" width="12.54296875" style="27" customWidth="1"/>
    <col min="12705" max="12705" width="9.6328125" style="27" customWidth="1"/>
    <col min="12706" max="12706" width="12" style="27" customWidth="1"/>
    <col min="12707" max="12755" width="9.6328125" style="27" customWidth="1"/>
    <col min="12756" max="12936" width="9.08984375" style="27"/>
    <col min="12937" max="12937" width="6" style="27" customWidth="1"/>
    <col min="12938" max="12938" width="11.08984375" style="27" customWidth="1"/>
    <col min="12939" max="12939" width="37.36328125" style="27" customWidth="1"/>
    <col min="12940" max="12940" width="14.08984375" style="27" customWidth="1"/>
    <col min="12941" max="12942" width="12" style="27" customWidth="1"/>
    <col min="12943" max="12943" width="17.90625" style="27" customWidth="1"/>
    <col min="12944" max="12944" width="15.6328125" style="27" customWidth="1"/>
    <col min="12945" max="12950" width="0" style="27" hidden="1" customWidth="1"/>
    <col min="12951" max="12951" width="11.90625" style="27" customWidth="1"/>
    <col min="12952" max="12952" width="31.90625" style="27" customWidth="1"/>
    <col min="12953" max="12953" width="12.08984375" style="27" customWidth="1"/>
    <col min="12954" max="12954" width="12" style="27" customWidth="1"/>
    <col min="12955" max="12955" width="12.54296875" style="27" customWidth="1"/>
    <col min="12956" max="12956" width="12" style="27" customWidth="1"/>
    <col min="12957" max="12957" width="11.08984375" style="27" customWidth="1"/>
    <col min="12958" max="12959" width="11.6328125" style="27" customWidth="1"/>
    <col min="12960" max="12960" width="12.54296875" style="27" customWidth="1"/>
    <col min="12961" max="12961" width="9.6328125" style="27" customWidth="1"/>
    <col min="12962" max="12962" width="12" style="27" customWidth="1"/>
    <col min="12963" max="13011" width="9.6328125" style="27" customWidth="1"/>
    <col min="13012" max="13192" width="9.08984375" style="27"/>
    <col min="13193" max="13193" width="6" style="27" customWidth="1"/>
    <col min="13194" max="13194" width="11.08984375" style="27" customWidth="1"/>
    <col min="13195" max="13195" width="37.36328125" style="27" customWidth="1"/>
    <col min="13196" max="13196" width="14.08984375" style="27" customWidth="1"/>
    <col min="13197" max="13198" width="12" style="27" customWidth="1"/>
    <col min="13199" max="13199" width="17.90625" style="27" customWidth="1"/>
    <col min="13200" max="13200" width="15.6328125" style="27" customWidth="1"/>
    <col min="13201" max="13206" width="0" style="27" hidden="1" customWidth="1"/>
    <col min="13207" max="13207" width="11.90625" style="27" customWidth="1"/>
    <col min="13208" max="13208" width="31.90625" style="27" customWidth="1"/>
    <col min="13209" max="13209" width="12.08984375" style="27" customWidth="1"/>
    <col min="13210" max="13210" width="12" style="27" customWidth="1"/>
    <col min="13211" max="13211" width="12.54296875" style="27" customWidth="1"/>
    <col min="13212" max="13212" width="12" style="27" customWidth="1"/>
    <col min="13213" max="13213" width="11.08984375" style="27" customWidth="1"/>
    <col min="13214" max="13215" width="11.6328125" style="27" customWidth="1"/>
    <col min="13216" max="13216" width="12.54296875" style="27" customWidth="1"/>
    <col min="13217" max="13217" width="9.6328125" style="27" customWidth="1"/>
    <col min="13218" max="13218" width="12" style="27" customWidth="1"/>
    <col min="13219" max="13267" width="9.6328125" style="27" customWidth="1"/>
    <col min="13268" max="13448" width="9.08984375" style="27"/>
    <col min="13449" max="13449" width="6" style="27" customWidth="1"/>
    <col min="13450" max="13450" width="11.08984375" style="27" customWidth="1"/>
    <col min="13451" max="13451" width="37.36328125" style="27" customWidth="1"/>
    <col min="13452" max="13452" width="14.08984375" style="27" customWidth="1"/>
    <col min="13453" max="13454" width="12" style="27" customWidth="1"/>
    <col min="13455" max="13455" width="17.90625" style="27" customWidth="1"/>
    <col min="13456" max="13456" width="15.6328125" style="27" customWidth="1"/>
    <col min="13457" max="13462" width="0" style="27" hidden="1" customWidth="1"/>
    <col min="13463" max="13463" width="11.90625" style="27" customWidth="1"/>
    <col min="13464" max="13464" width="31.90625" style="27" customWidth="1"/>
    <col min="13465" max="13465" width="12.08984375" style="27" customWidth="1"/>
    <col min="13466" max="13466" width="12" style="27" customWidth="1"/>
    <col min="13467" max="13467" width="12.54296875" style="27" customWidth="1"/>
    <col min="13468" max="13468" width="12" style="27" customWidth="1"/>
    <col min="13469" max="13469" width="11.08984375" style="27" customWidth="1"/>
    <col min="13470" max="13471" width="11.6328125" style="27" customWidth="1"/>
    <col min="13472" max="13472" width="12.54296875" style="27" customWidth="1"/>
    <col min="13473" max="13473" width="9.6328125" style="27" customWidth="1"/>
    <col min="13474" max="13474" width="12" style="27" customWidth="1"/>
    <col min="13475" max="13523" width="9.6328125" style="27" customWidth="1"/>
    <col min="13524" max="13704" width="9.08984375" style="27"/>
    <col min="13705" max="13705" width="6" style="27" customWidth="1"/>
    <col min="13706" max="13706" width="11.08984375" style="27" customWidth="1"/>
    <col min="13707" max="13707" width="37.36328125" style="27" customWidth="1"/>
    <col min="13708" max="13708" width="14.08984375" style="27" customWidth="1"/>
    <col min="13709" max="13710" width="12" style="27" customWidth="1"/>
    <col min="13711" max="13711" width="17.90625" style="27" customWidth="1"/>
    <col min="13712" max="13712" width="15.6328125" style="27" customWidth="1"/>
    <col min="13713" max="13718" width="0" style="27" hidden="1" customWidth="1"/>
    <col min="13719" max="13719" width="11.90625" style="27" customWidth="1"/>
    <col min="13720" max="13720" width="31.90625" style="27" customWidth="1"/>
    <col min="13721" max="13721" width="12.08984375" style="27" customWidth="1"/>
    <col min="13722" max="13722" width="12" style="27" customWidth="1"/>
    <col min="13723" max="13723" width="12.54296875" style="27" customWidth="1"/>
    <col min="13724" max="13724" width="12" style="27" customWidth="1"/>
    <col min="13725" max="13725" width="11.08984375" style="27" customWidth="1"/>
    <col min="13726" max="13727" width="11.6328125" style="27" customWidth="1"/>
    <col min="13728" max="13728" width="12.54296875" style="27" customWidth="1"/>
    <col min="13729" max="13729" width="9.6328125" style="27" customWidth="1"/>
    <col min="13730" max="13730" width="12" style="27" customWidth="1"/>
    <col min="13731" max="13779" width="9.6328125" style="27" customWidth="1"/>
    <col min="13780" max="13960" width="9.08984375" style="27"/>
    <col min="13961" max="13961" width="6" style="27" customWidth="1"/>
    <col min="13962" max="13962" width="11.08984375" style="27" customWidth="1"/>
    <col min="13963" max="13963" width="37.36328125" style="27" customWidth="1"/>
    <col min="13964" max="13964" width="14.08984375" style="27" customWidth="1"/>
    <col min="13965" max="13966" width="12" style="27" customWidth="1"/>
    <col min="13967" max="13967" width="17.90625" style="27" customWidth="1"/>
    <col min="13968" max="13968" width="15.6328125" style="27" customWidth="1"/>
    <col min="13969" max="13974" width="0" style="27" hidden="1" customWidth="1"/>
    <col min="13975" max="13975" width="11.90625" style="27" customWidth="1"/>
    <col min="13976" max="13976" width="31.90625" style="27" customWidth="1"/>
    <col min="13977" max="13977" width="12.08984375" style="27" customWidth="1"/>
    <col min="13978" max="13978" width="12" style="27" customWidth="1"/>
    <col min="13979" max="13979" width="12.54296875" style="27" customWidth="1"/>
    <col min="13980" max="13980" width="12" style="27" customWidth="1"/>
    <col min="13981" max="13981" width="11.08984375" style="27" customWidth="1"/>
    <col min="13982" max="13983" width="11.6328125" style="27" customWidth="1"/>
    <col min="13984" max="13984" width="12.54296875" style="27" customWidth="1"/>
    <col min="13985" max="13985" width="9.6328125" style="27" customWidth="1"/>
    <col min="13986" max="13986" width="12" style="27" customWidth="1"/>
    <col min="13987" max="14035" width="9.6328125" style="27" customWidth="1"/>
    <col min="14036" max="14216" width="9.08984375" style="27"/>
    <col min="14217" max="14217" width="6" style="27" customWidth="1"/>
    <col min="14218" max="14218" width="11.08984375" style="27" customWidth="1"/>
    <col min="14219" max="14219" width="37.36328125" style="27" customWidth="1"/>
    <col min="14220" max="14220" width="14.08984375" style="27" customWidth="1"/>
    <col min="14221" max="14222" width="12" style="27" customWidth="1"/>
    <col min="14223" max="14223" width="17.90625" style="27" customWidth="1"/>
    <col min="14224" max="14224" width="15.6328125" style="27" customWidth="1"/>
    <col min="14225" max="14230" width="0" style="27" hidden="1" customWidth="1"/>
    <col min="14231" max="14231" width="11.90625" style="27" customWidth="1"/>
    <col min="14232" max="14232" width="31.90625" style="27" customWidth="1"/>
    <col min="14233" max="14233" width="12.08984375" style="27" customWidth="1"/>
    <col min="14234" max="14234" width="12" style="27" customWidth="1"/>
    <col min="14235" max="14235" width="12.54296875" style="27" customWidth="1"/>
    <col min="14236" max="14236" width="12" style="27" customWidth="1"/>
    <col min="14237" max="14237" width="11.08984375" style="27" customWidth="1"/>
    <col min="14238" max="14239" width="11.6328125" style="27" customWidth="1"/>
    <col min="14240" max="14240" width="12.54296875" style="27" customWidth="1"/>
    <col min="14241" max="14241" width="9.6328125" style="27" customWidth="1"/>
    <col min="14242" max="14242" width="12" style="27" customWidth="1"/>
    <col min="14243" max="14291" width="9.6328125" style="27" customWidth="1"/>
    <col min="14292" max="14472" width="9.08984375" style="27"/>
    <col min="14473" max="14473" width="6" style="27" customWidth="1"/>
    <col min="14474" max="14474" width="11.08984375" style="27" customWidth="1"/>
    <col min="14475" max="14475" width="37.36328125" style="27" customWidth="1"/>
    <col min="14476" max="14476" width="14.08984375" style="27" customWidth="1"/>
    <col min="14477" max="14478" width="12" style="27" customWidth="1"/>
    <col min="14479" max="14479" width="17.90625" style="27" customWidth="1"/>
    <col min="14480" max="14480" width="15.6328125" style="27" customWidth="1"/>
    <col min="14481" max="14486" width="0" style="27" hidden="1" customWidth="1"/>
    <col min="14487" max="14487" width="11.90625" style="27" customWidth="1"/>
    <col min="14488" max="14488" width="31.90625" style="27" customWidth="1"/>
    <col min="14489" max="14489" width="12.08984375" style="27" customWidth="1"/>
    <col min="14490" max="14490" width="12" style="27" customWidth="1"/>
    <col min="14491" max="14491" width="12.54296875" style="27" customWidth="1"/>
    <col min="14492" max="14492" width="12" style="27" customWidth="1"/>
    <col min="14493" max="14493" width="11.08984375" style="27" customWidth="1"/>
    <col min="14494" max="14495" width="11.6328125" style="27" customWidth="1"/>
    <col min="14496" max="14496" width="12.54296875" style="27" customWidth="1"/>
    <col min="14497" max="14497" width="9.6328125" style="27" customWidth="1"/>
    <col min="14498" max="14498" width="12" style="27" customWidth="1"/>
    <col min="14499" max="14547" width="9.6328125" style="27" customWidth="1"/>
    <col min="14548" max="14728" width="9.08984375" style="27"/>
    <col min="14729" max="14729" width="6" style="27" customWidth="1"/>
    <col min="14730" max="14730" width="11.08984375" style="27" customWidth="1"/>
    <col min="14731" max="14731" width="37.36328125" style="27" customWidth="1"/>
    <col min="14732" max="14732" width="14.08984375" style="27" customWidth="1"/>
    <col min="14733" max="14734" width="12" style="27" customWidth="1"/>
    <col min="14735" max="14735" width="17.90625" style="27" customWidth="1"/>
    <col min="14736" max="14736" width="15.6328125" style="27" customWidth="1"/>
    <col min="14737" max="14742" width="0" style="27" hidden="1" customWidth="1"/>
    <col min="14743" max="14743" width="11.90625" style="27" customWidth="1"/>
    <col min="14744" max="14744" width="31.90625" style="27" customWidth="1"/>
    <col min="14745" max="14745" width="12.08984375" style="27" customWidth="1"/>
    <col min="14746" max="14746" width="12" style="27" customWidth="1"/>
    <col min="14747" max="14747" width="12.54296875" style="27" customWidth="1"/>
    <col min="14748" max="14748" width="12" style="27" customWidth="1"/>
    <col min="14749" max="14749" width="11.08984375" style="27" customWidth="1"/>
    <col min="14750" max="14751" width="11.6328125" style="27" customWidth="1"/>
    <col min="14752" max="14752" width="12.54296875" style="27" customWidth="1"/>
    <col min="14753" max="14753" width="9.6328125" style="27" customWidth="1"/>
    <col min="14754" max="14754" width="12" style="27" customWidth="1"/>
    <col min="14755" max="14803" width="9.6328125" style="27" customWidth="1"/>
    <col min="14804" max="14984" width="9.08984375" style="27"/>
    <col min="14985" max="14985" width="6" style="27" customWidth="1"/>
    <col min="14986" max="14986" width="11.08984375" style="27" customWidth="1"/>
    <col min="14987" max="14987" width="37.36328125" style="27" customWidth="1"/>
    <col min="14988" max="14988" width="14.08984375" style="27" customWidth="1"/>
    <col min="14989" max="14990" width="12" style="27" customWidth="1"/>
    <col min="14991" max="14991" width="17.90625" style="27" customWidth="1"/>
    <col min="14992" max="14992" width="15.6328125" style="27" customWidth="1"/>
    <col min="14993" max="14998" width="0" style="27" hidden="1" customWidth="1"/>
    <col min="14999" max="14999" width="11.90625" style="27" customWidth="1"/>
    <col min="15000" max="15000" width="31.90625" style="27" customWidth="1"/>
    <col min="15001" max="15001" width="12.08984375" style="27" customWidth="1"/>
    <col min="15002" max="15002" width="12" style="27" customWidth="1"/>
    <col min="15003" max="15003" width="12.54296875" style="27" customWidth="1"/>
    <col min="15004" max="15004" width="12" style="27" customWidth="1"/>
    <col min="15005" max="15005" width="11.08984375" style="27" customWidth="1"/>
    <col min="15006" max="15007" width="11.6328125" style="27" customWidth="1"/>
    <col min="15008" max="15008" width="12.54296875" style="27" customWidth="1"/>
    <col min="15009" max="15009" width="9.6328125" style="27" customWidth="1"/>
    <col min="15010" max="15010" width="12" style="27" customWidth="1"/>
    <col min="15011" max="15059" width="9.6328125" style="27" customWidth="1"/>
    <col min="15060" max="15240" width="9.08984375" style="27"/>
    <col min="15241" max="15241" width="6" style="27" customWidth="1"/>
    <col min="15242" max="15242" width="11.08984375" style="27" customWidth="1"/>
    <col min="15243" max="15243" width="37.36328125" style="27" customWidth="1"/>
    <col min="15244" max="15244" width="14.08984375" style="27" customWidth="1"/>
    <col min="15245" max="15246" width="12" style="27" customWidth="1"/>
    <col min="15247" max="15247" width="17.90625" style="27" customWidth="1"/>
    <col min="15248" max="15248" width="15.6328125" style="27" customWidth="1"/>
    <col min="15249" max="15254" width="0" style="27" hidden="1" customWidth="1"/>
    <col min="15255" max="15255" width="11.90625" style="27" customWidth="1"/>
    <col min="15256" max="15256" width="31.90625" style="27" customWidth="1"/>
    <col min="15257" max="15257" width="12.08984375" style="27" customWidth="1"/>
    <col min="15258" max="15258" width="12" style="27" customWidth="1"/>
    <col min="15259" max="15259" width="12.54296875" style="27" customWidth="1"/>
    <col min="15260" max="15260" width="12" style="27" customWidth="1"/>
    <col min="15261" max="15261" width="11.08984375" style="27" customWidth="1"/>
    <col min="15262" max="15263" width="11.6328125" style="27" customWidth="1"/>
    <col min="15264" max="15264" width="12.54296875" style="27" customWidth="1"/>
    <col min="15265" max="15265" width="9.6328125" style="27" customWidth="1"/>
    <col min="15266" max="15266" width="12" style="27" customWidth="1"/>
    <col min="15267" max="15315" width="9.6328125" style="27" customWidth="1"/>
    <col min="15316" max="15496" width="9.08984375" style="27"/>
    <col min="15497" max="15497" width="6" style="27" customWidth="1"/>
    <col min="15498" max="15498" width="11.08984375" style="27" customWidth="1"/>
    <col min="15499" max="15499" width="37.36328125" style="27" customWidth="1"/>
    <col min="15500" max="15500" width="14.08984375" style="27" customWidth="1"/>
    <col min="15501" max="15502" width="12" style="27" customWidth="1"/>
    <col min="15503" max="15503" width="17.90625" style="27" customWidth="1"/>
    <col min="15504" max="15504" width="15.6328125" style="27" customWidth="1"/>
    <col min="15505" max="15510" width="0" style="27" hidden="1" customWidth="1"/>
    <col min="15511" max="15511" width="11.90625" style="27" customWidth="1"/>
    <col min="15512" max="15512" width="31.90625" style="27" customWidth="1"/>
    <col min="15513" max="15513" width="12.08984375" style="27" customWidth="1"/>
    <col min="15514" max="15514" width="12" style="27" customWidth="1"/>
    <col min="15515" max="15515" width="12.54296875" style="27" customWidth="1"/>
    <col min="15516" max="15516" width="12" style="27" customWidth="1"/>
    <col min="15517" max="15517" width="11.08984375" style="27" customWidth="1"/>
    <col min="15518" max="15519" width="11.6328125" style="27" customWidth="1"/>
    <col min="15520" max="15520" width="12.54296875" style="27" customWidth="1"/>
    <col min="15521" max="15521" width="9.6328125" style="27" customWidth="1"/>
    <col min="15522" max="15522" width="12" style="27" customWidth="1"/>
    <col min="15523" max="15571" width="9.6328125" style="27" customWidth="1"/>
    <col min="15572" max="15752" width="9.08984375" style="27"/>
    <col min="15753" max="15753" width="6" style="27" customWidth="1"/>
    <col min="15754" max="15754" width="11.08984375" style="27" customWidth="1"/>
    <col min="15755" max="15755" width="37.36328125" style="27" customWidth="1"/>
    <col min="15756" max="15756" width="14.08984375" style="27" customWidth="1"/>
    <col min="15757" max="15758" width="12" style="27" customWidth="1"/>
    <col min="15759" max="15759" width="17.90625" style="27" customWidth="1"/>
    <col min="15760" max="15760" width="15.6328125" style="27" customWidth="1"/>
    <col min="15761" max="15766" width="0" style="27" hidden="1" customWidth="1"/>
    <col min="15767" max="15767" width="11.90625" style="27" customWidth="1"/>
    <col min="15768" max="15768" width="31.90625" style="27" customWidth="1"/>
    <col min="15769" max="15769" width="12.08984375" style="27" customWidth="1"/>
    <col min="15770" max="15770" width="12" style="27" customWidth="1"/>
    <col min="15771" max="15771" width="12.54296875" style="27" customWidth="1"/>
    <col min="15772" max="15772" width="12" style="27" customWidth="1"/>
    <col min="15773" max="15773" width="11.08984375" style="27" customWidth="1"/>
    <col min="15774" max="15775" width="11.6328125" style="27" customWidth="1"/>
    <col min="15776" max="15776" width="12.54296875" style="27" customWidth="1"/>
    <col min="15777" max="15777" width="9.6328125" style="27" customWidth="1"/>
    <col min="15778" max="15778" width="12" style="27" customWidth="1"/>
    <col min="15779" max="15827" width="9.6328125" style="27" customWidth="1"/>
    <col min="15828" max="16008" width="9.08984375" style="27"/>
    <col min="16009" max="16009" width="6" style="27" customWidth="1"/>
    <col min="16010" max="16010" width="11.08984375" style="27" customWidth="1"/>
    <col min="16011" max="16011" width="37.36328125" style="27" customWidth="1"/>
    <col min="16012" max="16012" width="14.08984375" style="27" customWidth="1"/>
    <col min="16013" max="16014" width="12" style="27" customWidth="1"/>
    <col min="16015" max="16015" width="17.90625" style="27" customWidth="1"/>
    <col min="16016" max="16016" width="15.6328125" style="27" customWidth="1"/>
    <col min="16017" max="16022" width="0" style="27" hidden="1" customWidth="1"/>
    <col min="16023" max="16023" width="11.90625" style="27" customWidth="1"/>
    <col min="16024" max="16024" width="31.90625" style="27" customWidth="1"/>
    <col min="16025" max="16025" width="12.08984375" style="27" customWidth="1"/>
    <col min="16026" max="16026" width="12" style="27" customWidth="1"/>
    <col min="16027" max="16027" width="12.54296875" style="27" customWidth="1"/>
    <col min="16028" max="16028" width="12" style="27" customWidth="1"/>
    <col min="16029" max="16029" width="11.08984375" style="27" customWidth="1"/>
    <col min="16030" max="16031" width="11.6328125" style="27" customWidth="1"/>
    <col min="16032" max="16032" width="12.54296875" style="27" customWidth="1"/>
    <col min="16033" max="16033" width="9.6328125" style="27" customWidth="1"/>
    <col min="16034" max="16034" width="12" style="27" customWidth="1"/>
    <col min="16035" max="16083" width="9.6328125" style="27" customWidth="1"/>
    <col min="16084" max="16307" width="9.08984375" style="27"/>
    <col min="16308" max="16323" width="9.08984375" style="27" customWidth="1"/>
    <col min="16324" max="16331" width="9.08984375" style="27"/>
    <col min="16332" max="16384" width="9.08984375" style="27" customWidth="1"/>
  </cols>
  <sheetData>
    <row r="1" spans="1:12" s="26" customFormat="1" ht="20">
      <c r="A1" s="24"/>
      <c r="B1" s="65" t="s">
        <v>75</v>
      </c>
      <c r="C1" s="65"/>
      <c r="D1" s="66"/>
      <c r="E1" s="66"/>
      <c r="F1" s="66"/>
      <c r="G1" s="66"/>
      <c r="H1" s="66"/>
      <c r="J1" s="25"/>
      <c r="K1" s="25"/>
      <c r="L1" s="25"/>
    </row>
    <row r="2" spans="1:12" s="26" customFormat="1" ht="20.5" thickBot="1">
      <c r="A2" s="24"/>
      <c r="B2" s="65"/>
      <c r="C2" s="65"/>
      <c r="D2" s="66"/>
      <c r="E2" s="66"/>
      <c r="F2" s="66"/>
      <c r="G2" s="66"/>
      <c r="H2" s="66"/>
      <c r="J2" s="25"/>
      <c r="K2" s="25"/>
      <c r="L2" s="25"/>
    </row>
    <row r="3" spans="1:12" s="26" customFormat="1" ht="16" thickBot="1">
      <c r="A3" s="24"/>
      <c r="B3" s="167" t="s">
        <v>12</v>
      </c>
      <c r="C3" s="168"/>
      <c r="D3" s="168"/>
      <c r="E3" s="168"/>
      <c r="F3" s="168"/>
      <c r="G3" s="169"/>
      <c r="H3" s="22"/>
      <c r="J3" s="25"/>
      <c r="K3" s="25"/>
      <c r="L3" s="25"/>
    </row>
    <row r="4" spans="1:12" s="26" customFormat="1" ht="16" thickBot="1">
      <c r="A4" s="23"/>
      <c r="B4" s="21"/>
      <c r="C4" s="13"/>
      <c r="D4" s="12"/>
      <c r="E4" s="12"/>
      <c r="F4" s="12"/>
      <c r="G4" s="12"/>
      <c r="H4" s="12"/>
      <c r="J4" s="25"/>
      <c r="K4" s="25"/>
      <c r="L4" s="25"/>
    </row>
    <row r="5" spans="1:12" s="40" customFormat="1" ht="26.4" customHeight="1" thickBot="1">
      <c r="A5" s="35"/>
      <c r="B5" s="36" t="s">
        <v>16</v>
      </c>
      <c r="C5" s="37"/>
      <c r="D5" s="38"/>
      <c r="E5" s="39"/>
      <c r="F5" s="170"/>
      <c r="G5" s="170"/>
      <c r="H5" s="170"/>
      <c r="I5" s="179" t="s">
        <v>95</v>
      </c>
      <c r="J5" s="180"/>
      <c r="K5" s="180"/>
      <c r="L5" s="181"/>
    </row>
    <row r="6" spans="1:12" s="41" customFormat="1" ht="51" customHeight="1" thickBot="1">
      <c r="A6" s="54" t="s">
        <v>17</v>
      </c>
      <c r="B6" s="54" t="s">
        <v>68</v>
      </c>
      <c r="C6" s="54" t="s">
        <v>18</v>
      </c>
      <c r="D6" s="55" t="s">
        <v>19</v>
      </c>
      <c r="E6" s="54" t="s">
        <v>15</v>
      </c>
      <c r="F6" s="171" t="s">
        <v>24</v>
      </c>
      <c r="G6" s="172"/>
      <c r="H6" s="172"/>
      <c r="I6" s="54" t="s">
        <v>13</v>
      </c>
      <c r="J6" s="57" t="s">
        <v>10</v>
      </c>
      <c r="K6" s="58" t="s">
        <v>55</v>
      </c>
      <c r="L6" s="54" t="s">
        <v>11</v>
      </c>
    </row>
    <row r="7" spans="1:12" s="41" customFormat="1" ht="30" customHeight="1" thickBot="1">
      <c r="A7" s="188">
        <v>1</v>
      </c>
      <c r="B7" s="185" t="s">
        <v>72</v>
      </c>
      <c r="C7" s="144" t="s">
        <v>87</v>
      </c>
      <c r="D7" s="143">
        <v>1</v>
      </c>
      <c r="E7" s="142" t="s">
        <v>85</v>
      </c>
      <c r="F7" s="108" t="str">
        <f t="shared" ref="F7" si="0">IF(G7="","",IF(G7="ZAR","Local","Foreign"))</f>
        <v>Local</v>
      </c>
      <c r="G7" s="82" t="s">
        <v>9</v>
      </c>
      <c r="H7" s="107">
        <f>IF(F7="","",IF(F7="Foreign",VLOOKUP(G7,Currency!$E$20:$F$33,2,FALSE),1))</f>
        <v>1</v>
      </c>
      <c r="I7" s="145">
        <v>0</v>
      </c>
      <c r="J7" s="146">
        <f t="shared" ref="J7" si="1">I7*$H7</f>
        <v>0</v>
      </c>
      <c r="K7" s="147">
        <f t="shared" ref="K7" si="2">I7*$D7</f>
        <v>0</v>
      </c>
      <c r="L7" s="59">
        <f>K20</f>
        <v>0</v>
      </c>
    </row>
    <row r="8" spans="1:12" s="41" customFormat="1" ht="30" customHeight="1" thickBot="1">
      <c r="A8" s="189"/>
      <c r="B8" s="186"/>
      <c r="C8" s="149" t="s">
        <v>88</v>
      </c>
      <c r="D8" s="150">
        <v>1</v>
      </c>
      <c r="E8" s="142" t="s">
        <v>85</v>
      </c>
      <c r="F8" s="108" t="str">
        <f t="shared" ref="F8:F13" si="3">IF(G8="","",IF(G8="ZAR","Local","Foreign"))</f>
        <v>Local</v>
      </c>
      <c r="G8" s="82" t="s">
        <v>9</v>
      </c>
      <c r="H8" s="107">
        <f>IF(F8="","",IF(F8="Foreign",VLOOKUP(G8,Currency!$E$20:$F$33,2,FALSE),1))</f>
        <v>1</v>
      </c>
      <c r="I8" s="145"/>
      <c r="J8" s="146"/>
      <c r="K8" s="147"/>
      <c r="L8" s="59">
        <f>K25</f>
        <v>0</v>
      </c>
    </row>
    <row r="9" spans="1:12" s="41" customFormat="1" ht="30" customHeight="1" thickBot="1">
      <c r="A9" s="189"/>
      <c r="B9" s="186"/>
      <c r="C9" s="149" t="s">
        <v>89</v>
      </c>
      <c r="D9" s="150">
        <v>1</v>
      </c>
      <c r="E9" s="142" t="s">
        <v>85</v>
      </c>
      <c r="F9" s="108" t="str">
        <f t="shared" si="3"/>
        <v>Local</v>
      </c>
      <c r="G9" s="82" t="s">
        <v>9</v>
      </c>
      <c r="H9" s="107">
        <f>IF(F9="","",IF(F9="Foreign",VLOOKUP(G9,Currency!$E$20:$F$33,2,FALSE),1))</f>
        <v>1</v>
      </c>
      <c r="I9" s="145"/>
      <c r="J9" s="146"/>
      <c r="K9" s="147"/>
      <c r="L9" s="59">
        <f>K30</f>
        <v>0</v>
      </c>
    </row>
    <row r="10" spans="1:12" s="41" customFormat="1" ht="30" customHeight="1" thickBot="1">
      <c r="A10" s="189"/>
      <c r="B10" s="186"/>
      <c r="C10" s="149" t="s">
        <v>90</v>
      </c>
      <c r="D10" s="150">
        <v>1</v>
      </c>
      <c r="E10" s="142" t="s">
        <v>85</v>
      </c>
      <c r="F10" s="108" t="str">
        <f t="shared" si="3"/>
        <v>Local</v>
      </c>
      <c r="G10" s="82" t="s">
        <v>9</v>
      </c>
      <c r="H10" s="107">
        <f>IF(F10="","",IF(F10="Foreign",VLOOKUP(G10,Currency!$E$20:$F$33,2,FALSE),1))</f>
        <v>1</v>
      </c>
      <c r="I10" s="145"/>
      <c r="J10" s="146"/>
      <c r="K10" s="147"/>
      <c r="L10" s="59">
        <f>K35</f>
        <v>0</v>
      </c>
    </row>
    <row r="11" spans="1:12" s="41" customFormat="1" ht="30" customHeight="1" thickBot="1">
      <c r="A11" s="189"/>
      <c r="B11" s="186"/>
      <c r="C11" s="149" t="s">
        <v>91</v>
      </c>
      <c r="D11" s="150">
        <v>1</v>
      </c>
      <c r="E11" s="142" t="s">
        <v>85</v>
      </c>
      <c r="F11" s="108" t="str">
        <f t="shared" si="3"/>
        <v>Local</v>
      </c>
      <c r="G11" s="82" t="s">
        <v>9</v>
      </c>
      <c r="H11" s="107">
        <f>IF(F11="","",IF(F11="Foreign",VLOOKUP(G11,Currency!$E$20:$F$33,2,FALSE),1))</f>
        <v>1</v>
      </c>
      <c r="I11" s="145"/>
      <c r="J11" s="146"/>
      <c r="K11" s="147"/>
      <c r="L11" s="59">
        <f>K40</f>
        <v>0</v>
      </c>
    </row>
    <row r="12" spans="1:12" s="41" customFormat="1" ht="30" customHeight="1" thickBot="1">
      <c r="A12" s="189"/>
      <c r="B12" s="186"/>
      <c r="C12" s="149" t="s">
        <v>92</v>
      </c>
      <c r="D12" s="150">
        <v>1</v>
      </c>
      <c r="E12" s="142" t="s">
        <v>85</v>
      </c>
      <c r="F12" s="108" t="str">
        <f t="shared" si="3"/>
        <v>Local</v>
      </c>
      <c r="G12" s="82" t="s">
        <v>9</v>
      </c>
      <c r="H12" s="107">
        <f>IF(F12="","",IF(F12="Foreign",VLOOKUP(G12,Currency!$E$20:$F$33,2,FALSE),1))</f>
        <v>1</v>
      </c>
      <c r="I12" s="145"/>
      <c r="J12" s="146"/>
      <c r="K12" s="147"/>
      <c r="L12" s="59">
        <f>K45</f>
        <v>0</v>
      </c>
    </row>
    <row r="13" spans="1:12" s="41" customFormat="1" ht="30" customHeight="1" thickBot="1">
      <c r="A13" s="190"/>
      <c r="B13" s="187"/>
      <c r="C13" s="149" t="s">
        <v>93</v>
      </c>
      <c r="D13" s="150">
        <v>1</v>
      </c>
      <c r="E13" s="142" t="s">
        <v>85</v>
      </c>
      <c r="F13" s="108" t="str">
        <f t="shared" si="3"/>
        <v>Local</v>
      </c>
      <c r="G13" s="82" t="s">
        <v>9</v>
      </c>
      <c r="H13" s="107">
        <f>IF(F13="","",IF(F13="Foreign",VLOOKUP(G13,Currency!$E$20:$F$33,2,FALSE),1))</f>
        <v>1</v>
      </c>
      <c r="I13" s="145"/>
      <c r="J13" s="146"/>
      <c r="K13" s="147"/>
      <c r="L13" s="59">
        <f>K50</f>
        <v>0</v>
      </c>
    </row>
    <row r="14" spans="1:12" s="41" customFormat="1" ht="31.25" customHeight="1" thickBot="1">
      <c r="A14" s="155">
        <v>2</v>
      </c>
      <c r="B14" s="156" t="s">
        <v>67</v>
      </c>
      <c r="C14" s="157" t="s">
        <v>94</v>
      </c>
      <c r="D14" s="158">
        <v>1</v>
      </c>
      <c r="E14" s="159" t="s">
        <v>96</v>
      </c>
      <c r="F14" s="160" t="str">
        <f t="shared" ref="F14" si="4">IF(G14="","",IF(G14="ZAR","Local","Foreign"))</f>
        <v>Local</v>
      </c>
      <c r="G14" s="161" t="s">
        <v>9</v>
      </c>
      <c r="H14" s="162">
        <f>IF(F14="","",IF(F14="Foreign",VLOOKUP(G14,Currency!$E$20:$F$33,2,FALSE),1))</f>
        <v>1</v>
      </c>
      <c r="I14" s="163">
        <v>0</v>
      </c>
      <c r="J14" s="164">
        <f t="shared" ref="J14" si="5">I14*$H14</f>
        <v>0</v>
      </c>
      <c r="K14" s="165">
        <f t="shared" ref="K14" si="6">I14*$D14</f>
        <v>0</v>
      </c>
      <c r="L14" s="166">
        <f t="shared" ref="L14" si="7">J14*$D14</f>
        <v>0</v>
      </c>
    </row>
    <row r="15" spans="1:12" s="41" customFormat="1" ht="28.25" customHeight="1" thickBot="1">
      <c r="A15" s="43"/>
      <c r="B15" s="44" t="s">
        <v>20</v>
      </c>
      <c r="C15" s="45"/>
      <c r="D15" s="46"/>
      <c r="E15" s="42"/>
      <c r="F15" s="42"/>
      <c r="G15" s="42"/>
      <c r="H15" s="42"/>
      <c r="I15" s="42"/>
      <c r="J15" s="47"/>
      <c r="K15" s="60"/>
      <c r="L15" s="48">
        <f>SUM(L7:L14)</f>
        <v>0</v>
      </c>
    </row>
    <row r="16" spans="1:12" s="41" customFormat="1" ht="15" customHeight="1" thickTop="1">
      <c r="A16" s="43"/>
      <c r="B16" s="49"/>
      <c r="C16" s="45"/>
      <c r="D16" s="46"/>
      <c r="E16" s="42"/>
      <c r="F16" s="42"/>
      <c r="G16" s="42"/>
      <c r="H16" s="42"/>
    </row>
    <row r="18" spans="2:11" ht="14.5" thickBot="1"/>
    <row r="19" spans="2:11" ht="39.5" thickBot="1">
      <c r="B19" s="151" t="s">
        <v>76</v>
      </c>
      <c r="C19" s="115" t="s">
        <v>69</v>
      </c>
      <c r="D19" s="182" t="s">
        <v>70</v>
      </c>
      <c r="E19" s="183"/>
      <c r="F19" s="184"/>
      <c r="G19" s="116" t="s">
        <v>77</v>
      </c>
      <c r="H19" s="116" t="s">
        <v>78</v>
      </c>
      <c r="I19" s="148" t="s">
        <v>74</v>
      </c>
      <c r="J19" s="117" t="s">
        <v>71</v>
      </c>
    </row>
    <row r="20" spans="2:11" ht="18.649999999999999" customHeight="1">
      <c r="B20" s="191" t="s">
        <v>79</v>
      </c>
      <c r="C20" s="118"/>
      <c r="D20" s="119" t="str">
        <f t="shared" ref="D20:D24" si="8">IF(E20="","",IF(E20="ZAR","Local","Foreign"))</f>
        <v>Local</v>
      </c>
      <c r="E20" s="120" t="s">
        <v>9</v>
      </c>
      <c r="F20" s="121">
        <f>IF(D20="","",IF(D20="Foreign",VLOOKUP(E20,Currency!$E$20:$F$33,2,FALSE),1))</f>
        <v>1</v>
      </c>
      <c r="G20" s="122"/>
      <c r="H20" s="122"/>
      <c r="I20" s="123"/>
      <c r="J20" s="124">
        <f>(I20*F20)*H20*G20</f>
        <v>0</v>
      </c>
      <c r="K20" s="194">
        <f>SUM(J20:J24)</f>
        <v>0</v>
      </c>
    </row>
    <row r="21" spans="2:11" ht="18.649999999999999" customHeight="1">
      <c r="B21" s="192"/>
      <c r="C21" s="125"/>
      <c r="D21" s="126" t="str">
        <f t="shared" si="8"/>
        <v>Local</v>
      </c>
      <c r="E21" s="127" t="s">
        <v>9</v>
      </c>
      <c r="F21" s="128">
        <f>IF(D21="","",IF(D21="Foreign",VLOOKUP(E21,Currency!$E$20:$F$33,2,FALSE),1))</f>
        <v>1</v>
      </c>
      <c r="G21" s="129"/>
      <c r="H21" s="129"/>
      <c r="I21" s="130"/>
      <c r="J21" s="131">
        <f t="shared" ref="J21:J24" si="9">(I21*F21)*H21*G21</f>
        <v>0</v>
      </c>
      <c r="K21" s="195"/>
    </row>
    <row r="22" spans="2:11" ht="18.649999999999999" customHeight="1">
      <c r="B22" s="192"/>
      <c r="C22" s="125"/>
      <c r="D22" s="126" t="str">
        <f t="shared" si="8"/>
        <v>Local</v>
      </c>
      <c r="E22" s="127" t="s">
        <v>9</v>
      </c>
      <c r="F22" s="128">
        <f>IF(D22="","",IF(D22="Foreign",VLOOKUP(E22,Currency!$E$20:$F$33,2,FALSE),1))</f>
        <v>1</v>
      </c>
      <c r="G22" s="129"/>
      <c r="H22" s="129"/>
      <c r="I22" s="130"/>
      <c r="J22" s="131">
        <f t="shared" si="9"/>
        <v>0</v>
      </c>
      <c r="K22" s="195"/>
    </row>
    <row r="23" spans="2:11" ht="18.649999999999999" customHeight="1">
      <c r="B23" s="192"/>
      <c r="C23" s="125"/>
      <c r="D23" s="126" t="str">
        <f t="shared" si="8"/>
        <v>Local</v>
      </c>
      <c r="E23" s="127" t="s">
        <v>9</v>
      </c>
      <c r="F23" s="128">
        <f>IF(D23="","",IF(D23="Foreign",VLOOKUP(E23,Currency!$E$20:$F$33,2,FALSE),1))</f>
        <v>1</v>
      </c>
      <c r="G23" s="129"/>
      <c r="H23" s="129"/>
      <c r="I23" s="130"/>
      <c r="J23" s="131">
        <f t="shared" si="9"/>
        <v>0</v>
      </c>
      <c r="K23" s="195"/>
    </row>
    <row r="24" spans="2:11" ht="18.649999999999999" customHeight="1" thickBot="1">
      <c r="B24" s="193"/>
      <c r="C24" s="132"/>
      <c r="D24" s="133" t="str">
        <f t="shared" si="8"/>
        <v>Local</v>
      </c>
      <c r="E24" s="134" t="s">
        <v>9</v>
      </c>
      <c r="F24" s="135">
        <f>IF(D24="","",IF(D24="Foreign",VLOOKUP(E24,Currency!$E$20:$F$33,2,FALSE),1))</f>
        <v>1</v>
      </c>
      <c r="G24" s="136"/>
      <c r="H24" s="136"/>
      <c r="I24" s="137"/>
      <c r="J24" s="138">
        <f t="shared" si="9"/>
        <v>0</v>
      </c>
      <c r="K24" s="196"/>
    </row>
    <row r="25" spans="2:11" ht="18.649999999999999" customHeight="1">
      <c r="B25" s="191" t="s">
        <v>80</v>
      </c>
      <c r="C25" s="118"/>
      <c r="D25" s="119" t="str">
        <f t="shared" ref="D25:D49" si="10">IF(E25="","",IF(E25="ZAR","Local","Foreign"))</f>
        <v>Local</v>
      </c>
      <c r="E25" s="120" t="s">
        <v>9</v>
      </c>
      <c r="F25" s="121">
        <f>IF(D25="","",IF(D25="Foreign",VLOOKUP(E25,Currency!$E$20:$F$33,2,FALSE),1))</f>
        <v>1</v>
      </c>
      <c r="G25" s="122"/>
      <c r="H25" s="122"/>
      <c r="I25" s="123"/>
      <c r="J25" s="124">
        <f>(I25*F25)*H25*G25</f>
        <v>0</v>
      </c>
      <c r="K25" s="194">
        <f>SUM(J25:J29)</f>
        <v>0</v>
      </c>
    </row>
    <row r="26" spans="2:11" ht="18.649999999999999" customHeight="1">
      <c r="B26" s="192"/>
      <c r="C26" s="125"/>
      <c r="D26" s="126" t="str">
        <f t="shared" si="10"/>
        <v>Local</v>
      </c>
      <c r="E26" s="127" t="s">
        <v>9</v>
      </c>
      <c r="F26" s="128">
        <f>IF(D26="","",IF(D26="Foreign",VLOOKUP(E26,Currency!$E$20:$F$33,2,FALSE),1))</f>
        <v>1</v>
      </c>
      <c r="G26" s="129"/>
      <c r="H26" s="129"/>
      <c r="I26" s="130"/>
      <c r="J26" s="131">
        <f t="shared" ref="J26:J29" si="11">(I26*F26)*H26*G26</f>
        <v>0</v>
      </c>
      <c r="K26" s="195"/>
    </row>
    <row r="27" spans="2:11" ht="18.649999999999999" customHeight="1">
      <c r="B27" s="192"/>
      <c r="C27" s="125"/>
      <c r="D27" s="126" t="str">
        <f t="shared" si="10"/>
        <v>Local</v>
      </c>
      <c r="E27" s="127" t="s">
        <v>9</v>
      </c>
      <c r="F27" s="128">
        <f>IF(D27="","",IF(D27="Foreign",VLOOKUP(E27,Currency!$E$20:$F$33,2,FALSE),1))</f>
        <v>1</v>
      </c>
      <c r="G27" s="129"/>
      <c r="H27" s="129"/>
      <c r="I27" s="130"/>
      <c r="J27" s="131">
        <f t="shared" si="11"/>
        <v>0</v>
      </c>
      <c r="K27" s="195"/>
    </row>
    <row r="28" spans="2:11" ht="18.649999999999999" customHeight="1">
      <c r="B28" s="192"/>
      <c r="C28" s="125"/>
      <c r="D28" s="126" t="str">
        <f t="shared" si="10"/>
        <v>Local</v>
      </c>
      <c r="E28" s="127" t="s">
        <v>9</v>
      </c>
      <c r="F28" s="128">
        <f>IF(D28="","",IF(D28="Foreign",VLOOKUP(E28,Currency!$E$20:$F$33,2,FALSE),1))</f>
        <v>1</v>
      </c>
      <c r="G28" s="129"/>
      <c r="H28" s="129"/>
      <c r="I28" s="130"/>
      <c r="J28" s="131">
        <f t="shared" si="11"/>
        <v>0</v>
      </c>
      <c r="K28" s="195"/>
    </row>
    <row r="29" spans="2:11" ht="18.649999999999999" customHeight="1" thickBot="1">
      <c r="B29" s="193"/>
      <c r="C29" s="132"/>
      <c r="D29" s="133" t="str">
        <f t="shared" si="10"/>
        <v>Local</v>
      </c>
      <c r="E29" s="134" t="s">
        <v>9</v>
      </c>
      <c r="F29" s="135">
        <f>IF(D29="","",IF(D29="Foreign",VLOOKUP(E29,Currency!$E$20:$F$33,2,FALSE),1))</f>
        <v>1</v>
      </c>
      <c r="G29" s="136"/>
      <c r="H29" s="136"/>
      <c r="I29" s="137"/>
      <c r="J29" s="138">
        <f t="shared" si="11"/>
        <v>0</v>
      </c>
      <c r="K29" s="196"/>
    </row>
    <row r="30" spans="2:11" ht="18.649999999999999" customHeight="1">
      <c r="B30" s="191" t="s">
        <v>81</v>
      </c>
      <c r="C30" s="118"/>
      <c r="D30" s="119" t="str">
        <f t="shared" si="10"/>
        <v>Local</v>
      </c>
      <c r="E30" s="120" t="s">
        <v>9</v>
      </c>
      <c r="F30" s="121">
        <f>IF(D30="","",IF(D30="Foreign",VLOOKUP(E30,Currency!$E$20:$F$33,2,FALSE),1))</f>
        <v>1</v>
      </c>
      <c r="G30" s="122"/>
      <c r="H30" s="122"/>
      <c r="I30" s="123"/>
      <c r="J30" s="124">
        <f>(I30*F30)*H30*G30</f>
        <v>0</v>
      </c>
      <c r="K30" s="194">
        <f>SUM(J30:J34)</f>
        <v>0</v>
      </c>
    </row>
    <row r="31" spans="2:11" ht="18.649999999999999" customHeight="1">
      <c r="B31" s="192"/>
      <c r="C31" s="125"/>
      <c r="D31" s="126" t="str">
        <f t="shared" si="10"/>
        <v>Local</v>
      </c>
      <c r="E31" s="127" t="s">
        <v>9</v>
      </c>
      <c r="F31" s="128">
        <f>IF(D31="","",IF(D31="Foreign",VLOOKUP(E31,Currency!$E$20:$F$33,2,FALSE),1))</f>
        <v>1</v>
      </c>
      <c r="G31" s="129"/>
      <c r="H31" s="129"/>
      <c r="I31" s="130"/>
      <c r="J31" s="131">
        <f t="shared" ref="J31:J34" si="12">(I31*F31)*H31*G31</f>
        <v>0</v>
      </c>
      <c r="K31" s="195"/>
    </row>
    <row r="32" spans="2:11" ht="18.649999999999999" customHeight="1">
      <c r="B32" s="192"/>
      <c r="C32" s="125"/>
      <c r="D32" s="126" t="str">
        <f t="shared" si="10"/>
        <v>Local</v>
      </c>
      <c r="E32" s="127" t="s">
        <v>9</v>
      </c>
      <c r="F32" s="128">
        <f>IF(D32="","",IF(D32="Foreign",VLOOKUP(E32,Currency!$E$20:$F$33,2,FALSE),1))</f>
        <v>1</v>
      </c>
      <c r="G32" s="129"/>
      <c r="H32" s="129"/>
      <c r="I32" s="130"/>
      <c r="J32" s="131">
        <f t="shared" si="12"/>
        <v>0</v>
      </c>
      <c r="K32" s="195"/>
    </row>
    <row r="33" spans="2:11" ht="18.649999999999999" customHeight="1">
      <c r="B33" s="192"/>
      <c r="C33" s="125"/>
      <c r="D33" s="126" t="str">
        <f t="shared" si="10"/>
        <v>Local</v>
      </c>
      <c r="E33" s="127" t="s">
        <v>9</v>
      </c>
      <c r="F33" s="128">
        <f>IF(D33="","",IF(D33="Foreign",VLOOKUP(E33,Currency!$E$20:$F$33,2,FALSE),1))</f>
        <v>1</v>
      </c>
      <c r="G33" s="129"/>
      <c r="H33" s="129"/>
      <c r="I33" s="130"/>
      <c r="J33" s="131">
        <f t="shared" si="12"/>
        <v>0</v>
      </c>
      <c r="K33" s="195"/>
    </row>
    <row r="34" spans="2:11" ht="18.649999999999999" customHeight="1" thickBot="1">
      <c r="B34" s="193"/>
      <c r="C34" s="132"/>
      <c r="D34" s="133" t="str">
        <f t="shared" si="10"/>
        <v>Local</v>
      </c>
      <c r="E34" s="134" t="s">
        <v>9</v>
      </c>
      <c r="F34" s="135">
        <f>IF(D34="","",IF(D34="Foreign",VLOOKUP(E34,Currency!$E$20:$F$33,2,FALSE),1))</f>
        <v>1</v>
      </c>
      <c r="G34" s="136"/>
      <c r="H34" s="136"/>
      <c r="I34" s="137"/>
      <c r="J34" s="138">
        <f t="shared" si="12"/>
        <v>0</v>
      </c>
      <c r="K34" s="196"/>
    </row>
    <row r="35" spans="2:11" ht="18.649999999999999" customHeight="1">
      <c r="B35" s="191" t="s">
        <v>82</v>
      </c>
      <c r="C35" s="118"/>
      <c r="D35" s="119" t="str">
        <f t="shared" si="10"/>
        <v>Local</v>
      </c>
      <c r="E35" s="120" t="s">
        <v>9</v>
      </c>
      <c r="F35" s="121">
        <f>IF(D35="","",IF(D35="Foreign",VLOOKUP(E35,Currency!$E$20:$F$33,2,FALSE),1))</f>
        <v>1</v>
      </c>
      <c r="G35" s="122"/>
      <c r="H35" s="122"/>
      <c r="I35" s="123"/>
      <c r="J35" s="124">
        <f>(I35*F35)*H35*G35</f>
        <v>0</v>
      </c>
      <c r="K35" s="194">
        <f>SUM(J35:J39)</f>
        <v>0</v>
      </c>
    </row>
    <row r="36" spans="2:11" ht="18.649999999999999" customHeight="1">
      <c r="B36" s="192"/>
      <c r="C36" s="125"/>
      <c r="D36" s="126" t="str">
        <f t="shared" si="10"/>
        <v>Local</v>
      </c>
      <c r="E36" s="127" t="s">
        <v>9</v>
      </c>
      <c r="F36" s="128">
        <f>IF(D36="","",IF(D36="Foreign",VLOOKUP(E36,Currency!$E$20:$F$33,2,FALSE),1))</f>
        <v>1</v>
      </c>
      <c r="G36" s="129"/>
      <c r="H36" s="129"/>
      <c r="I36" s="130"/>
      <c r="J36" s="131">
        <f t="shared" ref="J36:J39" si="13">(I36*F36)*H36*G36</f>
        <v>0</v>
      </c>
      <c r="K36" s="195"/>
    </row>
    <row r="37" spans="2:11" ht="18.649999999999999" customHeight="1">
      <c r="B37" s="192"/>
      <c r="C37" s="125"/>
      <c r="D37" s="126" t="str">
        <f t="shared" si="10"/>
        <v>Local</v>
      </c>
      <c r="E37" s="127" t="s">
        <v>9</v>
      </c>
      <c r="F37" s="128">
        <f>IF(D37="","",IF(D37="Foreign",VLOOKUP(E37,Currency!$E$20:$F$33,2,FALSE),1))</f>
        <v>1</v>
      </c>
      <c r="G37" s="129"/>
      <c r="H37" s="129"/>
      <c r="I37" s="130"/>
      <c r="J37" s="131">
        <f t="shared" si="13"/>
        <v>0</v>
      </c>
      <c r="K37" s="195"/>
    </row>
    <row r="38" spans="2:11" ht="18.649999999999999" customHeight="1">
      <c r="B38" s="192"/>
      <c r="C38" s="125"/>
      <c r="D38" s="126" t="str">
        <f t="shared" si="10"/>
        <v>Local</v>
      </c>
      <c r="E38" s="127" t="s">
        <v>9</v>
      </c>
      <c r="F38" s="128">
        <f>IF(D38="","",IF(D38="Foreign",VLOOKUP(E38,Currency!$E$20:$F$33,2,FALSE),1))</f>
        <v>1</v>
      </c>
      <c r="G38" s="129"/>
      <c r="H38" s="129"/>
      <c r="I38" s="130"/>
      <c r="J38" s="131">
        <f t="shared" si="13"/>
        <v>0</v>
      </c>
      <c r="K38" s="195"/>
    </row>
    <row r="39" spans="2:11" ht="18.649999999999999" customHeight="1" thickBot="1">
      <c r="B39" s="193"/>
      <c r="C39" s="132"/>
      <c r="D39" s="133" t="str">
        <f t="shared" si="10"/>
        <v>Local</v>
      </c>
      <c r="E39" s="134" t="s">
        <v>9</v>
      </c>
      <c r="F39" s="135">
        <f>IF(D39="","",IF(D39="Foreign",VLOOKUP(E39,Currency!$E$20:$F$33,2,FALSE),1))</f>
        <v>1</v>
      </c>
      <c r="G39" s="136"/>
      <c r="H39" s="136"/>
      <c r="I39" s="137"/>
      <c r="J39" s="138">
        <f t="shared" si="13"/>
        <v>0</v>
      </c>
      <c r="K39" s="196"/>
    </row>
    <row r="40" spans="2:11" ht="18.649999999999999" customHeight="1">
      <c r="B40" s="191" t="s">
        <v>83</v>
      </c>
      <c r="C40" s="118"/>
      <c r="D40" s="119" t="str">
        <f t="shared" si="10"/>
        <v>Local</v>
      </c>
      <c r="E40" s="120" t="s">
        <v>9</v>
      </c>
      <c r="F40" s="121">
        <f>IF(D40="","",IF(D40="Foreign",VLOOKUP(E40,Currency!$E$20:$F$33,2,FALSE),1))</f>
        <v>1</v>
      </c>
      <c r="G40" s="122"/>
      <c r="H40" s="122"/>
      <c r="I40" s="123"/>
      <c r="J40" s="124">
        <f>(I40*F40)*H40*G40</f>
        <v>0</v>
      </c>
      <c r="K40" s="194">
        <f>SUM(J40:J44)</f>
        <v>0</v>
      </c>
    </row>
    <row r="41" spans="2:11" ht="18.649999999999999" customHeight="1">
      <c r="B41" s="192"/>
      <c r="C41" s="125"/>
      <c r="D41" s="126" t="str">
        <f t="shared" si="10"/>
        <v>Local</v>
      </c>
      <c r="E41" s="127" t="s">
        <v>9</v>
      </c>
      <c r="F41" s="128">
        <f>IF(D41="","",IF(D41="Foreign",VLOOKUP(E41,Currency!$E$20:$F$33,2,FALSE),1))</f>
        <v>1</v>
      </c>
      <c r="G41" s="129"/>
      <c r="H41" s="129"/>
      <c r="I41" s="130"/>
      <c r="J41" s="131">
        <f t="shared" ref="J41:J44" si="14">(I41*F41)*H41*G41</f>
        <v>0</v>
      </c>
      <c r="K41" s="195"/>
    </row>
    <row r="42" spans="2:11" ht="18.649999999999999" customHeight="1">
      <c r="B42" s="192"/>
      <c r="C42" s="125"/>
      <c r="D42" s="126" t="str">
        <f t="shared" si="10"/>
        <v>Local</v>
      </c>
      <c r="E42" s="127" t="s">
        <v>9</v>
      </c>
      <c r="F42" s="128">
        <f>IF(D42="","",IF(D42="Foreign",VLOOKUP(E42,Currency!$E$20:$F$33,2,FALSE),1))</f>
        <v>1</v>
      </c>
      <c r="G42" s="129"/>
      <c r="H42" s="129"/>
      <c r="I42" s="130"/>
      <c r="J42" s="131">
        <f t="shared" si="14"/>
        <v>0</v>
      </c>
      <c r="K42" s="195"/>
    </row>
    <row r="43" spans="2:11" ht="18.649999999999999" customHeight="1">
      <c r="B43" s="192"/>
      <c r="C43" s="125"/>
      <c r="D43" s="126" t="str">
        <f t="shared" si="10"/>
        <v>Local</v>
      </c>
      <c r="E43" s="127" t="s">
        <v>9</v>
      </c>
      <c r="F43" s="128">
        <f>IF(D43="","",IF(D43="Foreign",VLOOKUP(E43,Currency!$E$20:$F$33,2,FALSE),1))</f>
        <v>1</v>
      </c>
      <c r="G43" s="129"/>
      <c r="H43" s="129"/>
      <c r="I43" s="130"/>
      <c r="J43" s="131">
        <f t="shared" si="14"/>
        <v>0</v>
      </c>
      <c r="K43" s="195"/>
    </row>
    <row r="44" spans="2:11" ht="18.649999999999999" customHeight="1" thickBot="1">
      <c r="B44" s="193"/>
      <c r="C44" s="132"/>
      <c r="D44" s="133" t="str">
        <f t="shared" si="10"/>
        <v>Local</v>
      </c>
      <c r="E44" s="134" t="s">
        <v>9</v>
      </c>
      <c r="F44" s="135">
        <f>IF(D44="","",IF(D44="Foreign",VLOOKUP(E44,Currency!$E$20:$F$33,2,FALSE),1))</f>
        <v>1</v>
      </c>
      <c r="G44" s="136"/>
      <c r="H44" s="136"/>
      <c r="I44" s="137"/>
      <c r="J44" s="138">
        <f t="shared" si="14"/>
        <v>0</v>
      </c>
      <c r="K44" s="196"/>
    </row>
    <row r="45" spans="2:11" ht="18.649999999999999" customHeight="1">
      <c r="B45" s="191" t="s">
        <v>84</v>
      </c>
      <c r="C45" s="118"/>
      <c r="D45" s="119" t="str">
        <f t="shared" si="10"/>
        <v>Local</v>
      </c>
      <c r="E45" s="120" t="s">
        <v>9</v>
      </c>
      <c r="F45" s="121">
        <f>IF(D45="","",IF(D45="Foreign",VLOOKUP(E45,Currency!$E$20:$F$33,2,FALSE),1))</f>
        <v>1</v>
      </c>
      <c r="G45" s="122"/>
      <c r="H45" s="122"/>
      <c r="I45" s="123"/>
      <c r="J45" s="124">
        <f>(I45*F45)*H45*G45</f>
        <v>0</v>
      </c>
      <c r="K45" s="194">
        <f>SUM(J45:J49)</f>
        <v>0</v>
      </c>
    </row>
    <row r="46" spans="2:11" ht="18.649999999999999" customHeight="1">
      <c r="B46" s="192"/>
      <c r="C46" s="125"/>
      <c r="D46" s="126" t="str">
        <f t="shared" si="10"/>
        <v>Local</v>
      </c>
      <c r="E46" s="127" t="s">
        <v>9</v>
      </c>
      <c r="F46" s="128">
        <f>IF(D46="","",IF(D46="Foreign",VLOOKUP(E46,Currency!$E$20:$F$33,2,FALSE),1))</f>
        <v>1</v>
      </c>
      <c r="G46" s="129"/>
      <c r="H46" s="129"/>
      <c r="I46" s="130"/>
      <c r="J46" s="131">
        <f t="shared" ref="J46:J49" si="15">(I46*F46)*H46*G46</f>
        <v>0</v>
      </c>
      <c r="K46" s="195"/>
    </row>
    <row r="47" spans="2:11" ht="18.649999999999999" customHeight="1">
      <c r="B47" s="192"/>
      <c r="C47" s="125"/>
      <c r="D47" s="126" t="str">
        <f t="shared" si="10"/>
        <v>Local</v>
      </c>
      <c r="E47" s="127" t="s">
        <v>9</v>
      </c>
      <c r="F47" s="128">
        <f>IF(D47="","",IF(D47="Foreign",VLOOKUP(E47,Currency!$E$20:$F$33,2,FALSE),1))</f>
        <v>1</v>
      </c>
      <c r="G47" s="129"/>
      <c r="H47" s="129"/>
      <c r="I47" s="130"/>
      <c r="J47" s="131">
        <f t="shared" si="15"/>
        <v>0</v>
      </c>
      <c r="K47" s="195"/>
    </row>
    <row r="48" spans="2:11" ht="18.649999999999999" customHeight="1">
      <c r="B48" s="192"/>
      <c r="C48" s="125"/>
      <c r="D48" s="126" t="str">
        <f t="shared" si="10"/>
        <v>Local</v>
      </c>
      <c r="E48" s="127" t="s">
        <v>9</v>
      </c>
      <c r="F48" s="128">
        <f>IF(D48="","",IF(D48="Foreign",VLOOKUP(E48,Currency!$E$20:$F$33,2,FALSE),1))</f>
        <v>1</v>
      </c>
      <c r="G48" s="129"/>
      <c r="H48" s="129"/>
      <c r="I48" s="130"/>
      <c r="J48" s="131">
        <f t="shared" si="15"/>
        <v>0</v>
      </c>
      <c r="K48" s="195"/>
    </row>
    <row r="49" spans="2:11" ht="18.649999999999999" customHeight="1" thickBot="1">
      <c r="B49" s="193"/>
      <c r="C49" s="132"/>
      <c r="D49" s="133" t="str">
        <f t="shared" si="10"/>
        <v>Local</v>
      </c>
      <c r="E49" s="134" t="s">
        <v>9</v>
      </c>
      <c r="F49" s="135">
        <f>IF(D49="","",IF(D49="Foreign",VLOOKUP(E49,Currency!$E$20:$F$33,2,FALSE),1))</f>
        <v>1</v>
      </c>
      <c r="G49" s="136"/>
      <c r="H49" s="136"/>
      <c r="I49" s="137"/>
      <c r="J49" s="138">
        <f t="shared" si="15"/>
        <v>0</v>
      </c>
      <c r="K49" s="196"/>
    </row>
    <row r="50" spans="2:11" ht="18.649999999999999" customHeight="1">
      <c r="B50" s="191" t="s">
        <v>86</v>
      </c>
      <c r="C50" s="118"/>
      <c r="D50" s="119" t="str">
        <f t="shared" ref="D50:D54" si="16">IF(E50="","",IF(E50="ZAR","Local","Foreign"))</f>
        <v>Local</v>
      </c>
      <c r="E50" s="120" t="s">
        <v>9</v>
      </c>
      <c r="F50" s="121">
        <f>IF(D50="","",IF(D50="Foreign",VLOOKUP(E50,Currency!$E$20:$F$33,2,FALSE),1))</f>
        <v>1</v>
      </c>
      <c r="G50" s="122"/>
      <c r="H50" s="122"/>
      <c r="I50" s="123"/>
      <c r="J50" s="124">
        <f>(I50*F50)*H50*G50</f>
        <v>0</v>
      </c>
      <c r="K50" s="194">
        <f>SUM(J50:J54)</f>
        <v>0</v>
      </c>
    </row>
    <row r="51" spans="2:11" ht="18.649999999999999" customHeight="1">
      <c r="B51" s="192"/>
      <c r="C51" s="125"/>
      <c r="D51" s="126" t="str">
        <f t="shared" si="16"/>
        <v>Local</v>
      </c>
      <c r="E51" s="127" t="s">
        <v>9</v>
      </c>
      <c r="F51" s="128">
        <f>IF(D51="","",IF(D51="Foreign",VLOOKUP(E51,Currency!$E$20:$F$33,2,FALSE),1))</f>
        <v>1</v>
      </c>
      <c r="G51" s="129"/>
      <c r="H51" s="129"/>
      <c r="I51" s="130"/>
      <c r="J51" s="131">
        <f t="shared" ref="J51:J54" si="17">(I51*F51)*H51*G51</f>
        <v>0</v>
      </c>
      <c r="K51" s="195"/>
    </row>
    <row r="52" spans="2:11" ht="18.649999999999999" customHeight="1">
      <c r="B52" s="192"/>
      <c r="C52" s="125"/>
      <c r="D52" s="126" t="str">
        <f t="shared" si="16"/>
        <v>Local</v>
      </c>
      <c r="E52" s="127" t="s">
        <v>9</v>
      </c>
      <c r="F52" s="128">
        <f>IF(D52="","",IF(D52="Foreign",VLOOKUP(E52,Currency!$E$20:$F$33,2,FALSE),1))</f>
        <v>1</v>
      </c>
      <c r="G52" s="129"/>
      <c r="H52" s="129"/>
      <c r="I52" s="130"/>
      <c r="J52" s="131">
        <f t="shared" si="17"/>
        <v>0</v>
      </c>
      <c r="K52" s="195"/>
    </row>
    <row r="53" spans="2:11" ht="18.649999999999999" customHeight="1">
      <c r="B53" s="192"/>
      <c r="C53" s="125"/>
      <c r="D53" s="126" t="str">
        <f t="shared" si="16"/>
        <v>Local</v>
      </c>
      <c r="E53" s="127" t="s">
        <v>9</v>
      </c>
      <c r="F53" s="128">
        <f>IF(D53="","",IF(D53="Foreign",VLOOKUP(E53,Currency!$E$20:$F$33,2,FALSE),1))</f>
        <v>1</v>
      </c>
      <c r="G53" s="129"/>
      <c r="H53" s="129"/>
      <c r="I53" s="130"/>
      <c r="J53" s="131">
        <f t="shared" si="17"/>
        <v>0</v>
      </c>
      <c r="K53" s="195"/>
    </row>
    <row r="54" spans="2:11" ht="18.649999999999999" customHeight="1" thickBot="1">
      <c r="B54" s="193"/>
      <c r="C54" s="132"/>
      <c r="D54" s="133" t="str">
        <f t="shared" si="16"/>
        <v>Local</v>
      </c>
      <c r="E54" s="134" t="s">
        <v>9</v>
      </c>
      <c r="F54" s="135">
        <f>IF(D54="","",IF(D54="Foreign",VLOOKUP(E54,Currency!$E$20:$F$33,2,FALSE),1))</f>
        <v>1</v>
      </c>
      <c r="G54" s="136"/>
      <c r="H54" s="136"/>
      <c r="I54" s="137"/>
      <c r="J54" s="138">
        <f t="shared" si="17"/>
        <v>0</v>
      </c>
      <c r="K54" s="196"/>
    </row>
    <row r="55" spans="2:11" ht="18.649999999999999" customHeight="1">
      <c r="B55" s="153"/>
      <c r="C55" s="14"/>
      <c r="D55" s="139"/>
      <c r="E55" s="140"/>
      <c r="F55" s="141"/>
      <c r="G55" s="14"/>
      <c r="H55" s="14"/>
      <c r="I55" s="14"/>
      <c r="J55" s="154"/>
      <c r="K55" s="152"/>
    </row>
    <row r="57" spans="2:11" ht="0.65" customHeight="1" thickBot="1"/>
    <row r="58" spans="2:11" ht="409.6" customHeight="1">
      <c r="B58" s="173" t="s">
        <v>73</v>
      </c>
      <c r="C58" s="176" t="s">
        <v>98</v>
      </c>
    </row>
    <row r="59" spans="2:11" ht="84" customHeight="1">
      <c r="B59" s="174"/>
      <c r="C59" s="177"/>
    </row>
    <row r="60" spans="2:11" ht="409.6" customHeight="1">
      <c r="B60" s="174"/>
      <c r="C60" s="177"/>
    </row>
    <row r="61" spans="2:11" ht="80.400000000000006" customHeight="1" thickBot="1">
      <c r="B61" s="175"/>
      <c r="C61" s="178"/>
    </row>
  </sheetData>
  <sheetProtection sort="0" autoFilter="0"/>
  <mergeCells count="23">
    <mergeCell ref="K25:K29"/>
    <mergeCell ref="B30:B34"/>
    <mergeCell ref="K30:K34"/>
    <mergeCell ref="B50:B54"/>
    <mergeCell ref="K50:K54"/>
    <mergeCell ref="B35:B39"/>
    <mergeCell ref="K35:K39"/>
    <mergeCell ref="B40:B44"/>
    <mergeCell ref="K40:K44"/>
    <mergeCell ref="B45:B49"/>
    <mergeCell ref="K45:K49"/>
    <mergeCell ref="I5:L5"/>
    <mergeCell ref="D19:F19"/>
    <mergeCell ref="B7:B13"/>
    <mergeCell ref="A7:A13"/>
    <mergeCell ref="B20:B24"/>
    <mergeCell ref="K20:K24"/>
    <mergeCell ref="B3:G3"/>
    <mergeCell ref="F5:H5"/>
    <mergeCell ref="F6:H6"/>
    <mergeCell ref="B58:B61"/>
    <mergeCell ref="C58:C61"/>
    <mergeCell ref="B25:B29"/>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Currency!$E$20:$E$33</xm:f>
          </x14:formula1>
          <xm:sqref>G7:G14 E20:E55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workbookViewId="0">
      <selection activeCell="M19" sqref="M19"/>
    </sheetView>
  </sheetViews>
  <sheetFormatPr defaultRowHeight="12.5"/>
  <cols>
    <col min="1" max="1" width="8.90625" style="84"/>
    <col min="2" max="3" width="9.08984375" style="84"/>
    <col min="4" max="4" width="24.36328125" style="84" customWidth="1"/>
    <col min="5" max="5" width="10" style="84" customWidth="1"/>
    <col min="6" max="6" width="15.6328125" style="84" customWidth="1"/>
    <col min="7" max="7" width="15.08984375" style="84" customWidth="1"/>
    <col min="8" max="8" width="29.453125" style="84" customWidth="1"/>
    <col min="9" max="259" width="9.08984375" style="84"/>
    <col min="260" max="260" width="24.36328125" style="84" customWidth="1"/>
    <col min="261" max="261" width="10" style="84" customWidth="1"/>
    <col min="262" max="262" width="15.6328125" style="84" customWidth="1"/>
    <col min="263" max="263" width="15.08984375" style="84" customWidth="1"/>
    <col min="264" max="264" width="27" style="84" customWidth="1"/>
    <col min="265" max="515" width="9.08984375" style="84"/>
    <col min="516" max="516" width="24.36328125" style="84" customWidth="1"/>
    <col min="517" max="517" width="10" style="84" customWidth="1"/>
    <col min="518" max="518" width="15.6328125" style="84" customWidth="1"/>
    <col min="519" max="519" width="15.08984375" style="84" customWidth="1"/>
    <col min="520" max="520" width="27" style="84" customWidth="1"/>
    <col min="521" max="771" width="9.08984375" style="84"/>
    <col min="772" max="772" width="24.36328125" style="84" customWidth="1"/>
    <col min="773" max="773" width="10" style="84" customWidth="1"/>
    <col min="774" max="774" width="15.6328125" style="84" customWidth="1"/>
    <col min="775" max="775" width="15.08984375" style="84" customWidth="1"/>
    <col min="776" max="776" width="27" style="84" customWidth="1"/>
    <col min="777" max="1027" width="9.08984375" style="84"/>
    <col min="1028" max="1028" width="24.36328125" style="84" customWidth="1"/>
    <col min="1029" max="1029" width="10" style="84" customWidth="1"/>
    <col min="1030" max="1030" width="15.6328125" style="84" customWidth="1"/>
    <col min="1031" max="1031" width="15.08984375" style="84" customWidth="1"/>
    <col min="1032" max="1032" width="27" style="84" customWidth="1"/>
    <col min="1033" max="1283" width="9.08984375" style="84"/>
    <col min="1284" max="1284" width="24.36328125" style="84" customWidth="1"/>
    <col min="1285" max="1285" width="10" style="84" customWidth="1"/>
    <col min="1286" max="1286" width="15.6328125" style="84" customWidth="1"/>
    <col min="1287" max="1287" width="15.08984375" style="84" customWidth="1"/>
    <col min="1288" max="1288" width="27" style="84" customWidth="1"/>
    <col min="1289" max="1539" width="9.08984375" style="84"/>
    <col min="1540" max="1540" width="24.36328125" style="84" customWidth="1"/>
    <col min="1541" max="1541" width="10" style="84" customWidth="1"/>
    <col min="1542" max="1542" width="15.6328125" style="84" customWidth="1"/>
    <col min="1543" max="1543" width="15.08984375" style="84" customWidth="1"/>
    <col min="1544" max="1544" width="27" style="84" customWidth="1"/>
    <col min="1545" max="1795" width="9.08984375" style="84"/>
    <col min="1796" max="1796" width="24.36328125" style="84" customWidth="1"/>
    <col min="1797" max="1797" width="10" style="84" customWidth="1"/>
    <col min="1798" max="1798" width="15.6328125" style="84" customWidth="1"/>
    <col min="1799" max="1799" width="15.08984375" style="84" customWidth="1"/>
    <col min="1800" max="1800" width="27" style="84" customWidth="1"/>
    <col min="1801" max="2051" width="9.08984375" style="84"/>
    <col min="2052" max="2052" width="24.36328125" style="84" customWidth="1"/>
    <col min="2053" max="2053" width="10" style="84" customWidth="1"/>
    <col min="2054" max="2054" width="15.6328125" style="84" customWidth="1"/>
    <col min="2055" max="2055" width="15.08984375" style="84" customWidth="1"/>
    <col min="2056" max="2056" width="27" style="84" customWidth="1"/>
    <col min="2057" max="2307" width="9.08984375" style="84"/>
    <col min="2308" max="2308" width="24.36328125" style="84" customWidth="1"/>
    <col min="2309" max="2309" width="10" style="84" customWidth="1"/>
    <col min="2310" max="2310" width="15.6328125" style="84" customWidth="1"/>
    <col min="2311" max="2311" width="15.08984375" style="84" customWidth="1"/>
    <col min="2312" max="2312" width="27" style="84" customWidth="1"/>
    <col min="2313" max="2563" width="9.08984375" style="84"/>
    <col min="2564" max="2564" width="24.36328125" style="84" customWidth="1"/>
    <col min="2565" max="2565" width="10" style="84" customWidth="1"/>
    <col min="2566" max="2566" width="15.6328125" style="84" customWidth="1"/>
    <col min="2567" max="2567" width="15.08984375" style="84" customWidth="1"/>
    <col min="2568" max="2568" width="27" style="84" customWidth="1"/>
    <col min="2569" max="2819" width="9.08984375" style="84"/>
    <col min="2820" max="2820" width="24.36328125" style="84" customWidth="1"/>
    <col min="2821" max="2821" width="10" style="84" customWidth="1"/>
    <col min="2822" max="2822" width="15.6328125" style="84" customWidth="1"/>
    <col min="2823" max="2823" width="15.08984375" style="84" customWidth="1"/>
    <col min="2824" max="2824" width="27" style="84" customWidth="1"/>
    <col min="2825" max="3075" width="9.08984375" style="84"/>
    <col min="3076" max="3076" width="24.36328125" style="84" customWidth="1"/>
    <col min="3077" max="3077" width="10" style="84" customWidth="1"/>
    <col min="3078" max="3078" width="15.6328125" style="84" customWidth="1"/>
    <col min="3079" max="3079" width="15.08984375" style="84" customWidth="1"/>
    <col min="3080" max="3080" width="27" style="84" customWidth="1"/>
    <col min="3081" max="3331" width="9.08984375" style="84"/>
    <col min="3332" max="3332" width="24.36328125" style="84" customWidth="1"/>
    <col min="3333" max="3333" width="10" style="84" customWidth="1"/>
    <col min="3334" max="3334" width="15.6328125" style="84" customWidth="1"/>
    <col min="3335" max="3335" width="15.08984375" style="84" customWidth="1"/>
    <col min="3336" max="3336" width="27" style="84" customWidth="1"/>
    <col min="3337" max="3587" width="9.08984375" style="84"/>
    <col min="3588" max="3588" width="24.36328125" style="84" customWidth="1"/>
    <col min="3589" max="3589" width="10" style="84" customWidth="1"/>
    <col min="3590" max="3590" width="15.6328125" style="84" customWidth="1"/>
    <col min="3591" max="3591" width="15.08984375" style="84" customWidth="1"/>
    <col min="3592" max="3592" width="27" style="84" customWidth="1"/>
    <col min="3593" max="3843" width="9.08984375" style="84"/>
    <col min="3844" max="3844" width="24.36328125" style="84" customWidth="1"/>
    <col min="3845" max="3845" width="10" style="84" customWidth="1"/>
    <col min="3846" max="3846" width="15.6328125" style="84" customWidth="1"/>
    <col min="3847" max="3847" width="15.08984375" style="84" customWidth="1"/>
    <col min="3848" max="3848" width="27" style="84" customWidth="1"/>
    <col min="3849" max="4099" width="9.08984375" style="84"/>
    <col min="4100" max="4100" width="24.36328125" style="84" customWidth="1"/>
    <col min="4101" max="4101" width="10" style="84" customWidth="1"/>
    <col min="4102" max="4102" width="15.6328125" style="84" customWidth="1"/>
    <col min="4103" max="4103" width="15.08984375" style="84" customWidth="1"/>
    <col min="4104" max="4104" width="27" style="84" customWidth="1"/>
    <col min="4105" max="4355" width="9.08984375" style="84"/>
    <col min="4356" max="4356" width="24.36328125" style="84" customWidth="1"/>
    <col min="4357" max="4357" width="10" style="84" customWidth="1"/>
    <col min="4358" max="4358" width="15.6328125" style="84" customWidth="1"/>
    <col min="4359" max="4359" width="15.08984375" style="84" customWidth="1"/>
    <col min="4360" max="4360" width="27" style="84" customWidth="1"/>
    <col min="4361" max="4611" width="9.08984375" style="84"/>
    <col min="4612" max="4612" width="24.36328125" style="84" customWidth="1"/>
    <col min="4613" max="4613" width="10" style="84" customWidth="1"/>
    <col min="4614" max="4614" width="15.6328125" style="84" customWidth="1"/>
    <col min="4615" max="4615" width="15.08984375" style="84" customWidth="1"/>
    <col min="4616" max="4616" width="27" style="84" customWidth="1"/>
    <col min="4617" max="4867" width="9.08984375" style="84"/>
    <col min="4868" max="4868" width="24.36328125" style="84" customWidth="1"/>
    <col min="4869" max="4869" width="10" style="84" customWidth="1"/>
    <col min="4870" max="4870" width="15.6328125" style="84" customWidth="1"/>
    <col min="4871" max="4871" width="15.08984375" style="84" customWidth="1"/>
    <col min="4872" max="4872" width="27" style="84" customWidth="1"/>
    <col min="4873" max="5123" width="9.08984375" style="84"/>
    <col min="5124" max="5124" width="24.36328125" style="84" customWidth="1"/>
    <col min="5125" max="5125" width="10" style="84" customWidth="1"/>
    <col min="5126" max="5126" width="15.6328125" style="84" customWidth="1"/>
    <col min="5127" max="5127" width="15.08984375" style="84" customWidth="1"/>
    <col min="5128" max="5128" width="27" style="84" customWidth="1"/>
    <col min="5129" max="5379" width="9.08984375" style="84"/>
    <col min="5380" max="5380" width="24.36328125" style="84" customWidth="1"/>
    <col min="5381" max="5381" width="10" style="84" customWidth="1"/>
    <col min="5382" max="5382" width="15.6328125" style="84" customWidth="1"/>
    <col min="5383" max="5383" width="15.08984375" style="84" customWidth="1"/>
    <col min="5384" max="5384" width="27" style="84" customWidth="1"/>
    <col min="5385" max="5635" width="9.08984375" style="84"/>
    <col min="5636" max="5636" width="24.36328125" style="84" customWidth="1"/>
    <col min="5637" max="5637" width="10" style="84" customWidth="1"/>
    <col min="5638" max="5638" width="15.6328125" style="84" customWidth="1"/>
    <col min="5639" max="5639" width="15.08984375" style="84" customWidth="1"/>
    <col min="5640" max="5640" width="27" style="84" customWidth="1"/>
    <col min="5641" max="5891" width="9.08984375" style="84"/>
    <col min="5892" max="5892" width="24.36328125" style="84" customWidth="1"/>
    <col min="5893" max="5893" width="10" style="84" customWidth="1"/>
    <col min="5894" max="5894" width="15.6328125" style="84" customWidth="1"/>
    <col min="5895" max="5895" width="15.08984375" style="84" customWidth="1"/>
    <col min="5896" max="5896" width="27" style="84" customWidth="1"/>
    <col min="5897" max="6147" width="9.08984375" style="84"/>
    <col min="6148" max="6148" width="24.36328125" style="84" customWidth="1"/>
    <col min="6149" max="6149" width="10" style="84" customWidth="1"/>
    <col min="6150" max="6150" width="15.6328125" style="84" customWidth="1"/>
    <col min="6151" max="6151" width="15.08984375" style="84" customWidth="1"/>
    <col min="6152" max="6152" width="27" style="84" customWidth="1"/>
    <col min="6153" max="6403" width="9.08984375" style="84"/>
    <col min="6404" max="6404" width="24.36328125" style="84" customWidth="1"/>
    <col min="6405" max="6405" width="10" style="84" customWidth="1"/>
    <col min="6406" max="6406" width="15.6328125" style="84" customWidth="1"/>
    <col min="6407" max="6407" width="15.08984375" style="84" customWidth="1"/>
    <col min="6408" max="6408" width="27" style="84" customWidth="1"/>
    <col min="6409" max="6659" width="9.08984375" style="84"/>
    <col min="6660" max="6660" width="24.36328125" style="84" customWidth="1"/>
    <col min="6661" max="6661" width="10" style="84" customWidth="1"/>
    <col min="6662" max="6662" width="15.6328125" style="84" customWidth="1"/>
    <col min="6663" max="6663" width="15.08984375" style="84" customWidth="1"/>
    <col min="6664" max="6664" width="27" style="84" customWidth="1"/>
    <col min="6665" max="6915" width="9.08984375" style="84"/>
    <col min="6916" max="6916" width="24.36328125" style="84" customWidth="1"/>
    <col min="6917" max="6917" width="10" style="84" customWidth="1"/>
    <col min="6918" max="6918" width="15.6328125" style="84" customWidth="1"/>
    <col min="6919" max="6919" width="15.08984375" style="84" customWidth="1"/>
    <col min="6920" max="6920" width="27" style="84" customWidth="1"/>
    <col min="6921" max="7171" width="9.08984375" style="84"/>
    <col min="7172" max="7172" width="24.36328125" style="84" customWidth="1"/>
    <col min="7173" max="7173" width="10" style="84" customWidth="1"/>
    <col min="7174" max="7174" width="15.6328125" style="84" customWidth="1"/>
    <col min="7175" max="7175" width="15.08984375" style="84" customWidth="1"/>
    <col min="7176" max="7176" width="27" style="84" customWidth="1"/>
    <col min="7177" max="7427" width="9.08984375" style="84"/>
    <col min="7428" max="7428" width="24.36328125" style="84" customWidth="1"/>
    <col min="7429" max="7429" width="10" style="84" customWidth="1"/>
    <col min="7430" max="7430" width="15.6328125" style="84" customWidth="1"/>
    <col min="7431" max="7431" width="15.08984375" style="84" customWidth="1"/>
    <col min="7432" max="7432" width="27" style="84" customWidth="1"/>
    <col min="7433" max="7683" width="9.08984375" style="84"/>
    <col min="7684" max="7684" width="24.36328125" style="84" customWidth="1"/>
    <col min="7685" max="7685" width="10" style="84" customWidth="1"/>
    <col min="7686" max="7686" width="15.6328125" style="84" customWidth="1"/>
    <col min="7687" max="7687" width="15.08984375" style="84" customWidth="1"/>
    <col min="7688" max="7688" width="27" style="84" customWidth="1"/>
    <col min="7689" max="7939" width="9.08984375" style="84"/>
    <col min="7940" max="7940" width="24.36328125" style="84" customWidth="1"/>
    <col min="7941" max="7941" width="10" style="84" customWidth="1"/>
    <col min="7942" max="7942" width="15.6328125" style="84" customWidth="1"/>
    <col min="7943" max="7943" width="15.08984375" style="84" customWidth="1"/>
    <col min="7944" max="7944" width="27" style="84" customWidth="1"/>
    <col min="7945" max="8195" width="9.08984375" style="84"/>
    <col min="8196" max="8196" width="24.36328125" style="84" customWidth="1"/>
    <col min="8197" max="8197" width="10" style="84" customWidth="1"/>
    <col min="8198" max="8198" width="15.6328125" style="84" customWidth="1"/>
    <col min="8199" max="8199" width="15.08984375" style="84" customWidth="1"/>
    <col min="8200" max="8200" width="27" style="84" customWidth="1"/>
    <col min="8201" max="8451" width="9.08984375" style="84"/>
    <col min="8452" max="8452" width="24.36328125" style="84" customWidth="1"/>
    <col min="8453" max="8453" width="10" style="84" customWidth="1"/>
    <col min="8454" max="8454" width="15.6328125" style="84" customWidth="1"/>
    <col min="8455" max="8455" width="15.08984375" style="84" customWidth="1"/>
    <col min="8456" max="8456" width="27" style="84" customWidth="1"/>
    <col min="8457" max="8707" width="9.08984375" style="84"/>
    <col min="8708" max="8708" width="24.36328125" style="84" customWidth="1"/>
    <col min="8709" max="8709" width="10" style="84" customWidth="1"/>
    <col min="8710" max="8710" width="15.6328125" style="84" customWidth="1"/>
    <col min="8711" max="8711" width="15.08984375" style="84" customWidth="1"/>
    <col min="8712" max="8712" width="27" style="84" customWidth="1"/>
    <col min="8713" max="8963" width="9.08984375" style="84"/>
    <col min="8964" max="8964" width="24.36328125" style="84" customWidth="1"/>
    <col min="8965" max="8965" width="10" style="84" customWidth="1"/>
    <col min="8966" max="8966" width="15.6328125" style="84" customWidth="1"/>
    <col min="8967" max="8967" width="15.08984375" style="84" customWidth="1"/>
    <col min="8968" max="8968" width="27" style="84" customWidth="1"/>
    <col min="8969" max="9219" width="9.08984375" style="84"/>
    <col min="9220" max="9220" width="24.36328125" style="84" customWidth="1"/>
    <col min="9221" max="9221" width="10" style="84" customWidth="1"/>
    <col min="9222" max="9222" width="15.6328125" style="84" customWidth="1"/>
    <col min="9223" max="9223" width="15.08984375" style="84" customWidth="1"/>
    <col min="9224" max="9224" width="27" style="84" customWidth="1"/>
    <col min="9225" max="9475" width="9.08984375" style="84"/>
    <col min="9476" max="9476" width="24.36328125" style="84" customWidth="1"/>
    <col min="9477" max="9477" width="10" style="84" customWidth="1"/>
    <col min="9478" max="9478" width="15.6328125" style="84" customWidth="1"/>
    <col min="9479" max="9479" width="15.08984375" style="84" customWidth="1"/>
    <col min="9480" max="9480" width="27" style="84" customWidth="1"/>
    <col min="9481" max="9731" width="9.08984375" style="84"/>
    <col min="9732" max="9732" width="24.36328125" style="84" customWidth="1"/>
    <col min="9733" max="9733" width="10" style="84" customWidth="1"/>
    <col min="9734" max="9734" width="15.6328125" style="84" customWidth="1"/>
    <col min="9735" max="9735" width="15.08984375" style="84" customWidth="1"/>
    <col min="9736" max="9736" width="27" style="84" customWidth="1"/>
    <col min="9737" max="9987" width="9.08984375" style="84"/>
    <col min="9988" max="9988" width="24.36328125" style="84" customWidth="1"/>
    <col min="9989" max="9989" width="10" style="84" customWidth="1"/>
    <col min="9990" max="9990" width="15.6328125" style="84" customWidth="1"/>
    <col min="9991" max="9991" width="15.08984375" style="84" customWidth="1"/>
    <col min="9992" max="9992" width="27" style="84" customWidth="1"/>
    <col min="9993" max="10243" width="9.08984375" style="84"/>
    <col min="10244" max="10244" width="24.36328125" style="84" customWidth="1"/>
    <col min="10245" max="10245" width="10" style="84" customWidth="1"/>
    <col min="10246" max="10246" width="15.6328125" style="84" customWidth="1"/>
    <col min="10247" max="10247" width="15.08984375" style="84" customWidth="1"/>
    <col min="10248" max="10248" width="27" style="84" customWidth="1"/>
    <col min="10249" max="10499" width="9.08984375" style="84"/>
    <col min="10500" max="10500" width="24.36328125" style="84" customWidth="1"/>
    <col min="10501" max="10501" width="10" style="84" customWidth="1"/>
    <col min="10502" max="10502" width="15.6328125" style="84" customWidth="1"/>
    <col min="10503" max="10503" width="15.08984375" style="84" customWidth="1"/>
    <col min="10504" max="10504" width="27" style="84" customWidth="1"/>
    <col min="10505" max="10755" width="9.08984375" style="84"/>
    <col min="10756" max="10756" width="24.36328125" style="84" customWidth="1"/>
    <col min="10757" max="10757" width="10" style="84" customWidth="1"/>
    <col min="10758" max="10758" width="15.6328125" style="84" customWidth="1"/>
    <col min="10759" max="10759" width="15.08984375" style="84" customWidth="1"/>
    <col min="10760" max="10760" width="27" style="84" customWidth="1"/>
    <col min="10761" max="11011" width="9.08984375" style="84"/>
    <col min="11012" max="11012" width="24.36328125" style="84" customWidth="1"/>
    <col min="11013" max="11013" width="10" style="84" customWidth="1"/>
    <col min="11014" max="11014" width="15.6328125" style="84" customWidth="1"/>
    <col min="11015" max="11015" width="15.08984375" style="84" customWidth="1"/>
    <col min="11016" max="11016" width="27" style="84" customWidth="1"/>
    <col min="11017" max="11267" width="9.08984375" style="84"/>
    <col min="11268" max="11268" width="24.36328125" style="84" customWidth="1"/>
    <col min="11269" max="11269" width="10" style="84" customWidth="1"/>
    <col min="11270" max="11270" width="15.6328125" style="84" customWidth="1"/>
    <col min="11271" max="11271" width="15.08984375" style="84" customWidth="1"/>
    <col min="11272" max="11272" width="27" style="84" customWidth="1"/>
    <col min="11273" max="11523" width="9.08984375" style="84"/>
    <col min="11524" max="11524" width="24.36328125" style="84" customWidth="1"/>
    <col min="11525" max="11525" width="10" style="84" customWidth="1"/>
    <col min="11526" max="11526" width="15.6328125" style="84" customWidth="1"/>
    <col min="11527" max="11527" width="15.08984375" style="84" customWidth="1"/>
    <col min="11528" max="11528" width="27" style="84" customWidth="1"/>
    <col min="11529" max="11779" width="9.08984375" style="84"/>
    <col min="11780" max="11780" width="24.36328125" style="84" customWidth="1"/>
    <col min="11781" max="11781" width="10" style="84" customWidth="1"/>
    <col min="11782" max="11782" width="15.6328125" style="84" customWidth="1"/>
    <col min="11783" max="11783" width="15.08984375" style="84" customWidth="1"/>
    <col min="11784" max="11784" width="27" style="84" customWidth="1"/>
    <col min="11785" max="12035" width="9.08984375" style="84"/>
    <col min="12036" max="12036" width="24.36328125" style="84" customWidth="1"/>
    <col min="12037" max="12037" width="10" style="84" customWidth="1"/>
    <col min="12038" max="12038" width="15.6328125" style="84" customWidth="1"/>
    <col min="12039" max="12039" width="15.08984375" style="84" customWidth="1"/>
    <col min="12040" max="12040" width="27" style="84" customWidth="1"/>
    <col min="12041" max="12291" width="9.08984375" style="84"/>
    <col min="12292" max="12292" width="24.36328125" style="84" customWidth="1"/>
    <col min="12293" max="12293" width="10" style="84" customWidth="1"/>
    <col min="12294" max="12294" width="15.6328125" style="84" customWidth="1"/>
    <col min="12295" max="12295" width="15.08984375" style="84" customWidth="1"/>
    <col min="12296" max="12296" width="27" style="84" customWidth="1"/>
    <col min="12297" max="12547" width="9.08984375" style="84"/>
    <col min="12548" max="12548" width="24.36328125" style="84" customWidth="1"/>
    <col min="12549" max="12549" width="10" style="84" customWidth="1"/>
    <col min="12550" max="12550" width="15.6328125" style="84" customWidth="1"/>
    <col min="12551" max="12551" width="15.08984375" style="84" customWidth="1"/>
    <col min="12552" max="12552" width="27" style="84" customWidth="1"/>
    <col min="12553" max="12803" width="9.08984375" style="84"/>
    <col min="12804" max="12804" width="24.36328125" style="84" customWidth="1"/>
    <col min="12805" max="12805" width="10" style="84" customWidth="1"/>
    <col min="12806" max="12806" width="15.6328125" style="84" customWidth="1"/>
    <col min="12807" max="12807" width="15.08984375" style="84" customWidth="1"/>
    <col min="12808" max="12808" width="27" style="84" customWidth="1"/>
    <col min="12809" max="13059" width="9.08984375" style="84"/>
    <col min="13060" max="13060" width="24.36328125" style="84" customWidth="1"/>
    <col min="13061" max="13061" width="10" style="84" customWidth="1"/>
    <col min="13062" max="13062" width="15.6328125" style="84" customWidth="1"/>
    <col min="13063" max="13063" width="15.08984375" style="84" customWidth="1"/>
    <col min="13064" max="13064" width="27" style="84" customWidth="1"/>
    <col min="13065" max="13315" width="9.08984375" style="84"/>
    <col min="13316" max="13316" width="24.36328125" style="84" customWidth="1"/>
    <col min="13317" max="13317" width="10" style="84" customWidth="1"/>
    <col min="13318" max="13318" width="15.6328125" style="84" customWidth="1"/>
    <col min="13319" max="13319" width="15.08984375" style="84" customWidth="1"/>
    <col min="13320" max="13320" width="27" style="84" customWidth="1"/>
    <col min="13321" max="13571" width="9.08984375" style="84"/>
    <col min="13572" max="13572" width="24.36328125" style="84" customWidth="1"/>
    <col min="13573" max="13573" width="10" style="84" customWidth="1"/>
    <col min="13574" max="13574" width="15.6328125" style="84" customWidth="1"/>
    <col min="13575" max="13575" width="15.08984375" style="84" customWidth="1"/>
    <col min="13576" max="13576" width="27" style="84" customWidth="1"/>
    <col min="13577" max="13827" width="9.08984375" style="84"/>
    <col min="13828" max="13828" width="24.36328125" style="84" customWidth="1"/>
    <col min="13829" max="13829" width="10" style="84" customWidth="1"/>
    <col min="13830" max="13830" width="15.6328125" style="84" customWidth="1"/>
    <col min="13831" max="13831" width="15.08984375" style="84" customWidth="1"/>
    <col min="13832" max="13832" width="27" style="84" customWidth="1"/>
    <col min="13833" max="14083" width="9.08984375" style="84"/>
    <col min="14084" max="14084" width="24.36328125" style="84" customWidth="1"/>
    <col min="14085" max="14085" width="10" style="84" customWidth="1"/>
    <col min="14086" max="14086" width="15.6328125" style="84" customWidth="1"/>
    <col min="14087" max="14087" width="15.08984375" style="84" customWidth="1"/>
    <col min="14088" max="14088" width="27" style="84" customWidth="1"/>
    <col min="14089" max="14339" width="9.08984375" style="84"/>
    <col min="14340" max="14340" width="24.36328125" style="84" customWidth="1"/>
    <col min="14341" max="14341" width="10" style="84" customWidth="1"/>
    <col min="14342" max="14342" width="15.6328125" style="84" customWidth="1"/>
    <col min="14343" max="14343" width="15.08984375" style="84" customWidth="1"/>
    <col min="14344" max="14344" width="27" style="84" customWidth="1"/>
    <col min="14345" max="14595" width="9.08984375" style="84"/>
    <col min="14596" max="14596" width="24.36328125" style="84" customWidth="1"/>
    <col min="14597" max="14597" width="10" style="84" customWidth="1"/>
    <col min="14598" max="14598" width="15.6328125" style="84" customWidth="1"/>
    <col min="14599" max="14599" width="15.08984375" style="84" customWidth="1"/>
    <col min="14600" max="14600" width="27" style="84" customWidth="1"/>
    <col min="14601" max="14851" width="9.08984375" style="84"/>
    <col min="14852" max="14852" width="24.36328125" style="84" customWidth="1"/>
    <col min="14853" max="14853" width="10" style="84" customWidth="1"/>
    <col min="14854" max="14854" width="15.6328125" style="84" customWidth="1"/>
    <col min="14855" max="14855" width="15.08984375" style="84" customWidth="1"/>
    <col min="14856" max="14856" width="27" style="84" customWidth="1"/>
    <col min="14857" max="15107" width="9.08984375" style="84"/>
    <col min="15108" max="15108" width="24.36328125" style="84" customWidth="1"/>
    <col min="15109" max="15109" width="10" style="84" customWidth="1"/>
    <col min="15110" max="15110" width="15.6328125" style="84" customWidth="1"/>
    <col min="15111" max="15111" width="15.08984375" style="84" customWidth="1"/>
    <col min="15112" max="15112" width="27" style="84" customWidth="1"/>
    <col min="15113" max="15363" width="9.08984375" style="84"/>
    <col min="15364" max="15364" width="24.36328125" style="84" customWidth="1"/>
    <col min="15365" max="15365" width="10" style="84" customWidth="1"/>
    <col min="15366" max="15366" width="15.6328125" style="84" customWidth="1"/>
    <col min="15367" max="15367" width="15.08984375" style="84" customWidth="1"/>
    <col min="15368" max="15368" width="27" style="84" customWidth="1"/>
    <col min="15369" max="15619" width="9.08984375" style="84"/>
    <col min="15620" max="15620" width="24.36328125" style="84" customWidth="1"/>
    <col min="15621" max="15621" width="10" style="84" customWidth="1"/>
    <col min="15622" max="15622" width="15.6328125" style="84" customWidth="1"/>
    <col min="15623" max="15623" width="15.08984375" style="84" customWidth="1"/>
    <col min="15624" max="15624" width="27" style="84" customWidth="1"/>
    <col min="15625" max="15875" width="9.08984375" style="84"/>
    <col min="15876" max="15876" width="24.36328125" style="84" customWidth="1"/>
    <col min="15877" max="15877" width="10" style="84" customWidth="1"/>
    <col min="15878" max="15878" width="15.6328125" style="84" customWidth="1"/>
    <col min="15879" max="15879" width="15.08984375" style="84" customWidth="1"/>
    <col min="15880" max="15880" width="27" style="84" customWidth="1"/>
    <col min="15881" max="16131" width="9.08984375" style="84"/>
    <col min="16132" max="16132" width="24.36328125" style="84" customWidth="1"/>
    <col min="16133" max="16133" width="10" style="84" customWidth="1"/>
    <col min="16134" max="16134" width="15.6328125" style="84" customWidth="1"/>
    <col min="16135" max="16135" width="15.08984375" style="84" customWidth="1"/>
    <col min="16136" max="16136" width="27" style="84" customWidth="1"/>
    <col min="16137" max="16384" width="9.08984375" style="84"/>
  </cols>
  <sheetData>
    <row r="1" spans="2:104" ht="13" thickBot="1"/>
    <row r="2" spans="2:104" ht="15" customHeight="1" thickBot="1">
      <c r="B2" s="210" t="str">
        <f>'Data Transformation'!B3</f>
        <v>VENDOR NAME</v>
      </c>
      <c r="C2" s="211"/>
      <c r="D2" s="211"/>
      <c r="E2" s="211"/>
      <c r="F2" s="212"/>
    </row>
    <row r="4" spans="2:104" s="90" customFormat="1" ht="18">
      <c r="B4" s="85" t="s">
        <v>66</v>
      </c>
      <c r="C4" s="86"/>
      <c r="D4" s="87"/>
      <c r="E4" s="87"/>
      <c r="F4" s="87"/>
      <c r="G4" s="87"/>
      <c r="H4" s="87"/>
      <c r="I4" s="87"/>
      <c r="J4" s="87"/>
      <c r="K4" s="87"/>
      <c r="L4" s="87"/>
      <c r="M4" s="87"/>
      <c r="N4" s="87"/>
      <c r="O4" s="87"/>
      <c r="P4" s="87"/>
      <c r="Q4" s="87"/>
      <c r="R4" s="88"/>
      <c r="S4" s="88"/>
      <c r="T4" s="88"/>
      <c r="U4" s="89"/>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row>
    <row r="5" spans="2:104" s="90" customFormat="1" ht="15.5">
      <c r="B5" s="91"/>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row>
    <row r="6" spans="2:104" s="90" customFormat="1" ht="18.5" thickBot="1">
      <c r="B6" s="93" t="s">
        <v>56</v>
      </c>
    </row>
    <row r="7" spans="2:104" s="90" customFormat="1" ht="103.25" customHeight="1">
      <c r="B7" s="94">
        <v>1</v>
      </c>
      <c r="C7" s="216" t="s">
        <v>57</v>
      </c>
      <c r="D7" s="217"/>
      <c r="E7" s="217"/>
      <c r="F7" s="217"/>
      <c r="G7" s="217"/>
      <c r="H7" s="218"/>
      <c r="I7" s="95"/>
      <c r="J7" s="95"/>
      <c r="K7" s="95"/>
      <c r="L7" s="95"/>
      <c r="M7" s="96"/>
      <c r="N7" s="96"/>
      <c r="O7" s="96"/>
      <c r="P7" s="96"/>
      <c r="Q7" s="96"/>
      <c r="R7" s="96"/>
      <c r="S7" s="96"/>
      <c r="T7" s="96"/>
      <c r="U7" s="96"/>
      <c r="V7" s="96"/>
      <c r="W7" s="96"/>
      <c r="X7" s="96"/>
      <c r="Y7" s="96"/>
      <c r="Z7" s="96"/>
      <c r="AA7" s="96"/>
      <c r="AB7" s="96"/>
      <c r="AC7" s="96"/>
      <c r="AD7" s="96"/>
      <c r="AE7" s="96"/>
      <c r="AF7" s="96"/>
      <c r="AG7" s="96"/>
      <c r="AH7" s="96"/>
      <c r="AI7" s="96"/>
      <c r="AJ7" s="96"/>
      <c r="AK7" s="96"/>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row>
    <row r="8" spans="2:104" s="90" customFormat="1" ht="44" customHeight="1">
      <c r="B8" s="219">
        <v>2</v>
      </c>
      <c r="C8" s="220" t="s">
        <v>58</v>
      </c>
      <c r="D8" s="221"/>
      <c r="E8" s="221"/>
      <c r="F8" s="221"/>
      <c r="G8" s="221"/>
      <c r="H8" s="222"/>
      <c r="I8" s="95"/>
      <c r="J8" s="95"/>
      <c r="K8" s="97"/>
      <c r="L8" s="95"/>
      <c r="M8" s="96"/>
      <c r="N8" s="96"/>
      <c r="O8" s="96"/>
      <c r="P8" s="197"/>
      <c r="Q8" s="198"/>
      <c r="R8" s="198"/>
      <c r="S8" s="198"/>
      <c r="T8" s="198"/>
      <c r="U8" s="198"/>
      <c r="V8" s="96"/>
      <c r="W8" s="96"/>
      <c r="X8" s="96"/>
      <c r="Y8" s="96"/>
      <c r="Z8" s="96"/>
      <c r="AA8" s="96"/>
      <c r="AB8" s="96"/>
      <c r="AC8" s="96"/>
      <c r="AD8" s="96"/>
      <c r="AE8" s="96"/>
      <c r="AF8" s="96"/>
      <c r="AG8" s="96"/>
      <c r="AH8" s="96"/>
      <c r="AI8" s="96"/>
      <c r="AJ8" s="96"/>
      <c r="AK8" s="96"/>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row>
    <row r="9" spans="2:104" s="90" customFormat="1" ht="15.5">
      <c r="B9" s="219"/>
      <c r="C9" s="199" t="s">
        <v>59</v>
      </c>
      <c r="D9" s="198"/>
      <c r="E9" s="198"/>
      <c r="F9" s="198"/>
      <c r="G9" s="198"/>
      <c r="H9" s="200"/>
      <c r="I9" s="95"/>
      <c r="J9" s="95"/>
      <c r="K9" s="95"/>
      <c r="L9" s="95"/>
      <c r="M9" s="96"/>
      <c r="N9" s="96"/>
      <c r="O9" s="96"/>
      <c r="P9" s="96"/>
      <c r="Q9" s="96"/>
      <c r="R9" s="96"/>
      <c r="S9" s="96"/>
      <c r="T9" s="96"/>
      <c r="U9" s="96"/>
      <c r="V9" s="96"/>
      <c r="W9" s="96"/>
      <c r="X9" s="96"/>
      <c r="Y9" s="96"/>
      <c r="Z9" s="96"/>
      <c r="AA9" s="96"/>
      <c r="AB9" s="96"/>
      <c r="AC9" s="96"/>
      <c r="AD9" s="96"/>
      <c r="AE9" s="96"/>
      <c r="AF9" s="96"/>
      <c r="AG9" s="96"/>
      <c r="AH9" s="96"/>
      <c r="AI9" s="96"/>
      <c r="AJ9" s="96"/>
      <c r="AK9" s="96"/>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row>
    <row r="10" spans="2:104" s="90" customFormat="1" ht="83" customHeight="1">
      <c r="B10" s="219"/>
      <c r="C10" s="201" t="s">
        <v>60</v>
      </c>
      <c r="D10" s="202"/>
      <c r="E10" s="202"/>
      <c r="F10" s="202"/>
      <c r="G10" s="202"/>
      <c r="H10" s="203"/>
      <c r="I10" s="95"/>
      <c r="J10" s="95"/>
      <c r="K10" s="95"/>
      <c r="L10" s="95"/>
      <c r="M10" s="96"/>
      <c r="N10" s="96"/>
      <c r="O10" s="96"/>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row>
    <row r="11" spans="2:104" s="90" customFormat="1" ht="76.25" customHeight="1">
      <c r="B11" s="98">
        <v>3</v>
      </c>
      <c r="C11" s="204" t="s">
        <v>61</v>
      </c>
      <c r="D11" s="205"/>
      <c r="E11" s="205"/>
      <c r="F11" s="205"/>
      <c r="G11" s="205"/>
      <c r="H11" s="206"/>
      <c r="I11" s="95"/>
      <c r="J11" s="95"/>
      <c r="K11" s="95"/>
      <c r="L11" s="95"/>
      <c r="M11" s="96"/>
      <c r="N11" s="99"/>
      <c r="O11" s="96"/>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row>
    <row r="12" spans="2:104" s="90" customFormat="1" ht="107.4" customHeight="1">
      <c r="B12" s="98">
        <v>4</v>
      </c>
      <c r="C12" s="207" t="s">
        <v>62</v>
      </c>
      <c r="D12" s="208"/>
      <c r="E12" s="208"/>
      <c r="F12" s="208"/>
      <c r="G12" s="208"/>
      <c r="H12" s="209"/>
      <c r="I12" s="95"/>
      <c r="J12" s="95"/>
      <c r="K12" s="95"/>
      <c r="L12" s="95"/>
      <c r="M12" s="96"/>
      <c r="N12" s="96"/>
      <c r="O12" s="96"/>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row>
    <row r="13" spans="2:104" s="90" customFormat="1" ht="15.5">
      <c r="B13" s="223">
        <v>5</v>
      </c>
      <c r="C13" s="224" t="s">
        <v>63</v>
      </c>
      <c r="D13" s="225"/>
      <c r="E13" s="225"/>
      <c r="F13" s="225"/>
      <c r="G13" s="225"/>
      <c r="H13" s="226"/>
      <c r="I13" s="100"/>
      <c r="J13" s="100"/>
      <c r="K13" s="100"/>
      <c r="L13" s="101"/>
      <c r="M13" s="101"/>
      <c r="N13" s="101"/>
      <c r="O13" s="101"/>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row>
    <row r="14" spans="2:104" s="90" customFormat="1" ht="64.5" customHeight="1">
      <c r="B14" s="223"/>
      <c r="C14" s="224" t="s">
        <v>64</v>
      </c>
      <c r="D14" s="225"/>
      <c r="E14" s="225"/>
      <c r="F14" s="225"/>
      <c r="G14" s="225"/>
      <c r="H14" s="226"/>
      <c r="I14" s="102"/>
      <c r="J14" s="103"/>
      <c r="K14" s="103"/>
      <c r="L14" s="103"/>
      <c r="M14" s="103"/>
      <c r="N14" s="104"/>
      <c r="O14" s="103"/>
    </row>
    <row r="15" spans="2:104" s="90" customFormat="1" ht="35.15" customHeight="1" thickBot="1">
      <c r="B15" s="223"/>
      <c r="C15" s="227" t="s">
        <v>65</v>
      </c>
      <c r="D15" s="228"/>
      <c r="E15" s="228"/>
      <c r="F15" s="228"/>
      <c r="G15" s="228"/>
      <c r="H15" s="229"/>
      <c r="I15" s="100"/>
      <c r="J15" s="100"/>
      <c r="K15" s="100"/>
      <c r="L15" s="92"/>
      <c r="M15" s="92"/>
      <c r="N15" s="92"/>
      <c r="O15" s="92"/>
    </row>
    <row r="17" spans="3:8" ht="13" thickBot="1"/>
    <row r="18" spans="3:8" ht="16" thickBot="1">
      <c r="C18" s="213" t="s">
        <v>0</v>
      </c>
      <c r="D18" s="214"/>
      <c r="E18" s="214"/>
      <c r="F18" s="214"/>
      <c r="G18" s="214"/>
      <c r="H18" s="215"/>
    </row>
    <row r="19" spans="3:8" ht="26">
      <c r="C19" s="5" t="s">
        <v>1</v>
      </c>
      <c r="D19" s="1" t="s">
        <v>2</v>
      </c>
      <c r="E19" s="2" t="s">
        <v>3</v>
      </c>
      <c r="F19" s="3" t="s">
        <v>4</v>
      </c>
      <c r="G19" s="2" t="s">
        <v>5</v>
      </c>
      <c r="H19" s="6" t="s">
        <v>6</v>
      </c>
    </row>
    <row r="20" spans="3:8" ht="13">
      <c r="C20" s="4">
        <v>1</v>
      </c>
      <c r="D20" s="105" t="s">
        <v>33</v>
      </c>
      <c r="E20" s="106" t="s">
        <v>34</v>
      </c>
      <c r="F20" s="111"/>
      <c r="G20" s="112"/>
      <c r="H20" s="113"/>
    </row>
    <row r="21" spans="3:8" ht="13">
      <c r="C21" s="56">
        <v>2</v>
      </c>
      <c r="D21" s="105" t="s">
        <v>35</v>
      </c>
      <c r="E21" s="106" t="s">
        <v>36</v>
      </c>
      <c r="F21" s="114"/>
      <c r="G21" s="112"/>
      <c r="H21" s="113"/>
    </row>
    <row r="22" spans="3:8" ht="13">
      <c r="C22" s="4">
        <v>3</v>
      </c>
      <c r="D22" s="105" t="s">
        <v>37</v>
      </c>
      <c r="E22" s="106" t="s">
        <v>38</v>
      </c>
      <c r="F22" s="114"/>
      <c r="G22" s="112"/>
      <c r="H22" s="113"/>
    </row>
    <row r="23" spans="3:8" ht="13">
      <c r="C23" s="56">
        <v>4</v>
      </c>
      <c r="D23" s="105" t="s">
        <v>39</v>
      </c>
      <c r="E23" s="106" t="s">
        <v>40</v>
      </c>
      <c r="F23" s="114"/>
      <c r="G23" s="112"/>
      <c r="H23" s="113"/>
    </row>
    <row r="24" spans="3:8" ht="13">
      <c r="C24" s="4">
        <v>5</v>
      </c>
      <c r="D24" s="105" t="s">
        <v>31</v>
      </c>
      <c r="E24" s="106" t="s">
        <v>21</v>
      </c>
      <c r="F24" s="114"/>
      <c r="G24" s="112"/>
      <c r="H24" s="113"/>
    </row>
    <row r="25" spans="3:8" ht="13">
      <c r="C25" s="56">
        <v>6</v>
      </c>
      <c r="D25" s="105" t="s">
        <v>23</v>
      </c>
      <c r="E25" s="106" t="s">
        <v>22</v>
      </c>
      <c r="F25" s="114"/>
      <c r="G25" s="112"/>
      <c r="H25" s="113"/>
    </row>
    <row r="26" spans="3:8" ht="13">
      <c r="C26" s="4">
        <v>7</v>
      </c>
      <c r="D26" s="105" t="s">
        <v>41</v>
      </c>
      <c r="E26" s="106" t="s">
        <v>42</v>
      </c>
      <c r="F26" s="114"/>
      <c r="G26" s="112"/>
      <c r="H26" s="113"/>
    </row>
    <row r="27" spans="3:8" ht="13">
      <c r="C27" s="56">
        <v>8</v>
      </c>
      <c r="D27" s="105" t="s">
        <v>43</v>
      </c>
      <c r="E27" s="106" t="s">
        <v>44</v>
      </c>
      <c r="F27" s="114"/>
      <c r="G27" s="112"/>
      <c r="H27" s="113"/>
    </row>
    <row r="28" spans="3:8" ht="13">
      <c r="C28" s="4">
        <v>9</v>
      </c>
      <c r="D28" s="105" t="s">
        <v>45</v>
      </c>
      <c r="E28" s="106" t="s">
        <v>46</v>
      </c>
      <c r="F28" s="114"/>
      <c r="G28" s="112"/>
      <c r="H28" s="113"/>
    </row>
    <row r="29" spans="3:8" ht="13">
      <c r="C29" s="56">
        <v>10</v>
      </c>
      <c r="D29" s="105" t="s">
        <v>47</v>
      </c>
      <c r="E29" s="106" t="s">
        <v>48</v>
      </c>
      <c r="F29" s="114"/>
      <c r="G29" s="112"/>
      <c r="H29" s="113"/>
    </row>
    <row r="30" spans="3:8" ht="13">
      <c r="C30" s="4">
        <v>11</v>
      </c>
      <c r="D30" s="105" t="s">
        <v>49</v>
      </c>
      <c r="E30" s="106" t="s">
        <v>50</v>
      </c>
      <c r="F30" s="114"/>
      <c r="G30" s="112"/>
      <c r="H30" s="113"/>
    </row>
    <row r="31" spans="3:8" ht="13">
      <c r="C31" s="56">
        <v>12</v>
      </c>
      <c r="D31" s="105" t="s">
        <v>51</v>
      </c>
      <c r="E31" s="106" t="s">
        <v>52</v>
      </c>
      <c r="F31" s="114"/>
      <c r="G31" s="112"/>
      <c r="H31" s="113"/>
    </row>
    <row r="32" spans="3:8" ht="13">
      <c r="C32" s="4">
        <v>13</v>
      </c>
      <c r="D32" s="105" t="s">
        <v>53</v>
      </c>
      <c r="E32" s="106" t="s">
        <v>7</v>
      </c>
      <c r="F32" s="114"/>
      <c r="G32" s="112"/>
      <c r="H32" s="113"/>
    </row>
    <row r="33" spans="3:8" ht="13.5" thickBot="1">
      <c r="C33" s="7">
        <v>14</v>
      </c>
      <c r="D33" s="8" t="s">
        <v>8</v>
      </c>
      <c r="E33" s="83" t="s">
        <v>9</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2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Data Transformation</vt:lpstr>
      <vt:lpstr>Currency</vt:lpstr>
      <vt:lpstr>'Data Transformation'!Data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Violet Beetha</cp:lastModifiedBy>
  <dcterms:created xsi:type="dcterms:W3CDTF">2015-07-15T07:56:35Z</dcterms:created>
  <dcterms:modified xsi:type="dcterms:W3CDTF">2023-08-07T11:28:57Z</dcterms:modified>
</cp:coreProperties>
</file>