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davT\Documents\Cleaning services\tender documents\PUBLISH\"/>
    </mc:Choice>
  </mc:AlternateContent>
  <xr:revisionPtr revIDLastSave="0" documentId="8_{E74BEA82-44B9-4DC1-9279-6038B095C9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edupi Coal" sheetId="19" r:id="rId1"/>
    <sheet name="Medupi  Ash" sheetId="20" r:id="rId2"/>
    <sheet name="KUSILE Coal" sheetId="17" r:id="rId3"/>
    <sheet name="KUSILE  Ash" sheetId="1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5" i="17" l="1"/>
  <c r="G90" i="15"/>
  <c r="G76" i="17"/>
  <c r="G69" i="20"/>
  <c r="G68" i="20"/>
  <c r="G82" i="20"/>
  <c r="G81" i="20"/>
  <c r="G80" i="20"/>
  <c r="G79" i="20"/>
  <c r="G78" i="20"/>
  <c r="G92" i="20"/>
  <c r="G73" i="19"/>
  <c r="G63" i="19"/>
  <c r="G62" i="19"/>
  <c r="G61" i="19"/>
  <c r="G60" i="19"/>
  <c r="G59" i="19"/>
  <c r="G53" i="19"/>
  <c r="G52" i="19"/>
  <c r="D13" i="15"/>
  <c r="D12" i="15"/>
  <c r="D82" i="20"/>
  <c r="D73" i="20"/>
  <c r="D72" i="20"/>
  <c r="D13" i="17" l="1"/>
  <c r="D12" i="17"/>
  <c r="H40" i="15" l="1"/>
  <c r="H56" i="1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Nomfundo Zwane</author>
  </authors>
  <commentList>
    <comment ref="J7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Nomfundo Zwane:</t>
        </r>
        <r>
          <rPr>
            <sz val="9"/>
            <color indexed="81"/>
            <rFont val="Tahoma"/>
            <family val="2"/>
          </rPr>
          <t xml:space="preserve">
Allocation/Issue per person per month 
</t>
        </r>
      </text>
    </comment>
  </commentList>
</comments>
</file>

<file path=xl/sharedStrings.xml><?xml version="1.0" encoding="utf-8"?>
<sst xmlns="http://schemas.openxmlformats.org/spreadsheetml/2006/main" count="833" uniqueCount="202">
  <si>
    <t>Item</t>
  </si>
  <si>
    <t>Description</t>
  </si>
  <si>
    <t>Unit</t>
  </si>
  <si>
    <t>Quantity</t>
  </si>
  <si>
    <t xml:space="preserve">Hrs/month </t>
  </si>
  <si>
    <t xml:space="preserve"> Total/ month </t>
  </si>
  <si>
    <t>Amount</t>
  </si>
  <si>
    <t>Section 1</t>
  </si>
  <si>
    <t>Preliminaries &amp;Generals</t>
  </si>
  <si>
    <t>Sum</t>
  </si>
  <si>
    <t>Safety file</t>
  </si>
  <si>
    <t xml:space="preserve">Sub -Total </t>
  </si>
  <si>
    <t>Section  2</t>
  </si>
  <si>
    <t>Labour</t>
  </si>
  <si>
    <t>Day Workers</t>
  </si>
  <si>
    <t>Weekly &amp; Saturdays @ 1.5 factor</t>
  </si>
  <si>
    <t>Monthly</t>
  </si>
  <si>
    <t>Sundays/Public Holidays @ 2 factor</t>
  </si>
  <si>
    <t>Section 3</t>
  </si>
  <si>
    <t>Equipment</t>
  </si>
  <si>
    <t>Onceoff</t>
  </si>
  <si>
    <t>Services</t>
  </si>
  <si>
    <t>Hr</t>
  </si>
  <si>
    <t>Yearly</t>
  </si>
  <si>
    <t>Buckets 10L</t>
  </si>
  <si>
    <t>Sub-Total</t>
  </si>
  <si>
    <t>PPE excluding dust mask and earplugs (once per year)</t>
  </si>
  <si>
    <t>Industrial Mops</t>
  </si>
  <si>
    <t>Mop Trolleys(36L capacity bucket and wringer)</t>
  </si>
  <si>
    <t xml:space="preserve">Grand Total </t>
  </si>
  <si>
    <t>Per person</t>
  </si>
  <si>
    <t>Containers for office space(specify size eg 6x3m)</t>
  </si>
  <si>
    <t>General workers (only day shift)</t>
  </si>
  <si>
    <t>%</t>
  </si>
  <si>
    <t>Dust Masks ( FFP1)</t>
  </si>
  <si>
    <t>Domestic Shovels(Dimensions: Width 265mm; Handle Length 625mm)</t>
  </si>
  <si>
    <t>Domestic Spades(Dimensions:width 195 mm; height 680 mm)</t>
  </si>
  <si>
    <t>Heavy duty Spades(width 210mm : length 930mm)</t>
  </si>
  <si>
    <t>Heavy duty round nose Shovels(width 260mm;length 930mm)</t>
  </si>
  <si>
    <t xml:space="preserve"> Hand Soap Dispenser (Stainless steel vertical 1250 ml Wall-mounted manual push dispensing mechanism)</t>
  </si>
  <si>
    <t>Caution Board (Floor stand A frame)</t>
  </si>
  <si>
    <t>Bi-annually</t>
  </si>
  <si>
    <t>Industrial Long Feather dusters(900mm long)</t>
  </si>
  <si>
    <t>Domestic Brooms(fibre platform soft bristles 450mm;wooden handle, metal connector)</t>
  </si>
  <si>
    <t>Industrial Brooms (PVC Fibre Platform, 600mm)</t>
  </si>
  <si>
    <t>Indsutrial gloves( Natural latex, chemical resistant)</t>
  </si>
  <si>
    <t>Pig skin leather gloves</t>
  </si>
  <si>
    <t>Cleaning consumables</t>
  </si>
  <si>
    <t>Pine gel(25L)</t>
  </si>
  <si>
    <t>Thick Bleach (25L)</t>
  </si>
  <si>
    <t>SHE bin (slim line 15L manual)</t>
  </si>
  <si>
    <t>Furniture polish(300ml spray can)</t>
  </si>
  <si>
    <t>Window cleaner (25L)</t>
  </si>
  <si>
    <t>Annually</t>
  </si>
  <si>
    <t>Cleaning cloths (Microfibre)</t>
  </si>
  <si>
    <t>Domestic mops</t>
  </si>
  <si>
    <t>Picks (blade width 35mm, chisel 3kg)</t>
  </si>
  <si>
    <t>Ear Plugs (Foam reusable corded)</t>
  </si>
  <si>
    <t>Floor tile cleaner (25L)</t>
  </si>
  <si>
    <t>Wheelbarrows (Height: 60cm, depth:141cm, width 67cm, gross weight:12.2kg)</t>
  </si>
  <si>
    <t>Bi-weekly per SHE bin</t>
  </si>
  <si>
    <t>NB</t>
  </si>
  <si>
    <t>Site De-establishment (once-off)</t>
  </si>
  <si>
    <t xml:space="preserve"> SHE bin services</t>
  </si>
  <si>
    <t>12 months</t>
  </si>
  <si>
    <t>Team Leader  ( only day shift)</t>
  </si>
  <si>
    <t>Section 4</t>
  </si>
  <si>
    <t>Transport</t>
  </si>
  <si>
    <t>Cleaning Supervisor  ( only day shift)</t>
  </si>
  <si>
    <t>Team Leader ( only day shift)</t>
  </si>
  <si>
    <t>Supervisor  Shifts</t>
  </si>
  <si>
    <t>Team Leader   Shifts</t>
  </si>
  <si>
    <t xml:space="preserve">General workers Shifts </t>
  </si>
  <si>
    <t xml:space="preserve">Supervisor Shift Allowance </t>
  </si>
  <si>
    <t xml:space="preserve">Team Leader  Shifts  Allowance </t>
  </si>
  <si>
    <t xml:space="preserve">General Worker Shift allowance </t>
  </si>
  <si>
    <t>Supervisor  (only day shift)</t>
  </si>
  <si>
    <t>General Worker  ( only day shift)</t>
  </si>
  <si>
    <t>Team Leader</t>
  </si>
  <si>
    <t>General Workers</t>
  </si>
  <si>
    <t>Outage Labour</t>
  </si>
  <si>
    <t>Containers for change house(specify size eg 6x3m)</t>
  </si>
  <si>
    <t>Containers for Kitchen (Specify size eg 4x3)</t>
  </si>
  <si>
    <t xml:space="preserve">Induction/Medical tests (once per year)+ Exit Medicals </t>
  </si>
  <si>
    <t>Industrial gloves( Natural latex, chemical resistant)</t>
  </si>
  <si>
    <t xml:space="preserve">THE PROVISION OF CLEANING SERVICES AT KUSILE POWER STATION - COAL SECTION </t>
  </si>
  <si>
    <t>THE PROVISION OF CLEANING SERVICES AT KUSILE POWER STATION - ASH SECTION</t>
  </si>
  <si>
    <t>3 layer cloth masks (2x per employee)</t>
  </si>
  <si>
    <t>Covid 19 PPE (Sanitizers) WILL BE ISSUED BY ERI</t>
  </si>
  <si>
    <t xml:space="preserve">Site Establishment (once-off)60 x chairs, 1x fridges,1x 30L microwave, containers </t>
  </si>
  <si>
    <t xml:space="preserve">Supervisor  </t>
  </si>
  <si>
    <t>1.1</t>
  </si>
  <si>
    <t>1.2</t>
  </si>
  <si>
    <t>1.3</t>
  </si>
  <si>
    <t>1.4</t>
  </si>
  <si>
    <t>1.5</t>
  </si>
  <si>
    <t>1.6</t>
  </si>
  <si>
    <t>1.7</t>
  </si>
  <si>
    <t>1.8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</si>
  <si>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</si>
  <si>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</si>
  <si>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</si>
  <si>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</si>
  <si>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</si>
  <si>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</si>
  <si>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</si>
  <si>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</si>
  <si>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</si>
  <si>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</si>
  <si>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</si>
  <si>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</si>
  <si>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</si>
  <si>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</si>
  <si>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</si>
  <si>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</si>
  <si>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</si>
  <si>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</si>
  <si>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</si>
  <si>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</si>
  <si>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</si>
  <si>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</si>
  <si>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</si>
  <si>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</si>
  <si>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</si>
  <si>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</si>
  <si>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</si>
  <si>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</si>
  <si>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</si>
  <si>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</si>
  <si>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</si>
  <si>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</si>
  <si>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</si>
  <si>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</si>
  <si>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</si>
  <si>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3.21</t>
  </si>
  <si>
    <t>3.22</t>
  </si>
  <si>
    <t>3.24</t>
  </si>
  <si>
    <t>3.25</t>
  </si>
  <si>
    <t>3.26</t>
  </si>
  <si>
    <t>3.27</t>
  </si>
  <si>
    <t>3.28</t>
  </si>
  <si>
    <t>4.1</t>
  </si>
  <si>
    <t>3.29</t>
  </si>
  <si>
    <t xml:space="preserve">ERI will retain property of the containers when the contract expires/ends. </t>
  </si>
  <si>
    <t xml:space="preserve">Transportation of workers </t>
  </si>
  <si>
    <t>Induction/Medical tests (once per year)+ Exit Medicals (including outage)</t>
  </si>
  <si>
    <t>PPE excluding dust mask and earplugs (once per year) (including outage)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</si>
  <si>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</si>
  <si>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</si>
  <si>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</si>
  <si>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</si>
  <si>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</si>
  <si>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</si>
  <si>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</si>
  <si>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</si>
  <si>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</si>
  <si>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</si>
  <si>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</si>
  <si>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</si>
  <si>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</si>
  <si>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</si>
  <si>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</si>
  <si>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</si>
  <si>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</si>
  <si>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</si>
  <si>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</si>
  <si>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</si>
  <si>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4.22</t>
  </si>
  <si>
    <t>4.23</t>
  </si>
  <si>
    <t>4.24</t>
  </si>
  <si>
    <t>4.25</t>
  </si>
  <si>
    <t>4.26</t>
  </si>
  <si>
    <t>4.27</t>
  </si>
  <si>
    <t>4.28</t>
  </si>
  <si>
    <t>4.29</t>
  </si>
  <si>
    <t xml:space="preserve">THE PROVISION OF CLEANING SERVICES AT MEDUPI POWER STATION - COAL SECTION </t>
  </si>
  <si>
    <t>Site Establishment (once-off)60 x chairs, 1x fridges,1x 30L microwave</t>
  </si>
  <si>
    <t>3 layer cloth masks (5x per employee)</t>
  </si>
  <si>
    <t>3.23</t>
  </si>
  <si>
    <t xml:space="preserve">Transpotation of  workers </t>
  </si>
  <si>
    <t>Covid 19 -Sanitizers WILL BE ISSUED BY ERI</t>
  </si>
  <si>
    <t>Medupi - Containers will be provided for by ERI</t>
  </si>
  <si>
    <t>THE PROVISION OF CLEANING SERVICES AT MEDUPI POWER STATION - ASH SECTION</t>
  </si>
  <si>
    <r>
      <t xml:space="preserve">Induction/Medical tests (once per year) </t>
    </r>
    <r>
      <rPr>
        <sz val="11"/>
        <color rgb="FFFF0000"/>
        <rFont val="Calibri"/>
        <family val="2"/>
        <scheme val="minor"/>
      </rPr>
      <t>+ Exit Medicals</t>
    </r>
  </si>
  <si>
    <r>
      <t xml:space="preserve">Induction/Medical tests (once per year) </t>
    </r>
    <r>
      <rPr>
        <sz val="11"/>
        <color rgb="FFFF0000"/>
        <rFont val="Calibri"/>
        <family val="2"/>
        <scheme val="minor"/>
      </rPr>
      <t>+ Exit Medicals (Outage)</t>
    </r>
  </si>
  <si>
    <t>PPE excluding dust mask and earplugs (once per year) (Outage)</t>
  </si>
  <si>
    <t>Supervisor</t>
  </si>
  <si>
    <t>Once-off</t>
  </si>
  <si>
    <t>Pig skin leather gloves ( Outage)</t>
  </si>
  <si>
    <t>Monthly/per outage</t>
  </si>
  <si>
    <t>Ear Plugs (Foam reusable corded) ( Outage)</t>
  </si>
  <si>
    <t>Dust Masks ( FFP1) ( Outage)</t>
  </si>
  <si>
    <t>3 layer cloth masks (2x per employee)[Covid-19]</t>
  </si>
  <si>
    <t>4.30</t>
  </si>
  <si>
    <t>4.31</t>
  </si>
  <si>
    <t>Section 5</t>
  </si>
  <si>
    <t>5.1</t>
  </si>
  <si>
    <t>Covid 19  Sanitizers- WILL BE ISSUED BY ERI</t>
  </si>
  <si>
    <t>24 months</t>
  </si>
  <si>
    <t>24 months/2 year</t>
  </si>
  <si>
    <t>48 months</t>
  </si>
  <si>
    <t>48 months/4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</si>
</sst>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&quot;#,##0.00;[Red]\-&quot;R&quot;#,##0.00"/>
    <numFmt numFmtId="164" formatCode="&quot;R&quot;\ #,##0.00;[Red]&quot;R&quot;\ \-#,##0.00"/>
    <numFmt numFmtId="165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5" fontId="3" fillId="0" borderId="0" applyFont="0" applyFill="0" applyBorder="0" applyAlignment="0" applyProtection="0"/>
    <xf numFmtId="0" fontId="3" fillId="0" borderId="0"/>
  </cellStyleXfs>
  <cellXfs count="139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1" fillId="0" borderId="0" xfId="0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Alignment="1">
      <alignment wrapText="1"/>
    </xf>
    <xf numFmtId="0" fontId="0" fillId="0" borderId="1" xfId="0" applyBorder="1"/>
    <xf numFmtId="0" fontId="0" fillId="0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2" borderId="0" xfId="0" applyFill="1" applyBorder="1"/>
    <xf numFmtId="8" fontId="0" fillId="0" borderId="0" xfId="0" applyNumberFormat="1"/>
    <xf numFmtId="15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4" fillId="2" borderId="0" xfId="0" applyFont="1" applyFill="1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3" fillId="2" borderId="1" xfId="2" applyFont="1" applyFill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2" fillId="0" borderId="1" xfId="0" applyFont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0" fillId="4" borderId="1" xfId="0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0" borderId="0" xfId="0" applyFont="1"/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164" fontId="0" fillId="2" borderId="5" xfId="0" applyNumberFormat="1" applyFill="1" applyBorder="1" applyAlignment="1">
      <alignment horizontal="center"/>
    </xf>
    <xf numFmtId="0" fontId="0" fillId="0" borderId="2" xfId="0" applyFont="1" applyBorder="1" applyAlignment="1">
      <alignment wrapText="1"/>
    </xf>
    <xf numFmtId="0" fontId="0" fillId="0" borderId="4" xfId="0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center" wrapText="1"/>
    </xf>
    <xf numFmtId="8" fontId="8" fillId="0" borderId="1" xfId="0" applyNumberFormat="1" applyFont="1" applyBorder="1" applyAlignment="1">
      <alignment horizontal="center" wrapText="1"/>
    </xf>
    <xf numFmtId="8" fontId="7" fillId="0" borderId="1" xfId="0" applyNumberFormat="1" applyFont="1" applyBorder="1" applyAlignment="1">
      <alignment horizontal="center" wrapText="1"/>
    </xf>
    <xf numFmtId="0" fontId="6" fillId="0" borderId="2" xfId="0" applyFont="1" applyBorder="1" applyAlignment="1">
      <alignment wrapText="1"/>
    </xf>
    <xf numFmtId="0" fontId="6" fillId="2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7" fillId="0" borderId="6" xfId="0" applyFont="1" applyBorder="1" applyAlignment="1">
      <alignment horizontal="left" wrapText="1"/>
    </xf>
    <xf numFmtId="0" fontId="7" fillId="0" borderId="7" xfId="0" applyFont="1" applyBorder="1" applyAlignment="1">
      <alignment horizontal="left" wrapText="1"/>
    </xf>
    <xf numFmtId="0" fontId="7" fillId="0" borderId="8" xfId="0" applyFont="1" applyBorder="1" applyAlignment="1">
      <alignment horizontal="left" wrapText="1"/>
    </xf>
    <xf numFmtId="0" fontId="9" fillId="0" borderId="0" xfId="0" applyFont="1"/>
    <xf numFmtId="0" fontId="9" fillId="0" borderId="0" xfId="0" applyFont="1" applyAlignment="1">
      <alignment wrapText="1"/>
    </xf>
    <xf numFmtId="0" fontId="5" fillId="0" borderId="0" xfId="0" applyFont="1" applyBorder="1"/>
    <xf numFmtId="0" fontId="9" fillId="0" borderId="0" xfId="0" applyFont="1" applyBorder="1"/>
    <xf numFmtId="8" fontId="9" fillId="0" borderId="0" xfId="0" applyNumberFormat="1" applyFont="1"/>
    <xf numFmtId="0" fontId="9" fillId="0" borderId="0" xfId="0" applyFont="1" applyFill="1" applyBorder="1"/>
    <xf numFmtId="0" fontId="5" fillId="0" borderId="0" xfId="0" applyFont="1" applyFill="1" applyBorder="1"/>
    <xf numFmtId="0" fontId="9" fillId="2" borderId="0" xfId="0" applyFont="1" applyFill="1" applyBorder="1"/>
    <xf numFmtId="0" fontId="1" fillId="0" borderId="5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9" fontId="0" fillId="2" borderId="1" xfId="0" applyNumberFormat="1" applyFill="1" applyBorder="1" applyAlignment="1">
      <alignment horizontal="left"/>
    </xf>
    <xf numFmtId="0" fontId="9" fillId="2" borderId="0" xfId="0" applyFont="1" applyFill="1"/>
    <xf numFmtId="0" fontId="3" fillId="2" borderId="1" xfId="2" applyFill="1" applyBorder="1" applyAlignment="1">
      <alignment vertical="center" wrapText="1"/>
    </xf>
    <xf numFmtId="0" fontId="4" fillId="2" borderId="0" xfId="0" applyFont="1" applyFill="1"/>
    <xf numFmtId="0" fontId="4" fillId="0" borderId="1" xfId="0" applyFont="1" applyBorder="1" applyAlignment="1">
      <alignment horizontal="center"/>
    </xf>
    <xf numFmtId="164" fontId="0" fillId="2" borderId="0" xfId="0" applyNumberFormat="1" applyFill="1" applyBorder="1"/>
    <xf numFmtId="0" fontId="0" fillId="0" borderId="12" xfId="0" applyBorder="1" applyAlignment="1">
      <alignment wrapText="1"/>
    </xf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3" borderId="1" xfId="0" applyFill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left" vertical="top" wrapText="1"/>
    </xf>
    <xf numFmtId="0" fontId="7" fillId="3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wrapText="1"/>
    </xf>
    <xf numFmtId="0" fontId="2" fillId="3" borderId="4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left" wrapText="1"/>
    </xf>
    <xf numFmtId="0" fontId="7" fillId="3" borderId="4" xfId="0" applyFont="1" applyFill="1" applyBorder="1" applyAlignment="1">
      <alignment horizontal="left" wrapText="1"/>
    </xf>
    <xf numFmtId="0" fontId="7" fillId="3" borderId="5" xfId="0" applyFont="1" applyFill="1" applyBorder="1" applyAlignment="1">
      <alignment horizontal="left" wrapText="1"/>
    </xf>
    <xf numFmtId="0" fontId="7" fillId="3" borderId="3" xfId="0" applyFont="1" applyFill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0" fontId="2" fillId="0" borderId="3" xfId="0" applyFont="1" applyFill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0" fillId="3" borderId="4" xfId="0" applyFill="1" applyBorder="1" applyAlignment="1">
      <alignment horizontal="left" wrapText="1"/>
    </xf>
    <xf numFmtId="0" fontId="0" fillId="3" borderId="5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wrapText="1"/>
    </xf>
    <xf numFmtId="0" fontId="7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7" fillId="0" borderId="11" xfId="0" applyFont="1" applyBorder="1" applyAlignment="1">
      <alignment horizontal="center" wrapText="1"/>
    </xf>
  </cellXfs>
  <cellStyles count="3">
    <cellStyle name="Comma 10 2" xfId="1" xr:uid="{00000000-0005-0000-0000-000000000000}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99523-56DA-40D0-936C-A3A5CBBCD126}">
  <sheetPr>
    <tabColor theme="0"/>
  </sheetPr>
  <dimension ref="A1:J87"/>
  <sheetViews>
    <sheetView tabSelected="1" workbookViewId="0">
      <selection activeCell="I1" sqref="I1"/>
    </sheetView>
  </sheetViews>
  <sheetFormatPr defaultColWidth="9.140625" defaultRowHeight="15" x14ac:dyDescent="0.25"/>
  <cols>
    <col min="1" max="1" width="7.7109375" style="1" customWidth="1"/>
    <col min="2" max="2" width="43" style="2" customWidth="1"/>
    <col min="3" max="3" width="13.140625" style="2" customWidth="1"/>
    <col min="4" max="4" width="8.7109375" style="37" customWidth="1"/>
    <col min="5" max="5" width="11.7109375" style="37" customWidth="1"/>
    <col min="6" max="6" width="14.5703125" style="22" customWidth="1"/>
    <col min="7" max="7" width="11.7109375" style="22" customWidth="1"/>
    <col min="8" max="8" width="16.85546875" style="22" customWidth="1"/>
    <col min="9" max="9" width="72.140625" style="72" bestFit="1" customWidth="1"/>
    <col min="10" max="10" width="68.5703125" style="72" bestFit="1" customWidth="1"/>
    <col min="11" max="16384" width="9.140625" style="1"/>
  </cols>
  <sheetData>
    <row r="1" spans="1:10" s="9" customFormat="1" ht="30" customHeight="1" x14ac:dyDescent="0.25">
      <c r="B1" s="10"/>
      <c r="C1" s="10"/>
      <c r="D1" s="35"/>
      <c r="E1" s="35"/>
      <c r="F1" s="20"/>
      <c r="G1" s="16"/>
      <c r="H1" s="20"/>
      <c r="I1" s="50"/>
      <c r="J1" s="50"/>
    </row>
    <row r="2" spans="1:10" s="9" customFormat="1" ht="30" customHeight="1" x14ac:dyDescent="0.25">
      <c r="A2" s="96" t="s">
        <v>175</v>
      </c>
      <c r="B2" s="6"/>
      <c r="C2" s="6"/>
      <c r="D2" s="36"/>
      <c r="E2" s="36"/>
      <c r="F2" s="21"/>
      <c r="G2" s="21"/>
      <c r="H2" s="21"/>
      <c r="I2" s="50"/>
      <c r="J2" s="50"/>
    </row>
    <row r="3" spans="1:10" ht="19.5" customHeight="1" x14ac:dyDescent="0.25">
      <c r="A3" s="11"/>
      <c r="B3" s="13"/>
      <c r="C3" s="13"/>
      <c r="D3" s="29"/>
      <c r="E3" s="29"/>
      <c r="F3" s="25"/>
      <c r="G3" s="25"/>
      <c r="H3" s="25"/>
    </row>
    <row r="4" spans="1:10" s="9" customFormat="1" ht="30.75" customHeight="1" x14ac:dyDescent="0.25">
      <c r="A4" s="5" t="s">
        <v>0</v>
      </c>
      <c r="B4" s="6" t="s">
        <v>1</v>
      </c>
      <c r="C4" s="6" t="s">
        <v>2</v>
      </c>
      <c r="D4" s="36" t="s">
        <v>3</v>
      </c>
      <c r="E4" s="36" t="s">
        <v>4</v>
      </c>
      <c r="F4" s="21" t="s">
        <v>5</v>
      </c>
      <c r="G4" s="88" t="s">
        <v>199</v>
      </c>
      <c r="H4" s="21" t="s">
        <v>6</v>
      </c>
      <c r="I4" s="50"/>
      <c r="J4" s="50"/>
    </row>
    <row r="5" spans="1:10" ht="17.25" customHeight="1" x14ac:dyDescent="0.25">
      <c r="A5" s="11"/>
      <c r="B5" s="13"/>
      <c r="C5" s="13"/>
      <c r="D5" s="29"/>
      <c r="E5" s="29"/>
      <c r="F5" s="25"/>
      <c r="G5" s="25"/>
      <c r="H5" s="25"/>
    </row>
    <row r="6" spans="1:10" ht="16.5" customHeight="1" x14ac:dyDescent="0.25">
      <c r="A6" s="11"/>
      <c r="B6" s="43" t="s">
        <v>7</v>
      </c>
      <c r="C6" s="13"/>
      <c r="D6" s="29"/>
      <c r="E6" s="29"/>
      <c r="F6" s="25"/>
      <c r="G6" s="25"/>
      <c r="H6" s="25"/>
    </row>
    <row r="7" spans="1:10" ht="24" customHeight="1" x14ac:dyDescent="0.25">
      <c r="A7" s="11">
        <v>1</v>
      </c>
      <c r="B7" s="104" t="s">
        <v>8</v>
      </c>
      <c r="C7" s="104"/>
      <c r="D7" s="104"/>
      <c r="E7" s="104"/>
      <c r="F7" s="104"/>
      <c r="G7" s="104"/>
      <c r="H7" s="104"/>
    </row>
    <row r="8" spans="1:10" ht="41.25" customHeight="1" x14ac:dyDescent="0.25">
      <c r="A8" s="11" t="s">
        <v>91</v>
      </c>
      <c r="B8" s="13" t="s">
        <v>176</v>
      </c>
      <c r="C8" s="13" t="s">
        <v>9</v>
      </c>
      <c r="D8" s="29">
        <v>1</v>
      </c>
      <c r="E8" s="48"/>
      <c r="F8" s="30"/>
      <c r="G8" s="25">
        <v>1</v>
      </c>
      <c r="H8" s="26"/>
    </row>
    <row r="9" spans="1:10" ht="30" x14ac:dyDescent="0.25">
      <c r="A9" s="11" t="s">
        <v>92</v>
      </c>
      <c r="B9" s="13" t="s">
        <v>83</v>
      </c>
      <c r="C9" s="13" t="s">
        <v>30</v>
      </c>
      <c r="D9" s="29">
        <v>164</v>
      </c>
      <c r="E9" s="48"/>
      <c r="F9" s="30"/>
      <c r="G9" s="29">
        <v>3</v>
      </c>
      <c r="H9" s="26"/>
      <c r="J9" s="73"/>
    </row>
    <row r="10" spans="1:10" ht="30" customHeight="1" x14ac:dyDescent="0.25">
      <c r="A10" s="11" t="s">
        <v>93</v>
      </c>
      <c r="B10" s="13" t="s">
        <v>26</v>
      </c>
      <c r="C10" s="13" t="s">
        <v>30</v>
      </c>
      <c r="D10" s="29">
        <v>164</v>
      </c>
      <c r="E10" s="48"/>
      <c r="F10" s="30"/>
      <c r="G10" s="29">
        <v>2</v>
      </c>
      <c r="H10" s="26"/>
      <c r="J10" s="73"/>
    </row>
    <row r="11" spans="1:10" ht="18" customHeight="1" x14ac:dyDescent="0.25">
      <c r="A11" s="11" t="s">
        <v>94</v>
      </c>
      <c r="B11" s="13" t="s">
        <v>10</v>
      </c>
      <c r="C11" s="13" t="s">
        <v>9</v>
      </c>
      <c r="D11" s="29">
        <v>1</v>
      </c>
      <c r="E11" s="48"/>
      <c r="F11" s="30"/>
      <c r="G11" s="25">
        <v>1</v>
      </c>
      <c r="H11" s="26"/>
    </row>
    <row r="12" spans="1:10" ht="21" customHeight="1" x14ac:dyDescent="0.25">
      <c r="A12" s="11" t="s">
        <v>95</v>
      </c>
      <c r="B12" s="13" t="s">
        <v>62</v>
      </c>
      <c r="C12" s="13" t="s">
        <v>9</v>
      </c>
      <c r="D12" s="29">
        <v>1</v>
      </c>
      <c r="E12" s="48"/>
      <c r="F12" s="30"/>
      <c r="G12" s="25">
        <v>1</v>
      </c>
      <c r="H12" s="26"/>
    </row>
    <row r="13" spans="1:10" ht="15" customHeight="1" x14ac:dyDescent="0.25">
      <c r="A13" s="11"/>
      <c r="B13" s="13"/>
      <c r="C13" s="13"/>
      <c r="D13" s="29"/>
      <c r="E13" s="29"/>
      <c r="F13" s="25"/>
      <c r="G13" s="25"/>
      <c r="H13" s="25"/>
    </row>
    <row r="14" spans="1:10" s="9" customFormat="1" ht="17.25" customHeight="1" x14ac:dyDescent="0.25">
      <c r="A14" s="5"/>
      <c r="B14" s="6" t="s">
        <v>11</v>
      </c>
      <c r="C14" s="6"/>
      <c r="D14" s="36"/>
      <c r="E14" s="36"/>
      <c r="F14" s="21"/>
      <c r="G14" s="21"/>
      <c r="H14" s="23"/>
      <c r="I14" s="50"/>
      <c r="J14" s="50"/>
    </row>
    <row r="15" spans="1:10" ht="20.25" customHeight="1" x14ac:dyDescent="0.25">
      <c r="A15" s="11"/>
      <c r="B15" s="43" t="s">
        <v>12</v>
      </c>
      <c r="C15" s="13"/>
      <c r="D15" s="29"/>
      <c r="E15" s="29"/>
      <c r="F15" s="25"/>
      <c r="G15" s="25"/>
      <c r="H15" s="25"/>
    </row>
    <row r="16" spans="1:10" ht="21.75" customHeight="1" x14ac:dyDescent="0.25">
      <c r="A16" s="11">
        <v>2</v>
      </c>
      <c r="B16" s="102" t="s">
        <v>13</v>
      </c>
      <c r="C16" s="102"/>
      <c r="D16" s="102"/>
      <c r="E16" s="102"/>
      <c r="F16" s="102"/>
      <c r="G16" s="102"/>
      <c r="H16" s="102"/>
    </row>
    <row r="17" spans="1:10" ht="18.75" customHeight="1" x14ac:dyDescent="0.25">
      <c r="A17" s="11"/>
      <c r="B17" s="39" t="s">
        <v>14</v>
      </c>
      <c r="C17" s="13"/>
      <c r="D17" s="29"/>
      <c r="E17" s="29"/>
      <c r="F17" s="25"/>
      <c r="G17" s="25"/>
      <c r="H17" s="25"/>
    </row>
    <row r="18" spans="1:10" ht="45.75" customHeight="1" x14ac:dyDescent="0.25">
      <c r="A18" s="11" t="s">
        <v>99</v>
      </c>
      <c r="B18" s="13" t="s">
        <v>68</v>
      </c>
      <c r="C18" s="13" t="s">
        <v>22</v>
      </c>
      <c r="D18" s="32">
        <v>2</v>
      </c>
      <c r="E18" s="29">
        <v>173</v>
      </c>
      <c r="F18" s="26"/>
      <c r="G18" s="25">
        <v>24</v>
      </c>
      <c r="H18" s="26"/>
      <c r="J18" s="76"/>
    </row>
    <row r="19" spans="1:10" ht="45.75" customHeight="1" x14ac:dyDescent="0.25">
      <c r="A19" s="11" t="s">
        <v>100</v>
      </c>
      <c r="B19" s="13" t="s">
        <v>69</v>
      </c>
      <c r="C19" s="13" t="s">
        <v>22</v>
      </c>
      <c r="D19" s="32">
        <v>4</v>
      </c>
      <c r="E19" s="29">
        <v>173</v>
      </c>
      <c r="F19" s="26"/>
      <c r="G19" s="25">
        <v>24</v>
      </c>
      <c r="H19" s="26"/>
      <c r="J19" s="76"/>
    </row>
    <row r="20" spans="1:10" ht="29.25" customHeight="1" x14ac:dyDescent="0.25">
      <c r="A20" s="11" t="s">
        <v>101</v>
      </c>
      <c r="B20" s="13" t="s">
        <v>32</v>
      </c>
      <c r="C20" s="13" t="s">
        <v>22</v>
      </c>
      <c r="D20" s="32">
        <v>90</v>
      </c>
      <c r="E20" s="29">
        <v>173</v>
      </c>
      <c r="F20" s="26"/>
      <c r="G20" s="25">
        <v>24</v>
      </c>
      <c r="H20" s="26"/>
      <c r="J20" s="76"/>
    </row>
    <row r="21" spans="1:10" ht="29.25" customHeight="1" x14ac:dyDescent="0.25">
      <c r="A21" s="11" t="s">
        <v>102</v>
      </c>
      <c r="B21" s="13" t="s">
        <v>70</v>
      </c>
      <c r="C21" s="13" t="s">
        <v>22</v>
      </c>
      <c r="D21" s="32">
        <v>4</v>
      </c>
      <c r="E21" s="29">
        <v>173</v>
      </c>
      <c r="F21" s="26"/>
      <c r="G21" s="25">
        <v>24</v>
      </c>
      <c r="H21" s="26"/>
      <c r="J21" s="76"/>
    </row>
    <row r="22" spans="1:10" ht="29.25" customHeight="1" x14ac:dyDescent="0.25">
      <c r="A22" s="11" t="s">
        <v>103</v>
      </c>
      <c r="B22" s="13" t="s">
        <v>71</v>
      </c>
      <c r="C22" s="13" t="s">
        <v>22</v>
      </c>
      <c r="D22" s="32">
        <v>4</v>
      </c>
      <c r="E22" s="29">
        <v>173</v>
      </c>
      <c r="F22" s="26"/>
      <c r="G22" s="25">
        <v>24</v>
      </c>
      <c r="H22" s="26"/>
      <c r="J22" s="76"/>
    </row>
    <row r="23" spans="1:10" ht="29.25" customHeight="1" x14ac:dyDescent="0.25">
      <c r="A23" s="11" t="s">
        <v>104</v>
      </c>
      <c r="B23" s="13" t="s">
        <v>72</v>
      </c>
      <c r="C23" s="13" t="s">
        <v>22</v>
      </c>
      <c r="D23" s="32">
        <v>60</v>
      </c>
      <c r="E23" s="29">
        <v>173</v>
      </c>
      <c r="F23" s="26"/>
      <c r="G23" s="25">
        <v>24</v>
      </c>
      <c r="H23" s="26"/>
      <c r="J23" s="76"/>
    </row>
    <row r="24" spans="1:10" ht="29.25" customHeight="1" x14ac:dyDescent="0.25">
      <c r="A24" s="11" t="s">
        <v>105</v>
      </c>
      <c r="B24" s="13" t="s">
        <v>73</v>
      </c>
      <c r="C24" s="89">
        <v>0.15</v>
      </c>
      <c r="D24" s="32">
        <v>4</v>
      </c>
      <c r="E24" s="29">
        <v>173</v>
      </c>
      <c r="F24" s="30"/>
      <c r="G24" s="25">
        <v>24</v>
      </c>
      <c r="H24" s="26"/>
      <c r="J24" s="76"/>
    </row>
    <row r="25" spans="1:10" ht="29.25" customHeight="1" x14ac:dyDescent="0.25">
      <c r="A25" s="11" t="s">
        <v>106</v>
      </c>
      <c r="B25" s="13" t="s">
        <v>74</v>
      </c>
      <c r="C25" s="89">
        <v>0.15</v>
      </c>
      <c r="D25" s="32">
        <v>4</v>
      </c>
      <c r="E25" s="29">
        <v>173</v>
      </c>
      <c r="F25" s="30"/>
      <c r="G25" s="25">
        <v>24</v>
      </c>
      <c r="H25" s="26"/>
      <c r="J25" s="76"/>
    </row>
    <row r="26" spans="1:10" ht="21" customHeight="1" x14ac:dyDescent="0.25">
      <c r="A26" s="11" t="s">
        <v>107</v>
      </c>
      <c r="B26" s="28" t="s">
        <v>75</v>
      </c>
      <c r="C26" s="89">
        <v>0.15</v>
      </c>
      <c r="D26" s="32">
        <v>60</v>
      </c>
      <c r="E26" s="29">
        <v>173</v>
      </c>
      <c r="F26" s="30"/>
      <c r="G26" s="25">
        <v>24</v>
      </c>
      <c r="H26" s="26"/>
    </row>
    <row r="27" spans="1:10" s="9" customFormat="1" ht="18" customHeight="1" x14ac:dyDescent="0.25">
      <c r="A27" s="5"/>
      <c r="B27" s="105" t="s">
        <v>15</v>
      </c>
      <c r="C27" s="105"/>
      <c r="D27" s="105"/>
      <c r="E27" s="105"/>
      <c r="F27" s="105"/>
      <c r="G27" s="105"/>
      <c r="H27" s="105"/>
      <c r="I27" s="50"/>
      <c r="J27" s="50"/>
    </row>
    <row r="28" spans="1:10" ht="27" customHeight="1" x14ac:dyDescent="0.25">
      <c r="A28" s="11" t="s">
        <v>108</v>
      </c>
      <c r="B28" s="13" t="s">
        <v>76</v>
      </c>
      <c r="C28" s="13" t="s">
        <v>22</v>
      </c>
      <c r="D28" s="32">
        <v>2</v>
      </c>
      <c r="E28" s="29">
        <v>40</v>
      </c>
      <c r="F28" s="26"/>
      <c r="G28" s="25">
        <v>24</v>
      </c>
      <c r="H28" s="26"/>
    </row>
    <row r="29" spans="1:10" ht="27" customHeight="1" x14ac:dyDescent="0.25">
      <c r="A29" s="11" t="s">
        <v>109</v>
      </c>
      <c r="B29" s="13" t="s">
        <v>65</v>
      </c>
      <c r="C29" s="13" t="s">
        <v>22</v>
      </c>
      <c r="D29" s="32">
        <v>4</v>
      </c>
      <c r="E29" s="29">
        <v>40</v>
      </c>
      <c r="F29" s="26"/>
      <c r="G29" s="25">
        <v>24</v>
      </c>
      <c r="H29" s="26"/>
    </row>
    <row r="30" spans="1:10" ht="27" customHeight="1" x14ac:dyDescent="0.25">
      <c r="A30" s="11" t="s">
        <v>110</v>
      </c>
      <c r="B30" s="13" t="s">
        <v>77</v>
      </c>
      <c r="C30" s="13" t="s">
        <v>22</v>
      </c>
      <c r="D30" s="32">
        <v>90</v>
      </c>
      <c r="E30" s="29">
        <v>40</v>
      </c>
      <c r="F30" s="26"/>
      <c r="G30" s="25">
        <v>24</v>
      </c>
      <c r="H30" s="26"/>
    </row>
    <row r="31" spans="1:10" ht="17.25" customHeight="1" x14ac:dyDescent="0.25">
      <c r="A31" s="11"/>
      <c r="B31" s="13"/>
      <c r="C31" s="13"/>
      <c r="D31" s="29"/>
      <c r="E31" s="29"/>
      <c r="F31" s="26"/>
      <c r="G31" s="25"/>
      <c r="H31" s="26"/>
    </row>
    <row r="32" spans="1:10" s="9" customFormat="1" ht="21.75" customHeight="1" x14ac:dyDescent="0.25">
      <c r="A32" s="5"/>
      <c r="B32" s="105" t="s">
        <v>17</v>
      </c>
      <c r="C32" s="105"/>
      <c r="D32" s="105"/>
      <c r="E32" s="105"/>
      <c r="F32" s="105"/>
      <c r="G32" s="105"/>
      <c r="H32" s="105"/>
      <c r="I32" s="50"/>
      <c r="J32" s="50"/>
    </row>
    <row r="33" spans="1:10" x14ac:dyDescent="0.25">
      <c r="A33" s="11" t="s">
        <v>111</v>
      </c>
      <c r="B33" s="13" t="s">
        <v>76</v>
      </c>
      <c r="C33" s="13" t="s">
        <v>22</v>
      </c>
      <c r="D33" s="32">
        <v>1</v>
      </c>
      <c r="E33" s="29">
        <v>40</v>
      </c>
      <c r="F33" s="26"/>
      <c r="G33" s="25">
        <v>24</v>
      </c>
      <c r="H33" s="26"/>
    </row>
    <row r="34" spans="1:10" x14ac:dyDescent="0.25">
      <c r="A34" s="11" t="s">
        <v>112</v>
      </c>
      <c r="B34" s="13" t="s">
        <v>65</v>
      </c>
      <c r="C34" s="13" t="s">
        <v>22</v>
      </c>
      <c r="D34" s="32">
        <v>4</v>
      </c>
      <c r="E34" s="29">
        <v>40</v>
      </c>
      <c r="F34" s="26"/>
      <c r="G34" s="25">
        <v>24</v>
      </c>
      <c r="H34" s="26"/>
    </row>
    <row r="35" spans="1:10" x14ac:dyDescent="0.25">
      <c r="A35" s="11" t="s">
        <v>113</v>
      </c>
      <c r="B35" s="13" t="s">
        <v>77</v>
      </c>
      <c r="C35" s="13" t="s">
        <v>22</v>
      </c>
      <c r="D35" s="32">
        <v>90</v>
      </c>
      <c r="E35" s="29">
        <v>40</v>
      </c>
      <c r="F35" s="26"/>
      <c r="G35" s="25">
        <v>24</v>
      </c>
      <c r="H35" s="26"/>
    </row>
    <row r="36" spans="1:10" x14ac:dyDescent="0.25">
      <c r="A36" s="11"/>
      <c r="B36" s="13"/>
      <c r="C36" s="13"/>
      <c r="D36" s="29"/>
      <c r="E36" s="29"/>
      <c r="F36" s="25"/>
      <c r="G36" s="25"/>
      <c r="H36" s="25"/>
    </row>
    <row r="37" spans="1:10" s="9" customFormat="1" x14ac:dyDescent="0.25">
      <c r="A37" s="5"/>
      <c r="B37" s="6" t="s">
        <v>11</v>
      </c>
      <c r="C37" s="6"/>
      <c r="D37" s="36"/>
      <c r="E37" s="36"/>
      <c r="F37" s="23"/>
      <c r="G37" s="21"/>
      <c r="H37" s="23"/>
      <c r="I37" s="50"/>
      <c r="J37" s="50"/>
    </row>
    <row r="38" spans="1:10" ht="24" customHeight="1" x14ac:dyDescent="0.25">
      <c r="A38" s="5"/>
      <c r="B38" s="42" t="s">
        <v>1</v>
      </c>
      <c r="C38" s="42" t="s">
        <v>2</v>
      </c>
      <c r="D38" s="44" t="s">
        <v>3</v>
      </c>
      <c r="E38" s="44" t="s">
        <v>4</v>
      </c>
      <c r="F38" s="45" t="s">
        <v>5</v>
      </c>
      <c r="G38" s="45" t="s">
        <v>198</v>
      </c>
      <c r="H38" s="45" t="s">
        <v>6</v>
      </c>
    </row>
    <row r="39" spans="1:10" ht="15.75" x14ac:dyDescent="0.25">
      <c r="A39" s="11"/>
      <c r="B39" s="106" t="s">
        <v>18</v>
      </c>
      <c r="C39" s="106"/>
      <c r="D39" s="106"/>
      <c r="E39" s="106"/>
      <c r="F39" s="106"/>
      <c r="G39" s="106"/>
      <c r="H39" s="106"/>
    </row>
    <row r="40" spans="1:10" x14ac:dyDescent="0.25">
      <c r="A40" s="11"/>
      <c r="B40" s="13"/>
      <c r="C40" s="13"/>
      <c r="D40" s="29"/>
      <c r="E40" s="29"/>
      <c r="F40" s="25"/>
      <c r="G40" s="25"/>
      <c r="H40" s="25"/>
    </row>
    <row r="41" spans="1:10" ht="23.25" customHeight="1" x14ac:dyDescent="0.25">
      <c r="A41" s="11">
        <v>3</v>
      </c>
      <c r="B41" s="102" t="s">
        <v>19</v>
      </c>
      <c r="C41" s="102"/>
      <c r="D41" s="102"/>
      <c r="E41" s="102"/>
      <c r="F41" s="102"/>
      <c r="G41" s="102"/>
      <c r="H41" s="102"/>
    </row>
    <row r="42" spans="1:10" ht="30" x14ac:dyDescent="0.25">
      <c r="A42" s="11" t="s">
        <v>114</v>
      </c>
      <c r="B42" s="13" t="s">
        <v>35</v>
      </c>
      <c r="C42" s="13" t="s">
        <v>23</v>
      </c>
      <c r="D42" s="29">
        <v>30</v>
      </c>
      <c r="E42" s="48"/>
      <c r="F42" s="26"/>
      <c r="G42" s="25">
        <v>2</v>
      </c>
      <c r="H42" s="26"/>
    </row>
    <row r="43" spans="1:10" ht="30" x14ac:dyDescent="0.25">
      <c r="A43" s="11" t="s">
        <v>115</v>
      </c>
      <c r="B43" s="13" t="s">
        <v>36</v>
      </c>
      <c r="C43" s="13" t="s">
        <v>23</v>
      </c>
      <c r="D43" s="29">
        <v>30</v>
      </c>
      <c r="E43" s="48"/>
      <c r="F43" s="26"/>
      <c r="G43" s="25">
        <v>2</v>
      </c>
      <c r="H43" s="26"/>
    </row>
    <row r="44" spans="1:10" ht="30" x14ac:dyDescent="0.25">
      <c r="A44" s="11" t="s">
        <v>116</v>
      </c>
      <c r="B44" s="13" t="s">
        <v>38</v>
      </c>
      <c r="C44" s="13" t="s">
        <v>23</v>
      </c>
      <c r="D44" s="29">
        <v>30</v>
      </c>
      <c r="E44" s="48"/>
      <c r="F44" s="26"/>
      <c r="G44" s="25">
        <v>2</v>
      </c>
      <c r="H44" s="26"/>
    </row>
    <row r="45" spans="1:10" ht="30" x14ac:dyDescent="0.25">
      <c r="A45" s="11" t="s">
        <v>117</v>
      </c>
      <c r="B45" s="13" t="s">
        <v>37</v>
      </c>
      <c r="C45" s="13" t="s">
        <v>23</v>
      </c>
      <c r="D45" s="29">
        <v>30</v>
      </c>
      <c r="E45" s="48"/>
      <c r="F45" s="26"/>
      <c r="G45" s="25">
        <v>2</v>
      </c>
      <c r="H45" s="26"/>
    </row>
    <row r="46" spans="1:10" x14ac:dyDescent="0.25">
      <c r="A46" s="11" t="s">
        <v>118</v>
      </c>
      <c r="B46" s="13" t="s">
        <v>56</v>
      </c>
      <c r="C46" s="13" t="s">
        <v>23</v>
      </c>
      <c r="D46" s="29">
        <v>15</v>
      </c>
      <c r="E46" s="48"/>
      <c r="F46" s="26"/>
      <c r="G46" s="25">
        <v>2</v>
      </c>
      <c r="H46" s="26"/>
    </row>
    <row r="47" spans="1:10" s="38" customFormat="1" ht="30" x14ac:dyDescent="0.25">
      <c r="A47" s="11" t="s">
        <v>119</v>
      </c>
      <c r="B47" s="28" t="s">
        <v>59</v>
      </c>
      <c r="C47" s="28" t="s">
        <v>23</v>
      </c>
      <c r="D47" s="29">
        <v>30</v>
      </c>
      <c r="E47" s="48"/>
      <c r="F47" s="26"/>
      <c r="G47" s="25">
        <v>2</v>
      </c>
      <c r="H47" s="26"/>
      <c r="I47" s="90"/>
      <c r="J47" s="90"/>
    </row>
    <row r="48" spans="1:10" ht="45" x14ac:dyDescent="0.25">
      <c r="A48" s="11" t="s">
        <v>120</v>
      </c>
      <c r="B48" s="13" t="s">
        <v>39</v>
      </c>
      <c r="C48" s="13" t="s">
        <v>20</v>
      </c>
      <c r="D48" s="29">
        <v>6</v>
      </c>
      <c r="E48" s="48"/>
      <c r="F48" s="26"/>
      <c r="G48" s="25">
        <v>1</v>
      </c>
      <c r="H48" s="26"/>
    </row>
    <row r="49" spans="1:10" x14ac:dyDescent="0.25">
      <c r="A49" s="11" t="s">
        <v>121</v>
      </c>
      <c r="B49" s="13" t="s">
        <v>40</v>
      </c>
      <c r="C49" s="13" t="s">
        <v>20</v>
      </c>
      <c r="D49" s="29">
        <v>3</v>
      </c>
      <c r="E49" s="48"/>
      <c r="F49" s="26"/>
      <c r="G49" s="25">
        <v>1</v>
      </c>
      <c r="H49" s="26"/>
    </row>
    <row r="50" spans="1:10" s="38" customFormat="1" x14ac:dyDescent="0.25">
      <c r="A50" s="11" t="s">
        <v>122</v>
      </c>
      <c r="B50" s="28" t="s">
        <v>28</v>
      </c>
      <c r="C50" s="28" t="s">
        <v>20</v>
      </c>
      <c r="D50" s="29">
        <v>3</v>
      </c>
      <c r="E50" s="48"/>
      <c r="F50" s="26"/>
      <c r="G50" s="29">
        <v>1</v>
      </c>
      <c r="H50" s="26"/>
      <c r="I50" s="90"/>
      <c r="J50" s="90"/>
    </row>
    <row r="51" spans="1:10" x14ac:dyDescent="0.25">
      <c r="A51" s="11" t="s">
        <v>123</v>
      </c>
      <c r="B51" s="13" t="s">
        <v>50</v>
      </c>
      <c r="C51" s="28" t="s">
        <v>20</v>
      </c>
      <c r="D51" s="29">
        <v>5</v>
      </c>
      <c r="E51" s="48"/>
      <c r="F51" s="26"/>
      <c r="G51" s="25">
        <v>1</v>
      </c>
      <c r="H51" s="26"/>
    </row>
    <row r="52" spans="1:10" ht="17.25" customHeight="1" x14ac:dyDescent="0.25">
      <c r="A52" s="11" t="s">
        <v>124</v>
      </c>
      <c r="B52" s="13" t="s">
        <v>44</v>
      </c>
      <c r="C52" s="13" t="s">
        <v>41</v>
      </c>
      <c r="D52" s="29">
        <v>20</v>
      </c>
      <c r="E52" s="48"/>
      <c r="F52" s="26"/>
      <c r="G52" s="25">
        <f>2*2</f>
        <v>4</v>
      </c>
      <c r="H52" s="26"/>
    </row>
    <row r="53" spans="1:10" ht="36.75" customHeight="1" x14ac:dyDescent="0.25">
      <c r="A53" s="11" t="s">
        <v>125</v>
      </c>
      <c r="B53" s="13" t="s">
        <v>43</v>
      </c>
      <c r="C53" s="13" t="s">
        <v>41</v>
      </c>
      <c r="D53" s="29">
        <v>20</v>
      </c>
      <c r="E53" s="48"/>
      <c r="F53" s="26"/>
      <c r="G53" s="25">
        <f>2*2</f>
        <v>4</v>
      </c>
      <c r="H53" s="26"/>
    </row>
    <row r="54" spans="1:10" x14ac:dyDescent="0.25">
      <c r="A54" s="11" t="s">
        <v>126</v>
      </c>
      <c r="B54" s="11" t="s">
        <v>84</v>
      </c>
      <c r="C54" s="13" t="s">
        <v>16</v>
      </c>
      <c r="D54" s="29">
        <v>15</v>
      </c>
      <c r="E54" s="48"/>
      <c r="F54" s="26"/>
      <c r="G54" s="25">
        <v>24</v>
      </c>
      <c r="H54" s="26"/>
    </row>
    <row r="55" spans="1:10" x14ac:dyDescent="0.25">
      <c r="A55" s="11" t="s">
        <v>127</v>
      </c>
      <c r="B55" s="13" t="s">
        <v>46</v>
      </c>
      <c r="C55" s="13" t="s">
        <v>16</v>
      </c>
      <c r="D55" s="29">
        <v>164</v>
      </c>
      <c r="E55" s="48"/>
      <c r="F55" s="26"/>
      <c r="G55" s="25">
        <v>24</v>
      </c>
      <c r="H55" s="26"/>
      <c r="I55" s="73"/>
    </row>
    <row r="56" spans="1:10" x14ac:dyDescent="0.25">
      <c r="A56" s="11" t="s">
        <v>128</v>
      </c>
      <c r="B56" s="13" t="s">
        <v>57</v>
      </c>
      <c r="C56" s="13" t="s">
        <v>16</v>
      </c>
      <c r="D56" s="29">
        <v>164</v>
      </c>
      <c r="E56" s="48"/>
      <c r="F56" s="26"/>
      <c r="G56" s="25">
        <v>24</v>
      </c>
      <c r="H56" s="26"/>
      <c r="I56" s="73"/>
    </row>
    <row r="57" spans="1:10" s="92" customFormat="1" x14ac:dyDescent="0.25">
      <c r="A57" s="11" t="s">
        <v>129</v>
      </c>
      <c r="B57" s="91" t="s">
        <v>34</v>
      </c>
      <c r="C57" s="13" t="s">
        <v>16</v>
      </c>
      <c r="D57" s="32">
        <v>1500</v>
      </c>
      <c r="E57" s="49"/>
      <c r="F57" s="26"/>
      <c r="G57" s="25">
        <v>24</v>
      </c>
      <c r="H57" s="26"/>
      <c r="I57" s="73"/>
      <c r="J57" s="90"/>
    </row>
    <row r="58" spans="1:10" x14ac:dyDescent="0.25">
      <c r="A58" s="11" t="s">
        <v>130</v>
      </c>
      <c r="B58" s="13" t="s">
        <v>42</v>
      </c>
      <c r="C58" s="13" t="s">
        <v>16</v>
      </c>
      <c r="D58" s="29">
        <v>3</v>
      </c>
      <c r="E58" s="48"/>
      <c r="F58" s="26"/>
      <c r="G58" s="25">
        <v>24</v>
      </c>
      <c r="H58" s="26"/>
    </row>
    <row r="59" spans="1:10" x14ac:dyDescent="0.25">
      <c r="A59" s="11" t="s">
        <v>131</v>
      </c>
      <c r="B59" s="13" t="s">
        <v>27</v>
      </c>
      <c r="C59" s="13" t="s">
        <v>41</v>
      </c>
      <c r="D59" s="29">
        <v>15</v>
      </c>
      <c r="E59" s="48"/>
      <c r="F59" s="26"/>
      <c r="G59" s="25">
        <f>2*2</f>
        <v>4</v>
      </c>
      <c r="H59" s="26"/>
    </row>
    <row r="60" spans="1:10" x14ac:dyDescent="0.25">
      <c r="A60" s="11" t="s">
        <v>132</v>
      </c>
      <c r="B60" s="13" t="s">
        <v>55</v>
      </c>
      <c r="C60" s="13" t="s">
        <v>41</v>
      </c>
      <c r="D60" s="29">
        <v>5</v>
      </c>
      <c r="E60" s="48"/>
      <c r="F60" s="26"/>
      <c r="G60" s="25">
        <f>2*2</f>
        <v>4</v>
      </c>
      <c r="H60" s="26"/>
    </row>
    <row r="61" spans="1:10" x14ac:dyDescent="0.25">
      <c r="A61" s="11" t="s">
        <v>133</v>
      </c>
      <c r="B61" s="13" t="s">
        <v>54</v>
      </c>
      <c r="C61" s="13" t="s">
        <v>41</v>
      </c>
      <c r="D61" s="29">
        <v>25</v>
      </c>
      <c r="E61" s="48"/>
      <c r="F61" s="26"/>
      <c r="G61" s="25">
        <f>2*2</f>
        <v>4</v>
      </c>
      <c r="H61" s="26"/>
    </row>
    <row r="62" spans="1:10" x14ac:dyDescent="0.25">
      <c r="A62" s="11" t="s">
        <v>134</v>
      </c>
      <c r="B62" s="13" t="s">
        <v>24</v>
      </c>
      <c r="C62" s="13" t="s">
        <v>41</v>
      </c>
      <c r="D62" s="29">
        <v>5</v>
      </c>
      <c r="E62" s="48"/>
      <c r="F62" s="26"/>
      <c r="G62" s="25">
        <f>2*2</f>
        <v>4</v>
      </c>
      <c r="H62" s="26"/>
    </row>
    <row r="63" spans="1:10" x14ac:dyDescent="0.25">
      <c r="A63" s="11" t="s">
        <v>135</v>
      </c>
      <c r="B63" s="13" t="s">
        <v>177</v>
      </c>
      <c r="C63" s="13" t="s">
        <v>41</v>
      </c>
      <c r="D63" s="29">
        <v>164</v>
      </c>
      <c r="E63" s="48"/>
      <c r="F63" s="26"/>
      <c r="G63" s="25">
        <f>2*2</f>
        <v>4</v>
      </c>
      <c r="H63" s="26"/>
      <c r="I63" s="73"/>
      <c r="J63" s="73"/>
    </row>
    <row r="64" spans="1:10" s="9" customFormat="1" x14ac:dyDescent="0.25">
      <c r="A64" s="5"/>
      <c r="B64" s="6" t="s">
        <v>11</v>
      </c>
      <c r="C64" s="6"/>
      <c r="D64" s="36"/>
      <c r="E64" s="36"/>
      <c r="F64" s="23"/>
      <c r="G64" s="21"/>
      <c r="H64" s="23"/>
      <c r="I64" s="50"/>
      <c r="J64" s="50"/>
    </row>
    <row r="65" spans="1:10" x14ac:dyDescent="0.25">
      <c r="A65" s="11"/>
      <c r="B65" s="101" t="s">
        <v>47</v>
      </c>
      <c r="C65" s="101"/>
      <c r="D65" s="101"/>
      <c r="E65" s="101"/>
      <c r="F65" s="101"/>
      <c r="G65" s="101"/>
      <c r="H65" s="101"/>
    </row>
    <row r="66" spans="1:10" ht="25.5" customHeight="1" x14ac:dyDescent="0.25">
      <c r="A66" s="11" t="s">
        <v>178</v>
      </c>
      <c r="B66" s="13" t="s">
        <v>49</v>
      </c>
      <c r="C66" s="13" t="s">
        <v>16</v>
      </c>
      <c r="D66" s="29">
        <v>4</v>
      </c>
      <c r="E66" s="48"/>
      <c r="F66" s="26"/>
      <c r="G66" s="25">
        <v>24</v>
      </c>
      <c r="H66" s="26"/>
    </row>
    <row r="67" spans="1:10" ht="29.25" customHeight="1" x14ac:dyDescent="0.25">
      <c r="A67" s="11" t="s">
        <v>136</v>
      </c>
      <c r="B67" s="13" t="s">
        <v>48</v>
      </c>
      <c r="C67" s="13" t="s">
        <v>16</v>
      </c>
      <c r="D67" s="29">
        <v>4</v>
      </c>
      <c r="E67" s="48"/>
      <c r="F67" s="26"/>
      <c r="G67" s="25">
        <v>24</v>
      </c>
      <c r="H67" s="26"/>
    </row>
    <row r="68" spans="1:10" ht="33.75" customHeight="1" x14ac:dyDescent="0.25">
      <c r="A68" s="11" t="s">
        <v>137</v>
      </c>
      <c r="B68" s="13" t="s">
        <v>51</v>
      </c>
      <c r="C68" s="13" t="s">
        <v>16</v>
      </c>
      <c r="D68" s="29">
        <v>5</v>
      </c>
      <c r="E68" s="48"/>
      <c r="F68" s="26"/>
      <c r="G68" s="25">
        <v>24</v>
      </c>
      <c r="H68" s="26"/>
    </row>
    <row r="69" spans="1:10" ht="33.75" customHeight="1" x14ac:dyDescent="0.25">
      <c r="A69" s="11" t="s">
        <v>138</v>
      </c>
      <c r="B69" s="13" t="s">
        <v>58</v>
      </c>
      <c r="C69" s="13" t="s">
        <v>53</v>
      </c>
      <c r="D69" s="29">
        <v>1</v>
      </c>
      <c r="E69" s="48"/>
      <c r="F69" s="26"/>
      <c r="G69" s="25">
        <v>2</v>
      </c>
      <c r="H69" s="26"/>
    </row>
    <row r="70" spans="1:10" ht="30.75" customHeight="1" x14ac:dyDescent="0.25">
      <c r="A70" s="11" t="s">
        <v>139</v>
      </c>
      <c r="B70" s="13" t="s">
        <v>52</v>
      </c>
      <c r="C70" s="13" t="s">
        <v>53</v>
      </c>
      <c r="D70" s="29">
        <v>1</v>
      </c>
      <c r="E70" s="48"/>
      <c r="F70" s="26"/>
      <c r="G70" s="25">
        <v>2</v>
      </c>
      <c r="H70" s="26"/>
    </row>
    <row r="71" spans="1:10" s="9" customFormat="1" x14ac:dyDescent="0.25">
      <c r="A71" s="5"/>
      <c r="B71" s="6" t="s">
        <v>25</v>
      </c>
      <c r="C71" s="99"/>
      <c r="D71" s="99"/>
      <c r="E71" s="99"/>
      <c r="F71" s="99"/>
      <c r="G71" s="99"/>
      <c r="H71" s="23"/>
      <c r="I71" s="50"/>
      <c r="J71" s="50"/>
    </row>
    <row r="72" spans="1:10" x14ac:dyDescent="0.25">
      <c r="A72" s="11"/>
      <c r="B72" s="102" t="s">
        <v>21</v>
      </c>
      <c r="C72" s="102"/>
      <c r="D72" s="102"/>
      <c r="E72" s="102"/>
      <c r="F72" s="102"/>
      <c r="G72" s="102"/>
      <c r="H72" s="102"/>
    </row>
    <row r="73" spans="1:10" ht="30" x14ac:dyDescent="0.25">
      <c r="A73" s="11" t="s">
        <v>140</v>
      </c>
      <c r="B73" s="28" t="s">
        <v>63</v>
      </c>
      <c r="C73" s="13" t="s">
        <v>60</v>
      </c>
      <c r="D73" s="29">
        <v>5</v>
      </c>
      <c r="E73" s="48"/>
      <c r="F73" s="26"/>
      <c r="G73" s="25">
        <f>2*12*2</f>
        <v>48</v>
      </c>
      <c r="H73" s="26"/>
    </row>
    <row r="74" spans="1:10" s="9" customFormat="1" x14ac:dyDescent="0.25">
      <c r="A74" s="5"/>
      <c r="B74" s="6" t="s">
        <v>25</v>
      </c>
      <c r="C74" s="99"/>
      <c r="D74" s="99"/>
      <c r="E74" s="99"/>
      <c r="F74" s="99"/>
      <c r="G74" s="99"/>
      <c r="H74" s="23"/>
      <c r="I74" s="50"/>
      <c r="J74" s="50"/>
    </row>
    <row r="75" spans="1:10" s="9" customFormat="1" x14ac:dyDescent="0.25">
      <c r="A75" s="5"/>
      <c r="B75" s="103" t="s">
        <v>66</v>
      </c>
      <c r="C75" s="103"/>
      <c r="D75" s="103"/>
      <c r="E75" s="103"/>
      <c r="F75" s="103"/>
      <c r="G75" s="103"/>
      <c r="H75" s="103"/>
      <c r="I75" s="50"/>
      <c r="J75" s="50"/>
    </row>
    <row r="76" spans="1:10" s="9" customFormat="1" x14ac:dyDescent="0.25">
      <c r="A76" s="5"/>
      <c r="B76" s="6"/>
      <c r="C76" s="88"/>
      <c r="D76" s="88"/>
      <c r="E76" s="88"/>
      <c r="F76" s="88"/>
      <c r="G76" s="88"/>
      <c r="H76" s="23"/>
      <c r="I76" s="50"/>
      <c r="J76" s="50"/>
    </row>
    <row r="77" spans="1:10" s="9" customFormat="1" x14ac:dyDescent="0.25">
      <c r="A77" s="5">
        <v>4</v>
      </c>
      <c r="B77" s="102" t="s">
        <v>67</v>
      </c>
      <c r="C77" s="102"/>
      <c r="D77" s="102"/>
      <c r="E77" s="102"/>
      <c r="F77" s="102"/>
      <c r="G77" s="102"/>
      <c r="H77" s="102"/>
      <c r="I77" s="50"/>
      <c r="J77" s="50"/>
    </row>
    <row r="78" spans="1:10" s="9" customFormat="1" x14ac:dyDescent="0.25">
      <c r="A78" s="5"/>
      <c r="B78" s="6"/>
      <c r="C78" s="88"/>
      <c r="D78" s="88"/>
      <c r="E78" s="88"/>
      <c r="F78" s="88"/>
      <c r="G78" s="88"/>
      <c r="H78" s="23"/>
      <c r="I78" s="50"/>
      <c r="J78" s="50"/>
    </row>
    <row r="79" spans="1:10" s="9" customFormat="1" x14ac:dyDescent="0.25">
      <c r="A79" s="5" t="s">
        <v>141</v>
      </c>
      <c r="B79" s="13" t="s">
        <v>179</v>
      </c>
      <c r="C79" s="13" t="s">
        <v>16</v>
      </c>
      <c r="D79" s="88">
        <v>4</v>
      </c>
      <c r="E79" s="88"/>
      <c r="F79" s="30"/>
      <c r="G79" s="88">
        <v>24</v>
      </c>
      <c r="H79" s="23"/>
      <c r="I79" s="50"/>
      <c r="J79" s="50"/>
    </row>
    <row r="80" spans="1:10" s="9" customFormat="1" x14ac:dyDescent="0.25">
      <c r="A80" s="5"/>
      <c r="B80" s="13"/>
      <c r="C80" s="13"/>
      <c r="D80" s="88"/>
      <c r="E80" s="88"/>
      <c r="F80" s="30"/>
      <c r="G80" s="88"/>
      <c r="H80" s="23"/>
      <c r="I80" s="50"/>
      <c r="J80" s="50"/>
    </row>
    <row r="81" spans="1:10" s="9" customFormat="1" x14ac:dyDescent="0.25">
      <c r="A81" s="5"/>
      <c r="B81" s="6" t="s">
        <v>25</v>
      </c>
      <c r="C81" s="99"/>
      <c r="D81" s="99"/>
      <c r="E81" s="99"/>
      <c r="F81" s="99"/>
      <c r="G81" s="99"/>
      <c r="H81" s="23"/>
      <c r="I81" s="50"/>
      <c r="J81" s="50"/>
    </row>
    <row r="82" spans="1:10" s="9" customFormat="1" x14ac:dyDescent="0.25">
      <c r="A82" s="5"/>
      <c r="B82" s="6"/>
      <c r="C82" s="88"/>
      <c r="D82" s="88"/>
      <c r="E82" s="88"/>
      <c r="F82" s="88"/>
      <c r="G82" s="88"/>
      <c r="H82" s="23"/>
      <c r="I82" s="50"/>
      <c r="J82" s="50"/>
    </row>
    <row r="83" spans="1:10" x14ac:dyDescent="0.25">
      <c r="A83" s="11"/>
      <c r="B83" s="6" t="s">
        <v>29</v>
      </c>
      <c r="C83" s="100"/>
      <c r="D83" s="100"/>
      <c r="E83" s="100"/>
      <c r="F83" s="100"/>
      <c r="G83" s="100"/>
      <c r="H83" s="23"/>
    </row>
    <row r="84" spans="1:10" ht="57.75" customHeight="1" x14ac:dyDescent="0.25">
      <c r="A84" s="11" t="s">
        <v>61</v>
      </c>
      <c r="B84" s="13" t="s">
        <v>180</v>
      </c>
      <c r="C84" s="13"/>
      <c r="D84" s="29"/>
      <c r="E84" s="29"/>
      <c r="F84" s="25"/>
      <c r="G84" s="25"/>
      <c r="H84" s="25"/>
      <c r="I84" s="73"/>
      <c r="J84" s="1"/>
    </row>
    <row r="85" spans="1:10" ht="30" x14ac:dyDescent="0.25">
      <c r="A85" s="11"/>
      <c r="B85" s="13" t="s">
        <v>181</v>
      </c>
      <c r="C85" s="13"/>
      <c r="D85" s="29"/>
      <c r="E85" s="29"/>
      <c r="F85" s="25"/>
      <c r="G85" s="25"/>
      <c r="H85" s="25"/>
      <c r="J85" s="1"/>
    </row>
    <row r="86" spans="1:10" ht="30" customHeight="1" x14ac:dyDescent="0.25">
      <c r="B86" s="95"/>
      <c r="I86" s="73"/>
      <c r="J86" s="73"/>
    </row>
    <row r="87" spans="1:10" ht="30" customHeight="1" x14ac:dyDescent="0.25"/>
  </sheetData>
  <mergeCells count="14">
    <mergeCell ref="B41:H41"/>
    <mergeCell ref="B7:H7"/>
    <mergeCell ref="B16:H16"/>
    <mergeCell ref="B27:H27"/>
    <mergeCell ref="B32:H32"/>
    <mergeCell ref="B39:H39"/>
    <mergeCell ref="C81:G81"/>
    <mergeCell ref="C83:G83"/>
    <mergeCell ref="B65:H65"/>
    <mergeCell ref="C71:G71"/>
    <mergeCell ref="B72:H72"/>
    <mergeCell ref="C74:G74"/>
    <mergeCell ref="B75:H75"/>
    <mergeCell ref="B77:H77"/>
  </mergeCells>
  <pageMargins left="0.70866141732283472" right="0.70866141732283472" top="0.74803149606299213" bottom="0.74803149606299213" header="0.31496062992125984" footer="0.31496062992125984"/>
  <pageSetup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84B24-A422-48C0-9E64-5EB365654369}">
  <sheetPr>
    <tabColor theme="0"/>
    <pageSetUpPr fitToPage="1"/>
  </sheetPr>
  <dimension ref="A1:H106"/>
  <sheetViews>
    <sheetView topLeftCell="A90" workbookViewId="0">
      <selection activeCell="J120" sqref="J120"/>
    </sheetView>
  </sheetViews>
  <sheetFormatPr defaultColWidth="9.140625" defaultRowHeight="15" x14ac:dyDescent="0.25"/>
  <cols>
    <col min="1" max="1" width="7.7109375" style="22" customWidth="1"/>
    <col min="2" max="2" width="42" style="2" customWidth="1"/>
    <col min="3" max="3" width="13.7109375" style="2" customWidth="1"/>
    <col min="4" max="4" width="10.85546875" style="37" customWidth="1"/>
    <col min="5" max="5" width="11.7109375" style="37" customWidth="1"/>
    <col min="6" max="6" width="14.5703125" style="22" customWidth="1"/>
    <col min="7" max="7" width="16.140625" style="22" customWidth="1"/>
    <col min="8" max="8" width="26.85546875" style="22" customWidth="1"/>
    <col min="9" max="16384" width="9.140625" style="1"/>
  </cols>
  <sheetData>
    <row r="1" spans="1:8" s="9" customFormat="1" ht="30" customHeight="1" x14ac:dyDescent="0.25">
      <c r="A1" s="20"/>
      <c r="B1" s="10"/>
      <c r="C1" s="10"/>
      <c r="D1" s="35"/>
      <c r="E1" s="35"/>
      <c r="F1" s="20"/>
      <c r="G1" s="16"/>
      <c r="H1" s="20"/>
    </row>
    <row r="2" spans="1:8" s="9" customFormat="1" ht="30" customHeight="1" x14ac:dyDescent="0.25">
      <c r="A2" s="97" t="s">
        <v>182</v>
      </c>
      <c r="B2" s="6"/>
      <c r="C2" s="6"/>
      <c r="D2" s="36"/>
      <c r="E2" s="36"/>
      <c r="F2" s="21"/>
      <c r="G2" s="21"/>
      <c r="H2" s="21"/>
    </row>
    <row r="3" spans="1:8" ht="19.5" customHeight="1" x14ac:dyDescent="0.25">
      <c r="A3" s="25"/>
      <c r="B3" s="13"/>
      <c r="C3" s="13"/>
      <c r="D3" s="29"/>
      <c r="E3" s="29"/>
      <c r="F3" s="25"/>
      <c r="G3" s="25"/>
      <c r="H3" s="25"/>
    </row>
    <row r="4" spans="1:8" s="9" customFormat="1" ht="24.75" customHeight="1" x14ac:dyDescent="0.25">
      <c r="A4" s="21" t="s">
        <v>0</v>
      </c>
      <c r="B4" s="6" t="s">
        <v>1</v>
      </c>
      <c r="C4" s="6" t="s">
        <v>2</v>
      </c>
      <c r="D4" s="36" t="s">
        <v>3</v>
      </c>
      <c r="E4" s="36" t="s">
        <v>4</v>
      </c>
      <c r="F4" s="21" t="s">
        <v>5</v>
      </c>
      <c r="G4" s="21" t="s">
        <v>199</v>
      </c>
      <c r="H4" s="21" t="s">
        <v>6</v>
      </c>
    </row>
    <row r="5" spans="1:8" ht="17.25" customHeight="1" x14ac:dyDescent="0.25">
      <c r="A5" s="25"/>
      <c r="B5" s="13"/>
      <c r="C5" s="13"/>
      <c r="D5" s="29"/>
      <c r="E5" s="29"/>
      <c r="F5" s="25"/>
      <c r="G5" s="25"/>
      <c r="H5" s="25"/>
    </row>
    <row r="6" spans="1:8" ht="16.5" customHeight="1" x14ac:dyDescent="0.25">
      <c r="A6" s="25"/>
      <c r="B6" s="43" t="s">
        <v>7</v>
      </c>
      <c r="C6" s="13"/>
      <c r="D6" s="29"/>
      <c r="E6" s="29"/>
      <c r="F6" s="25"/>
      <c r="G6" s="25"/>
      <c r="H6" s="25"/>
    </row>
    <row r="7" spans="1:8" ht="24" customHeight="1" x14ac:dyDescent="0.25">
      <c r="A7" s="25">
        <v>1</v>
      </c>
      <c r="B7" s="104" t="s">
        <v>8</v>
      </c>
      <c r="C7" s="104"/>
      <c r="D7" s="104"/>
      <c r="E7" s="104"/>
      <c r="F7" s="104"/>
      <c r="G7" s="104"/>
      <c r="H7" s="104"/>
    </row>
    <row r="8" spans="1:8" ht="41.25" customHeight="1" x14ac:dyDescent="0.25">
      <c r="A8" s="25" t="s">
        <v>91</v>
      </c>
      <c r="B8" s="13" t="s">
        <v>176</v>
      </c>
      <c r="C8" s="13" t="s">
        <v>9</v>
      </c>
      <c r="D8" s="29">
        <v>1</v>
      </c>
      <c r="E8" s="48"/>
      <c r="F8" s="30"/>
      <c r="G8" s="25">
        <v>1</v>
      </c>
      <c r="H8" s="26"/>
    </row>
    <row r="9" spans="1:8" ht="30" x14ac:dyDescent="0.25">
      <c r="A9" s="25" t="s">
        <v>92</v>
      </c>
      <c r="B9" s="13" t="s">
        <v>183</v>
      </c>
      <c r="C9" s="13" t="s">
        <v>30</v>
      </c>
      <c r="D9" s="29">
        <v>164</v>
      </c>
      <c r="E9" s="48"/>
      <c r="F9" s="30"/>
      <c r="G9" s="29">
        <v>3</v>
      </c>
      <c r="H9" s="26"/>
    </row>
    <row r="10" spans="1:8" ht="30" customHeight="1" x14ac:dyDescent="0.25">
      <c r="A10" s="25" t="s">
        <v>93</v>
      </c>
      <c r="B10" s="13" t="s">
        <v>26</v>
      </c>
      <c r="C10" s="13" t="s">
        <v>30</v>
      </c>
      <c r="D10" s="29">
        <v>164</v>
      </c>
      <c r="E10" s="48"/>
      <c r="F10" s="30"/>
      <c r="G10" s="25">
        <v>2</v>
      </c>
      <c r="H10" s="26"/>
    </row>
    <row r="11" spans="1:8" ht="30" customHeight="1" x14ac:dyDescent="0.25">
      <c r="A11" s="25" t="s">
        <v>94</v>
      </c>
      <c r="B11" s="13" t="s">
        <v>184</v>
      </c>
      <c r="C11" s="13" t="s">
        <v>30</v>
      </c>
      <c r="D11" s="29">
        <v>53</v>
      </c>
      <c r="E11" s="48"/>
      <c r="F11" s="30"/>
      <c r="G11" s="25">
        <v>3</v>
      </c>
      <c r="H11" s="26"/>
    </row>
    <row r="12" spans="1:8" ht="30" customHeight="1" x14ac:dyDescent="0.25">
      <c r="A12" s="25" t="s">
        <v>95</v>
      </c>
      <c r="B12" s="13" t="s">
        <v>185</v>
      </c>
      <c r="C12" s="13" t="s">
        <v>30</v>
      </c>
      <c r="D12" s="29">
        <v>53</v>
      </c>
      <c r="E12" s="48"/>
      <c r="F12" s="30"/>
      <c r="G12" s="25">
        <v>2</v>
      </c>
      <c r="H12" s="26"/>
    </row>
    <row r="13" spans="1:8" ht="18" customHeight="1" x14ac:dyDescent="0.25">
      <c r="A13" s="25" t="s">
        <v>96</v>
      </c>
      <c r="B13" s="13" t="s">
        <v>10</v>
      </c>
      <c r="C13" s="13" t="s">
        <v>9</v>
      </c>
      <c r="D13" s="29">
        <v>1</v>
      </c>
      <c r="E13" s="48"/>
      <c r="F13" s="30"/>
      <c r="G13" s="25">
        <v>1</v>
      </c>
      <c r="H13" s="26"/>
    </row>
    <row r="14" spans="1:8" ht="21" customHeight="1" x14ac:dyDescent="0.25">
      <c r="A14" s="25" t="s">
        <v>97</v>
      </c>
      <c r="B14" s="13" t="s">
        <v>62</v>
      </c>
      <c r="C14" s="13" t="s">
        <v>9</v>
      </c>
      <c r="D14" s="29">
        <v>1</v>
      </c>
      <c r="E14" s="48"/>
      <c r="F14" s="30"/>
      <c r="G14" s="25">
        <v>1</v>
      </c>
      <c r="H14" s="26"/>
    </row>
    <row r="15" spans="1:8" ht="15" customHeight="1" x14ac:dyDescent="0.25">
      <c r="A15" s="25"/>
      <c r="B15" s="13"/>
      <c r="C15" s="13"/>
      <c r="D15" s="29"/>
      <c r="E15" s="29"/>
      <c r="F15" s="25"/>
      <c r="G15" s="25"/>
      <c r="H15" s="25"/>
    </row>
    <row r="16" spans="1:8" s="9" customFormat="1" ht="17.25" customHeight="1" x14ac:dyDescent="0.25">
      <c r="A16" s="21"/>
      <c r="B16" s="6" t="s">
        <v>11</v>
      </c>
      <c r="C16" s="6"/>
      <c r="D16" s="36"/>
      <c r="E16" s="36"/>
      <c r="F16" s="21"/>
      <c r="G16" s="21"/>
      <c r="H16" s="23"/>
    </row>
    <row r="17" spans="1:8" ht="20.25" customHeight="1" x14ac:dyDescent="0.25">
      <c r="A17" s="25"/>
      <c r="B17" s="43" t="s">
        <v>12</v>
      </c>
      <c r="C17" s="13"/>
      <c r="D17" s="29"/>
      <c r="E17" s="29"/>
      <c r="F17" s="25"/>
      <c r="G17" s="25"/>
      <c r="H17" s="25"/>
    </row>
    <row r="18" spans="1:8" ht="21.75" customHeight="1" x14ac:dyDescent="0.25">
      <c r="A18" s="25">
        <v>2</v>
      </c>
      <c r="B18" s="102" t="s">
        <v>13</v>
      </c>
      <c r="C18" s="102"/>
      <c r="D18" s="102"/>
      <c r="E18" s="102"/>
      <c r="F18" s="102"/>
      <c r="G18" s="102"/>
      <c r="H18" s="102"/>
    </row>
    <row r="19" spans="1:8" ht="18.75" customHeight="1" x14ac:dyDescent="0.25">
      <c r="A19" s="25"/>
      <c r="B19" s="39" t="s">
        <v>14</v>
      </c>
      <c r="C19" s="13"/>
      <c r="D19" s="29"/>
      <c r="E19" s="29"/>
      <c r="F19" s="25"/>
      <c r="G19" s="25"/>
      <c r="H19" s="25"/>
    </row>
    <row r="20" spans="1:8" ht="45.75" customHeight="1" x14ac:dyDescent="0.25">
      <c r="A20" s="25" t="s">
        <v>99</v>
      </c>
      <c r="B20" s="13" t="s">
        <v>68</v>
      </c>
      <c r="C20" s="13" t="s">
        <v>22</v>
      </c>
      <c r="D20" s="32">
        <v>2</v>
      </c>
      <c r="E20" s="29">
        <v>173</v>
      </c>
      <c r="F20" s="26"/>
      <c r="G20" s="25">
        <v>24</v>
      </c>
      <c r="H20" s="26"/>
    </row>
    <row r="21" spans="1:8" ht="45.75" customHeight="1" x14ac:dyDescent="0.25">
      <c r="A21" s="25" t="s">
        <v>100</v>
      </c>
      <c r="B21" s="13" t="s">
        <v>69</v>
      </c>
      <c r="C21" s="13" t="s">
        <v>22</v>
      </c>
      <c r="D21" s="93">
        <v>4</v>
      </c>
      <c r="E21" s="29">
        <v>173</v>
      </c>
      <c r="F21" s="26"/>
      <c r="G21" s="25">
        <v>24</v>
      </c>
      <c r="H21" s="26"/>
    </row>
    <row r="22" spans="1:8" ht="29.25" customHeight="1" x14ac:dyDescent="0.25">
      <c r="A22" s="25" t="s">
        <v>101</v>
      </c>
      <c r="B22" s="13" t="s">
        <v>32</v>
      </c>
      <c r="C22" s="13" t="s">
        <v>22</v>
      </c>
      <c r="D22" s="32">
        <v>90</v>
      </c>
      <c r="E22" s="29">
        <v>173</v>
      </c>
      <c r="F22" s="26"/>
      <c r="G22" s="25">
        <v>24</v>
      </c>
      <c r="H22" s="26"/>
    </row>
    <row r="23" spans="1:8" ht="29.25" customHeight="1" x14ac:dyDescent="0.25">
      <c r="A23" s="25" t="s">
        <v>102</v>
      </c>
      <c r="B23" s="13" t="s">
        <v>70</v>
      </c>
      <c r="C23" s="13" t="s">
        <v>22</v>
      </c>
      <c r="D23" s="32">
        <v>4</v>
      </c>
      <c r="E23" s="29">
        <v>198</v>
      </c>
      <c r="F23" s="26"/>
      <c r="G23" s="25">
        <v>24</v>
      </c>
      <c r="H23" s="26"/>
    </row>
    <row r="24" spans="1:8" ht="29.25" customHeight="1" x14ac:dyDescent="0.25">
      <c r="A24" s="25" t="s">
        <v>103</v>
      </c>
      <c r="B24" s="13" t="s">
        <v>71</v>
      </c>
      <c r="C24" s="13" t="s">
        <v>22</v>
      </c>
      <c r="D24" s="32">
        <v>4</v>
      </c>
      <c r="E24" s="29">
        <v>198</v>
      </c>
      <c r="F24" s="26"/>
      <c r="G24" s="25">
        <v>24</v>
      </c>
      <c r="H24" s="26"/>
    </row>
    <row r="25" spans="1:8" ht="29.25" customHeight="1" x14ac:dyDescent="0.25">
      <c r="A25" s="25" t="s">
        <v>104</v>
      </c>
      <c r="B25" s="13" t="s">
        <v>72</v>
      </c>
      <c r="C25" s="13" t="s">
        <v>22</v>
      </c>
      <c r="D25" s="32">
        <v>60</v>
      </c>
      <c r="E25" s="29">
        <v>198</v>
      </c>
      <c r="F25" s="26"/>
      <c r="G25" s="25">
        <v>24</v>
      </c>
      <c r="H25" s="26"/>
    </row>
    <row r="26" spans="1:8" ht="42" customHeight="1" x14ac:dyDescent="0.25">
      <c r="A26" s="25" t="s">
        <v>105</v>
      </c>
      <c r="B26" s="13" t="s">
        <v>73</v>
      </c>
      <c r="C26" s="89">
        <v>0.15</v>
      </c>
      <c r="D26" s="32">
        <v>4</v>
      </c>
      <c r="E26" s="29">
        <v>198</v>
      </c>
      <c r="F26" s="30"/>
      <c r="G26" s="25">
        <v>24</v>
      </c>
      <c r="H26" s="26"/>
    </row>
    <row r="27" spans="1:8" ht="44.25" customHeight="1" x14ac:dyDescent="0.25">
      <c r="A27" s="25" t="s">
        <v>106</v>
      </c>
      <c r="B27" s="13" t="s">
        <v>74</v>
      </c>
      <c r="C27" s="89">
        <v>0.15</v>
      </c>
      <c r="D27" s="32">
        <v>4</v>
      </c>
      <c r="E27" s="29">
        <v>198</v>
      </c>
      <c r="F27" s="30"/>
      <c r="G27" s="25">
        <v>24</v>
      </c>
      <c r="H27" s="26"/>
    </row>
    <row r="28" spans="1:8" ht="40.5" customHeight="1" x14ac:dyDescent="0.25">
      <c r="A28" s="25" t="s">
        <v>107</v>
      </c>
      <c r="B28" s="28" t="s">
        <v>75</v>
      </c>
      <c r="C28" s="89">
        <v>0.15</v>
      </c>
      <c r="D28" s="32">
        <v>60</v>
      </c>
      <c r="E28" s="29">
        <v>198</v>
      </c>
      <c r="F28" s="30"/>
      <c r="G28" s="25">
        <v>24</v>
      </c>
      <c r="H28" s="26"/>
    </row>
    <row r="29" spans="1:8" s="9" customFormat="1" ht="18" customHeight="1" x14ac:dyDescent="0.25">
      <c r="A29" s="21"/>
      <c r="B29" s="105" t="s">
        <v>15</v>
      </c>
      <c r="C29" s="105"/>
      <c r="D29" s="105"/>
      <c r="E29" s="105"/>
      <c r="F29" s="105"/>
      <c r="G29" s="105"/>
      <c r="H29" s="105"/>
    </row>
    <row r="30" spans="1:8" ht="27" customHeight="1" x14ac:dyDescent="0.25">
      <c r="A30" s="25" t="s">
        <v>108</v>
      </c>
      <c r="B30" s="13" t="s">
        <v>76</v>
      </c>
      <c r="C30" s="13" t="s">
        <v>22</v>
      </c>
      <c r="D30" s="32">
        <v>1</v>
      </c>
      <c r="E30" s="29">
        <v>40</v>
      </c>
      <c r="F30" s="26"/>
      <c r="G30" s="25">
        <v>24</v>
      </c>
      <c r="H30" s="26"/>
    </row>
    <row r="31" spans="1:8" ht="27" customHeight="1" x14ac:dyDescent="0.25">
      <c r="A31" s="25" t="s">
        <v>109</v>
      </c>
      <c r="B31" s="13" t="s">
        <v>65</v>
      </c>
      <c r="C31" s="13" t="s">
        <v>22</v>
      </c>
      <c r="D31" s="32">
        <v>4</v>
      </c>
      <c r="E31" s="29">
        <v>40</v>
      </c>
      <c r="F31" s="26"/>
      <c r="G31" s="25">
        <v>24</v>
      </c>
      <c r="H31" s="26"/>
    </row>
    <row r="32" spans="1:8" ht="27" customHeight="1" x14ac:dyDescent="0.25">
      <c r="A32" s="25" t="s">
        <v>110</v>
      </c>
      <c r="B32" s="13" t="s">
        <v>77</v>
      </c>
      <c r="C32" s="13" t="s">
        <v>22</v>
      </c>
      <c r="D32" s="32">
        <v>90</v>
      </c>
      <c r="E32" s="29">
        <v>40</v>
      </c>
      <c r="F32" s="26"/>
      <c r="G32" s="25">
        <v>24</v>
      </c>
      <c r="H32" s="26"/>
    </row>
    <row r="33" spans="1:8" ht="17.25" customHeight="1" x14ac:dyDescent="0.25">
      <c r="A33" s="25"/>
      <c r="B33" s="13"/>
      <c r="C33" s="13"/>
      <c r="D33" s="29"/>
      <c r="E33" s="29"/>
      <c r="F33" s="26"/>
      <c r="G33" s="25"/>
      <c r="H33" s="26"/>
    </row>
    <row r="34" spans="1:8" s="9" customFormat="1" x14ac:dyDescent="0.25">
      <c r="A34" s="21"/>
      <c r="B34" s="105" t="s">
        <v>17</v>
      </c>
      <c r="C34" s="105"/>
      <c r="D34" s="105"/>
      <c r="E34" s="105"/>
      <c r="F34" s="105"/>
      <c r="G34" s="105"/>
      <c r="H34" s="105"/>
    </row>
    <row r="35" spans="1:8" x14ac:dyDescent="0.25">
      <c r="A35" s="25" t="s">
        <v>111</v>
      </c>
      <c r="B35" s="13" t="s">
        <v>76</v>
      </c>
      <c r="C35" s="13" t="s">
        <v>22</v>
      </c>
      <c r="D35" s="32">
        <v>1</v>
      </c>
      <c r="E35" s="29">
        <v>40</v>
      </c>
      <c r="F35" s="26"/>
      <c r="G35" s="29">
        <v>24</v>
      </c>
      <c r="H35" s="26"/>
    </row>
    <row r="36" spans="1:8" x14ac:dyDescent="0.25">
      <c r="A36" s="25" t="s">
        <v>112</v>
      </c>
      <c r="B36" s="13" t="s">
        <v>65</v>
      </c>
      <c r="C36" s="13" t="s">
        <v>22</v>
      </c>
      <c r="D36" s="32">
        <v>4</v>
      </c>
      <c r="E36" s="29">
        <v>40</v>
      </c>
      <c r="F36" s="26"/>
      <c r="G36" s="29">
        <v>24</v>
      </c>
      <c r="H36" s="26"/>
    </row>
    <row r="37" spans="1:8" x14ac:dyDescent="0.25">
      <c r="A37" s="25" t="s">
        <v>113</v>
      </c>
      <c r="B37" s="13" t="s">
        <v>77</v>
      </c>
      <c r="C37" s="13" t="s">
        <v>22</v>
      </c>
      <c r="D37" s="32">
        <v>60</v>
      </c>
      <c r="E37" s="29">
        <v>40</v>
      </c>
      <c r="F37" s="26"/>
      <c r="G37" s="29">
        <v>24</v>
      </c>
      <c r="H37" s="26"/>
    </row>
    <row r="38" spans="1:8" x14ac:dyDescent="0.25">
      <c r="A38" s="25"/>
      <c r="B38" s="13"/>
      <c r="C38" s="13"/>
      <c r="D38" s="29"/>
      <c r="E38" s="29"/>
      <c r="F38" s="25"/>
      <c r="G38" s="25"/>
      <c r="H38" s="25"/>
    </row>
    <row r="39" spans="1:8" s="9" customFormat="1" x14ac:dyDescent="0.25">
      <c r="A39" s="21"/>
      <c r="B39" s="6" t="s">
        <v>11</v>
      </c>
      <c r="C39" s="6"/>
      <c r="D39" s="36"/>
      <c r="E39" s="36"/>
      <c r="F39" s="23"/>
      <c r="G39" s="21"/>
      <c r="H39" s="23"/>
    </row>
    <row r="40" spans="1:8" ht="24" customHeight="1" x14ac:dyDescent="0.25">
      <c r="A40" s="21"/>
      <c r="B40" s="42" t="s">
        <v>1</v>
      </c>
      <c r="C40" s="42" t="s">
        <v>2</v>
      </c>
      <c r="D40" s="44" t="s">
        <v>3</v>
      </c>
      <c r="E40" s="44" t="s">
        <v>4</v>
      </c>
      <c r="F40" s="45" t="s">
        <v>5</v>
      </c>
      <c r="G40" s="45" t="s">
        <v>64</v>
      </c>
      <c r="H40" s="45" t="s">
        <v>6</v>
      </c>
    </row>
    <row r="41" spans="1:8" ht="15.75" x14ac:dyDescent="0.25">
      <c r="A41" s="25"/>
      <c r="B41" s="107" t="s">
        <v>80</v>
      </c>
      <c r="C41" s="107"/>
      <c r="D41" s="107"/>
      <c r="E41" s="107"/>
      <c r="F41" s="107"/>
      <c r="G41" s="107"/>
      <c r="H41" s="107"/>
    </row>
    <row r="42" spans="1:8" ht="15.75" x14ac:dyDescent="0.25">
      <c r="A42" s="25">
        <v>3</v>
      </c>
      <c r="B42" s="61" t="s">
        <v>18</v>
      </c>
      <c r="C42" s="61"/>
      <c r="D42" s="61"/>
      <c r="E42" s="61"/>
      <c r="F42" s="61"/>
      <c r="G42" s="61"/>
      <c r="H42" s="61"/>
    </row>
    <row r="43" spans="1:8" ht="15.75" x14ac:dyDescent="0.25">
      <c r="A43" s="25" t="s">
        <v>114</v>
      </c>
      <c r="B43" s="60" t="s">
        <v>186</v>
      </c>
      <c r="C43" s="60" t="s">
        <v>22</v>
      </c>
      <c r="D43" s="62">
        <v>1</v>
      </c>
      <c r="E43" s="29">
        <v>173</v>
      </c>
      <c r="F43" s="63"/>
      <c r="G43" s="62">
        <v>12</v>
      </c>
      <c r="H43" s="63"/>
    </row>
    <row r="44" spans="1:8" ht="15.75" x14ac:dyDescent="0.25">
      <c r="A44" s="25" t="s">
        <v>115</v>
      </c>
      <c r="B44" s="60" t="s">
        <v>78</v>
      </c>
      <c r="C44" s="60" t="s">
        <v>22</v>
      </c>
      <c r="D44" s="62">
        <v>2</v>
      </c>
      <c r="E44" s="29">
        <v>173</v>
      </c>
      <c r="F44" s="63"/>
      <c r="G44" s="62">
        <v>12</v>
      </c>
      <c r="H44" s="63"/>
    </row>
    <row r="45" spans="1:8" ht="15.75" x14ac:dyDescent="0.25">
      <c r="A45" s="25" t="s">
        <v>116</v>
      </c>
      <c r="B45" s="60" t="s">
        <v>79</v>
      </c>
      <c r="C45" s="60" t="s">
        <v>22</v>
      </c>
      <c r="D45" s="62">
        <v>50</v>
      </c>
      <c r="E45" s="29">
        <v>173</v>
      </c>
      <c r="F45" s="63"/>
      <c r="G45" s="62">
        <v>12</v>
      </c>
      <c r="H45" s="63"/>
    </row>
    <row r="46" spans="1:8" ht="15.75" customHeight="1" x14ac:dyDescent="0.25">
      <c r="A46" s="25"/>
      <c r="B46" s="105" t="s">
        <v>15</v>
      </c>
      <c r="C46" s="105"/>
      <c r="D46" s="105"/>
      <c r="E46" s="105"/>
      <c r="F46" s="105"/>
      <c r="G46" s="105"/>
      <c r="H46" s="105"/>
    </row>
    <row r="47" spans="1:8" ht="15.75" x14ac:dyDescent="0.25">
      <c r="A47" s="25" t="s">
        <v>117</v>
      </c>
      <c r="B47" s="13" t="s">
        <v>76</v>
      </c>
      <c r="C47" s="60" t="s">
        <v>22</v>
      </c>
      <c r="D47" s="62">
        <v>1</v>
      </c>
      <c r="E47" s="29">
        <v>40</v>
      </c>
      <c r="F47" s="63"/>
      <c r="G47" s="62">
        <v>12</v>
      </c>
      <c r="H47" s="63"/>
    </row>
    <row r="48" spans="1:8" ht="15.75" x14ac:dyDescent="0.25">
      <c r="A48" s="25" t="s">
        <v>118</v>
      </c>
      <c r="B48" s="13" t="s">
        <v>65</v>
      </c>
      <c r="C48" s="60" t="s">
        <v>22</v>
      </c>
      <c r="D48" s="62">
        <v>2</v>
      </c>
      <c r="E48" s="29">
        <v>40</v>
      </c>
      <c r="F48" s="63"/>
      <c r="G48" s="62">
        <v>12</v>
      </c>
      <c r="H48" s="63"/>
    </row>
    <row r="49" spans="1:8" ht="15.75" x14ac:dyDescent="0.25">
      <c r="A49" s="25" t="s">
        <v>119</v>
      </c>
      <c r="B49" s="28" t="s">
        <v>77</v>
      </c>
      <c r="C49" s="60" t="s">
        <v>22</v>
      </c>
      <c r="D49" s="62">
        <v>50</v>
      </c>
      <c r="E49" s="25">
        <v>40</v>
      </c>
      <c r="F49" s="63"/>
      <c r="G49" s="62">
        <v>12</v>
      </c>
      <c r="H49" s="63"/>
    </row>
    <row r="50" spans="1:8" x14ac:dyDescent="0.25">
      <c r="A50" s="25"/>
      <c r="B50" s="105" t="s">
        <v>17</v>
      </c>
      <c r="C50" s="105"/>
      <c r="D50" s="105"/>
      <c r="E50" s="105"/>
      <c r="F50" s="105"/>
      <c r="G50" s="105"/>
      <c r="H50" s="105"/>
    </row>
    <row r="51" spans="1:8" ht="15.75" x14ac:dyDescent="0.25">
      <c r="A51" s="25" t="s">
        <v>120</v>
      </c>
      <c r="B51" s="13" t="s">
        <v>76</v>
      </c>
      <c r="C51" s="60" t="s">
        <v>22</v>
      </c>
      <c r="D51" s="62">
        <v>1</v>
      </c>
      <c r="E51" s="29">
        <v>40</v>
      </c>
      <c r="F51" s="63"/>
      <c r="G51" s="62">
        <v>12</v>
      </c>
      <c r="H51" s="63"/>
    </row>
    <row r="52" spans="1:8" ht="15.75" x14ac:dyDescent="0.25">
      <c r="A52" s="25" t="s">
        <v>121</v>
      </c>
      <c r="B52" s="13" t="s">
        <v>65</v>
      </c>
      <c r="C52" s="60" t="s">
        <v>22</v>
      </c>
      <c r="D52" s="62">
        <v>2</v>
      </c>
      <c r="E52" s="29">
        <v>40</v>
      </c>
      <c r="F52" s="63"/>
      <c r="G52" s="62">
        <v>12</v>
      </c>
      <c r="H52" s="63"/>
    </row>
    <row r="53" spans="1:8" ht="15.75" x14ac:dyDescent="0.25">
      <c r="A53" s="25" t="s">
        <v>122</v>
      </c>
      <c r="B53" s="13" t="s">
        <v>77</v>
      </c>
      <c r="C53" s="60" t="s">
        <v>22</v>
      </c>
      <c r="D53" s="62">
        <v>50</v>
      </c>
      <c r="E53" s="29">
        <v>40</v>
      </c>
      <c r="F53" s="63"/>
      <c r="G53" s="62">
        <v>12</v>
      </c>
      <c r="H53" s="63"/>
    </row>
    <row r="54" spans="1:8" ht="15.75" x14ac:dyDescent="0.25">
      <c r="A54" s="25"/>
      <c r="B54" s="61"/>
      <c r="C54" s="61"/>
      <c r="D54" s="61"/>
      <c r="E54" s="61"/>
      <c r="F54" s="60"/>
      <c r="G54" s="60"/>
      <c r="H54" s="60"/>
    </row>
    <row r="55" spans="1:8" ht="15.75" x14ac:dyDescent="0.25">
      <c r="A55" s="25"/>
      <c r="B55" s="11"/>
      <c r="C55" s="61"/>
      <c r="D55" s="61"/>
      <c r="E55" s="61"/>
      <c r="F55" s="61"/>
      <c r="G55" s="61"/>
      <c r="H55" s="64"/>
    </row>
    <row r="56" spans="1:8" ht="15.75" x14ac:dyDescent="0.25">
      <c r="A56" s="25"/>
      <c r="B56" s="61" t="s">
        <v>66</v>
      </c>
      <c r="C56" s="61"/>
      <c r="D56" s="61"/>
      <c r="E56" s="61"/>
      <c r="F56" s="61"/>
      <c r="G56" s="61"/>
      <c r="H56" s="61"/>
    </row>
    <row r="57" spans="1:8" ht="23.25" customHeight="1" x14ac:dyDescent="0.25">
      <c r="A57" s="25">
        <v>4</v>
      </c>
      <c r="B57" s="102" t="s">
        <v>19</v>
      </c>
      <c r="C57" s="102"/>
      <c r="D57" s="102"/>
      <c r="E57" s="102"/>
      <c r="F57" s="102"/>
      <c r="G57" s="102"/>
      <c r="H57" s="102"/>
    </row>
    <row r="58" spans="1:8" ht="30" x14ac:dyDescent="0.25">
      <c r="A58" s="25" t="s">
        <v>141</v>
      </c>
      <c r="B58" s="13" t="s">
        <v>35</v>
      </c>
      <c r="C58" s="13" t="s">
        <v>23</v>
      </c>
      <c r="D58" s="29">
        <v>50</v>
      </c>
      <c r="E58" s="48"/>
      <c r="F58" s="26"/>
      <c r="G58" s="29">
        <v>2</v>
      </c>
      <c r="H58" s="26"/>
    </row>
    <row r="59" spans="1:8" ht="30" x14ac:dyDescent="0.25">
      <c r="A59" s="25" t="s">
        <v>147</v>
      </c>
      <c r="B59" s="13" t="s">
        <v>36</v>
      </c>
      <c r="C59" s="13" t="s">
        <v>23</v>
      </c>
      <c r="D59" s="29">
        <v>50</v>
      </c>
      <c r="E59" s="48"/>
      <c r="F59" s="26"/>
      <c r="G59" s="29">
        <v>2</v>
      </c>
      <c r="H59" s="26"/>
    </row>
    <row r="60" spans="1:8" ht="30" x14ac:dyDescent="0.25">
      <c r="A60" s="25" t="s">
        <v>148</v>
      </c>
      <c r="B60" s="13" t="s">
        <v>38</v>
      </c>
      <c r="C60" s="13" t="s">
        <v>23</v>
      </c>
      <c r="D60" s="29">
        <v>50</v>
      </c>
      <c r="E60" s="48"/>
      <c r="F60" s="26"/>
      <c r="G60" s="29">
        <v>2</v>
      </c>
      <c r="H60" s="26"/>
    </row>
    <row r="61" spans="1:8" ht="30" x14ac:dyDescent="0.25">
      <c r="A61" s="25" t="s">
        <v>149</v>
      </c>
      <c r="B61" s="13" t="s">
        <v>37</v>
      </c>
      <c r="C61" s="13" t="s">
        <v>23</v>
      </c>
      <c r="D61" s="29">
        <v>50</v>
      </c>
      <c r="E61" s="48"/>
      <c r="F61" s="26"/>
      <c r="G61" s="29">
        <v>2</v>
      </c>
      <c r="H61" s="26"/>
    </row>
    <row r="62" spans="1:8" x14ac:dyDescent="0.25">
      <c r="A62" s="25" t="s">
        <v>150</v>
      </c>
      <c r="B62" s="13" t="s">
        <v>56</v>
      </c>
      <c r="C62" s="13" t="s">
        <v>23</v>
      </c>
      <c r="D62" s="29">
        <v>15</v>
      </c>
      <c r="E62" s="48"/>
      <c r="F62" s="26"/>
      <c r="G62" s="29">
        <v>2</v>
      </c>
      <c r="H62" s="26"/>
    </row>
    <row r="63" spans="1:8" s="38" customFormat="1" ht="30" x14ac:dyDescent="0.25">
      <c r="A63" s="25" t="s">
        <v>151</v>
      </c>
      <c r="B63" s="28" t="s">
        <v>59</v>
      </c>
      <c r="C63" s="28" t="s">
        <v>23</v>
      </c>
      <c r="D63" s="29">
        <v>30</v>
      </c>
      <c r="E63" s="48"/>
      <c r="F63" s="26"/>
      <c r="G63" s="29">
        <v>2</v>
      </c>
      <c r="H63" s="26"/>
    </row>
    <row r="64" spans="1:8" ht="45" x14ac:dyDescent="0.25">
      <c r="A64" s="25" t="s">
        <v>152</v>
      </c>
      <c r="B64" s="13" t="s">
        <v>39</v>
      </c>
      <c r="C64" s="13" t="s">
        <v>187</v>
      </c>
      <c r="D64" s="29">
        <v>6</v>
      </c>
      <c r="E64" s="48"/>
      <c r="F64" s="26"/>
      <c r="G64" s="25">
        <v>1</v>
      </c>
      <c r="H64" s="26"/>
    </row>
    <row r="65" spans="1:8" x14ac:dyDescent="0.25">
      <c r="A65" s="25" t="s">
        <v>153</v>
      </c>
      <c r="B65" s="13" t="s">
        <v>40</v>
      </c>
      <c r="C65" s="13" t="s">
        <v>187</v>
      </c>
      <c r="D65" s="29">
        <v>3</v>
      </c>
      <c r="E65" s="48"/>
      <c r="F65" s="26"/>
      <c r="G65" s="25">
        <v>1</v>
      </c>
      <c r="H65" s="26"/>
    </row>
    <row r="66" spans="1:8" s="38" customFormat="1" ht="30" x14ac:dyDescent="0.25">
      <c r="A66" s="25" t="s">
        <v>154</v>
      </c>
      <c r="B66" s="28" t="s">
        <v>28</v>
      </c>
      <c r="C66" s="13" t="s">
        <v>187</v>
      </c>
      <c r="D66" s="29">
        <v>3</v>
      </c>
      <c r="E66" s="48"/>
      <c r="F66" s="26"/>
      <c r="G66" s="29">
        <v>1</v>
      </c>
      <c r="H66" s="26"/>
    </row>
    <row r="67" spans="1:8" x14ac:dyDescent="0.25">
      <c r="A67" s="25" t="s">
        <v>155</v>
      </c>
      <c r="B67" s="13" t="s">
        <v>50</v>
      </c>
      <c r="C67" s="13" t="s">
        <v>187</v>
      </c>
      <c r="D67" s="29">
        <v>5</v>
      </c>
      <c r="E67" s="48"/>
      <c r="F67" s="26"/>
      <c r="G67" s="25">
        <v>1</v>
      </c>
      <c r="H67" s="26"/>
    </row>
    <row r="68" spans="1:8" ht="17.25" customHeight="1" x14ac:dyDescent="0.25">
      <c r="A68" s="25" t="s">
        <v>156</v>
      </c>
      <c r="B68" s="13" t="s">
        <v>44</v>
      </c>
      <c r="C68" s="13" t="s">
        <v>41</v>
      </c>
      <c r="D68" s="29">
        <v>20</v>
      </c>
      <c r="E68" s="48"/>
      <c r="F68" s="26"/>
      <c r="G68" s="25">
        <f t="shared" ref="G68:G69" si="0">2*2</f>
        <v>4</v>
      </c>
      <c r="H68" s="26"/>
    </row>
    <row r="69" spans="1:8" ht="36.75" customHeight="1" x14ac:dyDescent="0.25">
      <c r="A69" s="25" t="s">
        <v>157</v>
      </c>
      <c r="B69" s="13" t="s">
        <v>43</v>
      </c>
      <c r="C69" s="13" t="s">
        <v>41</v>
      </c>
      <c r="D69" s="29">
        <v>20</v>
      </c>
      <c r="E69" s="48"/>
      <c r="F69" s="26"/>
      <c r="G69" s="25">
        <f t="shared" si="0"/>
        <v>4</v>
      </c>
      <c r="H69" s="26"/>
    </row>
    <row r="70" spans="1:8" x14ac:dyDescent="0.25">
      <c r="A70" s="25" t="s">
        <v>158</v>
      </c>
      <c r="B70" s="11" t="s">
        <v>84</v>
      </c>
      <c r="C70" s="13" t="s">
        <v>16</v>
      </c>
      <c r="D70" s="29">
        <v>15</v>
      </c>
      <c r="E70" s="48"/>
      <c r="F70" s="26"/>
      <c r="G70" s="25">
        <v>24</v>
      </c>
      <c r="H70" s="26"/>
    </row>
    <row r="71" spans="1:8" x14ac:dyDescent="0.25">
      <c r="A71" s="25" t="s">
        <v>159</v>
      </c>
      <c r="B71" s="13" t="s">
        <v>46</v>
      </c>
      <c r="C71" s="13" t="s">
        <v>16</v>
      </c>
      <c r="D71" s="29">
        <v>164</v>
      </c>
      <c r="E71" s="48"/>
      <c r="F71" s="26"/>
      <c r="G71" s="25">
        <v>24</v>
      </c>
      <c r="H71" s="26"/>
    </row>
    <row r="72" spans="1:8" x14ac:dyDescent="0.25">
      <c r="A72" s="25" t="s">
        <v>160</v>
      </c>
      <c r="B72" s="13" t="s">
        <v>57</v>
      </c>
      <c r="C72" s="13" t="s">
        <v>16</v>
      </c>
      <c r="D72" s="29">
        <f>164*2</f>
        <v>328</v>
      </c>
      <c r="E72" s="48"/>
      <c r="F72" s="26"/>
      <c r="G72" s="25">
        <v>24</v>
      </c>
      <c r="H72" s="26"/>
    </row>
    <row r="73" spans="1:8" x14ac:dyDescent="0.25">
      <c r="A73" s="25" t="s">
        <v>161</v>
      </c>
      <c r="B73" s="91" t="s">
        <v>34</v>
      </c>
      <c r="C73" s="13" t="s">
        <v>16</v>
      </c>
      <c r="D73" s="32">
        <f>164*25</f>
        <v>4100</v>
      </c>
      <c r="E73" s="49"/>
      <c r="F73" s="26"/>
      <c r="G73" s="25">
        <v>24</v>
      </c>
      <c r="H73" s="26"/>
    </row>
    <row r="74" spans="1:8" ht="30" x14ac:dyDescent="0.25">
      <c r="A74" s="25" t="s">
        <v>162</v>
      </c>
      <c r="B74" s="13" t="s">
        <v>188</v>
      </c>
      <c r="C74" s="13" t="s">
        <v>189</v>
      </c>
      <c r="D74" s="29">
        <v>53</v>
      </c>
      <c r="E74" s="48"/>
      <c r="F74" s="26"/>
      <c r="G74" s="25">
        <v>24</v>
      </c>
      <c r="H74" s="26"/>
    </row>
    <row r="75" spans="1:8" ht="30" x14ac:dyDescent="0.25">
      <c r="A75" s="25" t="s">
        <v>163</v>
      </c>
      <c r="B75" s="13" t="s">
        <v>190</v>
      </c>
      <c r="C75" s="13" t="s">
        <v>189</v>
      </c>
      <c r="D75" s="29">
        <v>106</v>
      </c>
      <c r="E75" s="48"/>
      <c r="F75" s="26"/>
      <c r="G75" s="25">
        <v>24</v>
      </c>
      <c r="H75" s="26"/>
    </row>
    <row r="76" spans="1:8" s="92" customFormat="1" ht="30" x14ac:dyDescent="0.25">
      <c r="A76" s="25" t="s">
        <v>164</v>
      </c>
      <c r="B76" s="91" t="s">
        <v>191</v>
      </c>
      <c r="C76" s="13" t="s">
        <v>189</v>
      </c>
      <c r="D76" s="32">
        <v>477</v>
      </c>
      <c r="E76" s="49"/>
      <c r="F76" s="26"/>
      <c r="G76" s="25">
        <v>24</v>
      </c>
      <c r="H76" s="26"/>
    </row>
    <row r="77" spans="1:8" x14ac:dyDescent="0.25">
      <c r="A77" s="25" t="s">
        <v>165</v>
      </c>
      <c r="B77" s="13" t="s">
        <v>42</v>
      </c>
      <c r="C77" s="13" t="s">
        <v>16</v>
      </c>
      <c r="D77" s="29">
        <v>3</v>
      </c>
      <c r="E77" s="48"/>
      <c r="F77" s="26"/>
      <c r="G77" s="25">
        <v>24</v>
      </c>
      <c r="H77" s="26"/>
    </row>
    <row r="78" spans="1:8" x14ac:dyDescent="0.25">
      <c r="A78" s="25" t="s">
        <v>166</v>
      </c>
      <c r="B78" s="13" t="s">
        <v>27</v>
      </c>
      <c r="C78" s="13" t="s">
        <v>41</v>
      </c>
      <c r="D78" s="29">
        <v>15</v>
      </c>
      <c r="E78" s="48"/>
      <c r="F78" s="26"/>
      <c r="G78" s="25">
        <f>2*2</f>
        <v>4</v>
      </c>
      <c r="H78" s="26"/>
    </row>
    <row r="79" spans="1:8" x14ac:dyDescent="0.25">
      <c r="A79" s="25" t="s">
        <v>167</v>
      </c>
      <c r="B79" s="13" t="s">
        <v>55</v>
      </c>
      <c r="C79" s="13" t="s">
        <v>41</v>
      </c>
      <c r="D79" s="29">
        <v>5</v>
      </c>
      <c r="E79" s="48"/>
      <c r="F79" s="26"/>
      <c r="G79" s="25">
        <f t="shared" ref="G79:G82" si="1">2*2</f>
        <v>4</v>
      </c>
      <c r="H79" s="26"/>
    </row>
    <row r="80" spans="1:8" x14ac:dyDescent="0.25">
      <c r="A80" s="25" t="s">
        <v>168</v>
      </c>
      <c r="B80" s="13" t="s">
        <v>54</v>
      </c>
      <c r="C80" s="13" t="s">
        <v>41</v>
      </c>
      <c r="D80" s="29">
        <v>25</v>
      </c>
      <c r="E80" s="48"/>
      <c r="F80" s="26"/>
      <c r="G80" s="25">
        <f t="shared" si="1"/>
        <v>4</v>
      </c>
      <c r="H80" s="26"/>
    </row>
    <row r="81" spans="1:8" x14ac:dyDescent="0.25">
      <c r="A81" s="25" t="s">
        <v>169</v>
      </c>
      <c r="B81" s="13" t="s">
        <v>24</v>
      </c>
      <c r="C81" s="13" t="s">
        <v>41</v>
      </c>
      <c r="D81" s="29">
        <v>5</v>
      </c>
      <c r="E81" s="48"/>
      <c r="F81" s="26"/>
      <c r="G81" s="25">
        <f t="shared" si="1"/>
        <v>4</v>
      </c>
      <c r="H81" s="26"/>
    </row>
    <row r="82" spans="1:8" ht="30" x14ac:dyDescent="0.25">
      <c r="A82" s="25" t="s">
        <v>170</v>
      </c>
      <c r="B82" s="13" t="s">
        <v>192</v>
      </c>
      <c r="C82" s="13" t="s">
        <v>41</v>
      </c>
      <c r="D82" s="29">
        <f>2*217</f>
        <v>434</v>
      </c>
      <c r="E82" s="48"/>
      <c r="F82" s="26"/>
      <c r="G82" s="25">
        <f t="shared" si="1"/>
        <v>4</v>
      </c>
      <c r="H82" s="26"/>
    </row>
    <row r="83" spans="1:8" s="9" customFormat="1" x14ac:dyDescent="0.25">
      <c r="A83" s="21"/>
      <c r="B83" s="6" t="s">
        <v>11</v>
      </c>
      <c r="C83" s="6"/>
      <c r="D83" s="36"/>
      <c r="E83" s="36"/>
      <c r="F83" s="23"/>
      <c r="G83" s="21"/>
      <c r="H83" s="23"/>
    </row>
    <row r="84" spans="1:8" x14ac:dyDescent="0.25">
      <c r="A84" s="25"/>
      <c r="B84" s="101" t="s">
        <v>47</v>
      </c>
      <c r="C84" s="101"/>
      <c r="D84" s="101"/>
      <c r="E84" s="101"/>
      <c r="F84" s="101"/>
      <c r="G84" s="101"/>
      <c r="H84" s="101"/>
    </row>
    <row r="85" spans="1:8" ht="25.5" customHeight="1" x14ac:dyDescent="0.25">
      <c r="A85" s="25" t="s">
        <v>171</v>
      </c>
      <c r="B85" s="13" t="s">
        <v>49</v>
      </c>
      <c r="C85" s="13" t="s">
        <v>16</v>
      </c>
      <c r="D85" s="29">
        <v>4</v>
      </c>
      <c r="E85" s="48"/>
      <c r="F85" s="26"/>
      <c r="G85" s="25">
        <v>24</v>
      </c>
      <c r="H85" s="26"/>
    </row>
    <row r="86" spans="1:8" ht="29.25" customHeight="1" x14ac:dyDescent="0.25">
      <c r="A86" s="25" t="s">
        <v>172</v>
      </c>
      <c r="B86" s="13" t="s">
        <v>48</v>
      </c>
      <c r="C86" s="13" t="s">
        <v>16</v>
      </c>
      <c r="D86" s="29">
        <v>4</v>
      </c>
      <c r="E86" s="48"/>
      <c r="F86" s="26"/>
      <c r="G86" s="25">
        <v>24</v>
      </c>
      <c r="H86" s="26"/>
    </row>
    <row r="87" spans="1:8" ht="33.75" customHeight="1" x14ac:dyDescent="0.25">
      <c r="A87" s="25" t="s">
        <v>173</v>
      </c>
      <c r="B87" s="13" t="s">
        <v>51</v>
      </c>
      <c r="C87" s="13" t="s">
        <v>16</v>
      </c>
      <c r="D87" s="29">
        <v>5</v>
      </c>
      <c r="E87" s="48"/>
      <c r="F87" s="26"/>
      <c r="G87" s="25">
        <v>24</v>
      </c>
      <c r="H87" s="26"/>
    </row>
    <row r="88" spans="1:8" ht="33.75" customHeight="1" x14ac:dyDescent="0.25">
      <c r="A88" s="25" t="s">
        <v>174</v>
      </c>
      <c r="B88" s="13" t="s">
        <v>58</v>
      </c>
      <c r="C88" s="13" t="s">
        <v>53</v>
      </c>
      <c r="D88" s="29">
        <v>1</v>
      </c>
      <c r="E88" s="48"/>
      <c r="F88" s="26"/>
      <c r="G88" s="25">
        <v>2</v>
      </c>
      <c r="H88" s="26"/>
    </row>
    <row r="89" spans="1:8" ht="30.75" customHeight="1" x14ac:dyDescent="0.25">
      <c r="A89" s="25" t="s">
        <v>193</v>
      </c>
      <c r="B89" s="13" t="s">
        <v>52</v>
      </c>
      <c r="C89" s="13" t="s">
        <v>53</v>
      </c>
      <c r="D89" s="29">
        <v>1</v>
      </c>
      <c r="E89" s="48"/>
      <c r="F89" s="26"/>
      <c r="G89" s="25">
        <v>2</v>
      </c>
      <c r="H89" s="26"/>
    </row>
    <row r="90" spans="1:8" s="9" customFormat="1" x14ac:dyDescent="0.25">
      <c r="A90" s="21"/>
      <c r="B90" s="6" t="s">
        <v>25</v>
      </c>
      <c r="C90" s="99"/>
      <c r="D90" s="99"/>
      <c r="E90" s="99"/>
      <c r="F90" s="99"/>
      <c r="G90" s="99"/>
      <c r="H90" s="23"/>
    </row>
    <row r="91" spans="1:8" x14ac:dyDescent="0.25">
      <c r="A91" s="25"/>
      <c r="B91" s="102" t="s">
        <v>21</v>
      </c>
      <c r="C91" s="102"/>
      <c r="D91" s="102"/>
      <c r="E91" s="102"/>
      <c r="F91" s="102"/>
      <c r="G91" s="102"/>
      <c r="H91" s="102"/>
    </row>
    <row r="92" spans="1:8" ht="30" x14ac:dyDescent="0.25">
      <c r="A92" s="25" t="s">
        <v>194</v>
      </c>
      <c r="B92" s="28" t="s">
        <v>63</v>
      </c>
      <c r="C92" s="13" t="s">
        <v>60</v>
      </c>
      <c r="D92" s="29">
        <v>5</v>
      </c>
      <c r="E92" s="48"/>
      <c r="F92" s="26"/>
      <c r="G92" s="25">
        <f>2*12*2</f>
        <v>48</v>
      </c>
      <c r="H92" s="26"/>
    </row>
    <row r="93" spans="1:8" s="9" customFormat="1" x14ac:dyDescent="0.25">
      <c r="A93" s="21"/>
      <c r="B93" s="6" t="s">
        <v>25</v>
      </c>
      <c r="C93" s="99"/>
      <c r="D93" s="99"/>
      <c r="E93" s="99"/>
      <c r="F93" s="99"/>
      <c r="G93" s="99"/>
      <c r="H93" s="23"/>
    </row>
    <row r="94" spans="1:8" s="9" customFormat="1" x14ac:dyDescent="0.25">
      <c r="A94" s="21"/>
      <c r="B94" s="103" t="s">
        <v>195</v>
      </c>
      <c r="C94" s="103"/>
      <c r="D94" s="103"/>
      <c r="E94" s="103"/>
      <c r="F94" s="103"/>
      <c r="G94" s="103"/>
      <c r="H94" s="103"/>
    </row>
    <row r="95" spans="1:8" s="9" customFormat="1" x14ac:dyDescent="0.25">
      <c r="A95" s="21"/>
      <c r="B95" s="6"/>
      <c r="C95" s="88"/>
      <c r="D95" s="88"/>
      <c r="E95" s="88"/>
      <c r="F95" s="88"/>
      <c r="G95" s="88"/>
      <c r="H95" s="23"/>
    </row>
    <row r="96" spans="1:8" s="9" customFormat="1" x14ac:dyDescent="0.25">
      <c r="A96" s="21">
        <v>5</v>
      </c>
      <c r="B96" s="102" t="s">
        <v>67</v>
      </c>
      <c r="C96" s="102"/>
      <c r="D96" s="102"/>
      <c r="E96" s="102"/>
      <c r="F96" s="102"/>
      <c r="G96" s="102"/>
      <c r="H96" s="102"/>
    </row>
    <row r="97" spans="1:8" s="9" customFormat="1" x14ac:dyDescent="0.25">
      <c r="A97" s="21"/>
      <c r="B97" s="6"/>
      <c r="C97" s="88"/>
      <c r="D97" s="88"/>
      <c r="E97" s="88"/>
      <c r="F97" s="88"/>
      <c r="G97" s="88"/>
      <c r="H97" s="23"/>
    </row>
    <row r="98" spans="1:8" s="9" customFormat="1" x14ac:dyDescent="0.25">
      <c r="A98" s="21" t="s">
        <v>196</v>
      </c>
      <c r="B98" s="13" t="s">
        <v>179</v>
      </c>
      <c r="C98" s="13" t="s">
        <v>16</v>
      </c>
      <c r="D98" s="88">
        <v>4</v>
      </c>
      <c r="E98" s="48"/>
      <c r="F98" s="26"/>
      <c r="G98" s="98">
        <v>24</v>
      </c>
      <c r="H98" s="23"/>
    </row>
    <row r="99" spans="1:8" s="9" customFormat="1" x14ac:dyDescent="0.25">
      <c r="A99" s="21"/>
      <c r="B99" s="13"/>
      <c r="C99" s="13"/>
      <c r="D99" s="88"/>
      <c r="E99" s="88"/>
      <c r="F99" s="30"/>
      <c r="G99" s="88"/>
      <c r="H99" s="23"/>
    </row>
    <row r="100" spans="1:8" s="9" customFormat="1" x14ac:dyDescent="0.25">
      <c r="A100" s="21"/>
      <c r="B100" s="6" t="s">
        <v>25</v>
      </c>
      <c r="C100" s="99"/>
      <c r="D100" s="99"/>
      <c r="E100" s="99"/>
      <c r="F100" s="99"/>
      <c r="G100" s="99"/>
      <c r="H100" s="23"/>
    </row>
    <row r="101" spans="1:8" s="9" customFormat="1" x14ac:dyDescent="0.25">
      <c r="A101" s="21"/>
      <c r="B101" s="6"/>
      <c r="C101" s="88"/>
      <c r="D101" s="88"/>
      <c r="E101" s="88"/>
      <c r="F101" s="88"/>
      <c r="G101" s="88"/>
      <c r="H101" s="23"/>
    </row>
    <row r="102" spans="1:8" x14ac:dyDescent="0.25">
      <c r="A102" s="25"/>
      <c r="B102" s="6" t="s">
        <v>29</v>
      </c>
      <c r="C102" s="100"/>
      <c r="D102" s="100"/>
      <c r="E102" s="100"/>
      <c r="F102" s="100"/>
      <c r="G102" s="100"/>
      <c r="H102" s="23"/>
    </row>
    <row r="103" spans="1:8" ht="57.75" customHeight="1" x14ac:dyDescent="0.25">
      <c r="A103" s="25" t="s">
        <v>61</v>
      </c>
      <c r="B103" s="13" t="s">
        <v>197</v>
      </c>
      <c r="C103" s="13"/>
      <c r="D103" s="29"/>
      <c r="E103" s="29"/>
      <c r="F103" s="25"/>
      <c r="G103" s="25"/>
      <c r="H103" s="25"/>
    </row>
    <row r="104" spans="1:8" ht="21" customHeight="1" x14ac:dyDescent="0.25">
      <c r="A104" s="25"/>
      <c r="B104" s="13"/>
      <c r="C104" s="13"/>
      <c r="D104" s="29"/>
      <c r="E104" s="29"/>
      <c r="F104" s="25"/>
      <c r="G104" s="25"/>
      <c r="H104" s="25"/>
    </row>
    <row r="105" spans="1:8" ht="30" x14ac:dyDescent="0.25">
      <c r="A105" s="25"/>
      <c r="B105" s="13" t="s">
        <v>181</v>
      </c>
      <c r="C105" s="13"/>
      <c r="D105" s="29"/>
      <c r="E105" s="29"/>
      <c r="F105" s="25"/>
      <c r="G105" s="25"/>
      <c r="H105" s="25"/>
    </row>
    <row r="106" spans="1:8" ht="30" customHeight="1" x14ac:dyDescent="0.25"/>
  </sheetData>
  <mergeCells count="16">
    <mergeCell ref="B46:H46"/>
    <mergeCell ref="B7:H7"/>
    <mergeCell ref="B18:H18"/>
    <mergeCell ref="B29:H29"/>
    <mergeCell ref="B34:H34"/>
    <mergeCell ref="B41:H41"/>
    <mergeCell ref="B94:H94"/>
    <mergeCell ref="B96:H96"/>
    <mergeCell ref="C100:G100"/>
    <mergeCell ref="C102:G102"/>
    <mergeCell ref="B50:H50"/>
    <mergeCell ref="B57:H57"/>
    <mergeCell ref="B84:H84"/>
    <mergeCell ref="C90:G90"/>
    <mergeCell ref="B91:H91"/>
    <mergeCell ref="C93:G93"/>
  </mergeCells>
  <pageMargins left="0.70866141732283472" right="0.70866141732283472" top="0.74803149606299213" bottom="0.74803149606299213" header="0.31496062992125984" footer="0.31496062992125984"/>
  <pageSetup scale="7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J90"/>
  <sheetViews>
    <sheetView topLeftCell="A88" workbookViewId="0">
      <selection activeCell="I121" sqref="I121"/>
    </sheetView>
  </sheetViews>
  <sheetFormatPr defaultColWidth="9.140625" defaultRowHeight="15" x14ac:dyDescent="0.25"/>
  <cols>
    <col min="1" max="1" width="7.7109375" style="22" customWidth="1"/>
    <col min="2" max="2" width="47.5703125" style="2" customWidth="1"/>
    <col min="3" max="3" width="16" style="2" customWidth="1"/>
    <col min="4" max="4" width="10.85546875" style="37" customWidth="1"/>
    <col min="5" max="5" width="11.7109375" style="37" customWidth="1"/>
    <col min="6" max="6" width="14.5703125" style="22" customWidth="1"/>
    <col min="7" max="7" width="17.140625" style="19" customWidth="1"/>
    <col min="8" max="8" width="16.85546875" style="22" customWidth="1"/>
    <col min="9" max="9" width="38.7109375" style="72" customWidth="1"/>
    <col min="10" max="10" width="34" style="72" customWidth="1"/>
    <col min="11" max="16384" width="9.140625" style="1"/>
  </cols>
  <sheetData>
    <row r="1" spans="1:10" s="9" customFormat="1" ht="30" customHeight="1" x14ac:dyDescent="0.25">
      <c r="A1" s="20"/>
      <c r="B1" s="10"/>
      <c r="C1" s="10"/>
      <c r="D1" s="35"/>
      <c r="E1" s="35"/>
      <c r="F1" s="20"/>
      <c r="G1" s="16"/>
      <c r="H1" s="20"/>
      <c r="I1" s="50"/>
      <c r="J1" s="50"/>
    </row>
    <row r="2" spans="1:10" s="9" customFormat="1" ht="30" customHeight="1" x14ac:dyDescent="0.25">
      <c r="A2" s="86" t="s">
        <v>85</v>
      </c>
      <c r="B2" s="10"/>
      <c r="C2" s="10"/>
      <c r="D2" s="35"/>
      <c r="E2" s="35"/>
      <c r="F2" s="20"/>
      <c r="G2" s="17"/>
      <c r="H2" s="20"/>
      <c r="I2" s="50"/>
      <c r="J2" s="50"/>
    </row>
    <row r="3" spans="1:10" ht="19.5" customHeight="1" x14ac:dyDescent="0.25"/>
    <row r="4" spans="1:10" s="4" customFormat="1" ht="24.75" customHeight="1" x14ac:dyDescent="0.25">
      <c r="A4" s="21" t="s">
        <v>0</v>
      </c>
      <c r="B4" s="6" t="s">
        <v>1</v>
      </c>
      <c r="C4" s="6" t="s">
        <v>2</v>
      </c>
      <c r="D4" s="36" t="s">
        <v>3</v>
      </c>
      <c r="E4" s="36" t="s">
        <v>4</v>
      </c>
      <c r="F4" s="21" t="s">
        <v>5</v>
      </c>
      <c r="G4" s="18" t="s">
        <v>201</v>
      </c>
      <c r="H4" s="21" t="s">
        <v>6</v>
      </c>
      <c r="I4" s="74"/>
      <c r="J4" s="74"/>
    </row>
    <row r="5" spans="1:10" s="3" customFormat="1" ht="17.25" customHeight="1" x14ac:dyDescent="0.25">
      <c r="A5" s="25"/>
      <c r="B5" s="13"/>
      <c r="C5" s="13"/>
      <c r="D5" s="29"/>
      <c r="E5" s="29"/>
      <c r="F5" s="25"/>
      <c r="G5" s="27"/>
      <c r="H5" s="25"/>
      <c r="I5" s="75"/>
      <c r="J5" s="75"/>
    </row>
    <row r="6" spans="1:10" s="3" customFormat="1" ht="16.5" customHeight="1" x14ac:dyDescent="0.25">
      <c r="A6" s="25"/>
      <c r="B6" s="43" t="s">
        <v>7</v>
      </c>
      <c r="C6" s="13"/>
      <c r="D6" s="29"/>
      <c r="E6" s="29"/>
      <c r="F6" s="25"/>
      <c r="G6" s="27"/>
      <c r="H6" s="25"/>
      <c r="I6" s="75"/>
      <c r="J6" s="75"/>
    </row>
    <row r="7" spans="1:10" s="3" customFormat="1" ht="24" customHeight="1" x14ac:dyDescent="0.25">
      <c r="A7" s="25">
        <v>1</v>
      </c>
      <c r="B7" s="111" t="s">
        <v>8</v>
      </c>
      <c r="C7" s="112"/>
      <c r="D7" s="112"/>
      <c r="E7" s="112"/>
      <c r="F7" s="112"/>
      <c r="G7" s="112"/>
      <c r="H7" s="113"/>
      <c r="I7" s="75"/>
      <c r="J7" s="75"/>
    </row>
    <row r="8" spans="1:10" s="3" customFormat="1" ht="41.25" customHeight="1" x14ac:dyDescent="0.25">
      <c r="A8" s="25" t="s">
        <v>91</v>
      </c>
      <c r="B8" s="13" t="s">
        <v>89</v>
      </c>
      <c r="C8" s="13" t="s">
        <v>9</v>
      </c>
      <c r="D8" s="29">
        <v>1</v>
      </c>
      <c r="E8" s="48"/>
      <c r="F8" s="63"/>
      <c r="G8" s="27">
        <v>1</v>
      </c>
      <c r="H8" s="26"/>
      <c r="I8" s="75"/>
      <c r="J8" s="75"/>
    </row>
    <row r="9" spans="1:10" s="3" customFormat="1" ht="30" customHeight="1" x14ac:dyDescent="0.25">
      <c r="A9" s="25" t="s">
        <v>92</v>
      </c>
      <c r="B9" s="13" t="s">
        <v>31</v>
      </c>
      <c r="C9" s="13" t="s">
        <v>9</v>
      </c>
      <c r="D9" s="29">
        <v>1</v>
      </c>
      <c r="E9" s="48"/>
      <c r="F9" s="63"/>
      <c r="G9" s="27">
        <v>1</v>
      </c>
      <c r="H9" s="26"/>
      <c r="I9" s="75"/>
      <c r="J9" s="75"/>
    </row>
    <row r="10" spans="1:10" s="3" customFormat="1" ht="30" customHeight="1" x14ac:dyDescent="0.25">
      <c r="A10" s="25" t="s">
        <v>93</v>
      </c>
      <c r="B10" s="13" t="s">
        <v>81</v>
      </c>
      <c r="C10" s="13" t="s">
        <v>9</v>
      </c>
      <c r="D10" s="29">
        <v>1</v>
      </c>
      <c r="E10" s="48"/>
      <c r="F10" s="63"/>
      <c r="G10" s="27">
        <v>1</v>
      </c>
      <c r="H10" s="26"/>
      <c r="I10" s="75"/>
      <c r="J10" s="75"/>
    </row>
    <row r="11" spans="1:10" s="3" customFormat="1" ht="28.5" customHeight="1" x14ac:dyDescent="0.25">
      <c r="A11" s="25" t="s">
        <v>94</v>
      </c>
      <c r="B11" s="13" t="s">
        <v>82</v>
      </c>
      <c r="C11" s="13" t="s">
        <v>9</v>
      </c>
      <c r="D11" s="29">
        <v>1</v>
      </c>
      <c r="E11" s="48"/>
      <c r="F11" s="63"/>
      <c r="G11" s="27">
        <v>1</v>
      </c>
      <c r="H11" s="26"/>
      <c r="I11" s="75"/>
      <c r="J11" s="75"/>
    </row>
    <row r="12" spans="1:10" s="3" customFormat="1" ht="33" customHeight="1" x14ac:dyDescent="0.25">
      <c r="A12" s="25" t="s">
        <v>95</v>
      </c>
      <c r="B12" s="13" t="s">
        <v>83</v>
      </c>
      <c r="C12" s="13" t="s">
        <v>30</v>
      </c>
      <c r="D12" s="29">
        <f>SUM($D$21:$D$26)</f>
        <v>166</v>
      </c>
      <c r="E12" s="48"/>
      <c r="F12" s="63"/>
      <c r="G12" s="31">
        <v>5</v>
      </c>
      <c r="H12" s="26"/>
      <c r="I12" s="72"/>
      <c r="J12" s="73"/>
    </row>
    <row r="13" spans="1:10" s="3" customFormat="1" ht="30" customHeight="1" x14ac:dyDescent="0.25">
      <c r="A13" s="25" t="s">
        <v>96</v>
      </c>
      <c r="B13" s="13" t="s">
        <v>26</v>
      </c>
      <c r="C13" s="13" t="s">
        <v>30</v>
      </c>
      <c r="D13" s="29">
        <f>SUM($D$21:$D$26)</f>
        <v>166</v>
      </c>
      <c r="E13" s="48"/>
      <c r="F13" s="63"/>
      <c r="G13" s="31">
        <v>4</v>
      </c>
      <c r="H13" s="26"/>
      <c r="I13" s="72"/>
      <c r="J13" s="73"/>
    </row>
    <row r="14" spans="1:10" s="3" customFormat="1" ht="18" customHeight="1" x14ac:dyDescent="0.25">
      <c r="A14" s="25" t="s">
        <v>97</v>
      </c>
      <c r="B14" s="12" t="s">
        <v>10</v>
      </c>
      <c r="C14" s="13" t="s">
        <v>9</v>
      </c>
      <c r="D14" s="29">
        <v>1</v>
      </c>
      <c r="E14" s="48"/>
      <c r="F14" s="63"/>
      <c r="G14" s="27">
        <v>1</v>
      </c>
      <c r="H14" s="26"/>
      <c r="I14" s="75"/>
      <c r="J14" s="75"/>
    </row>
    <row r="15" spans="1:10" s="3" customFormat="1" ht="21" customHeight="1" x14ac:dyDescent="0.25">
      <c r="A15" s="25" t="s">
        <v>98</v>
      </c>
      <c r="B15" s="13" t="s">
        <v>62</v>
      </c>
      <c r="C15" s="13" t="s">
        <v>9</v>
      </c>
      <c r="D15" s="29">
        <v>1</v>
      </c>
      <c r="E15" s="48"/>
      <c r="F15" s="63"/>
      <c r="G15" s="27">
        <v>1</v>
      </c>
      <c r="H15" s="26"/>
      <c r="I15" s="75"/>
      <c r="J15" s="75"/>
    </row>
    <row r="16" spans="1:10" s="3" customFormat="1" ht="15" customHeight="1" x14ac:dyDescent="0.25">
      <c r="A16" s="25"/>
      <c r="B16" s="13"/>
      <c r="C16" s="13"/>
      <c r="D16" s="29"/>
      <c r="E16" s="29"/>
      <c r="F16" s="25"/>
      <c r="G16" s="27"/>
      <c r="H16" s="25"/>
      <c r="I16" s="75"/>
      <c r="J16" s="75"/>
    </row>
    <row r="17" spans="1:10" s="4" customFormat="1" ht="17.25" customHeight="1" x14ac:dyDescent="0.25">
      <c r="A17" s="21"/>
      <c r="B17" s="6" t="s">
        <v>11</v>
      </c>
      <c r="C17" s="6"/>
      <c r="D17" s="36"/>
      <c r="E17" s="36"/>
      <c r="F17" s="21"/>
      <c r="G17" s="18"/>
      <c r="H17" s="23"/>
      <c r="I17" s="74"/>
      <c r="J17" s="74"/>
    </row>
    <row r="18" spans="1:10" s="3" customFormat="1" ht="20.25" customHeight="1" x14ac:dyDescent="0.25">
      <c r="A18" s="25"/>
      <c r="B18" s="43" t="s">
        <v>12</v>
      </c>
      <c r="C18" s="13"/>
      <c r="D18" s="29"/>
      <c r="E18" s="29"/>
      <c r="F18" s="25"/>
      <c r="G18" s="27"/>
      <c r="H18" s="25"/>
      <c r="I18" s="75"/>
      <c r="J18" s="75"/>
    </row>
    <row r="19" spans="1:10" s="3" customFormat="1" ht="21.75" customHeight="1" x14ac:dyDescent="0.25">
      <c r="A19" s="25">
        <v>2</v>
      </c>
      <c r="B19" s="108" t="s">
        <v>13</v>
      </c>
      <c r="C19" s="109"/>
      <c r="D19" s="109"/>
      <c r="E19" s="109"/>
      <c r="F19" s="109"/>
      <c r="G19" s="109"/>
      <c r="H19" s="110"/>
      <c r="I19" s="75"/>
      <c r="J19" s="75"/>
    </row>
    <row r="20" spans="1:10" s="3" customFormat="1" ht="18.75" customHeight="1" x14ac:dyDescent="0.25">
      <c r="A20" s="25"/>
      <c r="B20" s="39" t="s">
        <v>14</v>
      </c>
      <c r="C20" s="13"/>
      <c r="D20" s="29"/>
      <c r="E20" s="29"/>
      <c r="F20" s="25"/>
      <c r="G20" s="27"/>
      <c r="H20" s="25"/>
      <c r="I20" s="75"/>
      <c r="J20" s="75"/>
    </row>
    <row r="21" spans="1:10" s="3" customFormat="1" ht="45.75" customHeight="1" x14ac:dyDescent="0.25">
      <c r="A21" s="25" t="s">
        <v>99</v>
      </c>
      <c r="B21" s="13" t="s">
        <v>68</v>
      </c>
      <c r="C21" s="13" t="s">
        <v>22</v>
      </c>
      <c r="D21" s="32">
        <v>4</v>
      </c>
      <c r="E21" s="29">
        <v>173</v>
      </c>
      <c r="F21" s="63"/>
      <c r="G21" s="27">
        <v>48</v>
      </c>
      <c r="H21" s="26"/>
      <c r="I21" s="75"/>
      <c r="J21" s="76"/>
    </row>
    <row r="22" spans="1:10" s="3" customFormat="1" ht="45.75" customHeight="1" x14ac:dyDescent="0.25">
      <c r="A22" s="25" t="s">
        <v>100</v>
      </c>
      <c r="B22" s="13" t="s">
        <v>69</v>
      </c>
      <c r="C22" s="13" t="s">
        <v>22</v>
      </c>
      <c r="D22" s="32">
        <v>4</v>
      </c>
      <c r="E22" s="29">
        <v>173</v>
      </c>
      <c r="F22" s="63"/>
      <c r="G22" s="27">
        <v>48</v>
      </c>
      <c r="H22" s="26"/>
      <c r="I22" s="75"/>
      <c r="J22" s="76"/>
    </row>
    <row r="23" spans="1:10" s="3" customFormat="1" ht="29.25" customHeight="1" x14ac:dyDescent="0.25">
      <c r="A23" s="25" t="s">
        <v>101</v>
      </c>
      <c r="B23" s="13" t="s">
        <v>32</v>
      </c>
      <c r="C23" s="13" t="s">
        <v>22</v>
      </c>
      <c r="D23" s="32">
        <v>50</v>
      </c>
      <c r="E23" s="29">
        <v>173</v>
      </c>
      <c r="F23" s="63"/>
      <c r="G23" s="27">
        <v>48</v>
      </c>
      <c r="H23" s="26"/>
      <c r="I23" s="75"/>
      <c r="J23" s="76"/>
    </row>
    <row r="24" spans="1:10" s="3" customFormat="1" ht="29.25" customHeight="1" x14ac:dyDescent="0.25">
      <c r="A24" s="25" t="s">
        <v>102</v>
      </c>
      <c r="B24" s="13" t="s">
        <v>70</v>
      </c>
      <c r="C24" s="13" t="s">
        <v>22</v>
      </c>
      <c r="D24" s="32">
        <v>4</v>
      </c>
      <c r="E24" s="29">
        <v>198</v>
      </c>
      <c r="F24" s="63"/>
      <c r="G24" s="27">
        <v>48</v>
      </c>
      <c r="H24" s="26"/>
      <c r="I24" s="72"/>
      <c r="J24" s="76"/>
    </row>
    <row r="25" spans="1:10" s="3" customFormat="1" ht="29.25" customHeight="1" x14ac:dyDescent="0.25">
      <c r="A25" s="25" t="s">
        <v>103</v>
      </c>
      <c r="B25" s="13" t="s">
        <v>71</v>
      </c>
      <c r="C25" s="13" t="s">
        <v>22</v>
      </c>
      <c r="D25" s="32">
        <v>4</v>
      </c>
      <c r="E25" s="29">
        <v>198</v>
      </c>
      <c r="F25" s="63"/>
      <c r="G25" s="27">
        <v>48</v>
      </c>
      <c r="H25" s="26"/>
      <c r="I25" s="72"/>
      <c r="J25" s="76"/>
    </row>
    <row r="26" spans="1:10" s="3" customFormat="1" ht="29.25" customHeight="1" x14ac:dyDescent="0.25">
      <c r="A26" s="25" t="s">
        <v>104</v>
      </c>
      <c r="B26" s="13" t="s">
        <v>72</v>
      </c>
      <c r="C26" s="13" t="s">
        <v>22</v>
      </c>
      <c r="D26" s="32">
        <v>100</v>
      </c>
      <c r="E26" s="29">
        <v>198</v>
      </c>
      <c r="F26" s="63"/>
      <c r="G26" s="27">
        <v>48</v>
      </c>
      <c r="H26" s="26"/>
      <c r="I26" s="72"/>
      <c r="J26" s="76"/>
    </row>
    <row r="27" spans="1:10" s="3" customFormat="1" ht="29.25" customHeight="1" x14ac:dyDescent="0.25">
      <c r="A27" s="25" t="s">
        <v>105</v>
      </c>
      <c r="B27" s="13" t="s">
        <v>73</v>
      </c>
      <c r="C27" s="28" t="s">
        <v>33</v>
      </c>
      <c r="D27" s="32">
        <v>4</v>
      </c>
      <c r="E27" s="29">
        <v>198</v>
      </c>
      <c r="F27" s="63"/>
      <c r="G27" s="27">
        <v>48</v>
      </c>
      <c r="H27" s="26"/>
      <c r="I27" s="72"/>
      <c r="J27" s="76"/>
    </row>
    <row r="28" spans="1:10" s="3" customFormat="1" ht="29.25" customHeight="1" x14ac:dyDescent="0.25">
      <c r="A28" s="25" t="s">
        <v>106</v>
      </c>
      <c r="B28" s="13" t="s">
        <v>74</v>
      </c>
      <c r="C28" s="28" t="s">
        <v>33</v>
      </c>
      <c r="D28" s="32">
        <v>4</v>
      </c>
      <c r="E28" s="29">
        <v>198</v>
      </c>
      <c r="F28" s="63"/>
      <c r="G28" s="27">
        <v>48</v>
      </c>
      <c r="H28" s="26"/>
      <c r="I28" s="72"/>
      <c r="J28" s="76"/>
    </row>
    <row r="29" spans="1:10" s="3" customFormat="1" ht="21" customHeight="1" x14ac:dyDescent="0.25">
      <c r="A29" s="25" t="s">
        <v>107</v>
      </c>
      <c r="B29" s="28" t="s">
        <v>75</v>
      </c>
      <c r="C29" s="28" t="s">
        <v>33</v>
      </c>
      <c r="D29" s="32">
        <v>100</v>
      </c>
      <c r="E29" s="29">
        <v>198</v>
      </c>
      <c r="F29" s="63"/>
      <c r="G29" s="27">
        <v>48</v>
      </c>
      <c r="H29" s="26"/>
      <c r="I29" s="72"/>
      <c r="J29" s="75"/>
    </row>
    <row r="30" spans="1:10" s="4" customFormat="1" ht="18" customHeight="1" x14ac:dyDescent="0.25">
      <c r="A30" s="21"/>
      <c r="B30" s="114" t="s">
        <v>15</v>
      </c>
      <c r="C30" s="115"/>
      <c r="D30" s="115"/>
      <c r="E30" s="115"/>
      <c r="F30" s="115"/>
      <c r="G30" s="115"/>
      <c r="H30" s="116"/>
      <c r="I30" s="74"/>
      <c r="J30" s="74"/>
    </row>
    <row r="31" spans="1:10" s="7" customFormat="1" ht="27" customHeight="1" x14ac:dyDescent="0.25">
      <c r="A31" s="82" t="s">
        <v>108</v>
      </c>
      <c r="B31" s="13" t="s">
        <v>76</v>
      </c>
      <c r="C31" s="12" t="s">
        <v>22</v>
      </c>
      <c r="D31" s="32">
        <v>4</v>
      </c>
      <c r="E31" s="29">
        <v>40</v>
      </c>
      <c r="F31" s="63"/>
      <c r="G31" s="41">
        <v>48</v>
      </c>
      <c r="H31" s="26"/>
      <c r="I31" s="77"/>
      <c r="J31" s="77"/>
    </row>
    <row r="32" spans="1:10" s="7" customFormat="1" ht="27" customHeight="1" x14ac:dyDescent="0.25">
      <c r="A32" s="82" t="s">
        <v>109</v>
      </c>
      <c r="B32" s="13" t="s">
        <v>65</v>
      </c>
      <c r="C32" s="12" t="s">
        <v>22</v>
      </c>
      <c r="D32" s="32">
        <v>4</v>
      </c>
      <c r="E32" s="29">
        <v>40</v>
      </c>
      <c r="F32" s="63"/>
      <c r="G32" s="41">
        <v>48</v>
      </c>
      <c r="H32" s="26"/>
      <c r="I32" s="77"/>
      <c r="J32" s="77"/>
    </row>
    <row r="33" spans="1:10" s="7" customFormat="1" ht="27" customHeight="1" x14ac:dyDescent="0.25">
      <c r="A33" s="82" t="s">
        <v>110</v>
      </c>
      <c r="B33" s="13" t="s">
        <v>77</v>
      </c>
      <c r="C33" s="12" t="s">
        <v>22</v>
      </c>
      <c r="D33" s="32">
        <v>50</v>
      </c>
      <c r="E33" s="29">
        <v>40</v>
      </c>
      <c r="F33" s="63"/>
      <c r="G33" s="41">
        <v>48</v>
      </c>
      <c r="H33" s="26"/>
      <c r="I33" s="77"/>
      <c r="J33" s="77"/>
    </row>
    <row r="34" spans="1:10" s="7" customFormat="1" ht="17.25" customHeight="1" x14ac:dyDescent="0.25">
      <c r="A34" s="82"/>
      <c r="B34" s="12"/>
      <c r="C34" s="12"/>
      <c r="D34" s="29"/>
      <c r="E34" s="29"/>
      <c r="F34" s="40"/>
      <c r="G34" s="41"/>
      <c r="H34" s="40"/>
      <c r="I34" s="77"/>
      <c r="J34" s="77"/>
    </row>
    <row r="35" spans="1:10" s="8" customFormat="1" ht="21.75" customHeight="1" x14ac:dyDescent="0.25">
      <c r="A35" s="83"/>
      <c r="B35" s="117" t="s">
        <v>17</v>
      </c>
      <c r="C35" s="118"/>
      <c r="D35" s="118"/>
      <c r="E35" s="118"/>
      <c r="F35" s="118"/>
      <c r="G35" s="118"/>
      <c r="H35" s="119"/>
      <c r="I35" s="78"/>
      <c r="J35" s="78"/>
    </row>
    <row r="36" spans="1:10" s="7" customFormat="1" ht="15.75" x14ac:dyDescent="0.25">
      <c r="A36" s="82" t="s">
        <v>111</v>
      </c>
      <c r="B36" s="13" t="s">
        <v>76</v>
      </c>
      <c r="C36" s="12" t="s">
        <v>22</v>
      </c>
      <c r="D36" s="32">
        <v>4</v>
      </c>
      <c r="E36" s="29">
        <v>40</v>
      </c>
      <c r="F36" s="63"/>
      <c r="G36" s="41">
        <v>48</v>
      </c>
      <c r="H36" s="26"/>
      <c r="I36" s="77"/>
      <c r="J36" s="77"/>
    </row>
    <row r="37" spans="1:10" s="7" customFormat="1" ht="15.75" x14ac:dyDescent="0.25">
      <c r="A37" s="82" t="s">
        <v>112</v>
      </c>
      <c r="B37" s="13" t="s">
        <v>65</v>
      </c>
      <c r="C37" s="12" t="s">
        <v>22</v>
      </c>
      <c r="D37" s="32">
        <v>4</v>
      </c>
      <c r="E37" s="29">
        <v>40</v>
      </c>
      <c r="F37" s="63"/>
      <c r="G37" s="41">
        <v>48</v>
      </c>
      <c r="H37" s="26"/>
      <c r="I37" s="77"/>
      <c r="J37" s="77"/>
    </row>
    <row r="38" spans="1:10" s="7" customFormat="1" ht="15.75" x14ac:dyDescent="0.25">
      <c r="A38" s="82" t="s">
        <v>113</v>
      </c>
      <c r="B38" s="13" t="s">
        <v>77</v>
      </c>
      <c r="C38" s="12" t="s">
        <v>22</v>
      </c>
      <c r="D38" s="32">
        <v>50</v>
      </c>
      <c r="E38" s="29">
        <v>40</v>
      </c>
      <c r="F38" s="63"/>
      <c r="G38" s="41">
        <v>48</v>
      </c>
      <c r="H38" s="26"/>
      <c r="I38" s="77"/>
      <c r="J38" s="77"/>
    </row>
    <row r="39" spans="1:10" s="3" customFormat="1" x14ac:dyDescent="0.25">
      <c r="A39" s="25"/>
      <c r="B39" s="13"/>
      <c r="C39" s="13"/>
      <c r="D39" s="29"/>
      <c r="E39" s="29"/>
      <c r="F39" s="25"/>
      <c r="G39" s="27"/>
      <c r="H39" s="25"/>
      <c r="I39" s="75"/>
      <c r="J39" s="75"/>
    </row>
    <row r="40" spans="1:10" s="4" customFormat="1" x14ac:dyDescent="0.25">
      <c r="A40" s="21"/>
      <c r="B40" s="6" t="s">
        <v>11</v>
      </c>
      <c r="C40" s="6"/>
      <c r="D40" s="36"/>
      <c r="E40" s="36"/>
      <c r="F40" s="23"/>
      <c r="G40" s="18"/>
      <c r="H40" s="23"/>
      <c r="I40" s="50"/>
      <c r="J40" s="74"/>
    </row>
    <row r="41" spans="1:10" s="3" customFormat="1" ht="24" customHeight="1" x14ac:dyDescent="0.25">
      <c r="A41" s="21"/>
      <c r="B41" s="42" t="s">
        <v>1</v>
      </c>
      <c r="C41" s="42" t="s">
        <v>2</v>
      </c>
      <c r="D41" s="44" t="s">
        <v>3</v>
      </c>
      <c r="E41" s="44" t="s">
        <v>4</v>
      </c>
      <c r="F41" s="45" t="s">
        <v>5</v>
      </c>
      <c r="G41" s="46" t="s">
        <v>200</v>
      </c>
      <c r="H41" s="45" t="s">
        <v>6</v>
      </c>
      <c r="I41" s="75"/>
      <c r="J41" s="75"/>
    </row>
    <row r="42" spans="1:10" s="3" customFormat="1" ht="15.75" x14ac:dyDescent="0.25">
      <c r="A42" s="25"/>
      <c r="B42" s="120" t="s">
        <v>18</v>
      </c>
      <c r="C42" s="121"/>
      <c r="D42" s="121"/>
      <c r="E42" s="121"/>
      <c r="F42" s="121"/>
      <c r="G42" s="121"/>
      <c r="H42" s="122"/>
      <c r="I42" s="75"/>
      <c r="J42" s="75"/>
    </row>
    <row r="43" spans="1:10" s="3" customFormat="1" x14ac:dyDescent="0.25">
      <c r="A43" s="25"/>
      <c r="B43" s="13"/>
      <c r="C43" s="13"/>
      <c r="D43" s="29"/>
      <c r="E43" s="29"/>
      <c r="F43" s="25"/>
      <c r="G43" s="27"/>
      <c r="H43" s="25"/>
      <c r="I43" s="75"/>
      <c r="J43" s="75"/>
    </row>
    <row r="44" spans="1:10" s="3" customFormat="1" ht="23.25" customHeight="1" x14ac:dyDescent="0.25">
      <c r="A44" s="25">
        <v>3</v>
      </c>
      <c r="B44" s="108" t="s">
        <v>19</v>
      </c>
      <c r="C44" s="109"/>
      <c r="D44" s="109"/>
      <c r="E44" s="109"/>
      <c r="F44" s="109"/>
      <c r="G44" s="109"/>
      <c r="H44" s="110"/>
      <c r="I44" s="75"/>
      <c r="J44" s="75"/>
    </row>
    <row r="45" spans="1:10" s="3" customFormat="1" ht="30" x14ac:dyDescent="0.25">
      <c r="A45" s="25" t="s">
        <v>114</v>
      </c>
      <c r="B45" s="13" t="s">
        <v>35</v>
      </c>
      <c r="C45" s="13" t="s">
        <v>23</v>
      </c>
      <c r="D45" s="29">
        <v>30</v>
      </c>
      <c r="E45" s="48"/>
      <c r="F45" s="26"/>
      <c r="G45" s="27">
        <v>4</v>
      </c>
      <c r="H45" s="26"/>
      <c r="I45" s="75"/>
      <c r="J45" s="75"/>
    </row>
    <row r="46" spans="1:10" s="3" customFormat="1" ht="30" x14ac:dyDescent="0.25">
      <c r="A46" s="25" t="s">
        <v>115</v>
      </c>
      <c r="B46" s="13" t="s">
        <v>36</v>
      </c>
      <c r="C46" s="13" t="s">
        <v>23</v>
      </c>
      <c r="D46" s="29">
        <v>30</v>
      </c>
      <c r="E46" s="48"/>
      <c r="F46" s="26"/>
      <c r="G46" s="27">
        <v>4</v>
      </c>
      <c r="H46" s="26"/>
      <c r="I46" s="75"/>
      <c r="J46" s="75"/>
    </row>
    <row r="47" spans="1:10" s="3" customFormat="1" ht="30" x14ac:dyDescent="0.25">
      <c r="A47" s="25" t="s">
        <v>116</v>
      </c>
      <c r="B47" s="13" t="s">
        <v>38</v>
      </c>
      <c r="C47" s="13" t="s">
        <v>23</v>
      </c>
      <c r="D47" s="29">
        <v>30</v>
      </c>
      <c r="E47" s="48"/>
      <c r="F47" s="26"/>
      <c r="G47" s="27">
        <v>4</v>
      </c>
      <c r="H47" s="26"/>
      <c r="I47" s="75"/>
      <c r="J47" s="75"/>
    </row>
    <row r="48" spans="1:10" s="3" customFormat="1" x14ac:dyDescent="0.25">
      <c r="A48" s="25" t="s">
        <v>117</v>
      </c>
      <c r="B48" s="13" t="s">
        <v>37</v>
      </c>
      <c r="C48" s="13" t="s">
        <v>23</v>
      </c>
      <c r="D48" s="29">
        <v>30</v>
      </c>
      <c r="E48" s="48"/>
      <c r="F48" s="26"/>
      <c r="G48" s="27">
        <v>4</v>
      </c>
      <c r="H48" s="26"/>
      <c r="I48" s="75"/>
      <c r="J48" s="75"/>
    </row>
    <row r="49" spans="1:10" s="3" customFormat="1" x14ac:dyDescent="0.25">
      <c r="A49" s="25" t="s">
        <v>118</v>
      </c>
      <c r="B49" s="13" t="s">
        <v>56</v>
      </c>
      <c r="C49" s="13" t="s">
        <v>23</v>
      </c>
      <c r="D49" s="29">
        <v>15</v>
      </c>
      <c r="E49" s="48"/>
      <c r="F49" s="26"/>
      <c r="G49" s="27">
        <v>4</v>
      </c>
      <c r="H49" s="26"/>
      <c r="I49" s="75"/>
      <c r="J49" s="75"/>
    </row>
    <row r="50" spans="1:10" s="14" customFormat="1" ht="30" x14ac:dyDescent="0.25">
      <c r="A50" s="25" t="s">
        <v>119</v>
      </c>
      <c r="B50" s="28" t="s">
        <v>59</v>
      </c>
      <c r="C50" s="28" t="s">
        <v>23</v>
      </c>
      <c r="D50" s="29">
        <v>30</v>
      </c>
      <c r="E50" s="48"/>
      <c r="F50" s="26"/>
      <c r="G50" s="27">
        <v>4</v>
      </c>
      <c r="H50" s="26"/>
      <c r="I50" s="79"/>
      <c r="J50" s="79"/>
    </row>
    <row r="51" spans="1:10" s="3" customFormat="1" ht="45" x14ac:dyDescent="0.25">
      <c r="A51" s="25" t="s">
        <v>120</v>
      </c>
      <c r="B51" s="13" t="s">
        <v>39</v>
      </c>
      <c r="C51" s="13" t="s">
        <v>20</v>
      </c>
      <c r="D51" s="29">
        <v>6</v>
      </c>
      <c r="E51" s="48"/>
      <c r="F51" s="26"/>
      <c r="G51" s="27">
        <v>1</v>
      </c>
      <c r="H51" s="26"/>
      <c r="I51" s="75"/>
      <c r="J51" s="75"/>
    </row>
    <row r="52" spans="1:10" s="3" customFormat="1" x14ac:dyDescent="0.25">
      <c r="A52" s="25" t="s">
        <v>121</v>
      </c>
      <c r="B52" s="12" t="s">
        <v>40</v>
      </c>
      <c r="C52" s="13" t="s">
        <v>20</v>
      </c>
      <c r="D52" s="29">
        <v>3</v>
      </c>
      <c r="E52" s="48"/>
      <c r="F52" s="26"/>
      <c r="G52" s="27">
        <v>1</v>
      </c>
      <c r="H52" s="26"/>
      <c r="I52" s="77"/>
      <c r="J52" s="75"/>
    </row>
    <row r="53" spans="1:10" s="14" customFormat="1" x14ac:dyDescent="0.25">
      <c r="A53" s="25" t="s">
        <v>122</v>
      </c>
      <c r="B53" s="28" t="s">
        <v>28</v>
      </c>
      <c r="C53" s="28" t="s">
        <v>20</v>
      </c>
      <c r="D53" s="29">
        <v>3</v>
      </c>
      <c r="E53" s="48"/>
      <c r="F53" s="26"/>
      <c r="G53" s="31">
        <v>1</v>
      </c>
      <c r="H53" s="26"/>
      <c r="I53" s="79"/>
      <c r="J53" s="79"/>
    </row>
    <row r="54" spans="1:10" s="3" customFormat="1" x14ac:dyDescent="0.25">
      <c r="A54" s="25" t="s">
        <v>123</v>
      </c>
      <c r="B54" s="13" t="s">
        <v>50</v>
      </c>
      <c r="C54" s="28" t="s">
        <v>20</v>
      </c>
      <c r="D54" s="29">
        <v>5</v>
      </c>
      <c r="E54" s="48"/>
      <c r="F54" s="26"/>
      <c r="G54" s="27">
        <v>1</v>
      </c>
      <c r="H54" s="26"/>
      <c r="I54" s="72"/>
      <c r="J54" s="75"/>
    </row>
    <row r="55" spans="1:10" s="3" customFormat="1" ht="17.25" customHeight="1" x14ac:dyDescent="0.25">
      <c r="A55" s="25" t="s">
        <v>124</v>
      </c>
      <c r="B55" s="12" t="s">
        <v>44</v>
      </c>
      <c r="C55" s="13" t="s">
        <v>41</v>
      </c>
      <c r="D55" s="29">
        <v>20</v>
      </c>
      <c r="E55" s="48"/>
      <c r="F55" s="26"/>
      <c r="G55" s="27">
        <f>2*4</f>
        <v>8</v>
      </c>
      <c r="H55" s="26"/>
      <c r="I55" s="77"/>
      <c r="J55" s="75"/>
    </row>
    <row r="56" spans="1:10" s="3" customFormat="1" ht="36.75" customHeight="1" x14ac:dyDescent="0.25">
      <c r="A56" s="25" t="s">
        <v>125</v>
      </c>
      <c r="B56" s="12" t="s">
        <v>43</v>
      </c>
      <c r="C56" s="13" t="s">
        <v>41</v>
      </c>
      <c r="D56" s="29">
        <v>20</v>
      </c>
      <c r="E56" s="48"/>
      <c r="F56" s="26"/>
      <c r="G56" s="27">
        <v>8</v>
      </c>
      <c r="H56" s="26"/>
      <c r="I56" s="77"/>
      <c r="J56" s="75"/>
    </row>
    <row r="57" spans="1:10" s="3" customFormat="1" ht="13.15" customHeight="1" x14ac:dyDescent="0.25">
      <c r="A57" s="25" t="s">
        <v>126</v>
      </c>
      <c r="B57" s="11" t="s">
        <v>45</v>
      </c>
      <c r="C57" s="13" t="s">
        <v>16</v>
      </c>
      <c r="D57" s="29">
        <v>15</v>
      </c>
      <c r="E57" s="48"/>
      <c r="F57" s="26"/>
      <c r="G57" s="27">
        <v>48</v>
      </c>
      <c r="H57" s="26"/>
      <c r="I57" s="77"/>
      <c r="J57" s="75"/>
    </row>
    <row r="58" spans="1:10" s="3" customFormat="1" x14ac:dyDescent="0.25">
      <c r="A58" s="25" t="s">
        <v>127</v>
      </c>
      <c r="B58" s="12" t="s">
        <v>46</v>
      </c>
      <c r="C58" s="13" t="s">
        <v>16</v>
      </c>
      <c r="D58" s="29">
        <v>166</v>
      </c>
      <c r="E58" s="48"/>
      <c r="F58" s="26"/>
      <c r="G58" s="27">
        <v>48</v>
      </c>
      <c r="H58" s="26"/>
      <c r="I58" s="77"/>
      <c r="J58" s="75"/>
    </row>
    <row r="59" spans="1:10" s="3" customFormat="1" x14ac:dyDescent="0.25">
      <c r="A59" s="25" t="s">
        <v>128</v>
      </c>
      <c r="B59" s="12" t="s">
        <v>57</v>
      </c>
      <c r="C59" s="13" t="s">
        <v>16</v>
      </c>
      <c r="D59" s="29">
        <v>166</v>
      </c>
      <c r="E59" s="48"/>
      <c r="F59" s="26"/>
      <c r="G59" s="27">
        <v>48</v>
      </c>
      <c r="H59" s="26"/>
      <c r="I59" s="77"/>
      <c r="J59" s="75"/>
    </row>
    <row r="60" spans="1:10" s="24" customFormat="1" x14ac:dyDescent="0.25">
      <c r="A60" s="25" t="s">
        <v>129</v>
      </c>
      <c r="B60" s="34" t="s">
        <v>34</v>
      </c>
      <c r="C60" s="13" t="s">
        <v>16</v>
      </c>
      <c r="D60" s="32">
        <v>2950</v>
      </c>
      <c r="E60" s="49"/>
      <c r="F60" s="26"/>
      <c r="G60" s="27">
        <v>48</v>
      </c>
      <c r="H60" s="26"/>
      <c r="I60" s="77"/>
      <c r="J60" s="79"/>
    </row>
    <row r="61" spans="1:10" s="3" customFormat="1" x14ac:dyDescent="0.25">
      <c r="A61" s="25" t="s">
        <v>130</v>
      </c>
      <c r="B61" s="12" t="s">
        <v>42</v>
      </c>
      <c r="C61" s="13" t="s">
        <v>16</v>
      </c>
      <c r="D61" s="29">
        <v>3</v>
      </c>
      <c r="E61" s="48"/>
      <c r="F61" s="26"/>
      <c r="G61" s="27">
        <v>48</v>
      </c>
      <c r="H61" s="26"/>
      <c r="I61" s="77"/>
      <c r="J61" s="75"/>
    </row>
    <row r="62" spans="1:10" s="3" customFormat="1" x14ac:dyDescent="0.25">
      <c r="A62" s="25" t="s">
        <v>131</v>
      </c>
      <c r="B62" s="12" t="s">
        <v>27</v>
      </c>
      <c r="C62" s="13" t="s">
        <v>41</v>
      </c>
      <c r="D62" s="29">
        <v>15</v>
      </c>
      <c r="E62" s="48"/>
      <c r="F62" s="26"/>
      <c r="G62" s="27">
        <v>8</v>
      </c>
      <c r="H62" s="26"/>
      <c r="I62" s="77"/>
      <c r="J62" s="75"/>
    </row>
    <row r="63" spans="1:10" s="3" customFormat="1" x14ac:dyDescent="0.25">
      <c r="A63" s="25" t="s">
        <v>132</v>
      </c>
      <c r="B63" s="12" t="s">
        <v>55</v>
      </c>
      <c r="C63" s="13" t="s">
        <v>41</v>
      </c>
      <c r="D63" s="29">
        <v>5</v>
      </c>
      <c r="E63" s="48"/>
      <c r="F63" s="26"/>
      <c r="G63" s="27">
        <v>8</v>
      </c>
      <c r="H63" s="26"/>
      <c r="I63" s="77"/>
      <c r="J63" s="75"/>
    </row>
    <row r="64" spans="1:10" s="3" customFormat="1" x14ac:dyDescent="0.25">
      <c r="A64" s="25" t="s">
        <v>133</v>
      </c>
      <c r="B64" s="12" t="s">
        <v>54</v>
      </c>
      <c r="C64" s="13" t="s">
        <v>41</v>
      </c>
      <c r="D64" s="29">
        <v>25</v>
      </c>
      <c r="E64" s="48"/>
      <c r="F64" s="26"/>
      <c r="G64" s="27">
        <v>8</v>
      </c>
      <c r="H64" s="26"/>
      <c r="I64" s="77"/>
      <c r="J64" s="75"/>
    </row>
    <row r="65" spans="1:10" s="3" customFormat="1" x14ac:dyDescent="0.25">
      <c r="A65" s="25" t="s">
        <v>134</v>
      </c>
      <c r="B65" s="12" t="s">
        <v>24</v>
      </c>
      <c r="C65" s="13" t="s">
        <v>41</v>
      </c>
      <c r="D65" s="29">
        <v>5</v>
      </c>
      <c r="E65" s="48"/>
      <c r="F65" s="26"/>
      <c r="G65" s="27">
        <v>8</v>
      </c>
      <c r="H65" s="26"/>
      <c r="I65" s="77"/>
      <c r="J65" s="75"/>
    </row>
    <row r="66" spans="1:10" s="3" customFormat="1" x14ac:dyDescent="0.25">
      <c r="A66" s="25" t="s">
        <v>135</v>
      </c>
      <c r="B66" s="12" t="s">
        <v>87</v>
      </c>
      <c r="C66" s="13" t="s">
        <v>41</v>
      </c>
      <c r="D66" s="29">
        <v>332</v>
      </c>
      <c r="E66" s="48"/>
      <c r="F66" s="26"/>
      <c r="G66" s="27">
        <v>8</v>
      </c>
      <c r="H66" s="26"/>
      <c r="I66" s="73"/>
      <c r="J66" s="73"/>
    </row>
    <row r="67" spans="1:10" s="4" customFormat="1" x14ac:dyDescent="0.25">
      <c r="A67" s="21"/>
      <c r="B67" s="6" t="s">
        <v>11</v>
      </c>
      <c r="C67" s="6"/>
      <c r="D67" s="36"/>
      <c r="E67" s="36"/>
      <c r="F67" s="23"/>
      <c r="G67" s="18"/>
      <c r="H67" s="23"/>
      <c r="I67" s="74"/>
      <c r="J67" s="74"/>
    </row>
    <row r="68" spans="1:10" s="3" customFormat="1" x14ac:dyDescent="0.25">
      <c r="A68" s="25"/>
      <c r="B68" s="123" t="s">
        <v>47</v>
      </c>
      <c r="C68" s="124"/>
      <c r="D68" s="124"/>
      <c r="E68" s="124"/>
      <c r="F68" s="124"/>
      <c r="G68" s="124"/>
      <c r="H68" s="125"/>
      <c r="I68" s="77"/>
      <c r="J68" s="75"/>
    </row>
    <row r="69" spans="1:10" s="3" customFormat="1" ht="25.5" customHeight="1" x14ac:dyDescent="0.25">
      <c r="A69" s="25" t="s">
        <v>136</v>
      </c>
      <c r="B69" s="12" t="s">
        <v>49</v>
      </c>
      <c r="C69" s="13" t="s">
        <v>16</v>
      </c>
      <c r="D69" s="29">
        <v>4</v>
      </c>
      <c r="E69" s="48"/>
      <c r="F69" s="26"/>
      <c r="G69" s="27">
        <v>48</v>
      </c>
      <c r="H69" s="26"/>
      <c r="I69" s="77"/>
      <c r="J69" s="75"/>
    </row>
    <row r="70" spans="1:10" s="3" customFormat="1" ht="29.25" customHeight="1" x14ac:dyDescent="0.25">
      <c r="A70" s="25" t="s">
        <v>137</v>
      </c>
      <c r="B70" s="13" t="s">
        <v>48</v>
      </c>
      <c r="C70" s="13" t="s">
        <v>16</v>
      </c>
      <c r="D70" s="29">
        <v>4</v>
      </c>
      <c r="E70" s="48"/>
      <c r="F70" s="26"/>
      <c r="G70" s="27">
        <v>48</v>
      </c>
      <c r="H70" s="26"/>
      <c r="I70" s="77"/>
      <c r="J70" s="75"/>
    </row>
    <row r="71" spans="1:10" s="3" customFormat="1" ht="33.75" customHeight="1" x14ac:dyDescent="0.25">
      <c r="A71" s="25" t="s">
        <v>138</v>
      </c>
      <c r="B71" s="12" t="s">
        <v>51</v>
      </c>
      <c r="C71" s="13" t="s">
        <v>16</v>
      </c>
      <c r="D71" s="29">
        <v>5</v>
      </c>
      <c r="E71" s="48"/>
      <c r="F71" s="26"/>
      <c r="G71" s="27">
        <v>48</v>
      </c>
      <c r="H71" s="26"/>
      <c r="I71" s="75"/>
      <c r="J71" s="75"/>
    </row>
    <row r="72" spans="1:10" s="3" customFormat="1" ht="33.75" customHeight="1" x14ac:dyDescent="0.25">
      <c r="A72" s="25" t="s">
        <v>139</v>
      </c>
      <c r="B72" s="12" t="s">
        <v>58</v>
      </c>
      <c r="C72" s="13" t="s">
        <v>53</v>
      </c>
      <c r="D72" s="29">
        <v>1</v>
      </c>
      <c r="E72" s="48"/>
      <c r="F72" s="26"/>
      <c r="G72" s="27">
        <v>4</v>
      </c>
      <c r="H72" s="26"/>
      <c r="I72" s="75"/>
      <c r="J72" s="75"/>
    </row>
    <row r="73" spans="1:10" s="3" customFormat="1" ht="30.75" customHeight="1" x14ac:dyDescent="0.25">
      <c r="A73" s="25" t="s">
        <v>140</v>
      </c>
      <c r="B73" s="12" t="s">
        <v>52</v>
      </c>
      <c r="C73" s="13" t="s">
        <v>53</v>
      </c>
      <c r="D73" s="29">
        <v>1</v>
      </c>
      <c r="E73" s="48"/>
      <c r="F73" s="26"/>
      <c r="G73" s="27">
        <v>4</v>
      </c>
      <c r="H73" s="26"/>
      <c r="I73" s="75"/>
      <c r="J73" s="75"/>
    </row>
    <row r="74" spans="1:10" s="4" customFormat="1" x14ac:dyDescent="0.25">
      <c r="A74" s="21"/>
      <c r="B74" s="47" t="s">
        <v>25</v>
      </c>
      <c r="C74" s="126"/>
      <c r="D74" s="127"/>
      <c r="E74" s="127"/>
      <c r="F74" s="127"/>
      <c r="G74" s="128"/>
      <c r="H74" s="33"/>
      <c r="I74" s="74"/>
      <c r="J74" s="74"/>
    </row>
    <row r="75" spans="1:10" s="3" customFormat="1" x14ac:dyDescent="0.25">
      <c r="A75" s="25"/>
      <c r="B75" s="108" t="s">
        <v>21</v>
      </c>
      <c r="C75" s="109"/>
      <c r="D75" s="109"/>
      <c r="E75" s="109"/>
      <c r="F75" s="109"/>
      <c r="G75" s="109"/>
      <c r="H75" s="110"/>
      <c r="I75" s="75"/>
      <c r="J75" s="75"/>
    </row>
    <row r="76" spans="1:10" s="3" customFormat="1" ht="30" x14ac:dyDescent="0.25">
      <c r="A76" s="25" t="s">
        <v>142</v>
      </c>
      <c r="B76" s="28" t="s">
        <v>63</v>
      </c>
      <c r="C76" s="13" t="s">
        <v>60</v>
      </c>
      <c r="D76" s="29">
        <v>5</v>
      </c>
      <c r="E76" s="48"/>
      <c r="F76" s="26"/>
      <c r="G76" s="25">
        <f>2*12*4</f>
        <v>96</v>
      </c>
      <c r="H76" s="26"/>
      <c r="I76" s="72"/>
      <c r="J76" s="75"/>
    </row>
    <row r="77" spans="1:10" s="4" customFormat="1" x14ac:dyDescent="0.25">
      <c r="A77" s="21"/>
      <c r="B77" s="47" t="s">
        <v>25</v>
      </c>
      <c r="C77" s="126"/>
      <c r="D77" s="127"/>
      <c r="E77" s="127"/>
      <c r="F77" s="127"/>
      <c r="G77" s="128"/>
      <c r="H77" s="33"/>
      <c r="I77" s="74"/>
      <c r="J77" s="74"/>
    </row>
    <row r="78" spans="1:10" s="4" customFormat="1" x14ac:dyDescent="0.25">
      <c r="A78" s="84"/>
      <c r="B78" s="132" t="s">
        <v>66</v>
      </c>
      <c r="C78" s="133"/>
      <c r="D78" s="133"/>
      <c r="E78" s="133"/>
      <c r="F78" s="133"/>
      <c r="G78" s="133"/>
      <c r="H78" s="134"/>
      <c r="I78" s="74"/>
      <c r="J78" s="74"/>
    </row>
    <row r="79" spans="1:10" s="4" customFormat="1" x14ac:dyDescent="0.25">
      <c r="A79" s="84"/>
      <c r="B79" s="47"/>
      <c r="C79" s="51"/>
      <c r="D79" s="52"/>
      <c r="E79" s="52"/>
      <c r="F79" s="52"/>
      <c r="G79" s="53"/>
      <c r="H79" s="33"/>
      <c r="I79" s="74"/>
      <c r="J79" s="74"/>
    </row>
    <row r="80" spans="1:10" s="4" customFormat="1" x14ac:dyDescent="0.25">
      <c r="A80" s="84">
        <v>4</v>
      </c>
      <c r="B80" s="108" t="s">
        <v>67</v>
      </c>
      <c r="C80" s="109"/>
      <c r="D80" s="109"/>
      <c r="E80" s="109"/>
      <c r="F80" s="109"/>
      <c r="G80" s="109"/>
      <c r="H80" s="110"/>
      <c r="I80" s="74"/>
      <c r="J80" s="74"/>
    </row>
    <row r="81" spans="1:10" s="4" customFormat="1" x14ac:dyDescent="0.25">
      <c r="A81" s="84"/>
      <c r="B81" s="47"/>
      <c r="C81" s="51"/>
      <c r="D81" s="52"/>
      <c r="E81" s="52"/>
      <c r="F81" s="52"/>
      <c r="G81" s="53"/>
      <c r="H81" s="33"/>
      <c r="I81" s="74"/>
      <c r="J81" s="74"/>
    </row>
    <row r="82" spans="1:10" s="4" customFormat="1" x14ac:dyDescent="0.25">
      <c r="A82" s="84" t="s">
        <v>141</v>
      </c>
      <c r="B82" s="58" t="s">
        <v>144</v>
      </c>
      <c r="C82" s="13" t="s">
        <v>16</v>
      </c>
      <c r="D82" s="52">
        <v>4</v>
      </c>
      <c r="E82" s="52"/>
      <c r="F82" s="26"/>
      <c r="G82" s="53">
        <v>48</v>
      </c>
      <c r="H82" s="33"/>
      <c r="I82" s="74"/>
      <c r="J82" s="74"/>
    </row>
    <row r="83" spans="1:10" s="4" customFormat="1" x14ac:dyDescent="0.25">
      <c r="A83" s="84"/>
      <c r="B83" s="58"/>
      <c r="C83" s="59"/>
      <c r="D83" s="52"/>
      <c r="E83" s="52"/>
      <c r="F83" s="57"/>
      <c r="G83" s="53"/>
      <c r="H83" s="33"/>
      <c r="I83" s="74"/>
      <c r="J83" s="74"/>
    </row>
    <row r="84" spans="1:10" s="4" customFormat="1" x14ac:dyDescent="0.25">
      <c r="A84" s="84"/>
      <c r="B84" s="47" t="s">
        <v>25</v>
      </c>
      <c r="C84" s="126"/>
      <c r="D84" s="127"/>
      <c r="E84" s="127"/>
      <c r="F84" s="127"/>
      <c r="G84" s="128"/>
      <c r="H84" s="33"/>
      <c r="I84" s="74"/>
      <c r="J84" s="74"/>
    </row>
    <row r="85" spans="1:10" s="4" customFormat="1" x14ac:dyDescent="0.25">
      <c r="A85" s="84"/>
      <c r="B85" s="47"/>
      <c r="C85" s="51"/>
      <c r="D85" s="52"/>
      <c r="E85" s="52"/>
      <c r="F85" s="52"/>
      <c r="G85" s="53"/>
      <c r="H85" s="33"/>
      <c r="I85" s="74"/>
      <c r="J85" s="74"/>
    </row>
    <row r="86" spans="1:10" s="3" customFormat="1" x14ac:dyDescent="0.25">
      <c r="A86" s="85"/>
      <c r="B86" s="6" t="s">
        <v>29</v>
      </c>
      <c r="C86" s="129"/>
      <c r="D86" s="130"/>
      <c r="E86" s="130"/>
      <c r="F86" s="130"/>
      <c r="G86" s="131"/>
      <c r="H86" s="23"/>
      <c r="I86" s="75"/>
      <c r="J86" s="75"/>
    </row>
    <row r="87" spans="1:10" ht="57.75" customHeight="1" x14ac:dyDescent="0.25">
      <c r="A87" s="22" t="s">
        <v>61</v>
      </c>
      <c r="B87" s="13" t="s">
        <v>88</v>
      </c>
      <c r="I87" s="73"/>
    </row>
    <row r="88" spans="1:10" ht="21" customHeight="1" x14ac:dyDescent="0.25">
      <c r="B88" s="13"/>
    </row>
    <row r="89" spans="1:10" ht="32.25" customHeight="1" x14ac:dyDescent="0.25">
      <c r="B89" s="13" t="s">
        <v>143</v>
      </c>
      <c r="I89" s="73"/>
    </row>
    <row r="90" spans="1:10" ht="30" customHeight="1" x14ac:dyDescent="0.25"/>
  </sheetData>
  <mergeCells count="14">
    <mergeCell ref="B68:H68"/>
    <mergeCell ref="C74:G74"/>
    <mergeCell ref="B75:H75"/>
    <mergeCell ref="C77:G77"/>
    <mergeCell ref="C86:G86"/>
    <mergeCell ref="B78:H78"/>
    <mergeCell ref="B80:H80"/>
    <mergeCell ref="C84:G84"/>
    <mergeCell ref="B44:H44"/>
    <mergeCell ref="B7:H7"/>
    <mergeCell ref="B19:H19"/>
    <mergeCell ref="B30:H30"/>
    <mergeCell ref="B35:H35"/>
    <mergeCell ref="B42:H42"/>
  </mergeCells>
  <phoneticPr fontId="1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J104"/>
  <sheetViews>
    <sheetView workbookViewId="0">
      <selection activeCell="I8" sqref="I8"/>
    </sheetView>
  </sheetViews>
  <sheetFormatPr defaultColWidth="9.140625" defaultRowHeight="15" x14ac:dyDescent="0.25"/>
  <cols>
    <col min="1" max="1" width="7.28515625" style="22" customWidth="1"/>
    <col min="2" max="2" width="34.7109375" style="2" customWidth="1"/>
    <col min="3" max="3" width="12.140625" style="2" customWidth="1"/>
    <col min="4" max="4" width="10.85546875" style="37" customWidth="1"/>
    <col min="5" max="5" width="11.7109375" style="37" customWidth="1"/>
    <col min="6" max="6" width="14" style="22" customWidth="1"/>
    <col min="7" max="7" width="17.140625" style="19" customWidth="1"/>
    <col min="8" max="8" width="20.5703125" style="22" customWidth="1"/>
    <col min="9" max="9" width="33.5703125" style="1" customWidth="1"/>
    <col min="10" max="10" width="34" style="1" customWidth="1"/>
    <col min="11" max="16384" width="9.140625" style="1"/>
  </cols>
  <sheetData>
    <row r="1" spans="1:10" s="9" customFormat="1" ht="30" customHeight="1" x14ac:dyDescent="0.25">
      <c r="A1" s="20"/>
      <c r="B1" s="10"/>
      <c r="C1" s="10"/>
      <c r="D1" s="35"/>
      <c r="E1" s="35"/>
      <c r="F1" s="20"/>
      <c r="G1" s="16"/>
      <c r="H1" s="20"/>
    </row>
    <row r="2" spans="1:10" s="9" customFormat="1" ht="30" customHeight="1" x14ac:dyDescent="0.25">
      <c r="C2" s="10"/>
      <c r="D2" s="35"/>
      <c r="E2" s="81" t="s">
        <v>86</v>
      </c>
      <c r="F2" s="20"/>
      <c r="G2" s="17"/>
      <c r="H2" s="20"/>
      <c r="I2" s="50"/>
    </row>
    <row r="3" spans="1:10" ht="19.5" customHeight="1" x14ac:dyDescent="0.25"/>
    <row r="4" spans="1:10" s="4" customFormat="1" ht="24.75" customHeight="1" x14ac:dyDescent="0.25">
      <c r="A4" s="21" t="s">
        <v>0</v>
      </c>
      <c r="B4" s="6" t="s">
        <v>1</v>
      </c>
      <c r="C4" s="6" t="s">
        <v>2</v>
      </c>
      <c r="D4" s="36" t="s">
        <v>3</v>
      </c>
      <c r="E4" s="36" t="s">
        <v>4</v>
      </c>
      <c r="F4" s="21" t="s">
        <v>5</v>
      </c>
      <c r="G4" s="18" t="s">
        <v>201</v>
      </c>
      <c r="H4" s="21" t="s">
        <v>6</v>
      </c>
    </row>
    <row r="5" spans="1:10" s="3" customFormat="1" ht="17.25" customHeight="1" x14ac:dyDescent="0.25">
      <c r="A5" s="25"/>
      <c r="B5" s="13"/>
      <c r="C5" s="13"/>
      <c r="D5" s="29"/>
      <c r="E5" s="29"/>
      <c r="F5" s="25"/>
      <c r="G5" s="27"/>
      <c r="H5" s="25"/>
    </row>
    <row r="6" spans="1:10" s="3" customFormat="1" ht="16.5" customHeight="1" x14ac:dyDescent="0.25">
      <c r="A6" s="25"/>
      <c r="B6" s="43" t="s">
        <v>7</v>
      </c>
      <c r="C6" s="13"/>
      <c r="D6" s="29"/>
      <c r="E6" s="29"/>
      <c r="F6" s="25"/>
      <c r="G6" s="27"/>
      <c r="H6" s="25"/>
    </row>
    <row r="7" spans="1:10" s="3" customFormat="1" ht="24" customHeight="1" x14ac:dyDescent="0.25">
      <c r="A7" s="25">
        <v>1</v>
      </c>
      <c r="B7" s="111" t="s">
        <v>8</v>
      </c>
      <c r="C7" s="112"/>
      <c r="D7" s="112"/>
      <c r="E7" s="112"/>
      <c r="F7" s="112"/>
      <c r="G7" s="112"/>
      <c r="H7" s="113"/>
    </row>
    <row r="8" spans="1:10" s="3" customFormat="1" ht="41.25" customHeight="1" x14ac:dyDescent="0.25">
      <c r="A8" s="25" t="s">
        <v>91</v>
      </c>
      <c r="B8" s="13" t="s">
        <v>89</v>
      </c>
      <c r="C8" s="13" t="s">
        <v>9</v>
      </c>
      <c r="D8" s="29">
        <v>1</v>
      </c>
      <c r="E8" s="48"/>
      <c r="F8" s="30"/>
      <c r="G8" s="27">
        <v>1</v>
      </c>
      <c r="H8" s="26"/>
    </row>
    <row r="9" spans="1:10" s="3" customFormat="1" ht="30" customHeight="1" x14ac:dyDescent="0.25">
      <c r="A9" s="25" t="s">
        <v>92</v>
      </c>
      <c r="B9" s="13" t="s">
        <v>31</v>
      </c>
      <c r="C9" s="13" t="s">
        <v>9</v>
      </c>
      <c r="D9" s="29">
        <v>1</v>
      </c>
      <c r="E9" s="48"/>
      <c r="F9" s="30"/>
      <c r="G9" s="27">
        <v>1</v>
      </c>
      <c r="H9" s="26"/>
    </row>
    <row r="10" spans="1:10" s="3" customFormat="1" ht="30" customHeight="1" x14ac:dyDescent="0.25">
      <c r="A10" s="25" t="s">
        <v>93</v>
      </c>
      <c r="B10" s="13" t="s">
        <v>81</v>
      </c>
      <c r="C10" s="13" t="s">
        <v>9</v>
      </c>
      <c r="D10" s="29">
        <v>1</v>
      </c>
      <c r="E10" s="48"/>
      <c r="F10" s="30"/>
      <c r="G10" s="27">
        <v>1</v>
      </c>
      <c r="H10" s="26"/>
    </row>
    <row r="11" spans="1:10" s="3" customFormat="1" ht="28.5" customHeight="1" x14ac:dyDescent="0.25">
      <c r="A11" s="25" t="s">
        <v>94</v>
      </c>
      <c r="B11" s="13" t="s">
        <v>82</v>
      </c>
      <c r="C11" s="13" t="s">
        <v>9</v>
      </c>
      <c r="D11" s="29">
        <v>1</v>
      </c>
      <c r="E11" s="48"/>
      <c r="F11" s="30"/>
      <c r="G11" s="27">
        <v>1</v>
      </c>
      <c r="H11" s="26"/>
    </row>
    <row r="12" spans="1:10" s="3" customFormat="1" ht="45" x14ac:dyDescent="0.25">
      <c r="A12" s="25" t="s">
        <v>95</v>
      </c>
      <c r="B12" s="13" t="s">
        <v>145</v>
      </c>
      <c r="C12" s="13" t="s">
        <v>30</v>
      </c>
      <c r="D12" s="29">
        <f>SUM($D$21:$D$26)</f>
        <v>166</v>
      </c>
      <c r="E12" s="48"/>
      <c r="F12" s="30"/>
      <c r="G12" s="31">
        <v>5</v>
      </c>
      <c r="H12" s="26"/>
      <c r="I12" s="72"/>
      <c r="J12" s="73"/>
    </row>
    <row r="13" spans="1:10" s="3" customFormat="1" ht="30" customHeight="1" x14ac:dyDescent="0.25">
      <c r="A13" s="25" t="s">
        <v>96</v>
      </c>
      <c r="B13" s="13" t="s">
        <v>146</v>
      </c>
      <c r="C13" s="13" t="s">
        <v>30</v>
      </c>
      <c r="D13" s="29">
        <f>SUM($D$21:$D$26)</f>
        <v>166</v>
      </c>
      <c r="E13" s="48"/>
      <c r="F13" s="30"/>
      <c r="G13" s="31">
        <v>4</v>
      </c>
      <c r="H13" s="26"/>
      <c r="I13" s="72"/>
      <c r="J13" s="73"/>
    </row>
    <row r="14" spans="1:10" s="3" customFormat="1" ht="18" customHeight="1" x14ac:dyDescent="0.25">
      <c r="A14" s="25" t="s">
        <v>97</v>
      </c>
      <c r="B14" s="12" t="s">
        <v>10</v>
      </c>
      <c r="C14" s="13" t="s">
        <v>9</v>
      </c>
      <c r="D14" s="29">
        <v>1</v>
      </c>
      <c r="E14" s="48"/>
      <c r="F14" s="30"/>
      <c r="G14" s="27">
        <v>1</v>
      </c>
      <c r="H14" s="26"/>
    </row>
    <row r="15" spans="1:10" s="3" customFormat="1" ht="21" customHeight="1" x14ac:dyDescent="0.25">
      <c r="A15" s="25" t="s">
        <v>98</v>
      </c>
      <c r="B15" s="13" t="s">
        <v>62</v>
      </c>
      <c r="C15" s="13" t="s">
        <v>9</v>
      </c>
      <c r="D15" s="29">
        <v>1</v>
      </c>
      <c r="E15" s="48"/>
      <c r="F15" s="30"/>
      <c r="G15" s="27">
        <v>1</v>
      </c>
      <c r="H15" s="26"/>
    </row>
    <row r="16" spans="1:10" s="3" customFormat="1" ht="15" customHeight="1" x14ac:dyDescent="0.25">
      <c r="A16" s="25"/>
      <c r="B16" s="13"/>
      <c r="C16" s="13"/>
      <c r="D16" s="29"/>
      <c r="E16" s="29"/>
      <c r="F16" s="25"/>
      <c r="G16" s="27"/>
      <c r="H16" s="25"/>
    </row>
    <row r="17" spans="1:10" s="4" customFormat="1" ht="17.25" customHeight="1" x14ac:dyDescent="0.25">
      <c r="A17" s="21"/>
      <c r="B17" s="6" t="s">
        <v>11</v>
      </c>
      <c r="C17" s="6"/>
      <c r="D17" s="36"/>
      <c r="E17" s="36"/>
      <c r="F17" s="21"/>
      <c r="G17" s="18"/>
      <c r="H17" s="23"/>
    </row>
    <row r="18" spans="1:10" s="3" customFormat="1" ht="20.25" customHeight="1" x14ac:dyDescent="0.25">
      <c r="A18" s="25"/>
      <c r="B18" s="43" t="s">
        <v>12</v>
      </c>
      <c r="C18" s="13"/>
      <c r="D18" s="29"/>
      <c r="E18" s="29"/>
      <c r="F18" s="25"/>
      <c r="G18" s="27"/>
      <c r="H18" s="25"/>
    </row>
    <row r="19" spans="1:10" s="3" customFormat="1" ht="21.75" customHeight="1" x14ac:dyDescent="0.25">
      <c r="A19" s="25">
        <v>2</v>
      </c>
      <c r="B19" s="108" t="s">
        <v>13</v>
      </c>
      <c r="C19" s="109"/>
      <c r="D19" s="109"/>
      <c r="E19" s="109"/>
      <c r="F19" s="109"/>
      <c r="G19" s="109"/>
      <c r="H19" s="110"/>
    </row>
    <row r="20" spans="1:10" s="3" customFormat="1" ht="18.75" customHeight="1" x14ac:dyDescent="0.25">
      <c r="A20" s="25"/>
      <c r="B20" s="39" t="s">
        <v>14</v>
      </c>
      <c r="C20" s="13"/>
      <c r="D20" s="29"/>
      <c r="E20" s="29"/>
      <c r="F20" s="25"/>
      <c r="G20" s="27"/>
      <c r="H20" s="25"/>
    </row>
    <row r="21" spans="1:10" s="3" customFormat="1" ht="45.75" customHeight="1" x14ac:dyDescent="0.25">
      <c r="A21" s="25" t="s">
        <v>99</v>
      </c>
      <c r="B21" s="13" t="s">
        <v>68</v>
      </c>
      <c r="C21" s="13" t="s">
        <v>22</v>
      </c>
      <c r="D21" s="32">
        <v>4</v>
      </c>
      <c r="E21" s="29">
        <v>173</v>
      </c>
      <c r="F21" s="26"/>
      <c r="G21" s="27">
        <v>48</v>
      </c>
      <c r="H21" s="26"/>
      <c r="J21" s="15"/>
    </row>
    <row r="22" spans="1:10" s="3" customFormat="1" ht="45.75" customHeight="1" x14ac:dyDescent="0.25">
      <c r="A22" s="25" t="s">
        <v>100</v>
      </c>
      <c r="B22" s="13" t="s">
        <v>69</v>
      </c>
      <c r="C22" s="13" t="s">
        <v>22</v>
      </c>
      <c r="D22" s="32">
        <v>4</v>
      </c>
      <c r="E22" s="29">
        <v>173</v>
      </c>
      <c r="F22" s="26"/>
      <c r="G22" s="27">
        <v>48</v>
      </c>
      <c r="H22" s="26"/>
      <c r="J22" s="15"/>
    </row>
    <row r="23" spans="1:10" s="3" customFormat="1" ht="29.25" customHeight="1" x14ac:dyDescent="0.25">
      <c r="A23" s="25" t="s">
        <v>101</v>
      </c>
      <c r="B23" s="13" t="s">
        <v>32</v>
      </c>
      <c r="C23" s="13" t="s">
        <v>22</v>
      </c>
      <c r="D23" s="32">
        <v>50</v>
      </c>
      <c r="E23" s="29">
        <v>173</v>
      </c>
      <c r="F23" s="26"/>
      <c r="G23" s="27">
        <v>48</v>
      </c>
      <c r="H23" s="26"/>
      <c r="J23" s="15"/>
    </row>
    <row r="24" spans="1:10" s="3" customFormat="1" ht="29.25" customHeight="1" x14ac:dyDescent="0.25">
      <c r="A24" s="25" t="s">
        <v>102</v>
      </c>
      <c r="B24" s="13" t="s">
        <v>70</v>
      </c>
      <c r="C24" s="13" t="s">
        <v>22</v>
      </c>
      <c r="D24" s="32">
        <v>4</v>
      </c>
      <c r="E24" s="29">
        <v>198</v>
      </c>
      <c r="F24" s="26"/>
      <c r="G24" s="27">
        <v>48</v>
      </c>
      <c r="H24" s="26"/>
      <c r="I24" s="72"/>
      <c r="J24" s="15"/>
    </row>
    <row r="25" spans="1:10" s="3" customFormat="1" ht="29.25" customHeight="1" x14ac:dyDescent="0.25">
      <c r="A25" s="25" t="s">
        <v>103</v>
      </c>
      <c r="B25" s="13" t="s">
        <v>71</v>
      </c>
      <c r="C25" s="13" t="s">
        <v>22</v>
      </c>
      <c r="D25" s="32">
        <v>4</v>
      </c>
      <c r="E25" s="29">
        <v>198</v>
      </c>
      <c r="F25" s="26"/>
      <c r="G25" s="27">
        <v>48</v>
      </c>
      <c r="H25" s="26"/>
      <c r="I25" s="72"/>
      <c r="J25" s="15"/>
    </row>
    <row r="26" spans="1:10" s="3" customFormat="1" ht="29.25" customHeight="1" x14ac:dyDescent="0.25">
      <c r="A26" s="25" t="s">
        <v>104</v>
      </c>
      <c r="B26" s="13" t="s">
        <v>72</v>
      </c>
      <c r="C26" s="13" t="s">
        <v>22</v>
      </c>
      <c r="D26" s="32">
        <v>100</v>
      </c>
      <c r="E26" s="29">
        <v>198</v>
      </c>
      <c r="F26" s="26"/>
      <c r="G26" s="27">
        <v>48</v>
      </c>
      <c r="H26" s="26"/>
      <c r="I26" s="72"/>
      <c r="J26" s="15"/>
    </row>
    <row r="27" spans="1:10" s="3" customFormat="1" ht="29.25" customHeight="1" x14ac:dyDescent="0.25">
      <c r="A27" s="25" t="s">
        <v>105</v>
      </c>
      <c r="B27" s="13" t="s">
        <v>73</v>
      </c>
      <c r="C27" s="28" t="s">
        <v>33</v>
      </c>
      <c r="D27" s="32">
        <v>4</v>
      </c>
      <c r="E27" s="29">
        <v>198</v>
      </c>
      <c r="F27" s="26"/>
      <c r="G27" s="27">
        <v>48</v>
      </c>
      <c r="H27" s="26"/>
      <c r="I27" s="72"/>
      <c r="J27" s="15"/>
    </row>
    <row r="28" spans="1:10" s="3" customFormat="1" ht="29.25" customHeight="1" x14ac:dyDescent="0.25">
      <c r="A28" s="25" t="s">
        <v>106</v>
      </c>
      <c r="B28" s="13" t="s">
        <v>74</v>
      </c>
      <c r="C28" s="28" t="s">
        <v>33</v>
      </c>
      <c r="D28" s="32">
        <v>4</v>
      </c>
      <c r="E28" s="29">
        <v>198</v>
      </c>
      <c r="F28" s="26"/>
      <c r="G28" s="27">
        <v>48</v>
      </c>
      <c r="H28" s="26"/>
      <c r="I28" s="72"/>
      <c r="J28" s="15"/>
    </row>
    <row r="29" spans="1:10" s="3" customFormat="1" ht="21" customHeight="1" x14ac:dyDescent="0.25">
      <c r="A29" s="25" t="s">
        <v>107</v>
      </c>
      <c r="B29" s="28" t="s">
        <v>75</v>
      </c>
      <c r="C29" s="28" t="s">
        <v>33</v>
      </c>
      <c r="D29" s="32">
        <v>100</v>
      </c>
      <c r="E29" s="29">
        <v>198</v>
      </c>
      <c r="F29" s="26"/>
      <c r="G29" s="27">
        <v>48</v>
      </c>
      <c r="H29" s="26"/>
      <c r="I29" s="72"/>
    </row>
    <row r="30" spans="1:10" s="4" customFormat="1" ht="18" customHeight="1" x14ac:dyDescent="0.25">
      <c r="A30" s="21"/>
      <c r="B30" s="114" t="s">
        <v>15</v>
      </c>
      <c r="C30" s="115"/>
      <c r="D30" s="115"/>
      <c r="E30" s="115"/>
      <c r="F30" s="115"/>
      <c r="G30" s="115"/>
      <c r="H30" s="116"/>
    </row>
    <row r="31" spans="1:10" s="7" customFormat="1" ht="27" customHeight="1" x14ac:dyDescent="0.25">
      <c r="A31" s="82" t="s">
        <v>108</v>
      </c>
      <c r="B31" s="13" t="s">
        <v>76</v>
      </c>
      <c r="C31" s="12" t="s">
        <v>22</v>
      </c>
      <c r="D31" s="32">
        <v>4</v>
      </c>
      <c r="E31" s="29">
        <v>40</v>
      </c>
      <c r="F31" s="26"/>
      <c r="G31" s="41">
        <v>48</v>
      </c>
      <c r="H31" s="26"/>
    </row>
    <row r="32" spans="1:10" s="7" customFormat="1" ht="27" customHeight="1" x14ac:dyDescent="0.25">
      <c r="A32" s="82" t="s">
        <v>109</v>
      </c>
      <c r="B32" s="13" t="s">
        <v>65</v>
      </c>
      <c r="C32" s="12" t="s">
        <v>22</v>
      </c>
      <c r="D32" s="32">
        <v>4</v>
      </c>
      <c r="E32" s="29">
        <v>40</v>
      </c>
      <c r="F32" s="26"/>
      <c r="G32" s="41">
        <v>48</v>
      </c>
      <c r="H32" s="26"/>
    </row>
    <row r="33" spans="1:9" s="7" customFormat="1" ht="27" customHeight="1" x14ac:dyDescent="0.25">
      <c r="A33" s="82" t="s">
        <v>110</v>
      </c>
      <c r="B33" s="13" t="s">
        <v>77</v>
      </c>
      <c r="C33" s="12" t="s">
        <v>22</v>
      </c>
      <c r="D33" s="32">
        <v>50</v>
      </c>
      <c r="E33" s="29">
        <v>40</v>
      </c>
      <c r="F33" s="26"/>
      <c r="G33" s="41">
        <v>48</v>
      </c>
      <c r="H33" s="26"/>
    </row>
    <row r="34" spans="1:9" s="7" customFormat="1" ht="17.25" customHeight="1" x14ac:dyDescent="0.25">
      <c r="A34" s="82"/>
      <c r="B34" s="12"/>
      <c r="C34" s="12"/>
      <c r="D34" s="29"/>
      <c r="E34" s="29"/>
      <c r="F34" s="40"/>
      <c r="G34" s="41"/>
      <c r="H34" s="40"/>
    </row>
    <row r="35" spans="1:9" s="8" customFormat="1" ht="21.75" customHeight="1" x14ac:dyDescent="0.25">
      <c r="A35" s="83"/>
      <c r="B35" s="117" t="s">
        <v>17</v>
      </c>
      <c r="C35" s="118"/>
      <c r="D35" s="118"/>
      <c r="E35" s="118"/>
      <c r="F35" s="118"/>
      <c r="G35" s="118"/>
      <c r="H35" s="119"/>
    </row>
    <row r="36" spans="1:9" s="7" customFormat="1" x14ac:dyDescent="0.25">
      <c r="A36" s="82" t="s">
        <v>111</v>
      </c>
      <c r="B36" s="13" t="s">
        <v>76</v>
      </c>
      <c r="C36" s="12" t="s">
        <v>22</v>
      </c>
      <c r="D36" s="32">
        <v>4</v>
      </c>
      <c r="E36" s="29">
        <v>40</v>
      </c>
      <c r="F36" s="26"/>
      <c r="G36" s="41">
        <v>48</v>
      </c>
      <c r="H36" s="26"/>
    </row>
    <row r="37" spans="1:9" s="7" customFormat="1" x14ac:dyDescent="0.25">
      <c r="A37" s="82" t="s">
        <v>112</v>
      </c>
      <c r="B37" s="13" t="s">
        <v>65</v>
      </c>
      <c r="C37" s="12" t="s">
        <v>22</v>
      </c>
      <c r="D37" s="32">
        <v>4</v>
      </c>
      <c r="E37" s="29">
        <v>40</v>
      </c>
      <c r="F37" s="26"/>
      <c r="G37" s="41">
        <v>48</v>
      </c>
      <c r="H37" s="26"/>
    </row>
    <row r="38" spans="1:9" s="7" customFormat="1" x14ac:dyDescent="0.25">
      <c r="A38" s="82" t="s">
        <v>113</v>
      </c>
      <c r="B38" s="13" t="s">
        <v>77</v>
      </c>
      <c r="C38" s="12" t="s">
        <v>22</v>
      </c>
      <c r="D38" s="32">
        <v>50</v>
      </c>
      <c r="E38" s="29">
        <v>40</v>
      </c>
      <c r="F38" s="26"/>
      <c r="G38" s="41">
        <v>48</v>
      </c>
      <c r="H38" s="26"/>
    </row>
    <row r="39" spans="1:9" s="3" customFormat="1" x14ac:dyDescent="0.25">
      <c r="A39" s="25"/>
      <c r="B39" s="13"/>
      <c r="C39" s="13"/>
      <c r="D39" s="29"/>
      <c r="E39" s="29"/>
      <c r="F39" s="25"/>
      <c r="G39" s="27"/>
      <c r="H39" s="25"/>
    </row>
    <row r="40" spans="1:9" s="4" customFormat="1" x14ac:dyDescent="0.25">
      <c r="A40" s="21"/>
      <c r="B40" s="6" t="s">
        <v>11</v>
      </c>
      <c r="C40" s="6"/>
      <c r="D40" s="36"/>
      <c r="E40" s="36"/>
      <c r="F40" s="23"/>
      <c r="G40" s="18"/>
      <c r="H40" s="23">
        <f>SUM(H21:H39)</f>
        <v>0</v>
      </c>
      <c r="I40" s="50"/>
    </row>
    <row r="41" spans="1:9" s="3" customFormat="1" ht="24" customHeight="1" thickBot="1" x14ac:dyDescent="0.3">
      <c r="A41" s="21"/>
      <c r="B41" s="65" t="s">
        <v>1</v>
      </c>
      <c r="C41" s="65" t="s">
        <v>2</v>
      </c>
      <c r="D41" s="66" t="s">
        <v>3</v>
      </c>
      <c r="E41" s="66" t="s">
        <v>4</v>
      </c>
      <c r="F41" s="67" t="s">
        <v>5</v>
      </c>
      <c r="G41" s="68" t="s">
        <v>198</v>
      </c>
      <c r="H41" s="67" t="s">
        <v>6</v>
      </c>
    </row>
    <row r="42" spans="1:9" s="3" customFormat="1" ht="16.5" thickBot="1" x14ac:dyDescent="0.3">
      <c r="A42" s="87"/>
      <c r="B42" s="136" t="s">
        <v>80</v>
      </c>
      <c r="C42" s="137"/>
      <c r="D42" s="137"/>
      <c r="E42" s="137"/>
      <c r="F42" s="137"/>
      <c r="G42" s="137"/>
      <c r="H42" s="138"/>
    </row>
    <row r="43" spans="1:9" s="3" customFormat="1" ht="15.75" x14ac:dyDescent="0.25">
      <c r="A43" s="25">
        <v>3</v>
      </c>
      <c r="B43" s="69" t="s">
        <v>18</v>
      </c>
      <c r="C43" s="70"/>
      <c r="D43" s="70"/>
      <c r="E43" s="70"/>
      <c r="F43" s="70"/>
      <c r="G43" s="70"/>
      <c r="H43" s="71"/>
    </row>
    <row r="44" spans="1:9" s="3" customFormat="1" ht="15.75" x14ac:dyDescent="0.25">
      <c r="A44" s="25" t="s">
        <v>114</v>
      </c>
      <c r="B44" s="60" t="s">
        <v>90</v>
      </c>
      <c r="C44" s="60" t="s">
        <v>22</v>
      </c>
      <c r="D44" s="62">
        <v>1</v>
      </c>
      <c r="E44" s="29">
        <v>173</v>
      </c>
      <c r="F44" s="63"/>
      <c r="G44" s="62">
        <v>24</v>
      </c>
      <c r="H44" s="63"/>
    </row>
    <row r="45" spans="1:9" s="3" customFormat="1" ht="15.75" x14ac:dyDescent="0.25">
      <c r="A45" s="25" t="s">
        <v>115</v>
      </c>
      <c r="B45" s="60" t="s">
        <v>78</v>
      </c>
      <c r="C45" s="60" t="s">
        <v>22</v>
      </c>
      <c r="D45" s="62">
        <v>2</v>
      </c>
      <c r="E45" s="29">
        <v>173</v>
      </c>
      <c r="F45" s="63"/>
      <c r="G45" s="62">
        <v>24</v>
      </c>
      <c r="H45" s="63"/>
    </row>
    <row r="46" spans="1:9" s="3" customFormat="1" ht="15.75" x14ac:dyDescent="0.25">
      <c r="A46" s="25" t="s">
        <v>116</v>
      </c>
      <c r="B46" s="60" t="s">
        <v>79</v>
      </c>
      <c r="C46" s="60" t="s">
        <v>22</v>
      </c>
      <c r="D46" s="62">
        <v>50</v>
      </c>
      <c r="E46" s="29">
        <v>173</v>
      </c>
      <c r="F46" s="63"/>
      <c r="G46" s="62">
        <v>24</v>
      </c>
      <c r="H46" s="63"/>
    </row>
    <row r="47" spans="1:9" s="3" customFormat="1" ht="15.75" customHeight="1" x14ac:dyDescent="0.25">
      <c r="A47" s="25"/>
      <c r="B47" s="105" t="s">
        <v>15</v>
      </c>
      <c r="C47" s="105"/>
      <c r="D47" s="105"/>
      <c r="E47" s="105"/>
      <c r="F47" s="105"/>
      <c r="G47" s="105"/>
      <c r="H47" s="105"/>
    </row>
    <row r="48" spans="1:9" s="3" customFormat="1" ht="15.75" x14ac:dyDescent="0.25">
      <c r="A48" s="25" t="s">
        <v>117</v>
      </c>
      <c r="B48" s="13" t="s">
        <v>76</v>
      </c>
      <c r="C48" s="60" t="s">
        <v>22</v>
      </c>
      <c r="D48" s="62">
        <v>1</v>
      </c>
      <c r="E48" s="29">
        <v>40</v>
      </c>
      <c r="F48" s="63"/>
      <c r="G48" s="62">
        <v>24</v>
      </c>
      <c r="H48" s="63"/>
    </row>
    <row r="49" spans="1:8" s="3" customFormat="1" ht="15.75" x14ac:dyDescent="0.25">
      <c r="A49" s="25" t="s">
        <v>118</v>
      </c>
      <c r="B49" s="13" t="s">
        <v>65</v>
      </c>
      <c r="C49" s="60" t="s">
        <v>22</v>
      </c>
      <c r="D49" s="62">
        <v>2</v>
      </c>
      <c r="E49" s="29">
        <v>40</v>
      </c>
      <c r="F49" s="63"/>
      <c r="G49" s="62">
        <v>24</v>
      </c>
      <c r="H49" s="63"/>
    </row>
    <row r="50" spans="1:8" s="3" customFormat="1" ht="15.75" x14ac:dyDescent="0.25">
      <c r="A50" s="25" t="s">
        <v>119</v>
      </c>
      <c r="B50" s="60" t="s">
        <v>79</v>
      </c>
      <c r="C50" s="60" t="s">
        <v>22</v>
      </c>
      <c r="D50" s="62">
        <v>50</v>
      </c>
      <c r="E50" s="29">
        <v>40</v>
      </c>
      <c r="F50" s="63"/>
      <c r="G50" s="62">
        <v>24</v>
      </c>
      <c r="H50" s="63"/>
    </row>
    <row r="51" spans="1:8" s="3" customFormat="1" x14ac:dyDescent="0.25">
      <c r="A51" s="25"/>
      <c r="B51" s="135" t="s">
        <v>17</v>
      </c>
      <c r="C51" s="135"/>
      <c r="D51" s="135"/>
      <c r="E51" s="135"/>
      <c r="F51" s="135"/>
      <c r="G51" s="135"/>
      <c r="H51" s="135"/>
    </row>
    <row r="52" spans="1:8" s="3" customFormat="1" ht="15.75" x14ac:dyDescent="0.25">
      <c r="A52" s="25" t="s">
        <v>120</v>
      </c>
      <c r="B52" s="13" t="s">
        <v>76</v>
      </c>
      <c r="C52" s="60" t="s">
        <v>22</v>
      </c>
      <c r="D52" s="62">
        <v>1</v>
      </c>
      <c r="E52" s="29">
        <v>40</v>
      </c>
      <c r="F52" s="63"/>
      <c r="G52" s="62">
        <v>24</v>
      </c>
      <c r="H52" s="63"/>
    </row>
    <row r="53" spans="1:8" s="3" customFormat="1" ht="15.75" x14ac:dyDescent="0.25">
      <c r="A53" s="25" t="s">
        <v>121</v>
      </c>
      <c r="B53" s="13" t="s">
        <v>65</v>
      </c>
      <c r="C53" s="60" t="s">
        <v>22</v>
      </c>
      <c r="D53" s="62">
        <v>2</v>
      </c>
      <c r="E53" s="29">
        <v>40</v>
      </c>
      <c r="F53" s="63"/>
      <c r="G53" s="62">
        <v>24</v>
      </c>
      <c r="H53" s="63"/>
    </row>
    <row r="54" spans="1:8" s="3" customFormat="1" ht="15.75" x14ac:dyDescent="0.25">
      <c r="A54" s="25" t="s">
        <v>122</v>
      </c>
      <c r="B54" s="13" t="s">
        <v>77</v>
      </c>
      <c r="C54" s="60" t="s">
        <v>22</v>
      </c>
      <c r="D54" s="62">
        <v>50</v>
      </c>
      <c r="E54" s="29">
        <v>40</v>
      </c>
      <c r="F54" s="63"/>
      <c r="G54" s="62">
        <v>24</v>
      </c>
      <c r="H54" s="63"/>
    </row>
    <row r="55" spans="1:8" s="3" customFormat="1" ht="15.75" x14ac:dyDescent="0.25">
      <c r="A55" s="25"/>
      <c r="B55" s="61"/>
      <c r="C55" s="61"/>
      <c r="D55" s="61"/>
      <c r="E55" s="61"/>
      <c r="F55" s="60"/>
      <c r="G55" s="60"/>
      <c r="H55" s="60"/>
    </row>
    <row r="56" spans="1:8" s="3" customFormat="1" ht="15.75" x14ac:dyDescent="0.25">
      <c r="A56" s="25"/>
      <c r="C56" s="61"/>
      <c r="D56" s="61"/>
      <c r="E56" s="61"/>
      <c r="F56" s="61"/>
      <c r="G56" s="61"/>
      <c r="H56" s="64">
        <f>SUM(H44:H46,H48:H50,H52:H54)</f>
        <v>0</v>
      </c>
    </row>
    <row r="57" spans="1:8" s="3" customFormat="1" ht="15.75" x14ac:dyDescent="0.25">
      <c r="A57" s="25">
        <v>4</v>
      </c>
      <c r="B57" s="61" t="s">
        <v>66</v>
      </c>
      <c r="C57" s="61"/>
      <c r="D57" s="61"/>
      <c r="E57" s="61"/>
      <c r="F57" s="61"/>
      <c r="G57" s="61"/>
      <c r="H57" s="61"/>
    </row>
    <row r="58" spans="1:8" s="3" customFormat="1" ht="23.25" customHeight="1" x14ac:dyDescent="0.25">
      <c r="A58" s="25"/>
      <c r="B58" s="108" t="s">
        <v>19</v>
      </c>
      <c r="C58" s="109"/>
      <c r="D58" s="109"/>
      <c r="E58" s="109"/>
      <c r="F58" s="109"/>
      <c r="G58" s="109"/>
      <c r="H58" s="110"/>
    </row>
    <row r="59" spans="1:8" s="3" customFormat="1" ht="45" x14ac:dyDescent="0.25">
      <c r="A59" s="25" t="s">
        <v>141</v>
      </c>
      <c r="B59" s="13" t="s">
        <v>35</v>
      </c>
      <c r="C59" s="13" t="s">
        <v>23</v>
      </c>
      <c r="D59" s="29">
        <v>50</v>
      </c>
      <c r="E59" s="48"/>
      <c r="F59" s="63"/>
      <c r="G59" s="27">
        <v>4</v>
      </c>
      <c r="H59" s="26"/>
    </row>
    <row r="60" spans="1:8" s="3" customFormat="1" ht="30" x14ac:dyDescent="0.25">
      <c r="A60" s="25" t="s">
        <v>147</v>
      </c>
      <c r="B60" s="13" t="s">
        <v>36</v>
      </c>
      <c r="C60" s="13" t="s">
        <v>23</v>
      </c>
      <c r="D60" s="29">
        <v>50</v>
      </c>
      <c r="E60" s="48"/>
      <c r="F60" s="63"/>
      <c r="G60" s="27">
        <v>4</v>
      </c>
      <c r="H60" s="26"/>
    </row>
    <row r="61" spans="1:8" s="3" customFormat="1" ht="45" x14ac:dyDescent="0.25">
      <c r="A61" s="25" t="s">
        <v>148</v>
      </c>
      <c r="B61" s="13" t="s">
        <v>38</v>
      </c>
      <c r="C61" s="13" t="s">
        <v>23</v>
      </c>
      <c r="D61" s="29">
        <v>50</v>
      </c>
      <c r="E61" s="48"/>
      <c r="F61" s="63"/>
      <c r="G61" s="27">
        <v>4</v>
      </c>
      <c r="H61" s="26"/>
    </row>
    <row r="62" spans="1:8" s="3" customFormat="1" ht="30" x14ac:dyDescent="0.25">
      <c r="A62" s="25" t="s">
        <v>149</v>
      </c>
      <c r="B62" s="13" t="s">
        <v>37</v>
      </c>
      <c r="C62" s="13" t="s">
        <v>23</v>
      </c>
      <c r="D62" s="29">
        <v>50</v>
      </c>
      <c r="E62" s="48"/>
      <c r="F62" s="63"/>
      <c r="G62" s="27">
        <v>4</v>
      </c>
      <c r="H62" s="26"/>
    </row>
    <row r="63" spans="1:8" s="3" customFormat="1" ht="15.75" x14ac:dyDescent="0.25">
      <c r="A63" s="25" t="s">
        <v>150</v>
      </c>
      <c r="B63" s="13" t="s">
        <v>56</v>
      </c>
      <c r="C63" s="13" t="s">
        <v>23</v>
      </c>
      <c r="D63" s="29">
        <v>15</v>
      </c>
      <c r="E63" s="48"/>
      <c r="F63" s="63"/>
      <c r="G63" s="27">
        <v>4</v>
      </c>
      <c r="H63" s="26"/>
    </row>
    <row r="64" spans="1:8" s="14" customFormat="1" ht="45" x14ac:dyDescent="0.25">
      <c r="A64" s="25" t="s">
        <v>151</v>
      </c>
      <c r="B64" s="28" t="s">
        <v>59</v>
      </c>
      <c r="C64" s="28" t="s">
        <v>23</v>
      </c>
      <c r="D64" s="29">
        <v>30</v>
      </c>
      <c r="E64" s="48"/>
      <c r="F64" s="63"/>
      <c r="G64" s="31">
        <v>4</v>
      </c>
      <c r="H64" s="26"/>
    </row>
    <row r="65" spans="1:10" s="3" customFormat="1" ht="45" x14ac:dyDescent="0.25">
      <c r="A65" s="25" t="s">
        <v>152</v>
      </c>
      <c r="B65" s="13" t="s">
        <v>39</v>
      </c>
      <c r="C65" s="13" t="s">
        <v>20</v>
      </c>
      <c r="D65" s="29">
        <v>6</v>
      </c>
      <c r="E65" s="48"/>
      <c r="F65" s="63"/>
      <c r="G65" s="27">
        <v>1</v>
      </c>
      <c r="H65" s="26"/>
    </row>
    <row r="66" spans="1:10" s="3" customFormat="1" ht="15.75" x14ac:dyDescent="0.25">
      <c r="A66" s="25" t="s">
        <v>153</v>
      </c>
      <c r="B66" s="12" t="s">
        <v>40</v>
      </c>
      <c r="C66" s="13" t="s">
        <v>20</v>
      </c>
      <c r="D66" s="29">
        <v>3</v>
      </c>
      <c r="E66" s="48"/>
      <c r="F66" s="63"/>
      <c r="G66" s="27">
        <v>1</v>
      </c>
      <c r="H66" s="26"/>
      <c r="I66" s="7"/>
    </row>
    <row r="67" spans="1:10" s="14" customFormat="1" ht="30" x14ac:dyDescent="0.25">
      <c r="A67" s="25" t="s">
        <v>154</v>
      </c>
      <c r="B67" s="28" t="s">
        <v>28</v>
      </c>
      <c r="C67" s="28" t="s">
        <v>20</v>
      </c>
      <c r="D67" s="29">
        <v>3</v>
      </c>
      <c r="E67" s="48"/>
      <c r="F67" s="63"/>
      <c r="G67" s="31">
        <v>1</v>
      </c>
      <c r="H67" s="26"/>
      <c r="J67" s="94"/>
    </row>
    <row r="68" spans="1:10" s="3" customFormat="1" ht="15.75" x14ac:dyDescent="0.25">
      <c r="A68" s="25" t="s">
        <v>155</v>
      </c>
      <c r="B68" s="13" t="s">
        <v>50</v>
      </c>
      <c r="C68" s="28" t="s">
        <v>20</v>
      </c>
      <c r="D68" s="29">
        <v>4</v>
      </c>
      <c r="E68" s="48"/>
      <c r="F68" s="63"/>
      <c r="G68" s="27">
        <v>1</v>
      </c>
      <c r="H68" s="26"/>
      <c r="I68" s="72"/>
    </row>
    <row r="69" spans="1:10" s="3" customFormat="1" ht="17.25" customHeight="1" x14ac:dyDescent="0.25">
      <c r="A69" s="25" t="s">
        <v>156</v>
      </c>
      <c r="B69" s="12" t="s">
        <v>44</v>
      </c>
      <c r="C69" s="13" t="s">
        <v>41</v>
      </c>
      <c r="D69" s="29">
        <v>20</v>
      </c>
      <c r="E69" s="48"/>
      <c r="F69" s="63"/>
      <c r="G69" s="27">
        <v>8</v>
      </c>
      <c r="H69" s="26"/>
      <c r="I69" s="7"/>
    </row>
    <row r="70" spans="1:10" s="3" customFormat="1" ht="36.75" customHeight="1" x14ac:dyDescent="0.25">
      <c r="A70" s="25" t="s">
        <v>157</v>
      </c>
      <c r="B70" s="12" t="s">
        <v>43</v>
      </c>
      <c r="C70" s="13" t="s">
        <v>41</v>
      </c>
      <c r="D70" s="29">
        <v>20</v>
      </c>
      <c r="E70" s="48"/>
      <c r="F70" s="63"/>
      <c r="G70" s="27">
        <v>8</v>
      </c>
      <c r="H70" s="26"/>
      <c r="I70" s="7"/>
    </row>
    <row r="71" spans="1:10" s="3" customFormat="1" ht="15.75" x14ac:dyDescent="0.25">
      <c r="A71" s="25" t="s">
        <v>158</v>
      </c>
      <c r="B71" s="11" t="s">
        <v>84</v>
      </c>
      <c r="C71" s="13" t="s">
        <v>16</v>
      </c>
      <c r="D71" s="29">
        <v>15</v>
      </c>
      <c r="E71" s="48"/>
      <c r="F71" s="63"/>
      <c r="G71" s="27">
        <v>48</v>
      </c>
      <c r="H71" s="26"/>
      <c r="I71" s="7"/>
    </row>
    <row r="72" spans="1:10" s="3" customFormat="1" ht="15.75" x14ac:dyDescent="0.25">
      <c r="A72" s="25" t="s">
        <v>159</v>
      </c>
      <c r="B72" s="12" t="s">
        <v>46</v>
      </c>
      <c r="C72" s="13" t="s">
        <v>16</v>
      </c>
      <c r="D72" s="29">
        <v>166</v>
      </c>
      <c r="E72" s="48"/>
      <c r="F72" s="63"/>
      <c r="G72" s="27">
        <v>48</v>
      </c>
      <c r="H72" s="26"/>
      <c r="I72" s="73"/>
    </row>
    <row r="73" spans="1:10" s="3" customFormat="1" ht="15.75" x14ac:dyDescent="0.25">
      <c r="A73" s="25" t="s">
        <v>160</v>
      </c>
      <c r="B73" s="12" t="s">
        <v>57</v>
      </c>
      <c r="C73" s="13" t="s">
        <v>16</v>
      </c>
      <c r="D73" s="29">
        <v>166</v>
      </c>
      <c r="E73" s="48"/>
      <c r="F73" s="63"/>
      <c r="G73" s="27">
        <v>48</v>
      </c>
      <c r="H73" s="26"/>
      <c r="I73" s="73"/>
    </row>
    <row r="74" spans="1:10" s="24" customFormat="1" ht="15.75" x14ac:dyDescent="0.25">
      <c r="A74" s="25" t="s">
        <v>161</v>
      </c>
      <c r="B74" s="34" t="s">
        <v>34</v>
      </c>
      <c r="C74" s="13" t="s">
        <v>16</v>
      </c>
      <c r="D74" s="32">
        <v>2950</v>
      </c>
      <c r="E74" s="49"/>
      <c r="F74" s="63"/>
      <c r="G74" s="27">
        <v>48</v>
      </c>
      <c r="H74" s="26"/>
      <c r="I74" s="73"/>
    </row>
    <row r="75" spans="1:10" s="3" customFormat="1" ht="30" x14ac:dyDescent="0.25">
      <c r="A75" s="25" t="s">
        <v>162</v>
      </c>
      <c r="B75" s="12" t="s">
        <v>42</v>
      </c>
      <c r="C75" s="13" t="s">
        <v>16</v>
      </c>
      <c r="D75" s="29">
        <v>3</v>
      </c>
      <c r="E75" s="48"/>
      <c r="F75" s="63"/>
      <c r="G75" s="27">
        <v>48</v>
      </c>
      <c r="H75" s="26"/>
      <c r="I75" s="7"/>
    </row>
    <row r="76" spans="1:10" s="3" customFormat="1" ht="15.75" x14ac:dyDescent="0.25">
      <c r="A76" s="25" t="s">
        <v>163</v>
      </c>
      <c r="B76" s="12" t="s">
        <v>27</v>
      </c>
      <c r="C76" s="13" t="s">
        <v>41</v>
      </c>
      <c r="D76" s="29">
        <v>15</v>
      </c>
      <c r="E76" s="48"/>
      <c r="F76" s="63"/>
      <c r="G76" s="27">
        <v>8</v>
      </c>
      <c r="H76" s="26"/>
      <c r="I76" s="7"/>
    </row>
    <row r="77" spans="1:10" s="3" customFormat="1" ht="15.75" x14ac:dyDescent="0.25">
      <c r="A77" s="25" t="s">
        <v>164</v>
      </c>
      <c r="B77" s="12" t="s">
        <v>55</v>
      </c>
      <c r="C77" s="13" t="s">
        <v>41</v>
      </c>
      <c r="D77" s="29">
        <v>5</v>
      </c>
      <c r="E77" s="48"/>
      <c r="F77" s="63"/>
      <c r="G77" s="27">
        <v>8</v>
      </c>
      <c r="H77" s="26"/>
      <c r="I77" s="7"/>
    </row>
    <row r="78" spans="1:10" s="3" customFormat="1" ht="15.75" x14ac:dyDescent="0.25">
      <c r="A78" s="25" t="s">
        <v>165</v>
      </c>
      <c r="B78" s="12" t="s">
        <v>54</v>
      </c>
      <c r="C78" s="13" t="s">
        <v>41</v>
      </c>
      <c r="D78" s="29">
        <v>25</v>
      </c>
      <c r="E78" s="48"/>
      <c r="F78" s="63"/>
      <c r="G78" s="27">
        <v>8</v>
      </c>
      <c r="H78" s="26"/>
      <c r="I78" s="7"/>
    </row>
    <row r="79" spans="1:10" s="3" customFormat="1" ht="15.75" x14ac:dyDescent="0.25">
      <c r="A79" s="25" t="s">
        <v>166</v>
      </c>
      <c r="B79" s="12" t="s">
        <v>24</v>
      </c>
      <c r="C79" s="13" t="s">
        <v>41</v>
      </c>
      <c r="D79" s="29">
        <v>5</v>
      </c>
      <c r="E79" s="48"/>
      <c r="F79" s="63"/>
      <c r="G79" s="27">
        <v>8</v>
      </c>
      <c r="H79" s="26"/>
      <c r="I79" s="7"/>
    </row>
    <row r="80" spans="1:10" s="3" customFormat="1" ht="30" x14ac:dyDescent="0.25">
      <c r="A80" s="25" t="s">
        <v>167</v>
      </c>
      <c r="B80" s="12" t="s">
        <v>87</v>
      </c>
      <c r="C80" s="13" t="s">
        <v>41</v>
      </c>
      <c r="D80" s="29">
        <v>332</v>
      </c>
      <c r="E80" s="48"/>
      <c r="F80" s="63"/>
      <c r="G80" s="27">
        <v>8</v>
      </c>
      <c r="H80" s="26"/>
      <c r="I80" s="73"/>
      <c r="J80" s="73"/>
    </row>
    <row r="81" spans="1:9" s="4" customFormat="1" x14ac:dyDescent="0.25">
      <c r="A81" s="21"/>
      <c r="B81" s="6" t="s">
        <v>11</v>
      </c>
      <c r="C81" s="6"/>
      <c r="D81" s="36"/>
      <c r="E81" s="36"/>
      <c r="F81" s="23"/>
      <c r="G81" s="18"/>
      <c r="H81" s="23"/>
    </row>
    <row r="82" spans="1:9" s="3" customFormat="1" x14ac:dyDescent="0.25">
      <c r="A82" s="25"/>
      <c r="B82" s="123" t="s">
        <v>47</v>
      </c>
      <c r="C82" s="124"/>
      <c r="D82" s="124"/>
      <c r="E82" s="124"/>
      <c r="F82" s="124"/>
      <c r="G82" s="124"/>
      <c r="H82" s="125"/>
      <c r="I82" s="7"/>
    </row>
    <row r="83" spans="1:9" s="3" customFormat="1" ht="25.5" customHeight="1" x14ac:dyDescent="0.25">
      <c r="A83" s="25" t="s">
        <v>168</v>
      </c>
      <c r="B83" s="12" t="s">
        <v>49</v>
      </c>
      <c r="C83" s="13" t="s">
        <v>16</v>
      </c>
      <c r="D83" s="29">
        <v>4</v>
      </c>
      <c r="E83" s="48"/>
      <c r="F83" s="63"/>
      <c r="G83" s="27">
        <v>48</v>
      </c>
      <c r="H83" s="26"/>
      <c r="I83" s="7"/>
    </row>
    <row r="84" spans="1:9" s="3" customFormat="1" ht="29.25" customHeight="1" x14ac:dyDescent="0.25">
      <c r="A84" s="25" t="s">
        <v>169</v>
      </c>
      <c r="B84" s="13" t="s">
        <v>48</v>
      </c>
      <c r="C84" s="13" t="s">
        <v>16</v>
      </c>
      <c r="D84" s="29">
        <v>4</v>
      </c>
      <c r="E84" s="48"/>
      <c r="F84" s="63"/>
      <c r="G84" s="27">
        <v>48</v>
      </c>
      <c r="H84" s="26"/>
      <c r="I84" s="7"/>
    </row>
    <row r="85" spans="1:9" s="3" customFormat="1" ht="33.75" customHeight="1" x14ac:dyDescent="0.25">
      <c r="A85" s="25" t="s">
        <v>170</v>
      </c>
      <c r="B85" s="12" t="s">
        <v>51</v>
      </c>
      <c r="C85" s="13" t="s">
        <v>16</v>
      </c>
      <c r="D85" s="29">
        <v>5</v>
      </c>
      <c r="E85" s="48"/>
      <c r="F85" s="63"/>
      <c r="G85" s="27">
        <v>48</v>
      </c>
      <c r="H85" s="26"/>
    </row>
    <row r="86" spans="1:9" s="3" customFormat="1" ht="33.75" customHeight="1" x14ac:dyDescent="0.25">
      <c r="A86" s="25" t="s">
        <v>171</v>
      </c>
      <c r="B86" s="12" t="s">
        <v>58</v>
      </c>
      <c r="C86" s="13" t="s">
        <v>53</v>
      </c>
      <c r="D86" s="29">
        <v>1</v>
      </c>
      <c r="E86" s="48"/>
      <c r="F86" s="63"/>
      <c r="G86" s="27">
        <v>4</v>
      </c>
      <c r="H86" s="26"/>
    </row>
    <row r="87" spans="1:9" s="3" customFormat="1" ht="30.75" customHeight="1" x14ac:dyDescent="0.25">
      <c r="A87" s="25" t="s">
        <v>172</v>
      </c>
      <c r="B87" s="12" t="s">
        <v>52</v>
      </c>
      <c r="C87" s="13" t="s">
        <v>53</v>
      </c>
      <c r="D87" s="29">
        <v>1</v>
      </c>
      <c r="E87" s="48"/>
      <c r="F87" s="63"/>
      <c r="G87" s="27">
        <v>4</v>
      </c>
      <c r="H87" s="26"/>
    </row>
    <row r="88" spans="1:9" s="4" customFormat="1" x14ac:dyDescent="0.25">
      <c r="A88" s="21"/>
      <c r="B88" s="47" t="s">
        <v>25</v>
      </c>
      <c r="C88" s="126"/>
      <c r="D88" s="127"/>
      <c r="E88" s="127"/>
      <c r="F88" s="127"/>
      <c r="G88" s="128"/>
      <c r="H88" s="33"/>
    </row>
    <row r="89" spans="1:9" s="3" customFormat="1" x14ac:dyDescent="0.25">
      <c r="A89" s="25"/>
      <c r="B89" s="108" t="s">
        <v>21</v>
      </c>
      <c r="C89" s="109"/>
      <c r="D89" s="109"/>
      <c r="E89" s="109"/>
      <c r="F89" s="109"/>
      <c r="G89" s="109"/>
      <c r="H89" s="110"/>
    </row>
    <row r="90" spans="1:9" s="3" customFormat="1" ht="30" x14ac:dyDescent="0.25">
      <c r="A90" s="25" t="s">
        <v>173</v>
      </c>
      <c r="B90" s="28" t="s">
        <v>63</v>
      </c>
      <c r="C90" s="13" t="s">
        <v>60</v>
      </c>
      <c r="D90" s="29">
        <v>4</v>
      </c>
      <c r="E90" s="48"/>
      <c r="F90" s="63"/>
      <c r="G90" s="25">
        <f>2*12*4</f>
        <v>96</v>
      </c>
      <c r="H90" s="26"/>
      <c r="I90" s="72"/>
    </row>
    <row r="91" spans="1:9" s="4" customFormat="1" x14ac:dyDescent="0.25">
      <c r="A91" s="21"/>
      <c r="B91" s="47" t="s">
        <v>25</v>
      </c>
      <c r="C91" s="126"/>
      <c r="D91" s="127"/>
      <c r="E91" s="127"/>
      <c r="F91" s="127"/>
      <c r="G91" s="128"/>
      <c r="H91" s="33"/>
    </row>
    <row r="92" spans="1:9" s="4" customFormat="1" x14ac:dyDescent="0.25">
      <c r="A92" s="84"/>
      <c r="B92" s="132" t="s">
        <v>66</v>
      </c>
      <c r="C92" s="133"/>
      <c r="D92" s="133"/>
      <c r="E92" s="133"/>
      <c r="F92" s="133"/>
      <c r="G92" s="133"/>
      <c r="H92" s="134"/>
    </row>
    <row r="93" spans="1:9" s="4" customFormat="1" x14ac:dyDescent="0.25">
      <c r="A93" s="84"/>
      <c r="B93" s="47"/>
      <c r="C93" s="54"/>
      <c r="D93" s="55"/>
      <c r="E93" s="55"/>
      <c r="F93" s="55"/>
      <c r="G93" s="56"/>
      <c r="H93" s="33"/>
    </row>
    <row r="94" spans="1:9" s="4" customFormat="1" x14ac:dyDescent="0.25">
      <c r="A94" s="84"/>
      <c r="B94" s="108" t="s">
        <v>67</v>
      </c>
      <c r="C94" s="109"/>
      <c r="D94" s="109"/>
      <c r="E94" s="109"/>
      <c r="F94" s="109"/>
      <c r="G94" s="109"/>
      <c r="H94" s="110"/>
    </row>
    <row r="95" spans="1:9" s="4" customFormat="1" x14ac:dyDescent="0.25">
      <c r="A95" s="84"/>
      <c r="B95" s="47"/>
      <c r="C95" s="54"/>
      <c r="D95" s="55"/>
      <c r="E95" s="55"/>
      <c r="F95" s="55"/>
      <c r="G95" s="56"/>
      <c r="H95" s="33"/>
    </row>
    <row r="96" spans="1:9" s="4" customFormat="1" ht="15.75" x14ac:dyDescent="0.25">
      <c r="A96" s="84" t="s">
        <v>174</v>
      </c>
      <c r="B96" s="58" t="s">
        <v>144</v>
      </c>
      <c r="C96" s="13" t="s">
        <v>16</v>
      </c>
      <c r="D96" s="80">
        <v>4</v>
      </c>
      <c r="E96" s="80"/>
      <c r="F96" s="63"/>
      <c r="G96" s="56">
        <v>48</v>
      </c>
      <c r="H96" s="33"/>
    </row>
    <row r="97" spans="1:9" s="4" customFormat="1" x14ac:dyDescent="0.25">
      <c r="A97" s="84"/>
      <c r="B97" s="58"/>
      <c r="C97" s="59"/>
      <c r="D97" s="55"/>
      <c r="E97" s="55"/>
      <c r="F97" s="57"/>
      <c r="G97" s="56"/>
      <c r="H97" s="33"/>
    </row>
    <row r="98" spans="1:9" s="4" customFormat="1" x14ac:dyDescent="0.25">
      <c r="A98" s="84"/>
      <c r="B98" s="47" t="s">
        <v>25</v>
      </c>
      <c r="C98" s="126"/>
      <c r="D98" s="127"/>
      <c r="E98" s="127"/>
      <c r="F98" s="127"/>
      <c r="G98" s="128"/>
      <c r="H98" s="33"/>
    </row>
    <row r="99" spans="1:9" s="4" customFormat="1" x14ac:dyDescent="0.25">
      <c r="A99" s="84"/>
      <c r="B99" s="47"/>
      <c r="C99" s="54"/>
      <c r="D99" s="55"/>
      <c r="E99" s="55"/>
      <c r="F99" s="55"/>
      <c r="G99" s="56"/>
      <c r="H99" s="33"/>
    </row>
    <row r="100" spans="1:9" s="3" customFormat="1" x14ac:dyDescent="0.25">
      <c r="A100" s="85"/>
      <c r="B100" s="6" t="s">
        <v>29</v>
      </c>
      <c r="C100" s="129"/>
      <c r="D100" s="130"/>
      <c r="E100" s="130"/>
      <c r="F100" s="130"/>
      <c r="G100" s="131"/>
      <c r="H100" s="23"/>
    </row>
    <row r="101" spans="1:9" ht="57.75" customHeight="1" x14ac:dyDescent="0.25">
      <c r="A101" s="22" t="s">
        <v>61</v>
      </c>
      <c r="B101" s="13" t="s">
        <v>88</v>
      </c>
      <c r="I101" s="73"/>
    </row>
    <row r="102" spans="1:9" ht="21" customHeight="1" x14ac:dyDescent="0.25">
      <c r="B102" s="13"/>
      <c r="I102" s="72"/>
    </row>
    <row r="103" spans="1:9" ht="40.9" customHeight="1" x14ac:dyDescent="0.25">
      <c r="B103" s="13" t="s">
        <v>143</v>
      </c>
      <c r="I103" s="73"/>
    </row>
    <row r="104" spans="1:9" ht="30" customHeight="1" x14ac:dyDescent="0.25"/>
  </sheetData>
  <mergeCells count="16">
    <mergeCell ref="B7:H7"/>
    <mergeCell ref="B19:H19"/>
    <mergeCell ref="B30:H30"/>
    <mergeCell ref="B89:H89"/>
    <mergeCell ref="C91:G91"/>
    <mergeCell ref="C98:G98"/>
    <mergeCell ref="C100:G100"/>
    <mergeCell ref="B35:H35"/>
    <mergeCell ref="B47:H47"/>
    <mergeCell ref="B58:H58"/>
    <mergeCell ref="B82:H82"/>
    <mergeCell ref="C88:G88"/>
    <mergeCell ref="B92:H92"/>
    <mergeCell ref="B94:H94"/>
    <mergeCell ref="B51:H51"/>
    <mergeCell ref="B42:H42"/>
  </mergeCells>
  <phoneticPr fontId="12" type="noConversion"/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Medupi Coal</vt:lpstr>
      <vt:lpstr>Medupi  Ash</vt:lpstr>
      <vt:lpstr>KUSILE Coal</vt:lpstr>
      <vt:lpstr>KUSILE  Ash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Makungu Mayimele</dc:creator>
  <cp:lastModifiedBy>Tshifhiwa Mandavha</cp:lastModifiedBy>
  <cp:lastPrinted>2022-07-15T14:45:52Z</cp:lastPrinted>
  <dcterms:created xsi:type="dcterms:W3CDTF">2020-02-13T15:42:28Z</dcterms:created>
  <dcterms:modified xsi:type="dcterms:W3CDTF">2022-07-15T14:55:11Z</dcterms:modified>
</cp:coreProperties>
</file>