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W3MUSER01\Architecture\ARUserdata\ElectricalProjects\GroupData\PROJECTS-EBS\2025 to 2026\Thando\CSA 36 months maintenance contract\New tender doc\BoQ\CSA3380\Unpriced\CSA 3380 Revised Bill\"/>
    </mc:Choice>
  </mc:AlternateContent>
  <xr:revisionPtr revIDLastSave="0" documentId="13_ncr:1_{4654B9AB-8FE1-4F17-8691-097F27A1477C}" xr6:coauthVersionLast="45" xr6:coauthVersionMax="47" xr10:uidLastSave="{00000000-0000-0000-0000-000000000000}"/>
  <bookViews>
    <workbookView xWindow="-120" yWindow="-120" windowWidth="29040" windowHeight="15720" firstSheet="7" activeTab="20" xr2:uid="{DC95BB2F-7263-4BE8-931F-D68FFC2336B3}"/>
  </bookViews>
  <sheets>
    <sheet name="BOQ" sheetId="4" r:id="rId1"/>
    <sheet name="BILL01" sheetId="2" r:id="rId2"/>
    <sheet name="BILL02" sheetId="3" r:id="rId3"/>
    <sheet name="BILL03" sheetId="6" r:id="rId4"/>
    <sheet name="BILL04" sheetId="7" r:id="rId5"/>
    <sheet name="BILL05" sheetId="8" r:id="rId6"/>
    <sheet name="BILL06" sheetId="9" r:id="rId7"/>
    <sheet name="BILL07" sheetId="10" r:id="rId8"/>
    <sheet name="BILL08" sheetId="13" r:id="rId9"/>
    <sheet name="BILL09" sheetId="14" r:id="rId10"/>
    <sheet name="BILL10" sheetId="15" r:id="rId11"/>
    <sheet name="BILL11" sheetId="16" r:id="rId12"/>
    <sheet name="BILL12" sheetId="17" r:id="rId13"/>
    <sheet name="BILL13" sheetId="18" r:id="rId14"/>
    <sheet name="BILL14" sheetId="19" r:id="rId15"/>
    <sheet name="BILL15" sheetId="20" r:id="rId16"/>
    <sheet name="BILL16" sheetId="21" r:id="rId17"/>
    <sheet name="BILL17" sheetId="23" r:id="rId18"/>
    <sheet name="BILL18" sheetId="24" r:id="rId19"/>
    <sheet name="BILL19" sheetId="25" r:id="rId20"/>
    <sheet name="SUMMARY" sheetId="26" r:id="rId21"/>
  </sheets>
  <definedNames>
    <definedName name="_xlnm.Print_Area" localSheetId="1">BILL01!$A$1:$O$42</definedName>
    <definedName name="_xlnm.Print_Area" localSheetId="2">BILL02!$A$1:$P$31</definedName>
    <definedName name="_xlnm.Print_Area" localSheetId="3">BILL03!$A$1:$O$484</definedName>
    <definedName name="_xlnm.Print_Area" localSheetId="4">BILL04!$A$1:$O$103</definedName>
    <definedName name="_xlnm.Print_Area" localSheetId="5">BILL05!$A$1:$O$254</definedName>
    <definedName name="_xlnm.Print_Area" localSheetId="6">BILL06!$A$1:$N$227</definedName>
    <definedName name="_xlnm.Print_Area" localSheetId="7">BILL07!$A$1:$N$145</definedName>
    <definedName name="_xlnm.Print_Area" localSheetId="8">BILL08!$A$1:$N$584</definedName>
    <definedName name="_xlnm.Print_Area" localSheetId="9">BILL09!$A$1:$N$384</definedName>
    <definedName name="_xlnm.Print_Area" localSheetId="10">BILL10!$A$1:$O$148</definedName>
    <definedName name="_xlnm.Print_Area" localSheetId="11">BILL11!$A$1:$O$170</definedName>
    <definedName name="_xlnm.Print_Area" localSheetId="12">BILL12!$A$1:$O$47</definedName>
    <definedName name="_xlnm.Print_Area" localSheetId="13">BILL13!$A$1:$O$274</definedName>
    <definedName name="_xlnm.Print_Area" localSheetId="14">BILL14!$A$1:$O$38</definedName>
    <definedName name="_xlnm.Print_Area" localSheetId="15">BILL15!$A$1:$O$39</definedName>
    <definedName name="_xlnm.Print_Area" localSheetId="16">BILL16!$A$1:$O$151</definedName>
    <definedName name="_xlnm.Print_Area" localSheetId="17">BILL17!$A$1:$O$110</definedName>
    <definedName name="_xlnm.Print_Area" localSheetId="18">BILL18!$A$1:$O$163</definedName>
    <definedName name="_xlnm.Print_Area" localSheetId="19">BILL19!$A$1:$O$290</definedName>
    <definedName name="_xlnm.Print_Area" localSheetId="20">SUMMARY!$A$1:$O$50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14" i="3" l="1"/>
  <c r="L23" i="2"/>
  <c r="L19" i="3"/>
  <c r="L15" i="3"/>
  <c r="L32" i="2"/>
  <c r="L35" i="2"/>
  <c r="L34" i="2"/>
  <c r="L33" i="2"/>
  <c r="L31" i="2"/>
  <c r="L30" i="2"/>
  <c r="L22" i="2"/>
  <c r="L21" i="2"/>
  <c r="L20" i="2"/>
  <c r="L18" i="2"/>
  <c r="L19" i="2"/>
  <c r="L17" i="2"/>
  <c r="L247" i="25"/>
  <c r="L242" i="25"/>
  <c r="L239" i="25"/>
  <c r="L236" i="25"/>
  <c r="L233" i="25"/>
  <c r="L231" i="25"/>
  <c r="L229" i="25"/>
  <c r="L227" i="25"/>
  <c r="L225" i="25"/>
  <c r="L223" i="25"/>
  <c r="L221" i="25"/>
  <c r="L205" i="25"/>
  <c r="L202" i="25"/>
  <c r="L199" i="25"/>
  <c r="L196" i="25"/>
  <c r="L193" i="25"/>
  <c r="L190" i="25"/>
  <c r="L187" i="25"/>
  <c r="L184" i="25"/>
  <c r="L181" i="25"/>
  <c r="L178" i="25"/>
  <c r="L149" i="25"/>
  <c r="L146" i="25"/>
  <c r="L143" i="25"/>
  <c r="L140" i="25"/>
  <c r="L138" i="25"/>
  <c r="L136" i="25"/>
  <c r="L134" i="25"/>
  <c r="L132" i="25"/>
  <c r="L130" i="25"/>
  <c r="L127" i="25"/>
  <c r="L124" i="25"/>
  <c r="L121" i="25"/>
  <c r="L118" i="25"/>
  <c r="L106" i="25"/>
  <c r="L103" i="25"/>
  <c r="L100" i="25"/>
  <c r="L96" i="25"/>
  <c r="L93" i="25"/>
  <c r="L89" i="25"/>
  <c r="L85" i="25"/>
  <c r="L81" i="25"/>
  <c r="L77" i="25"/>
  <c r="L73" i="25"/>
  <c r="L67" i="25"/>
  <c r="L63" i="25"/>
  <c r="L59" i="25"/>
  <c r="L55" i="25"/>
  <c r="L41" i="25"/>
  <c r="L36" i="25"/>
  <c r="L32" i="25"/>
  <c r="L28" i="25"/>
  <c r="L24" i="25"/>
  <c r="L20" i="25"/>
  <c r="L16" i="25"/>
  <c r="L104" i="24"/>
  <c r="L100" i="24"/>
  <c r="L88" i="24"/>
  <c r="L84" i="24"/>
  <c r="L80" i="24"/>
  <c r="L76" i="24"/>
  <c r="L64" i="24"/>
  <c r="L62" i="24"/>
  <c r="L58" i="24"/>
  <c r="L56" i="24"/>
  <c r="L54" i="24"/>
  <c r="L53" i="24"/>
  <c r="L52" i="24"/>
  <c r="L48" i="24"/>
  <c r="L42" i="24"/>
  <c r="L40" i="24"/>
  <c r="L38" i="24"/>
  <c r="L31" i="24"/>
  <c r="L30" i="24"/>
  <c r="L29" i="24"/>
  <c r="L28" i="24"/>
  <c r="L64" i="23"/>
  <c r="L68" i="23"/>
  <c r="L59" i="23"/>
  <c r="L56" i="23"/>
  <c r="L29" i="23"/>
  <c r="L27" i="23"/>
  <c r="L25" i="23"/>
  <c r="L100" i="21"/>
  <c r="L81" i="21"/>
  <c r="L80" i="21"/>
  <c r="L75" i="21"/>
  <c r="L74" i="21"/>
  <c r="L71" i="21"/>
  <c r="L70" i="21"/>
  <c r="L51" i="21"/>
  <c r="L30" i="21"/>
  <c r="L29" i="21"/>
  <c r="L28" i="21"/>
  <c r="L27" i="20"/>
  <c r="L19" i="20"/>
  <c r="L31" i="20"/>
  <c r="L30" i="20"/>
  <c r="L29" i="20"/>
  <c r="L28" i="20"/>
  <c r="L26" i="20"/>
  <c r="L23" i="20"/>
  <c r="L22" i="20"/>
  <c r="L21" i="20"/>
  <c r="L20" i="20"/>
  <c r="L18" i="20"/>
  <c r="L21" i="19"/>
  <c r="L30" i="19"/>
  <c r="L27" i="19"/>
  <c r="L24" i="19"/>
  <c r="L23" i="19"/>
  <c r="L22" i="19"/>
  <c r="L20" i="19"/>
  <c r="L19" i="19"/>
  <c r="L18" i="19"/>
  <c r="L234" i="18"/>
  <c r="L233" i="18"/>
  <c r="L232" i="18"/>
  <c r="L231" i="18"/>
  <c r="L230" i="18"/>
  <c r="L229" i="18"/>
  <c r="L228" i="18"/>
  <c r="L218" i="18"/>
  <c r="L217" i="18"/>
  <c r="L216" i="18"/>
  <c r="L215" i="18"/>
  <c r="L214" i="18"/>
  <c r="L213" i="18"/>
  <c r="L212" i="18"/>
  <c r="L197" i="18"/>
  <c r="L196" i="18"/>
  <c r="L195" i="18"/>
  <c r="L194" i="18"/>
  <c r="L183" i="18"/>
  <c r="L176" i="18"/>
  <c r="L160" i="18"/>
  <c r="L149" i="18"/>
  <c r="L148" i="18"/>
  <c r="L132" i="18"/>
  <c r="L131" i="18"/>
  <c r="L113" i="18"/>
  <c r="L112" i="18"/>
  <c r="L111" i="18"/>
  <c r="L110" i="18"/>
  <c r="L109" i="18"/>
  <c r="L108" i="18"/>
  <c r="L107" i="18"/>
  <c r="L106" i="18"/>
  <c r="L97" i="18"/>
  <c r="L93" i="18"/>
  <c r="L89" i="18"/>
  <c r="L86" i="18"/>
  <c r="L67" i="18"/>
  <c r="L66" i="18"/>
  <c r="L96" i="18"/>
  <c r="L95" i="18"/>
  <c r="L94" i="18"/>
  <c r="L50" i="18"/>
  <c r="L49" i="18"/>
  <c r="L25" i="18"/>
  <c r="L24" i="18"/>
  <c r="L139" i="18"/>
  <c r="L138" i="18"/>
  <c r="L136" i="18"/>
  <c r="L135" i="18"/>
  <c r="L47" i="18"/>
  <c r="L46" i="18"/>
  <c r="L45" i="18"/>
  <c r="L44" i="18"/>
  <c r="L43" i="18"/>
  <c r="L22" i="18"/>
  <c r="L21" i="18"/>
  <c r="L20" i="18"/>
  <c r="L42" i="17"/>
  <c r="L41" i="17"/>
  <c r="L44" i="17"/>
  <c r="L25" i="17"/>
  <c r="L43" i="17"/>
  <c r="L33" i="17"/>
  <c r="L32" i="17"/>
  <c r="L31" i="17"/>
  <c r="L30" i="17"/>
  <c r="L29" i="17"/>
  <c r="L28" i="17"/>
  <c r="L24" i="17"/>
  <c r="L66" i="16"/>
  <c r="L122" i="16"/>
  <c r="L127" i="16"/>
  <c r="L89" i="16"/>
  <c r="L88" i="16"/>
  <c r="L87" i="16"/>
  <c r="L86" i="16"/>
  <c r="L69" i="16"/>
  <c r="L68" i="16"/>
  <c r="L67" i="16"/>
  <c r="L48" i="16"/>
  <c r="L47" i="16"/>
  <c r="L46" i="16"/>
  <c r="L45" i="16"/>
  <c r="L26" i="16"/>
  <c r="L25" i="16"/>
  <c r="L24" i="16"/>
  <c r="L23" i="16"/>
  <c r="L94" i="16"/>
  <c r="L93" i="16"/>
  <c r="L92" i="16"/>
  <c r="L44" i="16"/>
  <c r="L27" i="16"/>
  <c r="L22" i="16"/>
  <c r="L43" i="16"/>
  <c r="L42" i="16"/>
  <c r="L41" i="16"/>
  <c r="L21" i="16"/>
  <c r="L20" i="16"/>
  <c r="L19" i="16"/>
  <c r="L71" i="15"/>
  <c r="L76" i="15"/>
  <c r="L75" i="15"/>
  <c r="L74" i="15"/>
  <c r="L73" i="15"/>
  <c r="L72" i="15"/>
  <c r="L68" i="15"/>
  <c r="L67" i="15"/>
  <c r="L66" i="15"/>
  <c r="L65" i="15"/>
  <c r="L104" i="15"/>
  <c r="L103" i="15"/>
  <c r="L102" i="15"/>
  <c r="L98" i="15"/>
  <c r="L97" i="15"/>
  <c r="L96" i="15"/>
  <c r="L95" i="15"/>
  <c r="L94" i="15"/>
  <c r="L93" i="15"/>
  <c r="L92" i="15"/>
  <c r="L89" i="15"/>
  <c r="L88" i="15"/>
  <c r="L87" i="15"/>
  <c r="L86" i="15"/>
  <c r="L85" i="15"/>
  <c r="L84" i="15"/>
  <c r="L83" i="15"/>
  <c r="L60" i="15"/>
  <c r="L57" i="15"/>
  <c r="L56" i="15"/>
  <c r="L55" i="15"/>
  <c r="L54" i="15"/>
  <c r="L53" i="15"/>
  <c r="L47" i="15"/>
  <c r="L46" i="15"/>
  <c r="L45" i="15"/>
  <c r="L44" i="15"/>
  <c r="L31" i="15"/>
  <c r="L30" i="15"/>
  <c r="L28" i="15"/>
  <c r="L27" i="15"/>
  <c r="L26" i="15"/>
  <c r="L24" i="15"/>
  <c r="L346" i="14"/>
  <c r="L348" i="14"/>
  <c r="L347" i="14"/>
  <c r="L342" i="14"/>
  <c r="L341" i="14"/>
  <c r="L340" i="14"/>
  <c r="L336" i="14"/>
  <c r="L334" i="14"/>
  <c r="L332" i="14"/>
  <c r="L331" i="14"/>
  <c r="L330" i="14"/>
  <c r="L327" i="14"/>
  <c r="L326" i="14"/>
  <c r="L325" i="14"/>
  <c r="L324" i="14"/>
  <c r="L323" i="14"/>
  <c r="L320" i="14"/>
  <c r="L319" i="14"/>
  <c r="L318" i="14"/>
  <c r="L314" i="14"/>
  <c r="L313" i="14"/>
  <c r="L312" i="14"/>
  <c r="L309" i="14"/>
  <c r="L308" i="14"/>
  <c r="L305" i="14"/>
  <c r="L304" i="14"/>
  <c r="L303" i="14"/>
  <c r="L300" i="14"/>
  <c r="L299" i="14"/>
  <c r="L298" i="14"/>
  <c r="L297" i="14"/>
  <c r="L290" i="14"/>
  <c r="L289" i="14"/>
  <c r="L288" i="14"/>
  <c r="L287" i="14"/>
  <c r="L286" i="14"/>
  <c r="L285" i="14"/>
  <c r="L284" i="14"/>
  <c r="L282" i="14"/>
  <c r="L281" i="14"/>
  <c r="L280" i="14"/>
  <c r="L279" i="14"/>
  <c r="L278" i="14"/>
  <c r="L277" i="14"/>
  <c r="L276" i="14"/>
  <c r="L273" i="14"/>
  <c r="L272" i="14"/>
  <c r="L271" i="14"/>
  <c r="L270" i="14"/>
  <c r="L269" i="14"/>
  <c r="L266" i="14"/>
  <c r="L264" i="14"/>
  <c r="L260" i="14"/>
  <c r="L258" i="14"/>
  <c r="L256" i="14"/>
  <c r="L248" i="14"/>
  <c r="L245" i="14"/>
  <c r="L244" i="14"/>
  <c r="L240" i="14"/>
  <c r="L239" i="14"/>
  <c r="L238" i="14"/>
  <c r="L237" i="14"/>
  <c r="L236" i="14"/>
  <c r="L232" i="14"/>
  <c r="L231" i="14"/>
  <c r="L230" i="14"/>
  <c r="L229" i="14"/>
  <c r="L225" i="14"/>
  <c r="L221" i="14"/>
  <c r="L217" i="14"/>
  <c r="L212" i="14"/>
  <c r="L206" i="14"/>
  <c r="L205" i="14"/>
  <c r="L204" i="14"/>
  <c r="L201" i="14"/>
  <c r="L200" i="14"/>
  <c r="L197" i="14"/>
  <c r="L196" i="14"/>
  <c r="L195" i="14"/>
  <c r="L186" i="14"/>
  <c r="L185" i="14"/>
  <c r="L184" i="14"/>
  <c r="L180" i="14"/>
  <c r="L179" i="14"/>
  <c r="L178" i="14"/>
  <c r="L173" i="14"/>
  <c r="L172" i="14"/>
  <c r="L171" i="14"/>
  <c r="L164" i="14"/>
  <c r="L163" i="14"/>
  <c r="L162" i="14"/>
  <c r="L161" i="14"/>
  <c r="L160" i="14"/>
  <c r="L155" i="14"/>
  <c r="L154" i="14"/>
  <c r="L153" i="14"/>
  <c r="L152" i="14"/>
  <c r="L139" i="14"/>
  <c r="L138" i="14"/>
  <c r="L137" i="14"/>
  <c r="L132" i="14"/>
  <c r="L131" i="14"/>
  <c r="L124" i="14"/>
  <c r="L123" i="14"/>
  <c r="L122" i="14"/>
  <c r="L121" i="14"/>
  <c r="L120" i="14"/>
  <c r="L119" i="14"/>
  <c r="L116" i="14"/>
  <c r="L115" i="14"/>
  <c r="L114" i="14"/>
  <c r="L110" i="14"/>
  <c r="L109" i="14"/>
  <c r="L108" i="14"/>
  <c r="L107" i="14"/>
  <c r="L103" i="14"/>
  <c r="L102" i="14"/>
  <c r="L101" i="14"/>
  <c r="L100" i="14"/>
  <c r="L96" i="14"/>
  <c r="L95" i="14"/>
  <c r="L94" i="14"/>
  <c r="L93" i="14"/>
  <c r="L89" i="14"/>
  <c r="L88" i="14"/>
  <c r="L82" i="14"/>
  <c r="L81" i="14"/>
  <c r="L80" i="14"/>
  <c r="L76" i="14"/>
  <c r="L75" i="14"/>
  <c r="L74" i="14"/>
  <c r="L73" i="14"/>
  <c r="L72" i="14"/>
  <c r="L68" i="14"/>
  <c r="L67" i="14"/>
  <c r="L66" i="14"/>
  <c r="L51" i="14"/>
  <c r="L50" i="14"/>
  <c r="L47" i="14"/>
  <c r="L46" i="14"/>
  <c r="L40" i="14"/>
  <c r="L39" i="14"/>
  <c r="L37" i="14"/>
  <c r="L36" i="14"/>
  <c r="L35" i="14"/>
  <c r="L32" i="14"/>
  <c r="L30" i="14"/>
  <c r="L29" i="14"/>
  <c r="L28" i="14"/>
  <c r="L27" i="14"/>
  <c r="L26" i="14"/>
  <c r="L23" i="14"/>
  <c r="L22" i="14"/>
  <c r="L21" i="14"/>
  <c r="L20" i="14"/>
  <c r="L19" i="14"/>
  <c r="L545" i="13"/>
  <c r="L539" i="13"/>
  <c r="L533" i="13"/>
  <c r="L527" i="13"/>
  <c r="L520" i="13"/>
  <c r="L501" i="13"/>
  <c r="L484" i="13"/>
  <c r="L483" i="13"/>
  <c r="L480" i="13"/>
  <c r="L471" i="13"/>
  <c r="L470" i="13"/>
  <c r="L467" i="13"/>
  <c r="L466" i="13"/>
  <c r="L463" i="13"/>
  <c r="L462" i="13"/>
  <c r="L458" i="13"/>
  <c r="L457" i="13"/>
  <c r="L454" i="13"/>
  <c r="L450" i="13"/>
  <c r="L449" i="13"/>
  <c r="L446" i="13"/>
  <c r="L445" i="13"/>
  <c r="L443" i="13"/>
  <c r="L442" i="13"/>
  <c r="L437" i="13"/>
  <c r="L436" i="13"/>
  <c r="L434" i="13"/>
  <c r="L433" i="13"/>
  <c r="L423" i="13"/>
  <c r="L422" i="13"/>
  <c r="L421" i="13"/>
  <c r="L420" i="13"/>
  <c r="L417" i="13"/>
  <c r="L416" i="13"/>
  <c r="L415" i="13"/>
  <c r="L414" i="13"/>
  <c r="L413" i="13"/>
  <c r="L412" i="13"/>
  <c r="L411" i="13"/>
  <c r="L409" i="13"/>
  <c r="L408" i="13"/>
  <c r="L406" i="13"/>
  <c r="L405" i="13"/>
  <c r="L404" i="13"/>
  <c r="L403" i="13"/>
  <c r="L402" i="13"/>
  <c r="L399" i="13"/>
  <c r="L398" i="13"/>
  <c r="L397" i="13"/>
  <c r="L396" i="13"/>
  <c r="L395" i="13"/>
  <c r="L394" i="13"/>
  <c r="L385" i="13"/>
  <c r="L384" i="13"/>
  <c r="L373" i="13"/>
  <c r="L372" i="13"/>
  <c r="L371" i="13"/>
  <c r="L369" i="13"/>
  <c r="L357" i="13"/>
  <c r="L356" i="13"/>
  <c r="L353" i="13"/>
  <c r="L352" i="13"/>
  <c r="L350" i="13"/>
  <c r="L345" i="13"/>
  <c r="L333" i="13"/>
  <c r="L332" i="13"/>
  <c r="L330" i="13"/>
  <c r="L329" i="13"/>
  <c r="L328" i="13"/>
  <c r="L327" i="13"/>
  <c r="L326" i="13"/>
  <c r="L324" i="13"/>
  <c r="L323" i="13"/>
  <c r="L322" i="13"/>
  <c r="L319" i="13"/>
  <c r="L318" i="13"/>
  <c r="L316" i="13"/>
  <c r="L315" i="13"/>
  <c r="L314" i="13"/>
  <c r="L313" i="13"/>
  <c r="L312" i="13"/>
  <c r="L307" i="13"/>
  <c r="L306" i="13"/>
  <c r="L305" i="13"/>
  <c r="L293" i="13"/>
  <c r="L290" i="13"/>
  <c r="L279" i="13"/>
  <c r="L278" i="13"/>
  <c r="L275" i="13"/>
  <c r="L274" i="13"/>
  <c r="L269" i="13"/>
  <c r="L268" i="13"/>
  <c r="L256" i="13"/>
  <c r="L255" i="13"/>
  <c r="L253" i="13"/>
  <c r="L252" i="13"/>
  <c r="L248" i="13"/>
  <c r="L247" i="13"/>
  <c r="L245" i="13"/>
  <c r="L244" i="13"/>
  <c r="L241" i="13"/>
  <c r="L240" i="13"/>
  <c r="L238" i="13"/>
  <c r="L237" i="13"/>
  <c r="L231" i="13"/>
  <c r="L230" i="13"/>
  <c r="L218" i="13"/>
  <c r="L217" i="13"/>
  <c r="L212" i="13"/>
  <c r="L211" i="13"/>
  <c r="L209" i="13"/>
  <c r="L208" i="13"/>
  <c r="L190" i="13"/>
  <c r="L189" i="13"/>
  <c r="L186" i="13"/>
  <c r="L184" i="13"/>
  <c r="L174" i="13"/>
  <c r="L173" i="13"/>
  <c r="L172" i="13"/>
  <c r="L171" i="13"/>
  <c r="L170" i="13"/>
  <c r="L166" i="13"/>
  <c r="L164" i="13"/>
  <c r="L162" i="13"/>
  <c r="L156" i="13"/>
  <c r="L155" i="13"/>
  <c r="L152" i="13"/>
  <c r="L151" i="13"/>
  <c r="L149" i="13"/>
  <c r="L145" i="13"/>
  <c r="L140" i="13"/>
  <c r="L137" i="13"/>
  <c r="L134" i="13"/>
  <c r="L133" i="13"/>
  <c r="L123" i="13"/>
  <c r="L117" i="13"/>
  <c r="L111" i="13"/>
  <c r="L109" i="13"/>
  <c r="L108" i="13"/>
  <c r="L107" i="13"/>
  <c r="L106" i="13"/>
  <c r="L105" i="13"/>
  <c r="L99" i="13"/>
  <c r="L98" i="13"/>
  <c r="L97" i="13"/>
  <c r="L96" i="13"/>
  <c r="L90" i="13"/>
  <c r="L89" i="13"/>
  <c r="L88" i="13"/>
  <c r="L79" i="13"/>
  <c r="L77" i="13"/>
  <c r="L75" i="13"/>
  <c r="L73" i="13"/>
  <c r="L71" i="13"/>
  <c r="L69" i="13"/>
  <c r="L62" i="13"/>
  <c r="L61" i="13"/>
  <c r="L60" i="13"/>
  <c r="L55" i="13"/>
  <c r="L54" i="13"/>
  <c r="L53" i="13"/>
  <c r="L52" i="13"/>
  <c r="L51" i="13"/>
  <c r="L42" i="13"/>
  <c r="L41" i="13"/>
  <c r="L40" i="13"/>
  <c r="L39" i="13"/>
  <c r="L38" i="13"/>
  <c r="L37" i="13"/>
  <c r="L36" i="13"/>
  <c r="L35" i="13"/>
  <c r="L34" i="13"/>
  <c r="L93" i="10"/>
  <c r="L92" i="10"/>
  <c r="L37" i="10"/>
  <c r="L36" i="10"/>
  <c r="L35" i="10"/>
  <c r="L99" i="10"/>
  <c r="L98" i="10"/>
  <c r="L97" i="10"/>
  <c r="L80" i="10"/>
  <c r="L79" i="10"/>
  <c r="L78" i="10"/>
  <c r="L110" i="10"/>
  <c r="L109" i="10"/>
  <c r="L75" i="10"/>
  <c r="L74" i="10"/>
  <c r="L73" i="10"/>
  <c r="L70" i="10"/>
  <c r="L69" i="10"/>
  <c r="L55" i="10"/>
  <c r="L54" i="10"/>
  <c r="L53" i="10"/>
  <c r="L52" i="10"/>
  <c r="L43" i="10"/>
  <c r="L42" i="10"/>
  <c r="L23" i="10"/>
  <c r="L22" i="10"/>
  <c r="L108" i="10"/>
  <c r="L107" i="10"/>
  <c r="L68" i="10"/>
  <c r="L67" i="10"/>
  <c r="L66" i="10"/>
  <c r="L65" i="10"/>
  <c r="L49" i="10"/>
  <c r="L48" i="10"/>
  <c r="L47" i="10"/>
  <c r="L46" i="10"/>
  <c r="L38" i="10"/>
  <c r="L21" i="10"/>
  <c r="L20" i="10"/>
  <c r="L19" i="10"/>
  <c r="L18" i="10"/>
  <c r="L103" i="9"/>
  <c r="L102" i="9"/>
  <c r="L101" i="9"/>
  <c r="L100" i="9"/>
  <c r="L99" i="9"/>
  <c r="L96" i="9"/>
  <c r="L95" i="9"/>
  <c r="L94" i="9"/>
  <c r="L93" i="9"/>
  <c r="L92" i="9"/>
  <c r="L32" i="9"/>
  <c r="L31" i="9"/>
  <c r="L30" i="9"/>
  <c r="L25" i="9"/>
  <c r="L24" i="9"/>
  <c r="L19" i="9"/>
  <c r="L18" i="9"/>
  <c r="L198" i="9"/>
  <c r="L197" i="9"/>
  <c r="L196" i="9"/>
  <c r="L194" i="9"/>
  <c r="L193" i="9"/>
  <c r="L192" i="9"/>
  <c r="L190" i="9"/>
  <c r="L189" i="9"/>
  <c r="L188" i="9"/>
  <c r="L177" i="9"/>
  <c r="L176" i="9"/>
  <c r="L175" i="9"/>
  <c r="L162" i="9"/>
  <c r="L161" i="9"/>
  <c r="L160" i="9"/>
  <c r="L159" i="9"/>
  <c r="L158" i="9"/>
  <c r="L157" i="9"/>
  <c r="L156" i="9"/>
  <c r="L81" i="9"/>
  <c r="L80" i="9"/>
  <c r="L75" i="9"/>
  <c r="L74" i="9"/>
  <c r="L53" i="9"/>
  <c r="L52" i="9"/>
  <c r="L145" i="9"/>
  <c r="L144" i="9"/>
  <c r="L143" i="9"/>
  <c r="L142" i="9"/>
  <c r="L139" i="9"/>
  <c r="L138" i="9"/>
  <c r="L137" i="9"/>
  <c r="L136" i="9"/>
  <c r="L133" i="9"/>
  <c r="L132" i="9"/>
  <c r="L131" i="9"/>
  <c r="L130" i="9"/>
  <c r="L125" i="9"/>
  <c r="L124" i="9"/>
  <c r="L123" i="9"/>
  <c r="L122" i="9"/>
  <c r="L119" i="9"/>
  <c r="L118" i="9"/>
  <c r="L117" i="9"/>
  <c r="L116" i="9"/>
  <c r="L113" i="9"/>
  <c r="L112" i="9"/>
  <c r="L111" i="9"/>
  <c r="L110" i="9"/>
  <c r="L73" i="9"/>
  <c r="L72" i="9"/>
  <c r="L23" i="9"/>
  <c r="L22" i="9"/>
  <c r="L17" i="9"/>
  <c r="L16" i="9"/>
  <c r="L152" i="8"/>
  <c r="L151" i="8"/>
  <c r="L129" i="8"/>
  <c r="L128" i="8"/>
  <c r="L127" i="8"/>
  <c r="L126" i="8"/>
  <c r="L125" i="8"/>
  <c r="L111" i="8"/>
  <c r="L110" i="8"/>
  <c r="L109" i="8"/>
  <c r="L108" i="8"/>
  <c r="L195" i="8"/>
  <c r="L196" i="8"/>
  <c r="L176" i="8"/>
  <c r="L175" i="8"/>
  <c r="L173" i="8"/>
  <c r="L171" i="8"/>
  <c r="L170" i="8"/>
  <c r="L168" i="8"/>
  <c r="L166" i="8"/>
  <c r="L157" i="8"/>
  <c r="L156" i="8"/>
  <c r="L155" i="8"/>
  <c r="L154" i="8"/>
  <c r="L153" i="8"/>
  <c r="L115" i="8"/>
  <c r="L114" i="8"/>
  <c r="L113" i="8"/>
  <c r="L112" i="8"/>
  <c r="L65" i="8"/>
  <c r="L64" i="8"/>
  <c r="L63" i="8"/>
  <c r="L62" i="8"/>
  <c r="L61" i="8"/>
  <c r="L48" i="8"/>
  <c r="L99" i="8"/>
  <c r="L98" i="8"/>
  <c r="L86" i="8"/>
  <c r="L94" i="8"/>
  <c r="L93" i="8"/>
  <c r="L92" i="8"/>
  <c r="L91" i="8"/>
  <c r="L90" i="8"/>
  <c r="L89" i="8"/>
  <c r="L80" i="8"/>
  <c r="L79" i="8"/>
  <c r="L78" i="8"/>
  <c r="L77" i="8"/>
  <c r="L54" i="8"/>
  <c r="L38" i="8"/>
  <c r="L105" i="8"/>
  <c r="L104" i="8"/>
  <c r="L103" i="8"/>
  <c r="L102" i="8"/>
  <c r="L60" i="8"/>
  <c r="L59" i="8"/>
  <c r="L58" i="8"/>
  <c r="L57" i="8"/>
  <c r="L56" i="8"/>
  <c r="L55" i="8"/>
  <c r="L45" i="8"/>
  <c r="L44" i="8"/>
  <c r="L43" i="8"/>
  <c r="L42" i="8"/>
  <c r="L33" i="8"/>
  <c r="L32" i="8"/>
  <c r="L31" i="8"/>
  <c r="L30" i="8"/>
  <c r="L29" i="8"/>
  <c r="L85" i="8"/>
  <c r="L53" i="8"/>
  <c r="L52" i="8"/>
  <c r="L37" i="8"/>
  <c r="L36" i="8"/>
  <c r="L28" i="8"/>
  <c r="L27" i="8"/>
  <c r="L69" i="7"/>
  <c r="L63" i="7"/>
  <c r="L56" i="7"/>
  <c r="L46" i="7"/>
  <c r="L43" i="7"/>
  <c r="L31" i="7"/>
  <c r="L25" i="7"/>
  <c r="L23" i="7"/>
  <c r="L22" i="7"/>
  <c r="L20" i="7"/>
  <c r="L18" i="7"/>
  <c r="L17" i="7"/>
  <c r="L16" i="7"/>
  <c r="L419" i="6" l="1"/>
  <c r="L344" i="6"/>
  <c r="L343" i="6"/>
  <c r="L342" i="6"/>
  <c r="L341" i="6"/>
  <c r="L334" i="6"/>
  <c r="L333" i="6"/>
  <c r="L331" i="6"/>
  <c r="L330" i="6"/>
  <c r="L432" i="6"/>
  <c r="L440" i="6"/>
  <c r="L439" i="6"/>
  <c r="L438" i="6"/>
  <c r="L404" i="6"/>
  <c r="L403" i="6"/>
  <c r="L400" i="6"/>
  <c r="L399" i="6"/>
  <c r="L398" i="6"/>
  <c r="L393" i="6"/>
  <c r="L392" i="6"/>
  <c r="L391" i="6"/>
  <c r="L375" i="6"/>
  <c r="L374" i="6"/>
  <c r="L373" i="6"/>
  <c r="L371" i="6"/>
  <c r="L370" i="6"/>
  <c r="L369" i="6"/>
  <c r="L367" i="6"/>
  <c r="L366" i="6"/>
  <c r="L365" i="6"/>
  <c r="L363" i="6"/>
  <c r="L362" i="6"/>
  <c r="L361" i="6"/>
  <c r="L322" i="6"/>
  <c r="L321" i="6"/>
  <c r="L320" i="6"/>
  <c r="L318" i="6"/>
  <c r="L317" i="6"/>
  <c r="L316" i="6"/>
  <c r="L310" i="6"/>
  <c r="L309" i="6"/>
  <c r="L308" i="6"/>
  <c r="L306" i="6"/>
  <c r="L305" i="6"/>
  <c r="L304" i="6"/>
  <c r="L300" i="6"/>
  <c r="L299" i="6"/>
  <c r="L298" i="6"/>
  <c r="L296" i="6"/>
  <c r="L295" i="6"/>
  <c r="L294" i="6"/>
  <c r="L291" i="6"/>
  <c r="L290" i="6"/>
  <c r="L289" i="6"/>
  <c r="L287" i="6"/>
  <c r="L286" i="6"/>
  <c r="L285" i="6"/>
  <c r="L281" i="6"/>
  <c r="L280" i="6"/>
  <c r="L279" i="6"/>
  <c r="L274" i="6"/>
  <c r="L273" i="6"/>
  <c r="L272" i="6"/>
  <c r="L269" i="6"/>
  <c r="L268" i="6"/>
  <c r="L267" i="6"/>
  <c r="L265" i="6"/>
  <c r="L264" i="6"/>
  <c r="L263" i="6"/>
  <c r="L251" i="6"/>
  <c r="L250" i="6"/>
  <c r="L248" i="6"/>
  <c r="L247" i="6"/>
  <c r="L245" i="6"/>
  <c r="L244" i="6"/>
  <c r="L232" i="6"/>
  <c r="L231" i="6"/>
  <c r="L230" i="6"/>
  <c r="L221" i="6"/>
  <c r="L220" i="6"/>
  <c r="L219" i="6"/>
  <c r="L218" i="6"/>
  <c r="L217" i="6"/>
  <c r="L216" i="6"/>
  <c r="L215" i="6"/>
  <c r="L214" i="6"/>
  <c r="L213" i="6"/>
  <c r="L212" i="6"/>
  <c r="L201" i="6"/>
  <c r="L200" i="6"/>
  <c r="L199" i="6"/>
  <c r="L198" i="6"/>
  <c r="L191" i="6"/>
  <c r="L190" i="6"/>
  <c r="L189" i="6"/>
  <c r="L188" i="6"/>
  <c r="L187" i="6"/>
  <c r="L186" i="6"/>
  <c r="L184" i="6"/>
  <c r="L183" i="6"/>
  <c r="L182" i="6"/>
  <c r="L181" i="6"/>
  <c r="L180" i="6"/>
  <c r="L179" i="6"/>
  <c r="L177" i="6"/>
  <c r="L176" i="6"/>
  <c r="L175" i="6"/>
  <c r="L174" i="6"/>
  <c r="L173" i="6"/>
  <c r="L172" i="6"/>
  <c r="L162" i="6"/>
  <c r="L161" i="6"/>
  <c r="L159" i="6"/>
  <c r="L158" i="6"/>
  <c r="L151" i="6"/>
  <c r="L149" i="6"/>
  <c r="L145" i="6"/>
  <c r="L144" i="6"/>
  <c r="L142" i="6"/>
  <c r="L141" i="6"/>
  <c r="L137" i="6"/>
  <c r="L135" i="6"/>
  <c r="L126" i="6"/>
  <c r="L125" i="6"/>
  <c r="L124" i="6"/>
  <c r="L123" i="6"/>
  <c r="L122" i="6"/>
  <c r="L121" i="6"/>
  <c r="L119" i="6"/>
  <c r="L118" i="6"/>
  <c r="L113" i="6"/>
  <c r="L112" i="6"/>
  <c r="L111" i="6"/>
  <c r="L110" i="6"/>
  <c r="L106" i="6"/>
  <c r="L105" i="6"/>
  <c r="L104" i="6"/>
  <c r="L103" i="6"/>
  <c r="L102" i="6"/>
  <c r="L101" i="6"/>
  <c r="L99" i="6"/>
  <c r="L98" i="6"/>
  <c r="L97" i="6"/>
  <c r="L96" i="6"/>
  <c r="L95" i="6"/>
  <c r="L94" i="6"/>
  <c r="L90" i="6"/>
  <c r="L89" i="6"/>
  <c r="L88" i="6"/>
  <c r="L87" i="6"/>
  <c r="L85" i="6"/>
  <c r="L84" i="6"/>
  <c r="L83" i="6"/>
  <c r="L82" i="6"/>
  <c r="L74" i="6"/>
  <c r="L73" i="6"/>
  <c r="L72" i="6"/>
  <c r="L71" i="6"/>
  <c r="L70" i="6"/>
  <c r="L69" i="6"/>
  <c r="L68" i="6"/>
  <c r="L65" i="6"/>
  <c r="L64" i="6"/>
  <c r="L63" i="6"/>
  <c r="L62" i="6"/>
  <c r="L61" i="6"/>
  <c r="L60" i="6"/>
  <c r="L59" i="6"/>
  <c r="L53" i="6"/>
  <c r="L52" i="6"/>
  <c r="L51" i="6"/>
  <c r="L50" i="6"/>
  <c r="L47" i="6"/>
  <c r="L46" i="6"/>
  <c r="L45" i="6"/>
  <c r="L44" i="6"/>
  <c r="L35" i="6"/>
  <c r="L34" i="6"/>
  <c r="L33" i="6"/>
  <c r="L32" i="6"/>
  <c r="L31" i="6"/>
  <c r="L30" i="6"/>
  <c r="L29" i="6"/>
  <c r="L26" i="6"/>
  <c r="L25" i="6"/>
  <c r="L24" i="6"/>
  <c r="L23" i="6"/>
  <c r="L22" i="6"/>
  <c r="L21" i="6"/>
  <c r="L20" i="6"/>
  <c r="B21" i="18" l="1"/>
  <c r="B22" i="18" s="1"/>
  <c r="B24" i="18" s="1"/>
  <c r="B25" i="18" s="1"/>
  <c r="B43" i="18" s="1"/>
  <c r="B44" i="18" s="1"/>
  <c r="B45" i="18" s="1"/>
  <c r="B46" i="18" s="1"/>
  <c r="B47" i="18" s="1"/>
  <c r="B49" i="18" s="1"/>
  <c r="B50" i="18" s="1"/>
  <c r="B66" i="18" s="1"/>
  <c r="B67" i="18" s="1"/>
  <c r="B86" i="18" s="1"/>
  <c r="B89" i="18" s="1"/>
  <c r="B92" i="18" s="1"/>
  <c r="B94" i="18" s="1"/>
  <c r="B95" i="18" s="1"/>
  <c r="B96" i="18" s="1"/>
  <c r="B97" i="18" s="1"/>
  <c r="B106" i="18" s="1"/>
  <c r="B107" i="18" s="1"/>
  <c r="B108" i="18" s="1"/>
  <c r="B109" i="18" s="1"/>
  <c r="B110" i="18" s="1"/>
  <c r="B111" i="18" s="1"/>
  <c r="B112" i="18" s="1"/>
  <c r="B113" i="18" s="1"/>
  <c r="B120" i="18" s="1"/>
  <c r="B121" i="18" s="1"/>
  <c r="B131" i="18" s="1"/>
  <c r="B132" i="18" s="1"/>
  <c r="B135" i="18" s="1"/>
  <c r="B136" i="18" s="1"/>
  <c r="B138" i="18" s="1"/>
  <c r="B139" i="18" s="1"/>
  <c r="B148" i="18" s="1"/>
  <c r="B149" i="18" s="1"/>
  <c r="B160" i="18" s="1"/>
  <c r="B176" i="18" s="1"/>
  <c r="B183" i="18" s="1"/>
  <c r="B194" i="18" s="1"/>
  <c r="B195" i="18" s="1"/>
  <c r="B196" i="18" s="1"/>
  <c r="B197" i="18" s="1"/>
  <c r="B212" i="18" s="1"/>
  <c r="B213" i="18" s="1"/>
  <c r="B214" i="18" s="1"/>
  <c r="B215" i="18" s="1"/>
  <c r="B216" i="18" s="1"/>
  <c r="B217" i="18" s="1"/>
  <c r="B218" i="18" s="1"/>
  <c r="B228" i="18" s="1"/>
  <c r="B229" i="18" s="1"/>
  <c r="B230" i="18" s="1"/>
  <c r="B231" i="18" s="1"/>
  <c r="B232" i="18" s="1"/>
  <c r="B233" i="18" s="1"/>
  <c r="B234" i="18" s="1"/>
  <c r="B25" i="17"/>
  <c r="B28" i="17" s="1"/>
  <c r="B29" i="17" s="1"/>
  <c r="B30" i="17" s="1"/>
  <c r="B31" i="17" s="1"/>
  <c r="B32" i="17" s="1"/>
  <c r="B33" i="17" s="1"/>
  <c r="B20" i="16"/>
  <c r="B21" i="16" s="1"/>
  <c r="B22" i="16" s="1"/>
  <c r="B23" i="16" s="1"/>
  <c r="B24" i="16" s="1"/>
  <c r="B25" i="16" s="1"/>
  <c r="B26" i="16" s="1"/>
  <c r="B27" i="16" s="1"/>
  <c r="B41" i="16" s="1"/>
  <c r="B42" i="16" s="1"/>
  <c r="B43" i="16" s="1"/>
  <c r="B44" i="16" s="1"/>
  <c r="B45" i="16" s="1"/>
  <c r="B46" i="16" s="1"/>
  <c r="B47" i="16" s="1"/>
  <c r="B48" i="16" s="1"/>
  <c r="B49" i="16" s="1"/>
  <c r="B66" i="16" s="1"/>
  <c r="B67" i="16" s="1"/>
  <c r="B68" i="16" s="1"/>
  <c r="B69" i="16" s="1"/>
  <c r="B86" i="16" s="1"/>
  <c r="B87" i="16" s="1"/>
  <c r="B88" i="16" s="1"/>
  <c r="B89" i="16" s="1"/>
  <c r="B92" i="16" s="1"/>
  <c r="B93" i="16" s="1"/>
  <c r="B94" i="16" s="1"/>
  <c r="B93" i="15"/>
  <c r="B94" i="15" s="1"/>
  <c r="B95" i="15" s="1"/>
  <c r="B96" i="15" s="1"/>
  <c r="B97" i="15" s="1"/>
  <c r="B98" i="15" s="1"/>
  <c r="B102" i="15" s="1"/>
  <c r="B103" i="15" s="1"/>
  <c r="B104" i="15" s="1"/>
  <c r="B27" i="15"/>
  <c r="B28" i="15" s="1"/>
  <c r="B30" i="15" s="1"/>
  <c r="B31" i="15" s="1"/>
  <c r="B44" i="15" s="1"/>
  <c r="B45" i="15" s="1"/>
  <c r="B46" i="15" s="1"/>
  <c r="B47" i="15" s="1"/>
  <c r="B53" i="15" s="1"/>
  <c r="B54" i="15" s="1"/>
  <c r="B55" i="15" s="1"/>
  <c r="B56" i="15" s="1"/>
  <c r="B57" i="15" s="1"/>
  <c r="B60" i="15" s="1"/>
  <c r="B65" i="15" s="1"/>
  <c r="B66" i="15" s="1"/>
  <c r="B67" i="15" s="1"/>
  <c r="B68" i="15" s="1"/>
  <c r="B71" i="15" s="1"/>
  <c r="B72" i="15" s="1"/>
  <c r="B73" i="15" s="1"/>
  <c r="B74" i="15" s="1"/>
  <c r="B75" i="15" s="1"/>
  <c r="B76" i="15" s="1"/>
  <c r="B26" i="15"/>
  <c r="B29" i="8" l="1"/>
  <c r="B30" i="8" s="1"/>
  <c r="B31" i="8" s="1"/>
  <c r="B32" i="8" s="1"/>
  <c r="B33" i="8" s="1"/>
  <c r="B36" i="8" s="1"/>
  <c r="B37" i="8" s="1"/>
  <c r="B38" i="8" s="1"/>
  <c r="B42" i="8" s="1"/>
  <c r="B43" i="8" s="1"/>
  <c r="B44" i="8" s="1"/>
  <c r="B45" i="8" s="1"/>
  <c r="B48" i="8" s="1"/>
  <c r="B49" i="8" s="1"/>
  <c r="B52" i="8" s="1"/>
  <c r="B53" i="8" s="1"/>
  <c r="B54" i="8" s="1"/>
  <c r="B55" i="8" s="1"/>
  <c r="B56" i="8" s="1"/>
  <c r="B57" i="8" s="1"/>
  <c r="B58" i="8" s="1"/>
  <c r="B59" i="8" s="1"/>
  <c r="B60" i="8" s="1"/>
  <c r="B61" i="8" s="1"/>
  <c r="B62" i="8" s="1"/>
  <c r="B63" i="8" s="1"/>
  <c r="B64" i="8" s="1"/>
  <c r="B65" i="8" s="1"/>
  <c r="B77" i="8" s="1"/>
  <c r="B78" i="8" s="1"/>
  <c r="B79" i="8" s="1"/>
  <c r="B80" i="8" s="1"/>
  <c r="B81" i="8" s="1"/>
  <c r="B85" i="8" s="1"/>
  <c r="B86" i="8" s="1"/>
  <c r="B89" i="8" s="1"/>
  <c r="B90" i="8" s="1"/>
  <c r="B91" i="8" s="1"/>
  <c r="B92" i="8" s="1"/>
  <c r="B93" i="8" s="1"/>
  <c r="B94" i="8" s="1"/>
  <c r="B95" i="8" s="1"/>
  <c r="B98" i="8" s="1"/>
  <c r="B99" i="8" s="1"/>
  <c r="B102" i="8" s="1"/>
  <c r="B103" i="8" s="1"/>
  <c r="B104" i="8" s="1"/>
  <c r="B105" i="8" s="1"/>
  <c r="B106" i="8" s="1"/>
  <c r="B107" i="8" s="1"/>
  <c r="B108" i="8" s="1"/>
  <c r="B109" i="8" s="1"/>
  <c r="B110" i="8" s="1"/>
  <c r="B111" i="8" s="1"/>
  <c r="B112" i="8" s="1"/>
  <c r="B113" i="8" s="1"/>
  <c r="B114" i="8" s="1"/>
  <c r="B115" i="8" s="1"/>
  <c r="B125" i="8" s="1"/>
  <c r="B126" i="8" s="1"/>
  <c r="B127" i="8" s="1"/>
  <c r="B128" i="8" s="1"/>
  <c r="B129" i="8" s="1"/>
  <c r="B151" i="8" s="1"/>
  <c r="B152" i="8" s="1"/>
  <c r="B153" i="8" s="1"/>
  <c r="B154" i="8" s="1"/>
  <c r="B155" i="8" s="1"/>
  <c r="B156" i="8" s="1"/>
  <c r="B157" i="8" s="1"/>
  <c r="B166" i="8" s="1"/>
  <c r="B167" i="8" s="1"/>
  <c r="B169" i="8" s="1"/>
  <c r="B171" i="8" s="1"/>
  <c r="B172" i="8" s="1"/>
  <c r="B174" i="8" s="1"/>
  <c r="B176" i="8" s="1"/>
  <c r="B195" i="8" s="1"/>
  <c r="B196" i="8" s="1"/>
  <c r="B28" i="8"/>
  <c r="B50" i="7"/>
  <c r="B59" i="7" s="1"/>
  <c r="B44" i="7"/>
  <c r="B17" i="7"/>
  <c r="B18" i="7" s="1"/>
  <c r="B19" i="7" s="1"/>
  <c r="B21" i="7" s="1"/>
  <c r="B23" i="7" s="1"/>
  <c r="B24" i="7" s="1"/>
  <c r="B26" i="7" s="1"/>
  <c r="B29" i="7" s="1"/>
  <c r="B201" i="6"/>
  <c r="B212" i="6" s="1"/>
  <c r="B213" i="6" s="1"/>
  <c r="B214" i="6" s="1"/>
  <c r="B215" i="6" s="1"/>
  <c r="B216" i="6" s="1"/>
  <c r="B217" i="6" s="1"/>
  <c r="B218" i="6" s="1"/>
  <c r="B219" i="6" s="1"/>
  <c r="B220" i="6" s="1"/>
  <c r="B221" i="6" s="1"/>
  <c r="B230" i="6" s="1"/>
  <c r="B231" i="6" s="1"/>
  <c r="B232" i="6" s="1"/>
  <c r="B244" i="6" s="1"/>
  <c r="B245" i="6" s="1"/>
  <c r="B247" i="6" s="1"/>
  <c r="B248" i="6" s="1"/>
  <c r="B250" i="6" s="1"/>
  <c r="B251" i="6" s="1"/>
  <c r="B263" i="6" s="1"/>
  <c r="B264" i="6" s="1"/>
  <c r="B265" i="6" s="1"/>
  <c r="B267" i="6" s="1"/>
  <c r="B268" i="6" s="1"/>
  <c r="B269" i="6" s="1"/>
  <c r="B272" i="6" s="1"/>
  <c r="B273" i="6" s="1"/>
  <c r="B274" i="6" s="1"/>
  <c r="B279" i="6" s="1"/>
  <c r="B280" i="6" s="1"/>
  <c r="B281" i="6" s="1"/>
  <c r="B285" i="6" s="1"/>
  <c r="B286" i="6" s="1"/>
  <c r="B287" i="6" s="1"/>
  <c r="B289" i="6" s="1"/>
  <c r="B290" i="6" s="1"/>
  <c r="B291" i="6" s="1"/>
  <c r="B294" i="6" s="1"/>
  <c r="B295" i="6" s="1"/>
  <c r="B296" i="6" s="1"/>
  <c r="B298" i="6" s="1"/>
  <c r="B299" i="6" s="1"/>
  <c r="B300" i="6" s="1"/>
  <c r="B304" i="6" s="1"/>
  <c r="B305" i="6" s="1"/>
  <c r="B306" i="6" s="1"/>
  <c r="B308" i="6" s="1"/>
  <c r="B309" i="6" s="1"/>
  <c r="B310" i="6" s="1"/>
  <c r="B316" i="6" s="1"/>
  <c r="B317" i="6" s="1"/>
  <c r="B318" i="6" s="1"/>
  <c r="B320" i="6" s="1"/>
  <c r="B321" i="6" s="1"/>
  <c r="B322" i="6" s="1"/>
  <c r="B330" i="6" s="1"/>
  <c r="B331" i="6" s="1"/>
  <c r="B333" i="6" s="1"/>
  <c r="B334" i="6" s="1"/>
  <c r="B341" i="6" s="1"/>
  <c r="B342" i="6" s="1"/>
  <c r="B343" i="6" s="1"/>
  <c r="B344" i="6" s="1"/>
  <c r="B361" i="6" s="1"/>
  <c r="B362" i="6" s="1"/>
  <c r="B363" i="6" s="1"/>
  <c r="B365" i="6" s="1"/>
  <c r="B366" i="6" s="1"/>
  <c r="B367" i="6" s="1"/>
  <c r="B369" i="6" s="1"/>
  <c r="B370" i="6" s="1"/>
  <c r="B371" i="6" s="1"/>
  <c r="B373" i="6" s="1"/>
  <c r="B374" i="6" s="1"/>
  <c r="B375" i="6" s="1"/>
  <c r="B391" i="6" s="1"/>
  <c r="B392" i="6" s="1"/>
  <c r="B393" i="6" s="1"/>
  <c r="B398" i="6" s="1"/>
  <c r="B399" i="6" s="1"/>
  <c r="B400" i="6" s="1"/>
  <c r="B403" i="6" s="1"/>
  <c r="B404" i="6" s="1"/>
  <c r="B418" i="6" s="1"/>
  <c r="B432" i="6" s="1"/>
  <c r="B438" i="6" s="1"/>
  <c r="B439" i="6" s="1"/>
  <c r="B440" i="6" s="1"/>
  <c r="B200" i="6"/>
  <c r="B198" i="6"/>
  <c r="B199" i="6" s="1"/>
  <c r="B187" i="6"/>
  <c r="B188" i="6" s="1"/>
  <c r="B189" i="6" s="1"/>
  <c r="B190" i="6" s="1"/>
  <c r="B180" i="6"/>
  <c r="B181" i="6" s="1"/>
  <c r="B182" i="6" s="1"/>
  <c r="B183" i="6" s="1"/>
  <c r="B184" i="6" s="1"/>
  <c r="B21" i="6"/>
  <c r="B22" i="6" s="1"/>
  <c r="B23" i="6" s="1"/>
  <c r="B24" i="6" s="1"/>
  <c r="B25" i="6" s="1"/>
  <c r="B26" i="6" s="1"/>
  <c r="B29" i="6" s="1"/>
  <c r="B30" i="6" s="1"/>
  <c r="B31" i="6" s="1"/>
  <c r="B32" i="6" s="1"/>
  <c r="B33" i="6" s="1"/>
  <c r="B34" i="6" s="1"/>
  <c r="B35" i="6" s="1"/>
  <c r="B44" i="6" s="1"/>
  <c r="B45" i="6" s="1"/>
  <c r="B46" i="6" s="1"/>
  <c r="B47" i="6" s="1"/>
  <c r="B50" i="6" s="1"/>
  <c r="B51" i="6" s="1"/>
  <c r="B52" i="6" s="1"/>
  <c r="B53" i="6" s="1"/>
  <c r="B59" i="6" s="1"/>
  <c r="B60" i="6" s="1"/>
  <c r="B61" i="6" s="1"/>
  <c r="B62" i="6" s="1"/>
  <c r="B63" i="6" s="1"/>
  <c r="B64" i="6" s="1"/>
  <c r="B65" i="6" s="1"/>
  <c r="B68" i="6" s="1"/>
  <c r="B69" i="6" s="1"/>
  <c r="B70" i="6" s="1"/>
  <c r="B71" i="6" s="1"/>
  <c r="B72" i="6" s="1"/>
  <c r="B73" i="6" s="1"/>
  <c r="B74" i="6" s="1"/>
  <c r="B82" i="6" s="1"/>
  <c r="B83" i="6" s="1"/>
  <c r="B84" i="6" s="1"/>
  <c r="B85" i="6" s="1"/>
  <c r="B87" i="6" s="1"/>
  <c r="B88" i="6" s="1"/>
  <c r="B89" i="6" s="1"/>
  <c r="B90" i="6" s="1"/>
  <c r="B94" i="6" s="1"/>
  <c r="B95" i="6" s="1"/>
  <c r="B96" i="6" s="1"/>
  <c r="B97" i="6" s="1"/>
  <c r="B98" i="6" s="1"/>
  <c r="B99" i="6" s="1"/>
  <c r="B101" i="6" s="1"/>
  <c r="B102" i="6" s="1"/>
  <c r="B103" i="6" s="1"/>
  <c r="B104" i="6" s="1"/>
  <c r="B105" i="6" s="1"/>
  <c r="B106" i="6" s="1"/>
  <c r="B110" i="6" s="1"/>
  <c r="B111" i="6" s="1"/>
  <c r="B112" i="6" s="1"/>
  <c r="B113" i="6" s="1"/>
  <c r="B118" i="6" s="1"/>
  <c r="B119" i="6" s="1"/>
  <c r="B121" i="6" s="1"/>
  <c r="B122" i="6" s="1"/>
  <c r="B123" i="6" s="1"/>
  <c r="B124" i="6" s="1"/>
  <c r="B125" i="6" s="1"/>
  <c r="B126" i="6" s="1"/>
  <c r="B135" i="6" s="1"/>
  <c r="B137" i="6" s="1"/>
  <c r="B141" i="6" s="1"/>
  <c r="B142" i="6" s="1"/>
  <c r="B144" i="6" s="1"/>
  <c r="B145" i="6" s="1"/>
  <c r="B149" i="6" s="1"/>
  <c r="B151" i="6" s="1"/>
  <c r="B158" i="6" s="1"/>
  <c r="B159" i="6" s="1"/>
  <c r="B161" i="6" s="1"/>
  <c r="B162" i="6" s="1"/>
  <c r="B172" i="6" s="1"/>
  <c r="B173" i="6" s="1"/>
  <c r="B174" i="6" s="1"/>
  <c r="B175" i="6" s="1"/>
  <c r="B176" i="6" s="1"/>
  <c r="B340" i="14" l="1"/>
  <c r="B341" i="14" s="1"/>
  <c r="B342" i="14" s="1"/>
  <c r="B346" i="14" s="1"/>
  <c r="B347" i="14" s="1"/>
  <c r="B348" i="14" s="1"/>
  <c r="B20" i="14"/>
  <c r="B21" i="14" s="1"/>
  <c r="B22" i="14" s="1"/>
  <c r="B23" i="14" s="1"/>
  <c r="B26" i="14" s="1"/>
  <c r="B27" i="14" s="1"/>
  <c r="B28" i="14" s="1"/>
  <c r="B29" i="14" s="1"/>
  <c r="B30" i="14" s="1"/>
  <c r="B32" i="14" s="1"/>
  <c r="B35" i="14" s="1"/>
  <c r="B36" i="14" s="1"/>
  <c r="B37" i="14" s="1"/>
  <c r="B39" i="14" s="1"/>
  <c r="B40" i="14" s="1"/>
  <c r="B46" i="14" s="1"/>
  <c r="B47" i="14" s="1"/>
  <c r="B50" i="14" s="1"/>
  <c r="B51" i="14" s="1"/>
  <c r="B66" i="14" s="1"/>
  <c r="B67" i="14" s="1"/>
  <c r="B68" i="14" s="1"/>
  <c r="B72" i="14" s="1"/>
  <c r="B73" i="14" s="1"/>
  <c r="B74" i="14" s="1"/>
  <c r="B75" i="14" s="1"/>
  <c r="B76" i="14" s="1"/>
  <c r="B80" i="14" s="1"/>
  <c r="B81" i="14" s="1"/>
  <c r="B82" i="14" s="1"/>
  <c r="B88" i="14" s="1"/>
  <c r="B89" i="14" s="1"/>
  <c r="B93" i="14" s="1"/>
  <c r="B94" i="14" s="1"/>
  <c r="B95" i="14" s="1"/>
  <c r="B96" i="14" s="1"/>
  <c r="B100" i="14" s="1"/>
  <c r="B101" i="14" s="1"/>
  <c r="B102" i="14" s="1"/>
  <c r="B103" i="14" s="1"/>
  <c r="B107" i="14" s="1"/>
  <c r="B108" i="14" s="1"/>
  <c r="B109" i="14" s="1"/>
  <c r="B110" i="14" s="1"/>
  <c r="B114" i="14" s="1"/>
  <c r="B115" i="14" s="1"/>
  <c r="B116" i="14" s="1"/>
  <c r="B119" i="14" s="1"/>
  <c r="B120" i="14" s="1"/>
  <c r="B121" i="14" s="1"/>
  <c r="B122" i="14" s="1"/>
  <c r="B123" i="14" s="1"/>
  <c r="B124" i="14" s="1"/>
  <c r="B131" i="14" s="1"/>
  <c r="B132" i="14" s="1"/>
  <c r="B137" i="14" s="1"/>
  <c r="B138" i="14" s="1"/>
  <c r="B139" i="14" s="1"/>
  <c r="B152" i="14" s="1"/>
  <c r="B153" i="14" s="1"/>
  <c r="B154" i="14" s="1"/>
  <c r="B155" i="14" s="1"/>
  <c r="B160" i="14" s="1"/>
  <c r="B161" i="14" s="1"/>
  <c r="B162" i="14" s="1"/>
  <c r="B163" i="14" s="1"/>
  <c r="B164" i="14" s="1"/>
  <c r="B171" i="14" s="1"/>
  <c r="B172" i="14" s="1"/>
  <c r="B173" i="14" s="1"/>
  <c r="B178" i="14" s="1"/>
  <c r="B179" i="14" s="1"/>
  <c r="B180" i="14" s="1"/>
  <c r="B184" i="14" s="1"/>
  <c r="B185" i="14" s="1"/>
  <c r="B186" i="14" s="1"/>
  <c r="B195" i="14" s="1"/>
  <c r="B196" i="14" s="1"/>
  <c r="B197" i="14" s="1"/>
  <c r="B200" i="14" s="1"/>
  <c r="B201" i="14" s="1"/>
  <c r="B204" i="14" s="1"/>
  <c r="B205" i="14" s="1"/>
  <c r="B206" i="14" s="1"/>
  <c r="B212" i="14" s="1"/>
  <c r="B217" i="14" s="1"/>
  <c r="B221" i="14" s="1"/>
  <c r="B225" i="14" s="1"/>
  <c r="B229" i="14" s="1"/>
  <c r="B230" i="14" s="1"/>
  <c r="B231" i="14" s="1"/>
  <c r="B232" i="14" s="1"/>
  <c r="B236" i="14" s="1"/>
  <c r="B237" i="14" s="1"/>
  <c r="B238" i="14" s="1"/>
  <c r="B239" i="14" s="1"/>
  <c r="B240" i="14" s="1"/>
  <c r="B244" i="14" s="1"/>
  <c r="B245" i="14" s="1"/>
  <c r="B248" i="14" s="1"/>
  <c r="B256" i="14" s="1"/>
  <c r="B258" i="14" s="1"/>
  <c r="B260" i="14" s="1"/>
  <c r="B264" i="14" s="1"/>
  <c r="B266" i="14" s="1"/>
  <c r="B269" i="14" s="1"/>
  <c r="B270" i="14" s="1"/>
  <c r="B271" i="14" s="1"/>
  <c r="B272" i="14" s="1"/>
  <c r="B273" i="14" s="1"/>
  <c r="B276" i="14" s="1"/>
  <c r="B277" i="14" s="1"/>
  <c r="B278" i="14" s="1"/>
  <c r="B279" i="14" s="1"/>
  <c r="B280" i="14" s="1"/>
  <c r="B281" i="14" s="1"/>
  <c r="B282" i="14" s="1"/>
  <c r="B284" i="14" s="1"/>
  <c r="B285" i="14" s="1"/>
  <c r="B286" i="14" s="1"/>
  <c r="B287" i="14" s="1"/>
  <c r="B288" i="14" s="1"/>
  <c r="B289" i="14" s="1"/>
  <c r="B290" i="14" s="1"/>
  <c r="B297" i="14" s="1"/>
  <c r="B298" i="14" s="1"/>
  <c r="B299" i="14" s="1"/>
  <c r="B300" i="14" s="1"/>
  <c r="B303" i="14" s="1"/>
  <c r="B304" i="14" s="1"/>
  <c r="B305" i="14" s="1"/>
  <c r="B308" i="14" s="1"/>
  <c r="B309" i="14" s="1"/>
  <c r="B312" i="14" s="1"/>
  <c r="B313" i="14" s="1"/>
  <c r="B314" i="14" s="1"/>
  <c r="B318" i="14" s="1"/>
  <c r="B319" i="14" s="1"/>
  <c r="B320" i="14" s="1"/>
  <c r="B323" i="14" s="1"/>
  <c r="B324" i="14" s="1"/>
  <c r="B325" i="14" s="1"/>
  <c r="B326" i="14" s="1"/>
  <c r="B327" i="14" s="1"/>
  <c r="B330" i="14" s="1"/>
  <c r="B331" i="14" s="1"/>
  <c r="B332" i="14" s="1"/>
  <c r="B531" i="13"/>
  <c r="B537" i="13" s="1"/>
  <c r="B543" i="13" s="1"/>
  <c r="B385" i="13"/>
  <c r="B394" i="13" s="1"/>
  <c r="B395" i="13" s="1"/>
  <c r="B396" i="13" s="1"/>
  <c r="B397" i="13" s="1"/>
  <c r="B398" i="13" s="1"/>
  <c r="B399" i="13" s="1"/>
  <c r="B402" i="13" s="1"/>
  <c r="B403" i="13" s="1"/>
  <c r="B404" i="13" s="1"/>
  <c r="B405" i="13" s="1"/>
  <c r="B406" i="13" s="1"/>
  <c r="B408" i="13" s="1"/>
  <c r="B409" i="13" s="1"/>
  <c r="B411" i="13" s="1"/>
  <c r="B412" i="13" s="1"/>
  <c r="B413" i="13" s="1"/>
  <c r="B414" i="13" s="1"/>
  <c r="B415" i="13" s="1"/>
  <c r="B416" i="13" s="1"/>
  <c r="B417" i="13" s="1"/>
  <c r="B420" i="13" s="1"/>
  <c r="B421" i="13" s="1"/>
  <c r="B422" i="13" s="1"/>
  <c r="B423" i="13" s="1"/>
  <c r="B433" i="13" s="1"/>
  <c r="B434" i="13" s="1"/>
  <c r="B436" i="13" s="1"/>
  <c r="B437" i="13" s="1"/>
  <c r="B442" i="13" s="1"/>
  <c r="B443" i="13" s="1"/>
  <c r="B445" i="13" s="1"/>
  <c r="B446" i="13" s="1"/>
  <c r="B449" i="13" s="1"/>
  <c r="B450" i="13" s="1"/>
  <c r="B454" i="13" s="1"/>
  <c r="B457" i="13" s="1"/>
  <c r="B458" i="13" s="1"/>
  <c r="B462" i="13" s="1"/>
  <c r="B463" i="13" s="1"/>
  <c r="B466" i="13" s="1"/>
  <c r="B467" i="13" s="1"/>
  <c r="B470" i="13" s="1"/>
  <c r="B471" i="13" s="1"/>
  <c r="B480" i="13" s="1"/>
  <c r="B483" i="13" s="1"/>
  <c r="B484" i="13" s="1"/>
  <c r="B500" i="13" s="1"/>
  <c r="B371" i="13"/>
  <c r="B372" i="13" s="1"/>
  <c r="B373" i="13" s="1"/>
  <c r="B237" i="13"/>
  <c r="B238" i="13" s="1"/>
  <c r="B240" i="13" s="1"/>
  <c r="B241" i="13" s="1"/>
  <c r="B244" i="13" s="1"/>
  <c r="B245" i="13" s="1"/>
  <c r="B247" i="13" s="1"/>
  <c r="B248" i="13" s="1"/>
  <c r="B252" i="13" s="1"/>
  <c r="B253" i="13" s="1"/>
  <c r="B255" i="13" s="1"/>
  <c r="B256" i="13" s="1"/>
  <c r="B268" i="13" s="1"/>
  <c r="B269" i="13" s="1"/>
  <c r="B274" i="13" s="1"/>
  <c r="B275" i="13" s="1"/>
  <c r="B278" i="13" s="1"/>
  <c r="B279" i="13" s="1"/>
  <c r="B290" i="13" s="1"/>
  <c r="B293" i="13" s="1"/>
  <c r="B305" i="13" s="1"/>
  <c r="B306" i="13" s="1"/>
  <c r="B307" i="13" s="1"/>
  <c r="B312" i="13" s="1"/>
  <c r="B313" i="13" s="1"/>
  <c r="B314" i="13" s="1"/>
  <c r="B315" i="13" s="1"/>
  <c r="B316" i="13" s="1"/>
  <c r="B318" i="13" s="1"/>
  <c r="B319" i="13" s="1"/>
  <c r="B322" i="13" s="1"/>
  <c r="B323" i="13" s="1"/>
  <c r="B324" i="13" s="1"/>
  <c r="B326" i="13" s="1"/>
  <c r="B327" i="13" s="1"/>
  <c r="B328" i="13" s="1"/>
  <c r="B329" i="13" s="1"/>
  <c r="B330" i="13" s="1"/>
  <c r="B332" i="13" s="1"/>
  <c r="B333" i="13" s="1"/>
  <c r="B345" i="13" s="1"/>
  <c r="B350" i="13" s="1"/>
  <c r="B352" i="13" s="1"/>
  <c r="B353" i="13" s="1"/>
  <c r="B356" i="13" s="1"/>
  <c r="B357" i="13" s="1"/>
  <c r="B230" i="13"/>
  <c r="B137" i="13"/>
  <c r="B139" i="13" s="1"/>
  <c r="B145" i="13" s="1"/>
  <c r="B149" i="13" s="1"/>
  <c r="B151" i="13" s="1"/>
  <c r="B152" i="13" s="1"/>
  <c r="B154" i="13" s="1"/>
  <c r="B155" i="13" s="1"/>
  <c r="B156" i="13" s="1"/>
  <c r="B161" i="13" s="1"/>
  <c r="B163" i="13" s="1"/>
  <c r="B165" i="13" s="1"/>
  <c r="B170" i="13" s="1"/>
  <c r="B171" i="13" s="1"/>
  <c r="B172" i="13" s="1"/>
  <c r="B173" i="13" s="1"/>
  <c r="B174" i="13" s="1"/>
  <c r="B184" i="13" s="1"/>
  <c r="B186" i="13" s="1"/>
  <c r="B189" i="13" s="1"/>
  <c r="B190" i="13" s="1"/>
  <c r="B208" i="13" s="1"/>
  <c r="B209" i="13" s="1"/>
  <c r="B211" i="13" s="1"/>
  <c r="B212" i="13" s="1"/>
  <c r="B134" i="13"/>
  <c r="B121" i="13"/>
  <c r="B35" i="13"/>
  <c r="B36" i="13" s="1"/>
  <c r="B37" i="13" s="1"/>
  <c r="B38" i="13" s="1"/>
  <c r="B39" i="13" s="1"/>
  <c r="B40" i="13" s="1"/>
  <c r="B41" i="13" s="1"/>
  <c r="B42" i="13" s="1"/>
  <c r="B51" i="13" s="1"/>
  <c r="B52" i="13" s="1"/>
  <c r="B53" i="13" s="1"/>
  <c r="B54" i="13" s="1"/>
  <c r="B55" i="13" s="1"/>
  <c r="B60" i="13" s="1"/>
  <c r="B61" i="13" s="1"/>
  <c r="B62" i="13" s="1"/>
  <c r="B69" i="13" s="1"/>
  <c r="B71" i="13" s="1"/>
  <c r="B73" i="13" s="1"/>
  <c r="B75" i="13" s="1"/>
  <c r="B77" i="13" s="1"/>
  <c r="B79" i="13" s="1"/>
  <c r="B88" i="13" s="1"/>
  <c r="B89" i="13" s="1"/>
  <c r="B90" i="13" s="1"/>
  <c r="B96" i="13" s="1"/>
  <c r="B97" i="13" s="1"/>
  <c r="B98" i="13" s="1"/>
  <c r="B99" i="13" s="1"/>
  <c r="B105" i="13" s="1"/>
  <c r="B106" i="13" s="1"/>
  <c r="B107" i="13" s="1"/>
  <c r="B108" i="13" s="1"/>
  <c r="B109" i="13" s="1"/>
  <c r="B111" i="13" s="1"/>
  <c r="B20" i="10"/>
  <c r="B21" i="10" s="1"/>
  <c r="B22" i="10" s="1"/>
  <c r="B23" i="10" s="1"/>
  <c r="B35" i="10" s="1"/>
  <c r="B36" i="10" s="1"/>
  <c r="B37" i="10" s="1"/>
  <c r="B38" i="10" s="1"/>
  <c r="B42" i="10" s="1"/>
  <c r="B43" i="10" s="1"/>
  <c r="B46" i="10" s="1"/>
  <c r="B47" i="10" s="1"/>
  <c r="B48" i="10" s="1"/>
  <c r="B49" i="10" s="1"/>
  <c r="B52" i="10" s="1"/>
  <c r="B53" i="10" s="1"/>
  <c r="B54" i="10" s="1"/>
  <c r="B55" i="10" s="1"/>
  <c r="B65" i="10" s="1"/>
  <c r="B66" i="10" s="1"/>
  <c r="B67" i="10" s="1"/>
  <c r="B68" i="10" s="1"/>
  <c r="B69" i="10" s="1"/>
  <c r="B70" i="10" s="1"/>
  <c r="B73" i="10" s="1"/>
  <c r="B74" i="10" s="1"/>
  <c r="B75" i="10" s="1"/>
  <c r="B78" i="10" s="1"/>
  <c r="B79" i="10" s="1"/>
  <c r="B80" i="10" s="1"/>
  <c r="B92" i="10" s="1"/>
  <c r="B93" i="10" s="1"/>
  <c r="B94" i="10" s="1"/>
  <c r="B97" i="10" s="1"/>
  <c r="B98" i="10" s="1"/>
  <c r="B99" i="10" s="1"/>
  <c r="B105" i="10" s="1"/>
  <c r="B106" i="10" s="1"/>
  <c r="B107" i="10" s="1"/>
  <c r="B108" i="10" s="1"/>
  <c r="B109" i="10" s="1"/>
  <c r="B110" i="10" s="1"/>
  <c r="B19" i="10"/>
  <c r="B18" i="9"/>
  <c r="B19" i="9" s="1"/>
  <c r="B22" i="9" s="1"/>
  <c r="B23" i="9" s="1"/>
  <c r="B24" i="9" s="1"/>
  <c r="B25" i="9" s="1"/>
  <c r="B28" i="9" s="1"/>
  <c r="B29" i="9" s="1"/>
  <c r="B30" i="9" s="1"/>
  <c r="B31" i="9" s="1"/>
  <c r="B32" i="9" s="1"/>
  <c r="B35" i="9" s="1"/>
  <c r="B36" i="9" s="1"/>
  <c r="B37" i="9" s="1"/>
  <c r="B38" i="9" s="1"/>
  <c r="B52" i="9" s="1"/>
  <c r="B53" i="9" s="1"/>
  <c r="B54" i="9" s="1"/>
  <c r="B55" i="9" s="1"/>
  <c r="B72" i="9" s="1"/>
  <c r="B73" i="9" s="1"/>
  <c r="B74" i="9" s="1"/>
  <c r="B75" i="9" s="1"/>
  <c r="B78" i="9" s="1"/>
  <c r="B79" i="9" s="1"/>
  <c r="B80" i="9" s="1"/>
  <c r="B81" i="9" s="1"/>
  <c r="B92" i="9" s="1"/>
  <c r="B93" i="9" s="1"/>
  <c r="B94" i="9" s="1"/>
  <c r="B95" i="9" s="1"/>
  <c r="B96" i="9" s="1"/>
  <c r="B99" i="9" s="1"/>
  <c r="B100" i="9" s="1"/>
  <c r="B101" i="9" s="1"/>
  <c r="B102" i="9" s="1"/>
  <c r="B103" i="9" s="1"/>
  <c r="B110" i="9" s="1"/>
  <c r="B111" i="9" s="1"/>
  <c r="B112" i="9" s="1"/>
  <c r="B113" i="9" s="1"/>
  <c r="B116" i="9" s="1"/>
  <c r="B117" i="9" s="1"/>
  <c r="B118" i="9" s="1"/>
  <c r="B119" i="9" s="1"/>
  <c r="B122" i="9" s="1"/>
  <c r="B123" i="9" s="1"/>
  <c r="B124" i="9" s="1"/>
  <c r="B125" i="9" s="1"/>
  <c r="B130" i="9" s="1"/>
  <c r="B131" i="9" s="1"/>
  <c r="B132" i="9" s="1"/>
  <c r="B133" i="9" s="1"/>
  <c r="B136" i="9" s="1"/>
  <c r="B137" i="9" s="1"/>
  <c r="B138" i="9" s="1"/>
  <c r="B139" i="9" s="1"/>
  <c r="B142" i="9" s="1"/>
  <c r="B143" i="9" s="1"/>
  <c r="B144" i="9" s="1"/>
  <c r="B145" i="9" s="1"/>
  <c r="B156" i="9" s="1"/>
  <c r="B157" i="9" s="1"/>
  <c r="B158" i="9" s="1"/>
  <c r="B159" i="9" s="1"/>
  <c r="B160" i="9" s="1"/>
  <c r="B161" i="9" s="1"/>
  <c r="B162" i="9" s="1"/>
  <c r="B175" i="9" s="1"/>
  <c r="B176" i="9" s="1"/>
  <c r="B177" i="9" s="1"/>
  <c r="B188" i="9" s="1"/>
  <c r="B189" i="9" s="1"/>
  <c r="B190" i="9" s="1"/>
  <c r="B192" i="9" s="1"/>
  <c r="B193" i="9" s="1"/>
  <c r="B194" i="9" s="1"/>
  <c r="B196" i="9" s="1"/>
  <c r="B197" i="9" s="1"/>
  <c r="B198" i="9" s="1"/>
  <c r="B17" i="9"/>
  <c r="B20" i="25"/>
  <c r="B24" i="25" s="1"/>
  <c r="B28" i="25" s="1"/>
  <c r="B32" i="25" s="1"/>
  <c r="B36" i="25" s="1"/>
  <c r="B41" i="25" s="1"/>
  <c r="B55" i="25" s="1"/>
  <c r="B59" i="25" s="1"/>
  <c r="B63" i="25" s="1"/>
  <c r="B67" i="25" s="1"/>
  <c r="B73" i="25" s="1"/>
  <c r="B77" i="25" s="1"/>
  <c r="B81" i="25" s="1"/>
  <c r="B85" i="25" s="1"/>
  <c r="B89" i="25" s="1"/>
  <c r="B93" i="25" s="1"/>
  <c r="B96" i="25" s="1"/>
  <c r="B100" i="25" s="1"/>
  <c r="B103" i="25" s="1"/>
  <c r="B106" i="25" s="1"/>
  <c r="B118" i="25" s="1"/>
  <c r="B121" i="25" s="1"/>
  <c r="B124" i="25" s="1"/>
  <c r="B127" i="25" s="1"/>
  <c r="B130" i="25" s="1"/>
  <c r="B132" i="25" s="1"/>
  <c r="B134" i="25" s="1"/>
  <c r="B136" i="25" s="1"/>
  <c r="B138" i="25" s="1"/>
  <c r="B140" i="25" s="1"/>
  <c r="B143" i="25" s="1"/>
  <c r="B146" i="25" s="1"/>
  <c r="B149" i="25" s="1"/>
  <c r="B178" i="25" s="1"/>
  <c r="B181" i="25" s="1"/>
  <c r="B184" i="25" s="1"/>
  <c r="B187" i="25" s="1"/>
  <c r="B190" i="25" s="1"/>
  <c r="B193" i="25" s="1"/>
  <c r="B196" i="25" s="1"/>
  <c r="B199" i="25" s="1"/>
  <c r="B202" i="25" s="1"/>
  <c r="B205" i="25" s="1"/>
  <c r="B221" i="25" s="1"/>
  <c r="B223" i="25" s="1"/>
  <c r="B225" i="25" s="1"/>
  <c r="B227" i="25" s="1"/>
  <c r="B229" i="25" s="1"/>
  <c r="B231" i="25" s="1"/>
  <c r="B233" i="25" s="1"/>
  <c r="B236" i="25" s="1"/>
  <c r="B239" i="25" s="1"/>
  <c r="B242" i="25" s="1"/>
  <c r="B247" i="25" s="1"/>
  <c r="B26" i="23"/>
  <c r="B28" i="23" s="1"/>
  <c r="B56" i="23" s="1"/>
  <c r="B59" i="23" s="1"/>
  <c r="B81" i="21"/>
  <c r="B70" i="21"/>
  <c r="B71" i="21" s="1"/>
  <c r="B74" i="21" s="1"/>
  <c r="B75" i="21" s="1"/>
  <c r="B29" i="21"/>
  <c r="B30" i="21" s="1"/>
  <c r="B27" i="20"/>
  <c r="B28" i="20" s="1"/>
  <c r="B29" i="20" s="1"/>
  <c r="B30" i="20" s="1"/>
  <c r="B19" i="20"/>
  <c r="B20" i="20" s="1"/>
  <c r="B21" i="20" s="1"/>
  <c r="B22" i="20" s="1"/>
  <c r="B19" i="19"/>
  <c r="B20" i="19" s="1"/>
  <c r="B21" i="19" s="1"/>
  <c r="B22" i="19" s="1"/>
  <c r="B23" i="19" s="1"/>
  <c r="B24" i="19" s="1"/>
  <c r="B27" i="19" s="1"/>
  <c r="B30" i="19" s="1"/>
  <c r="B7" i="26" l="1"/>
  <c r="B9" i="26" s="1"/>
  <c r="B102" i="24"/>
  <c r="B51" i="24"/>
  <c r="B53" i="24" s="1"/>
  <c r="B54" i="24" s="1"/>
  <c r="B55" i="24" s="1"/>
  <c r="B57" i="24" s="1"/>
  <c r="B59" i="24" s="1"/>
  <c r="B63" i="24" s="1"/>
  <c r="B76" i="24" s="1"/>
  <c r="B80" i="24" s="1"/>
  <c r="B84" i="24" s="1"/>
  <c r="B88" i="24" s="1"/>
  <c r="B39" i="24"/>
  <c r="B29" i="24"/>
  <c r="B30" i="2"/>
  <c r="B31" i="2" s="1"/>
  <c r="B32" i="2" s="1"/>
  <c r="B33" i="2" s="1"/>
  <c r="B34" i="2" s="1"/>
  <c r="B35" i="2" s="1"/>
  <c r="B18" i="2"/>
  <c r="B19" i="2" s="1"/>
  <c r="B20" i="2" s="1"/>
  <c r="B21" i="2" s="1"/>
  <c r="B22" i="2" s="1"/>
  <c r="B10" i="4"/>
  <c r="B13" i="4" s="1"/>
  <c r="B16" i="4" s="1"/>
  <c r="B19" i="4" s="1"/>
  <c r="B22" i="4" s="1"/>
  <c r="B25" i="4" s="1"/>
  <c r="B28" i="4" s="1"/>
  <c r="B31" i="4" s="1"/>
  <c r="B34" i="4" s="1"/>
  <c r="B37" i="4" s="1"/>
  <c r="B40" i="4" s="1"/>
  <c r="B43" i="4" s="1"/>
  <c r="B46" i="4" s="1"/>
  <c r="B49" i="4" s="1"/>
  <c r="B52" i="4" s="1"/>
  <c r="B55" i="4" s="1"/>
  <c r="B58" i="4" s="1"/>
  <c r="B61" i="4" s="1"/>
  <c r="B15" i="3"/>
  <c r="B16" i="3" s="1"/>
  <c r="B17" i="3" s="1"/>
</calcChain>
</file>

<file path=xl/sharedStrings.xml><?xml version="1.0" encoding="utf-8"?>
<sst xmlns="http://schemas.openxmlformats.org/spreadsheetml/2006/main" count="5498" uniqueCount="1893">
  <si>
    <t xml:space="preserve"> </t>
  </si>
  <si>
    <t>Item</t>
  </si>
  <si>
    <t>Description</t>
  </si>
  <si>
    <t>No. of Pages</t>
  </si>
  <si>
    <t>SCHEDULE OF RATES - BILL OF QUANTITIES</t>
  </si>
  <si>
    <t>A</t>
  </si>
  <si>
    <t>BILL NO 1: ARTISAN</t>
  </si>
  <si>
    <t>B</t>
  </si>
  <si>
    <t>BILL NO 2: CERTIFICATE OF COMPLIANCE</t>
  </si>
  <si>
    <t>C</t>
  </si>
  <si>
    <t>BILL NO 3: CIRCUIT BREAKERS, SWITCHGEAR, DISTRIBUTION BOARD &amp; ASSOCIATED EQUIPMENT</t>
  </si>
  <si>
    <t>D</t>
  </si>
  <si>
    <t>BILL NO 4: CABLE TRENCHING</t>
  </si>
  <si>
    <t>E</t>
  </si>
  <si>
    <t>BILL NO 5: CABLE RETICULATION</t>
  </si>
  <si>
    <t>F</t>
  </si>
  <si>
    <t>BILL NO 6: WIREWAYS &amp; ACCESSORIES</t>
  </si>
  <si>
    <t>G</t>
  </si>
  <si>
    <t>BILL NO 7: WIRING</t>
  </si>
  <si>
    <t>H</t>
  </si>
  <si>
    <t>BILL NO 8: LUMINAIRES</t>
  </si>
  <si>
    <t>I</t>
  </si>
  <si>
    <t>BILL NO 9: LAMPS</t>
  </si>
  <si>
    <t>J</t>
  </si>
  <si>
    <t>BILL NO 10: LUMINAIRE ACCESSORIES</t>
  </si>
  <si>
    <t>K</t>
  </si>
  <si>
    <t>BILL NO 11: LIGHT SWITCHES</t>
  </si>
  <si>
    <t>L</t>
  </si>
  <si>
    <t>BILL NO 12: POWERSKIRTING</t>
  </si>
  <si>
    <t>M</t>
  </si>
  <si>
    <t>BILL NO 13: SWITCHED SOCKET OUTLETS, ENCLOSURES &amp; ACCESSORIES</t>
  </si>
  <si>
    <t>N</t>
  </si>
  <si>
    <t>BILL NO 14: GEYSER SPARES  &amp; ACCESSORIES</t>
  </si>
  <si>
    <t>O</t>
  </si>
  <si>
    <t>BILL NO 15: HYDROBOIL</t>
  </si>
  <si>
    <t>P</t>
  </si>
  <si>
    <t>BILL NO 16: FANS, DRYERS &amp; ACCESSORIES</t>
  </si>
  <si>
    <t>Q</t>
  </si>
  <si>
    <t>BILL NO 17: OCCUPANCY SENSORS</t>
  </si>
  <si>
    <t>R</t>
  </si>
  <si>
    <t>BILL NO 18: LIGHTNING &amp; SURGE PROTECTION</t>
  </si>
  <si>
    <t>S</t>
  </si>
  <si>
    <t>BILL NO 19: SOLAR</t>
  </si>
  <si>
    <t>BILL SUMMARY</t>
  </si>
  <si>
    <t>BILL PAGE TOTAL</t>
  </si>
  <si>
    <t>Unit</t>
  </si>
  <si>
    <t>Qty</t>
  </si>
  <si>
    <t>Supply &amp; Deliver Rate</t>
  </si>
  <si>
    <t>Overheads</t>
  </si>
  <si>
    <t>ELECTRICAL WORKS</t>
  </si>
  <si>
    <t>BILL OF QUANTITIES: BILL NO 1 OF 19</t>
  </si>
  <si>
    <t>ARTISAN</t>
  </si>
  <si>
    <t xml:space="preserve">The artisans and technical persons as described below and </t>
  </si>
  <si>
    <t xml:space="preserve">registered in terms of the Department of Labour, Engineering </t>
  </si>
  <si>
    <t>Council of South Africa.</t>
  </si>
  <si>
    <t>Labour rates for work not covered by any scheduled rates:</t>
  </si>
  <si>
    <t>Labour rates for normal working hours to include transport costs:</t>
  </si>
  <si>
    <t>LABOUR RATES</t>
  </si>
  <si>
    <t>(NORMAL WORKING HOURS - 07:00-16:00)</t>
  </si>
  <si>
    <t>Professional Technician or higher (Engineering Council of South Africa)</t>
  </si>
  <si>
    <t>hrs</t>
  </si>
  <si>
    <t>Master Registered Electrician (Registered with Department of Labour)</t>
  </si>
  <si>
    <t>Registered Installation Electrician (Wiremans License)</t>
  </si>
  <si>
    <t>Electrical Trade Test Artisan</t>
  </si>
  <si>
    <t>Electrical Artisan Assistant</t>
  </si>
  <si>
    <t>General Labour Assistant</t>
  </si>
  <si>
    <t>Administration Clerk</t>
  </si>
  <si>
    <t>Traveling expenses</t>
  </si>
  <si>
    <t>km</t>
  </si>
  <si>
    <t xml:space="preserve">LABOUR RATES FOR AFTER HOURS WORK </t>
  </si>
  <si>
    <t>Professional Technician (Engineering Council of South Africa)</t>
  </si>
  <si>
    <t>Master Registered Electrician</t>
  </si>
  <si>
    <t>TOTAL CARRIED TO BILL SUMMARY Page 92 EE</t>
  </si>
  <si>
    <t>Install Rate</t>
  </si>
  <si>
    <t xml:space="preserve">  Amount</t>
  </si>
  <si>
    <t>BILL OF QUANTITIES: BILL NO 2 OF 19</t>
  </si>
  <si>
    <t>CERTIFICATE OF COMPLIANCE</t>
  </si>
  <si>
    <t>Allow for the tesing, commissioning and issuing of the</t>
  </si>
  <si>
    <t>Electrical Compliance Certificate in terms of SANS10142:</t>
  </si>
  <si>
    <t>Wiring Code, latest revision and to be completed by the</t>
  </si>
  <si>
    <t>recognised person in terms of the Wiring Code and Department</t>
  </si>
  <si>
    <t>of Labour.</t>
  </si>
  <si>
    <t>Single phase Distribution Board: CoC</t>
  </si>
  <si>
    <t>No</t>
  </si>
  <si>
    <t>Three phase Distribution Board: CoC</t>
  </si>
  <si>
    <t>Infra-Red Testing</t>
  </si>
  <si>
    <t>per day</t>
  </si>
  <si>
    <t>Testing and fault finding on low voltage(600/1000V) grade</t>
  </si>
  <si>
    <t>cables using specilist equitment. (Using a cable fault locator)</t>
  </si>
  <si>
    <t>per cable</t>
  </si>
  <si>
    <t xml:space="preserve">Power Load logging, analysis and  report on a 230/400V system up </t>
  </si>
  <si>
    <t>to 3000A (Low voltage substation and distribution board)</t>
  </si>
  <si>
    <t xml:space="preserve"> Amount</t>
  </si>
  <si>
    <t>BILL OF QUANTITIES: BILL NO 3 OF 19</t>
  </si>
  <si>
    <t>CIRCUIT BREAKERS, SWITCHGEAR,</t>
  </si>
  <si>
    <t xml:space="preserve">DISTRIBUTION BOARD &amp; ASSOCIATED EQUIPMENT </t>
  </si>
  <si>
    <t>CIRCUIT BREAKERS</t>
  </si>
  <si>
    <t>MINIATURE CIRCUIT BREAKERS(MCB)</t>
  </si>
  <si>
    <t>Supply, deliver and install miniature circuit breakers in accordance</t>
  </si>
  <si>
    <t>with SANS 156. Approved by SABS.</t>
  </si>
  <si>
    <t>The circuit breakers are to be fitted into existing or new</t>
  </si>
  <si>
    <t>distribution boards.</t>
  </si>
  <si>
    <t>3KA, CURVE 3(STANDARD) HYDRAULIC MAGNETIC TYPE</t>
  </si>
  <si>
    <t>SINGLE PHASE, 240V, 50Hz</t>
  </si>
  <si>
    <t>CBI or equal approved</t>
  </si>
  <si>
    <t>5A, Single Pole</t>
  </si>
  <si>
    <t>10A to 20A, Single Pole</t>
  </si>
  <si>
    <t>25A to 40A, Single Pole</t>
  </si>
  <si>
    <t>45A to 60A, Single Pole</t>
  </si>
  <si>
    <t>5A to 20A, Double Pole</t>
  </si>
  <si>
    <t>25A to 50A, Double Pole</t>
  </si>
  <si>
    <t>60A, Double Pole</t>
  </si>
  <si>
    <t>Merlin Gerin or equal approved</t>
  </si>
  <si>
    <t>Carried to Collection Page 14EE</t>
  </si>
  <si>
    <t>THREE PHASE, 400V, 50Hz</t>
  </si>
  <si>
    <t>5A, Triple Pole</t>
  </si>
  <si>
    <t>10A to 20A, Triple Pole</t>
  </si>
  <si>
    <t>25A to 40A, Triple Pole</t>
  </si>
  <si>
    <t>45A to 60A, Triple Pole</t>
  </si>
  <si>
    <t>6KA, CURVE 2(STANDARD) HYDRAULIC MAGNETIC TYPE</t>
  </si>
  <si>
    <t>Amount</t>
  </si>
  <si>
    <t>6KA, CURVE 1 (MOTOR) THERMAL MAGNETIC TYPE</t>
  </si>
  <si>
    <t>6A to 20A, Single Pole</t>
  </si>
  <si>
    <t>25A to 32A, Single Pole</t>
  </si>
  <si>
    <t>35A to 63A, Single Pole</t>
  </si>
  <si>
    <t>6A to 20A, Double Pole</t>
  </si>
  <si>
    <t>25A to 40A, Double Pole</t>
  </si>
  <si>
    <t>50 to 63A, Double Pole</t>
  </si>
  <si>
    <t>6A, Triple Pole</t>
  </si>
  <si>
    <t>25A to 63A, Triple Pole</t>
  </si>
  <si>
    <t>6A to 20A, Triple Pole + Neutral</t>
  </si>
  <si>
    <t>25A to 40A, Triple Pole + Neutral</t>
  </si>
  <si>
    <t>50A to 63A, Triple Pole + Neutral</t>
  </si>
  <si>
    <t>SWITCH DISCONNECTORS</t>
  </si>
  <si>
    <t>Supply, deliver and install switch disconnectors in</t>
  </si>
  <si>
    <t>accordance with SANS 156.</t>
  </si>
  <si>
    <t>The switch disconnectors are to be fitted into existing or new</t>
  </si>
  <si>
    <t>3KA, DUAL MOUNT: HYDRAULIC MAGNETIC TYPE</t>
  </si>
  <si>
    <t>63A, Single Pole</t>
  </si>
  <si>
    <t>6KA, DUAL MOUNT: HYDRAULIC MAGNETIC TYPE</t>
  </si>
  <si>
    <t>100A, Single Pole</t>
  </si>
  <si>
    <t>63A, Four Pole</t>
  </si>
  <si>
    <t>100A, Four Pole</t>
  </si>
  <si>
    <t>accordance with IEC 60947-3.</t>
  </si>
  <si>
    <t>The switch disconnectors are to be surface mounted and shall</t>
  </si>
  <si>
    <t>be complete with all extension boxes, enclosures, fittings, fixtures</t>
  </si>
  <si>
    <t>and accessories required for the works.</t>
  </si>
  <si>
    <t>Padlockable in OFF position. IP55 rating</t>
  </si>
  <si>
    <t>The switch disconnectors shall be as per Waco: Era: E Series or</t>
  </si>
  <si>
    <t>equal approved</t>
  </si>
  <si>
    <t>20A Double Pole Isolator</t>
  </si>
  <si>
    <t>25A Double Pole Isolator</t>
  </si>
  <si>
    <t>32A Double Pole Isolator</t>
  </si>
  <si>
    <t>45A Double Pole Isolator</t>
  </si>
  <si>
    <t>63A Double Pole Isolator</t>
  </si>
  <si>
    <t>100A Double Pole Isolator</t>
  </si>
  <si>
    <t>20A Three Pole + N, Isolator</t>
  </si>
  <si>
    <t>25A Three Pole + N, Isolator</t>
  </si>
  <si>
    <t>32A Three Pole + N, Isolator</t>
  </si>
  <si>
    <t>45A Three Pole + N, Isolator</t>
  </si>
  <si>
    <t>63A Three Pole + N, Isolator</t>
  </si>
  <si>
    <t>100A Three Pole + N, Isolator</t>
  </si>
  <si>
    <t>20A Four Pole Isolator</t>
  </si>
  <si>
    <t>25A Four Pole Isolator</t>
  </si>
  <si>
    <t>32A Four Pole Isolator</t>
  </si>
  <si>
    <t>45A Four Pole Isolator</t>
  </si>
  <si>
    <t>63A Four Pole Isolator</t>
  </si>
  <si>
    <t>100A Four Pole Isolator</t>
  </si>
  <si>
    <t>Automatic Changeover Swtiches</t>
  </si>
  <si>
    <t xml:space="preserve">4 pole motorised change over switches to have failsafe machanical </t>
  </si>
  <si>
    <t xml:space="preserve">interlock, Padlockable in the OFF position, Fully independent position </t>
  </si>
  <si>
    <t xml:space="preserve">auxiliary contacts one for each position ( I / O / II ) and Wide-band AC </t>
  </si>
  <si>
    <t xml:space="preserve">control voltage ± 20%. All sundries to be included. Socomec or equally </t>
  </si>
  <si>
    <t>approved. (Installation to comply with all warranties and guarantees costs)</t>
  </si>
  <si>
    <t>1000A</t>
  </si>
  <si>
    <t>ea</t>
  </si>
  <si>
    <t>1600A</t>
  </si>
  <si>
    <t>2500A</t>
  </si>
  <si>
    <t>3200A</t>
  </si>
  <si>
    <t>MOLDED CASE CIRCUIT BREAKERS</t>
  </si>
  <si>
    <t>Supply, deliver and install molded case circuit breakers in accordance</t>
  </si>
  <si>
    <t>with SANS 156. Approved by SABS. The circuit breakers are to</t>
  </si>
  <si>
    <t xml:space="preserve"> be fitted into existing or new distribution panels.</t>
  </si>
  <si>
    <t xml:space="preserve">To Include all mounting fixtures and bus bar tails to fit into exising or new </t>
  </si>
  <si>
    <t>LV panel. Molded case circuit breakers to be CBI or equally approved</t>
  </si>
  <si>
    <t>75A - 125A, 3 pole, 37kA at 400V</t>
  </si>
  <si>
    <t>150A, 3 pole, 37kA at 400V</t>
  </si>
  <si>
    <t>175A - 225A, 3 pole, 37kA at 400V</t>
  </si>
  <si>
    <t>250A, 3 pole, 37kA at 400V</t>
  </si>
  <si>
    <t>250A, 3 pole, 50kA at 400V</t>
  </si>
  <si>
    <t>300A - 400A, 3 pole, 50kA at 400V</t>
  </si>
  <si>
    <t>500A and 630A, 3 pole, 65kA at 400V</t>
  </si>
  <si>
    <t>700A and 800A, 3 pole, 65kA at 400V</t>
  </si>
  <si>
    <t>1000A, 3 pole, 65kA at 400V</t>
  </si>
  <si>
    <t>1200A, 3 pole, 65kA at 400V</t>
  </si>
  <si>
    <t>AIR CIRCUIT BREAKERS</t>
  </si>
  <si>
    <t>Supply, deliver and install air circuit breakers in accordance</t>
  </si>
  <si>
    <t xml:space="preserve"> be fitted into existing or new distribution panels - Draw Out.</t>
  </si>
  <si>
    <t xml:space="preserve">To Include all mounting fixtures, cradles and bus bar tails to fit into    </t>
  </si>
  <si>
    <t xml:space="preserve">exising or new LV panel. Air circuit breakers to be CBI or equally </t>
  </si>
  <si>
    <t>approved.</t>
  </si>
  <si>
    <t>1250A - 2500A, 3 pole horizontal terminals, 85kA at 400V</t>
  </si>
  <si>
    <t>1600A - 3200A, 3 pole horizontal terminals, 85kA at 400V</t>
  </si>
  <si>
    <t>2000A - 4000A, 3 pole horizontal terminals, 85kA at 400V</t>
  </si>
  <si>
    <t>CONTACTORS</t>
  </si>
  <si>
    <t>Supply, deliver and install contactors in existing or new</t>
  </si>
  <si>
    <t>panels and switchboards. The contactors shall comply to IEC158-1</t>
  </si>
  <si>
    <t>The contactors shall be complete with all necessary accessories</t>
  </si>
  <si>
    <t>required for the works.</t>
  </si>
  <si>
    <t>The switch disconnectors shall be as per Lovato Electric or equal</t>
  </si>
  <si>
    <t>approved</t>
  </si>
  <si>
    <t>20A to 60A</t>
  </si>
  <si>
    <t>Auxillary contacts compatible with above contactors</t>
  </si>
  <si>
    <t>THREE PHASE, 240V, 50Hz</t>
  </si>
  <si>
    <t>110V DC, three pole</t>
  </si>
  <si>
    <t>4kW</t>
  </si>
  <si>
    <t>7.5kW</t>
  </si>
  <si>
    <t>EARTH LEAKAGE UNIT</t>
  </si>
  <si>
    <t>Supply, deliver and install earth leakage units in existing or new</t>
  </si>
  <si>
    <t xml:space="preserve">panels and switchboards. The ELU shall comply to SANS 767 </t>
  </si>
  <si>
    <t>and bear the SANS mark. The unit shall be complete with all</t>
  </si>
  <si>
    <t>fixing accessories required for the works.</t>
  </si>
  <si>
    <t xml:space="preserve">The ELU shall have a sensitivity of 30mA and shall be </t>
  </si>
  <si>
    <t>complete with overload protection.</t>
  </si>
  <si>
    <t>30A Earth Leakage Unit with overload</t>
  </si>
  <si>
    <t>40A Earth Leakage Unit with overload</t>
  </si>
  <si>
    <t>60A Earth Leakage Unit with overload</t>
  </si>
  <si>
    <t>6KA, DUAL MOUNT: THERMAL MAGNETIC TYPE</t>
  </si>
  <si>
    <t>RAIL MOUNT METERS</t>
  </si>
  <si>
    <t xml:space="preserve">Supply, deliver and install rail mount meters(Class 1) in existing </t>
  </si>
  <si>
    <t xml:space="preserve">or new panels and switchboards. The meter shall comply to </t>
  </si>
  <si>
    <t>IEC 61036. The unit shall be complete with all fixing</t>
  </si>
  <si>
    <t>accessories required for the works.</t>
  </si>
  <si>
    <t>The meters shall be as CBI or equal approved.</t>
  </si>
  <si>
    <t>Ecolec Rail Mount Meter: EC320CM</t>
  </si>
  <si>
    <t>Ecolec Rail Mount Meter: EC320CD</t>
  </si>
  <si>
    <t>Ecolec Rail Mount Meter: EC330CM</t>
  </si>
  <si>
    <t>Ecolec Rail Mount Meter: EC330CD</t>
  </si>
  <si>
    <t>LV FUSES</t>
  </si>
  <si>
    <t xml:space="preserve">Supply, deliver and install HRC fuses in existing </t>
  </si>
  <si>
    <t xml:space="preserve">or new panels and switchboards. The fuses shall comply to </t>
  </si>
  <si>
    <t>SANS 172 &amp; 173. The unit shall be complete with all terminals,</t>
  </si>
  <si>
    <t>lugs, holders and accessories required for the works.</t>
  </si>
  <si>
    <t>The fuses shall be as Siemens, Bussman or equal approved.</t>
  </si>
  <si>
    <t>10A to 20A</t>
  </si>
  <si>
    <t>25A to 40A</t>
  </si>
  <si>
    <t>50A to 63A</t>
  </si>
  <si>
    <t>100A to 250A</t>
  </si>
  <si>
    <t>DISTRIBUTION BOARDS</t>
  </si>
  <si>
    <t xml:space="preserve">Supply, deliver and install LV sheetmetal distribution boards. </t>
  </si>
  <si>
    <t xml:space="preserve">The distribution boards shall comply to SANS 1765. </t>
  </si>
  <si>
    <t>The boards shall be , Colour: White, sheet</t>
  </si>
  <si>
    <t>steel 15/10 thick.</t>
  </si>
  <si>
    <t xml:space="preserve">The distribution boards shall be of the industrial/commerical </t>
  </si>
  <si>
    <t>architrave boards type.</t>
  </si>
  <si>
    <t>The distribution boards shall be complete with front full sheet metal</t>
  </si>
  <si>
    <t xml:space="preserve">hinged door, functional chassis, interior kits for circuit breakers </t>
  </si>
  <si>
    <t>and modular products, full sized top and bottom gland plates,</t>
  </si>
  <si>
    <t xml:space="preserve">blank covers, lockable door, adjustible DIN rail depth </t>
  </si>
  <si>
    <t>facility/Samite, rear adjustment screws, earth/neutral terminals,</t>
  </si>
  <si>
    <t>necessary fittings, fixtures and accessories for the works.</t>
  </si>
  <si>
    <t>SURFACE MOUNTED : SINGLE PHASE, 240V</t>
  </si>
  <si>
    <t>12 Way DB</t>
  </si>
  <si>
    <t>18 Way DB</t>
  </si>
  <si>
    <t>24 Way DB</t>
  </si>
  <si>
    <t>SURFACE MOUNTED : THREE PHASE, 400V</t>
  </si>
  <si>
    <t>FLUSH MOUNTED : SINGLE PHASE, 240V</t>
  </si>
  <si>
    <t>FLUSH MOUNTED : THREE PHASE, 400V</t>
  </si>
  <si>
    <t>The boards shall be IP65.</t>
  </si>
  <si>
    <t xml:space="preserve">The distribution boards shall be complete with front full </t>
  </si>
  <si>
    <t>AUXILIARY EQUIPMENT</t>
  </si>
  <si>
    <t>Distribution Board Blank covers</t>
  </si>
  <si>
    <t>DIN Rail</t>
  </si>
  <si>
    <t>m</t>
  </si>
  <si>
    <t>ELECTRICAL READY BOARDS</t>
  </si>
  <si>
    <t xml:space="preserve">Supply, deliver and install LV electrical ready boards. </t>
  </si>
  <si>
    <t xml:space="preserve">The ready boards shall consist of the following switchgear and </t>
  </si>
  <si>
    <t>fittings: 1 x QA 17C 63A, 2 x QA-1 13mm 20A, 1 x Switched</t>
  </si>
  <si>
    <t>Bulkhead, 3 x 16A Switched Sockets, 1 x 6A Euro Socket</t>
  </si>
  <si>
    <t xml:space="preserve">The board shall be compatible with prepayment meters, </t>
  </si>
  <si>
    <t>knockouts for additional circuit breakers and/or auxiliary products</t>
  </si>
  <si>
    <t>as well as 15 access points for conduit or twin and earth wire.</t>
  </si>
  <si>
    <t>Switches (light and socket outlets) shall have a glow-in-dark</t>
  </si>
  <si>
    <t>fluorescent insert.</t>
  </si>
  <si>
    <t>The unit shall comply with national specifcations.</t>
  </si>
  <si>
    <t>The unit shall be as per CBI or equal approved.</t>
  </si>
  <si>
    <t>Readyboard NRBCON003 with CFL version including 18W</t>
  </si>
  <si>
    <t>lamp</t>
  </si>
  <si>
    <t xml:space="preserve">ELECTRONIC TIMER SWITCHES </t>
  </si>
  <si>
    <t xml:space="preserve">Supply, deliver and install electronic timer switches into existing  </t>
  </si>
  <si>
    <t>or new distribution boards.</t>
  </si>
  <si>
    <t>The programmable time switch to be suitable for use to</t>
  </si>
  <si>
    <t>automatically control pool pumps, lights, geysers, etc.</t>
  </si>
  <si>
    <t>The unit shall have a LCD touch screen allow simple settings of</t>
  </si>
  <si>
    <t>time and programs, mulitple on/off programs, 15min segments,</t>
  </si>
  <si>
    <t>graphical display on home screen of 24hr display, dual mount,</t>
  </si>
  <si>
    <t>backup reserve power for 12hr display and 24hr timekeeping and</t>
  </si>
  <si>
    <t>a bypass capability.</t>
  </si>
  <si>
    <t>QAT-TRDM</t>
  </si>
  <si>
    <t>PHOTO ELECTRONIC CONTROLS</t>
  </si>
  <si>
    <t>Supply, deliver and install photo electronic sensors on sites to</t>
  </si>
  <si>
    <t>control lighting and/or power circuits.</t>
  </si>
  <si>
    <t>The unit shall have a rating of 250V , 50Hz, 1800VA, IP65,</t>
  </si>
  <si>
    <t>thermal switching, plug in Nema twist lock type, nema base</t>
  </si>
  <si>
    <t>Royce Thompson: V1SSWDAYLITE/P3HDl</t>
  </si>
  <si>
    <t>National: NS416: Code: V1SSWD/LITENS416</t>
  </si>
  <si>
    <t>National: NS116: Code: V1SSWD/LITENS116</t>
  </si>
  <si>
    <t>COLLECTION</t>
  </si>
  <si>
    <t>BILL OF QUANTITIES: BILL NO 4 OF 19</t>
  </si>
  <si>
    <t>CABLE TRENCHING</t>
  </si>
  <si>
    <t>EXCAVATIONS: TRENCHING &amp; BACKFILLING</t>
  </si>
  <si>
    <t>All prices below shall include the excavation of trenches and holes,</t>
  </si>
  <si>
    <t>separating of stones, ground and rock, leveling of trench bed,</t>
  </si>
  <si>
    <t>refill compacting and reparation of all surfaces to their original</t>
  </si>
  <si>
    <t>finish.</t>
  </si>
  <si>
    <t>Trenching shall be calculated using the formula below:</t>
  </si>
  <si>
    <t>Excavate and backfilling in soft ground(pickable material)</t>
  </si>
  <si>
    <t>m³</t>
  </si>
  <si>
    <t>Excavate and backfilling in soft rock</t>
  </si>
  <si>
    <t>Excavate and backfilling in hard rock</t>
  </si>
  <si>
    <t xml:space="preserve">Excavating for cable road crossing and placing 4 x </t>
  </si>
  <si>
    <t>110m sleeves across road way.</t>
  </si>
  <si>
    <t xml:space="preserve">Backfilling road crossing and reinstating road </t>
  </si>
  <si>
    <t>surface and compaction as before.</t>
  </si>
  <si>
    <t>Provide sand or stone-free ground complete with handling cost</t>
  </si>
  <si>
    <t>Compaction of all electrical and telecoms sleeve trenches</t>
  </si>
  <si>
    <t>under hardended surfaces to 95% MOD AASHTO</t>
  </si>
  <si>
    <t>Remove all waste material complete with handling cost</t>
  </si>
  <si>
    <t>CABLE MARKERS</t>
  </si>
  <si>
    <t xml:space="preserve">engineers detail. Dimension: Height: 265mm, Depth: 750mm, </t>
  </si>
  <si>
    <t>Weight: 19.5kg</t>
  </si>
  <si>
    <t>Carried to Collection Page 17EE</t>
  </si>
  <si>
    <t>Electrical concrete cable route marker with inscription as per</t>
  </si>
  <si>
    <t>engineers detail. Dimension: Height: 250mm, Width: 250mm,</t>
  </si>
  <si>
    <t>Depth: 250mm</t>
  </si>
  <si>
    <t>engineers detail. Dimension: Height: 305mm, Width: 305mm,</t>
  </si>
  <si>
    <t>Depth: 152mm, including 101x76mm lead insert for inscription</t>
  </si>
  <si>
    <t>CABLE DANGER TAPE</t>
  </si>
  <si>
    <t xml:space="preserve">Electrical buried danger tape in compliance with OSHA 1910.144 </t>
  </si>
  <si>
    <t>for marking physical hazards.</t>
  </si>
  <si>
    <t>The tape shall be lightweight and of high visibility safety yellow</t>
  </si>
  <si>
    <t>polyethylene (plastic) with bold black letters(2 inch height).</t>
  </si>
  <si>
    <t>The tape shall be 76mm wide and 0.102mm thick.</t>
  </si>
  <si>
    <t xml:space="preserve">The cable warning/danger tape shall be placed 150mm </t>
  </si>
  <si>
    <t xml:space="preserve">above the cables in excavations. </t>
  </si>
  <si>
    <t>MANHOLES</t>
  </si>
  <si>
    <t>Electrical manhole 1200x1200x790mm deep with 230mm</t>
  </si>
  <si>
    <t>brick surround, 150mm concrete base and complete with 6mm</t>
  </si>
  <si>
    <t>flush chequer plate and 150mm concrete base. As per</t>
  </si>
  <si>
    <t>Ethewini Electricity: Manhole specifications for cable circuits</t>
  </si>
  <si>
    <t>where there are hardened surfaces. Drawing: SS_Manholes</t>
  </si>
  <si>
    <t xml:space="preserve">brick surround, 150mm concrete base and complete with heavy </t>
  </si>
  <si>
    <t>duty polymer plate and 150mm concrete base. As per</t>
  </si>
  <si>
    <r>
      <t>(1m</t>
    </r>
    <r>
      <rPr>
        <vertAlign val="superscript"/>
        <sz val="9"/>
        <rFont val="Times New Roman"/>
        <family val="1"/>
      </rPr>
      <t>3</t>
    </r>
    <r>
      <rPr>
        <sz val="9"/>
        <rFont val="Times New Roman"/>
        <family val="1"/>
      </rPr>
      <t xml:space="preserve"> =  a trench of 600mm deep * 420mm wide * 4m length)</t>
    </r>
  </si>
  <si>
    <r>
      <t>(1m</t>
    </r>
    <r>
      <rPr>
        <vertAlign val="superscript"/>
        <sz val="9"/>
        <rFont val="Times New Roman"/>
        <family val="1"/>
      </rPr>
      <t>3</t>
    </r>
    <r>
      <rPr>
        <sz val="9"/>
        <rFont val="Times New Roman"/>
        <family val="1"/>
      </rPr>
      <t xml:space="preserve"> =  4m linear of trenching)</t>
    </r>
  </si>
  <si>
    <r>
      <t xml:space="preserve">Electrical </t>
    </r>
    <r>
      <rPr>
        <sz val="9"/>
        <color rgb="FFFF0000"/>
        <rFont val="Times New Roman"/>
        <family val="1"/>
      </rPr>
      <t>reinforced</t>
    </r>
    <r>
      <rPr>
        <sz val="9"/>
        <rFont val="Times New Roman"/>
        <family val="1"/>
      </rPr>
      <t xml:space="preserve"> concrete cable route marker with inscription as per</t>
    </r>
  </si>
  <si>
    <t>BILL OF QUANTITIES: BILL NO 5 OF 19</t>
  </si>
  <si>
    <t>CABLE RETICULATION</t>
  </si>
  <si>
    <t>LOW VOLTAGE CABLING</t>
  </si>
  <si>
    <t>Supply, deliver and install low voltage(600/1000V), PVC</t>
  </si>
  <si>
    <t>copper conductor cables.</t>
  </si>
  <si>
    <t xml:space="preserve">Checking of cable and overhead conductor lengths. </t>
  </si>
  <si>
    <t xml:space="preserve">The Contractor shall check such lengths on site before ordering </t>
  </si>
  <si>
    <t>the cable as he will not be paid for excess cable after the completion</t>
  </si>
  <si>
    <t>of the service. Any allowance for off-cuts shall be made in the unit</t>
  </si>
  <si>
    <t>rates. The final measurements shall be based on the net route length</t>
  </si>
  <si>
    <t>of cables and overhead lines concerned, installed in accordance</t>
  </si>
  <si>
    <t>with the requirements. However, the onus is on the Contractor to</t>
  </si>
  <si>
    <t>prove compliance with the specification.</t>
  </si>
  <si>
    <t xml:space="preserve">The cabling shall be installed either in excavations, cable trays, </t>
  </si>
  <si>
    <t>trunking, wireways, ground, sleeves, ducts, etc(measured</t>
  </si>
  <si>
    <t>elsewhere) and shall include all necessary fittings, fixtures and</t>
  </si>
  <si>
    <t>The cables shall be as per Abedare Cables or equal approved.</t>
  </si>
  <si>
    <t>TWO CORE</t>
  </si>
  <si>
    <t>THREE CORE</t>
  </si>
  <si>
    <t>Carried to Collection Page 23 EE</t>
  </si>
  <si>
    <t>AIRDAC: THREE CORE</t>
  </si>
  <si>
    <t>FOUR CORE</t>
  </si>
  <si>
    <t>LOW VOLTAGE CABLE TERMINATIONS</t>
  </si>
  <si>
    <t>copper conductor cable terminations.</t>
  </si>
  <si>
    <t>The terminations shall be for the referred cables specified and shall</t>
  </si>
  <si>
    <t>include for all shrouds, glands, lugs, connections, fittings, fixtures</t>
  </si>
  <si>
    <t xml:space="preserve">and accessories for the terminations in terms of the relevant </t>
  </si>
  <si>
    <t>SANS guidelines.</t>
  </si>
  <si>
    <t>Aerial Bundle Conductor (ABC) Cable</t>
  </si>
  <si>
    <t>Supply, deliver and install low voltage (600/1000V), XLPE</t>
  </si>
  <si>
    <t>insulated, self supporting copper conductor cable.</t>
  </si>
  <si>
    <t>and accessories for the terminations in terms of SANS 1418</t>
  </si>
  <si>
    <t>part 1 and part 2</t>
  </si>
  <si>
    <t>LOW VOLTAGE CABLE JOINT KITS</t>
  </si>
  <si>
    <t>Supply, deliver and install epoxy resin joint kits for low voltage</t>
  </si>
  <si>
    <t>(600/1000V) copper insulated, PVC bedded SWA, PVC sheathed,</t>
  </si>
  <si>
    <t>The cable joint kits shall be complete with all necessary fittings,</t>
  </si>
  <si>
    <t>fixtures and accessories required for the works.</t>
  </si>
  <si>
    <t>The cable kit shall be IEC/SANS approved.</t>
  </si>
  <si>
    <t>The cable kit shall be as per 3M Scotchcast or equal approved</t>
  </si>
  <si>
    <t>SIZES</t>
  </si>
  <si>
    <t>JUNCTION BOXES: NORMAL APPLICATIONS</t>
  </si>
  <si>
    <t>Supply, deliver and install junction boxes:normal applications</t>
  </si>
  <si>
    <t>for low voltage(600/1000V), PVC/SWA/PVC copper cables.</t>
  </si>
  <si>
    <t>The junction boxes shall be complete with all necessary, fittings,</t>
  </si>
  <si>
    <t xml:space="preserve">fixtures, compression glands, connectors, clamps, blanking plugs, </t>
  </si>
  <si>
    <t>accessories, etc to complete the works.</t>
  </si>
  <si>
    <t>The junction boxes shall be as Pratley or equal approved.</t>
  </si>
  <si>
    <t>Enviro Junction box - Rectangular standard hinged cover</t>
  </si>
  <si>
    <t>Bottom entry Junction box - standard - for armoured or</t>
  </si>
  <si>
    <t>unarmoured cable. Size 1 - Polycarbonate lid</t>
  </si>
  <si>
    <t>unarmoured cable. Size 2 - Polycarbonate lid</t>
  </si>
  <si>
    <t>Encono Junction box - No 1</t>
  </si>
  <si>
    <t>Eeze fit - Instrumentation - Junction Box - 0 - standard</t>
  </si>
  <si>
    <t>for unarmoured cable. Polycarbonate lid</t>
  </si>
  <si>
    <t>Klik-Lok Junction Box (Standard) - for unarmoured or</t>
  </si>
  <si>
    <t>armoured cable. Polycarbonate lid</t>
  </si>
  <si>
    <t>Zed Junction box - No 0</t>
  </si>
  <si>
    <t>HIGH DENSITY POLYETHYLENE CABLE SLEEVES</t>
  </si>
  <si>
    <t>Supply, deliver and install underground HDPE cable sleeves</t>
  </si>
  <si>
    <t>The sleeve shall carry the SANS certification mark in respect of</t>
  </si>
  <si>
    <t>South African National Standard SANS 61386-24 : 2005</t>
  </si>
  <si>
    <t>(type N 450).</t>
  </si>
  <si>
    <t>The sleeves shall be complete with all necessary couplers, seals,</t>
  </si>
  <si>
    <t xml:space="preserve">plugs, rings, bell mouths, spacer modules, brushes, etc required </t>
  </si>
  <si>
    <t>to complete the works.</t>
  </si>
  <si>
    <t>The sleeve shall be as per Kabelflex or equal approved.</t>
  </si>
  <si>
    <t>50mm diameter</t>
  </si>
  <si>
    <t>110mm diameter</t>
  </si>
  <si>
    <r>
      <t xml:space="preserve">insulated, PVC bedded SWA, PVC sheathed, </t>
    </r>
    <r>
      <rPr>
        <b/>
        <sz val="9"/>
        <rFont val="Times New Roman"/>
        <family val="1"/>
      </rPr>
      <t xml:space="preserve">ECC </t>
    </r>
    <r>
      <rPr>
        <sz val="9"/>
        <rFont val="Times New Roman"/>
        <family val="1"/>
      </rPr>
      <t xml:space="preserve">stranded </t>
    </r>
  </si>
  <si>
    <r>
      <t>1.5mm</t>
    </r>
    <r>
      <rPr>
        <vertAlign val="superscript"/>
        <sz val="9"/>
        <rFont val="Times New Roman"/>
        <family val="1"/>
      </rPr>
      <t>2</t>
    </r>
  </si>
  <si>
    <r>
      <t>2.5mm</t>
    </r>
    <r>
      <rPr>
        <vertAlign val="superscript"/>
        <sz val="9"/>
        <rFont val="Times New Roman"/>
        <family val="1"/>
      </rPr>
      <t>2</t>
    </r>
  </si>
  <si>
    <r>
      <t>4mm</t>
    </r>
    <r>
      <rPr>
        <vertAlign val="superscript"/>
        <sz val="9"/>
        <rFont val="Times New Roman"/>
        <family val="1"/>
      </rPr>
      <t>2</t>
    </r>
  </si>
  <si>
    <r>
      <t>6mm</t>
    </r>
    <r>
      <rPr>
        <vertAlign val="superscript"/>
        <sz val="9"/>
        <rFont val="Times New Roman"/>
        <family val="1"/>
      </rPr>
      <t>2</t>
    </r>
  </si>
  <si>
    <r>
      <t>10mm</t>
    </r>
    <r>
      <rPr>
        <vertAlign val="superscript"/>
        <sz val="9"/>
        <rFont val="Times New Roman"/>
        <family val="1"/>
      </rPr>
      <t>2</t>
    </r>
  </si>
  <si>
    <r>
      <t>16mm</t>
    </r>
    <r>
      <rPr>
        <vertAlign val="superscript"/>
        <sz val="9"/>
        <rFont val="Times New Roman"/>
        <family val="1"/>
      </rPr>
      <t>2</t>
    </r>
  </si>
  <si>
    <r>
      <t>25mm</t>
    </r>
    <r>
      <rPr>
        <vertAlign val="superscript"/>
        <sz val="9"/>
        <rFont val="Times New Roman"/>
        <family val="1"/>
      </rPr>
      <t>2</t>
    </r>
  </si>
  <si>
    <r>
      <t>35mm</t>
    </r>
    <r>
      <rPr>
        <vertAlign val="superscript"/>
        <sz val="9"/>
        <rFont val="Times New Roman"/>
        <family val="1"/>
      </rPr>
      <t>2</t>
    </r>
  </si>
  <si>
    <r>
      <t>50mm</t>
    </r>
    <r>
      <rPr>
        <vertAlign val="superscript"/>
        <sz val="9"/>
        <rFont val="Times New Roman"/>
        <family val="1"/>
      </rPr>
      <t>2</t>
    </r>
  </si>
  <si>
    <r>
      <t>70mm</t>
    </r>
    <r>
      <rPr>
        <vertAlign val="superscript"/>
        <sz val="9"/>
        <rFont val="Times New Roman"/>
        <family val="1"/>
      </rPr>
      <t>2</t>
    </r>
  </si>
  <si>
    <r>
      <t>95mm</t>
    </r>
    <r>
      <rPr>
        <vertAlign val="superscript"/>
        <sz val="9"/>
        <rFont val="Times New Roman"/>
        <family val="1"/>
      </rPr>
      <t>2</t>
    </r>
  </si>
  <si>
    <r>
      <t>120mm</t>
    </r>
    <r>
      <rPr>
        <vertAlign val="superscript"/>
        <sz val="9"/>
        <rFont val="Times New Roman"/>
        <family val="1"/>
      </rPr>
      <t>2</t>
    </r>
  </si>
  <si>
    <r>
      <t>150mm</t>
    </r>
    <r>
      <rPr>
        <vertAlign val="superscript"/>
        <sz val="9"/>
        <rFont val="Times New Roman"/>
        <family val="1"/>
      </rPr>
      <t>2</t>
    </r>
  </si>
  <si>
    <r>
      <t>185mm</t>
    </r>
    <r>
      <rPr>
        <vertAlign val="superscript"/>
        <sz val="9"/>
        <rFont val="Times New Roman"/>
        <family val="1"/>
      </rPr>
      <t>2</t>
    </r>
  </si>
  <si>
    <r>
      <rPr>
        <b/>
        <sz val="9"/>
        <rFont val="Times New Roman"/>
        <family val="1"/>
      </rPr>
      <t xml:space="preserve">ECC </t>
    </r>
    <r>
      <rPr>
        <sz val="9"/>
        <rFont val="Times New Roman"/>
        <family val="1"/>
      </rPr>
      <t>stranded copper conductor cables.</t>
    </r>
  </si>
  <si>
    <r>
      <t>4mm</t>
    </r>
    <r>
      <rPr>
        <vertAlign val="superscript"/>
        <sz val="9"/>
        <rFont val="Times New Roman"/>
        <family val="1"/>
      </rPr>
      <t>2</t>
    </r>
    <r>
      <rPr>
        <sz val="9"/>
        <rFont val="Times New Roman"/>
        <family val="1"/>
      </rPr>
      <t xml:space="preserve"> to 10mm</t>
    </r>
    <r>
      <rPr>
        <vertAlign val="superscript"/>
        <sz val="9"/>
        <rFont val="Times New Roman"/>
        <family val="1"/>
      </rPr>
      <t>2</t>
    </r>
  </si>
  <si>
    <r>
      <t>10mm</t>
    </r>
    <r>
      <rPr>
        <vertAlign val="superscript"/>
        <sz val="9"/>
        <rFont val="Times New Roman"/>
        <family val="1"/>
      </rPr>
      <t>2</t>
    </r>
    <r>
      <rPr>
        <sz val="9"/>
        <rFont val="Times New Roman"/>
        <family val="1"/>
      </rPr>
      <t xml:space="preserve"> to 16mm</t>
    </r>
    <r>
      <rPr>
        <vertAlign val="superscript"/>
        <sz val="9"/>
        <rFont val="Times New Roman"/>
        <family val="1"/>
      </rPr>
      <t>2</t>
    </r>
  </si>
  <si>
    <r>
      <t>16mm</t>
    </r>
    <r>
      <rPr>
        <vertAlign val="superscript"/>
        <sz val="9"/>
        <rFont val="Times New Roman"/>
        <family val="1"/>
      </rPr>
      <t>2</t>
    </r>
    <r>
      <rPr>
        <sz val="9"/>
        <rFont val="Times New Roman"/>
        <family val="1"/>
      </rPr>
      <t xml:space="preserve"> to 35mm</t>
    </r>
    <r>
      <rPr>
        <vertAlign val="superscript"/>
        <sz val="9"/>
        <rFont val="Times New Roman"/>
        <family val="1"/>
      </rPr>
      <t>2</t>
    </r>
  </si>
  <si>
    <r>
      <t>35mm</t>
    </r>
    <r>
      <rPr>
        <vertAlign val="superscript"/>
        <sz val="9"/>
        <rFont val="Times New Roman"/>
        <family val="1"/>
      </rPr>
      <t>2</t>
    </r>
    <r>
      <rPr>
        <sz val="9"/>
        <rFont val="Times New Roman"/>
        <family val="1"/>
      </rPr>
      <t xml:space="preserve"> to 50mm</t>
    </r>
    <r>
      <rPr>
        <vertAlign val="superscript"/>
        <sz val="9"/>
        <rFont val="Times New Roman"/>
        <family val="1"/>
      </rPr>
      <t>2</t>
    </r>
  </si>
  <si>
    <r>
      <t>50mm</t>
    </r>
    <r>
      <rPr>
        <vertAlign val="superscript"/>
        <sz val="9"/>
        <rFont val="Times New Roman"/>
        <family val="1"/>
      </rPr>
      <t>2</t>
    </r>
    <r>
      <rPr>
        <sz val="9"/>
        <rFont val="Times New Roman"/>
        <family val="1"/>
      </rPr>
      <t xml:space="preserve"> to 95mm</t>
    </r>
    <r>
      <rPr>
        <vertAlign val="superscript"/>
        <sz val="9"/>
        <rFont val="Times New Roman"/>
        <family val="1"/>
      </rPr>
      <t>2</t>
    </r>
  </si>
  <si>
    <r>
      <t>120mm</t>
    </r>
    <r>
      <rPr>
        <vertAlign val="superscript"/>
        <sz val="9"/>
        <rFont val="Times New Roman"/>
        <family val="1"/>
      </rPr>
      <t>2</t>
    </r>
    <r>
      <rPr>
        <sz val="9"/>
        <rFont val="Times New Roman"/>
        <family val="1"/>
      </rPr>
      <t xml:space="preserve"> to 150mm</t>
    </r>
    <r>
      <rPr>
        <vertAlign val="superscript"/>
        <sz val="9"/>
        <rFont val="Times New Roman"/>
        <family val="1"/>
      </rPr>
      <t>2</t>
    </r>
  </si>
  <si>
    <r>
      <t>150mm</t>
    </r>
    <r>
      <rPr>
        <vertAlign val="superscript"/>
        <sz val="9"/>
        <rFont val="Times New Roman"/>
        <family val="1"/>
      </rPr>
      <t>2</t>
    </r>
    <r>
      <rPr>
        <sz val="9"/>
        <rFont val="Times New Roman"/>
        <family val="1"/>
      </rPr>
      <t xml:space="preserve"> to 240mm</t>
    </r>
    <r>
      <rPr>
        <vertAlign val="superscript"/>
        <sz val="9"/>
        <rFont val="Times New Roman"/>
        <family val="1"/>
      </rPr>
      <t>2</t>
    </r>
  </si>
  <si>
    <t>BILL OF QUANTITIES: BILL NO 6 OF 19</t>
  </si>
  <si>
    <t>WIREWAYS &amp; ACCESSORIES</t>
  </si>
  <si>
    <t>PVC CONDUIT</t>
  </si>
  <si>
    <t>The supply and installation of PVC conduit, prices to include for</t>
  </si>
  <si>
    <t>couplings, saddles, adaptors, spacers, lids, conduit boxes and</t>
  </si>
  <si>
    <t>all bending, gluing and other necessary material.</t>
  </si>
  <si>
    <t xml:space="preserve">The conduit shall be installed in concrete, walls, ground, </t>
  </si>
  <si>
    <t xml:space="preserve">brickwork,  roof spaces, against trusses, etc and shall include for </t>
  </si>
  <si>
    <t>all against trusses, etc and shall include for all necessary fittings,</t>
  </si>
  <si>
    <t>fixtures and accessories to complete the installation.</t>
  </si>
  <si>
    <t>The conduit shall comply to SANS 950.</t>
  </si>
  <si>
    <t>Chased into brickwork</t>
  </si>
  <si>
    <t>20mm diameter</t>
  </si>
  <si>
    <t>25mm diameter</t>
  </si>
  <si>
    <t>32mm diameter</t>
  </si>
  <si>
    <t>Chased into concrete</t>
  </si>
  <si>
    <t>Cast into concrete</t>
  </si>
  <si>
    <t>100mm diameter sleeve</t>
  </si>
  <si>
    <t>Fixed on surface</t>
  </si>
  <si>
    <t>Carried to Collection Page 29 EE</t>
  </si>
  <si>
    <t>GALVANISED STEEL CONDUIT: BOSAL</t>
  </si>
  <si>
    <t xml:space="preserve">The supply and installation of galvanised steel conduit, prices </t>
  </si>
  <si>
    <t>to include for couplings, saddles, adaptors, spacers, lids, conduit</t>
  </si>
  <si>
    <t>boxes and all bending, gluing and other necessary material.</t>
  </si>
  <si>
    <t xml:space="preserve">brickwork, roof spaces, against trusses, etc and shall include for all </t>
  </si>
  <si>
    <t>against trusses, etc and shall include for all necessary fittings,</t>
  </si>
  <si>
    <t>The conduit shall comply to SANS 1065 Parts 1 &amp; 2.</t>
  </si>
  <si>
    <t>CONDUIT ACCESSORIES</t>
  </si>
  <si>
    <t xml:space="preserve">The supply and installation of conduit accessories for PVC </t>
  </si>
  <si>
    <t xml:space="preserve">and galvanised steel conduit(Bosal). </t>
  </si>
  <si>
    <t xml:space="preserve">The conduit accessories shall be fitted as per installation </t>
  </si>
  <si>
    <t>details for the conduit.</t>
  </si>
  <si>
    <t>The accessories shall be complete with all screws, adaptors, etc</t>
  </si>
  <si>
    <t>required to complete the installation.</t>
  </si>
  <si>
    <t>The conduit accessories shall comply to SANS 950.</t>
  </si>
  <si>
    <t>EXTENSION BOXES</t>
  </si>
  <si>
    <t xml:space="preserve">shall be of 1mm thickness. The boxes shall be suitable for </t>
  </si>
  <si>
    <t>standard switches(lights and plugs) application.</t>
  </si>
  <si>
    <t>The boxes shall be in accordance with SANS 1085 and the</t>
  </si>
  <si>
    <t>plates with SANS 1084</t>
  </si>
  <si>
    <t>100 x 100 x 50mm</t>
  </si>
  <si>
    <t>100 x 50 x 50mm</t>
  </si>
  <si>
    <t>100 x 100 x 75mm(back to back)</t>
  </si>
  <si>
    <t>100 x 50 x 75mm(back to back)</t>
  </si>
  <si>
    <t>PVC: CONDUIT BOXES</t>
  </si>
  <si>
    <t>One Way</t>
  </si>
  <si>
    <t>Two Way</t>
  </si>
  <si>
    <t>Three Way</t>
  </si>
  <si>
    <t>Four Way</t>
  </si>
  <si>
    <t>FLEXIBLE CONDUIT</t>
  </si>
  <si>
    <t xml:space="preserve">The supply and installation of flexible conduit accessories for PVC </t>
  </si>
  <si>
    <t>and galvanised steel conduit(Bosal). The flexible conduit shall be</t>
  </si>
  <si>
    <t>complete with all necessary connectors, fittings, fixtures and</t>
  </si>
  <si>
    <t>accessories required for the complete works.</t>
  </si>
  <si>
    <t>The flexible conduit shall comply to SANS 950, SANS 1065</t>
  </si>
  <si>
    <t>PVC: FLEXIBLE CONDUIT (SPRAGUE)</t>
  </si>
  <si>
    <t>75mm diameter</t>
  </si>
  <si>
    <t>GALVANISED STEEL: FLEXIBLE CONDUIT (SPRAGUE)</t>
  </si>
  <si>
    <t>GENERAL</t>
  </si>
  <si>
    <t>The conduit accessories listed below shall be utilised for existing</t>
  </si>
  <si>
    <t>installations. It shall be complete with all necessary screws, fittings,</t>
  </si>
  <si>
    <t>fixtures and accessories to complete the works.</t>
  </si>
  <si>
    <t>PVC SADDLES</t>
  </si>
  <si>
    <t>PVC HOSPITAL SADDLES</t>
  </si>
  <si>
    <t>BOSAL SADDLES</t>
  </si>
  <si>
    <t>40mm diameter</t>
  </si>
  <si>
    <t>BOSAL HOSPITAL SADDLES</t>
  </si>
  <si>
    <t>PVC COUPLINGS</t>
  </si>
  <si>
    <t>BOSAL COUPLINGS</t>
  </si>
  <si>
    <t>TRUNKING &amp; WIRING DUCT</t>
  </si>
  <si>
    <t>PVC TRUNKING</t>
  </si>
  <si>
    <t xml:space="preserve">Supply and install PVC compact mini trunking complete with </t>
  </si>
  <si>
    <t>cover plates, tees, angles(internal, external and flat), bends,</t>
  </si>
  <si>
    <t xml:space="preserve">end caps and all necessary fittings fixtures and accessories </t>
  </si>
  <si>
    <t>required to complete the works.</t>
  </si>
  <si>
    <t xml:space="preserve">The trunking shall be installed surface on brickwork, slab, concrete, </t>
  </si>
  <si>
    <t>walls, ceilings, etc as required.</t>
  </si>
  <si>
    <t>The trunking shall be as Cabstrut or equal approved.</t>
  </si>
  <si>
    <t>YT/1: 16mm x 16mm</t>
  </si>
  <si>
    <t>YT/2: 25mm x 16mm</t>
  </si>
  <si>
    <t>YT/2.5: 25mm x 25mm</t>
  </si>
  <si>
    <t>YT/3: 40mm x 16mm</t>
  </si>
  <si>
    <t>YT/4: 40mm x 25mm</t>
  </si>
  <si>
    <t>YT/5: 40mm x 40mm</t>
  </si>
  <si>
    <t>NBT/4: 100mm x 40mm</t>
  </si>
  <si>
    <t>GALVANISED STEEL TRUNKING</t>
  </si>
  <si>
    <t>Supply and install galvanised steel trunking complete with PVC</t>
  </si>
  <si>
    <t>end caps, bolts, screws, anchors, threaded rods, hangards, anchors,</t>
  </si>
  <si>
    <t>suspension system and all necessary fittings, fixtures and</t>
  </si>
  <si>
    <t>accessories required to complete the works.</t>
  </si>
  <si>
    <t xml:space="preserve">The trunking shall be installed surface on brickwork, slab, </t>
  </si>
  <si>
    <t>concrete,  walls, ceilings, etc as required.</t>
  </si>
  <si>
    <t>P2000: 41mm x 41mm x 1mm</t>
  </si>
  <si>
    <t>P8000: 76mm x 76mm x 0.8mm</t>
  </si>
  <si>
    <t>P9800: 127mm x 76mm x 0.8mm</t>
  </si>
  <si>
    <t>CABLE TRAYS</t>
  </si>
  <si>
    <t xml:space="preserve">Supply and install galvanised steel cable trays complete with </t>
  </si>
  <si>
    <t>tees, bends, elbows, splices, bolts, screws, anchors, threaded rods,</t>
  </si>
  <si>
    <t>hangars, anchors, suspension system and all necessary</t>
  </si>
  <si>
    <t>fittings, fixtures and accessories required to complete the works.</t>
  </si>
  <si>
    <t xml:space="preserve">The trays shall be installed 300mm from surface on brickwork, slab,  </t>
  </si>
  <si>
    <t>concrete, walls, ceilings, etc as required.</t>
  </si>
  <si>
    <t>The trays shall be as Cabstrut or equal approved.</t>
  </si>
  <si>
    <t>LIGHT DUTY</t>
  </si>
  <si>
    <t>103mm x 19mm x 1mm</t>
  </si>
  <si>
    <t>205mm x 19mm x 1.2mm</t>
  </si>
  <si>
    <t>305mm x 19mm x 1.2mm</t>
  </si>
  <si>
    <t>MEDIUM DUTY</t>
  </si>
  <si>
    <t>152mm x 38mm x 1.6mm</t>
  </si>
  <si>
    <t>229mm x 38mm x 1.6mm</t>
  </si>
  <si>
    <t>305mm x 38mm x 1.6mm</t>
  </si>
  <si>
    <t>HEAVY DUTY</t>
  </si>
  <si>
    <t>152mm x 76mm x 1.6mm</t>
  </si>
  <si>
    <t>229mm x 76mm x 1.6mm</t>
  </si>
  <si>
    <t>305mm x 76mm x 1.6mm</t>
  </si>
  <si>
    <t>COLLECTION PAGE</t>
  </si>
  <si>
    <r>
      <t xml:space="preserve">All extension boxes shall be of the </t>
    </r>
    <r>
      <rPr>
        <b/>
        <sz val="9"/>
        <rFont val="Times New Roman"/>
        <family val="1"/>
      </rPr>
      <t xml:space="preserve">galvanised steel </t>
    </r>
    <r>
      <rPr>
        <sz val="9"/>
        <rFont val="Times New Roman"/>
        <family val="1"/>
      </rPr>
      <t>type and</t>
    </r>
  </si>
  <si>
    <t>BILL OF QUANTITIES: BILL NO 7 OF 19</t>
  </si>
  <si>
    <t>WIRING &amp; CONDUCTORS</t>
  </si>
  <si>
    <t>All cable and conductor wiring rates shall include for off cuts,</t>
  </si>
  <si>
    <t>slack, wastage, etc. The cost shall include all consumables.</t>
  </si>
  <si>
    <t>The measurements shall be taken from point to point.</t>
  </si>
  <si>
    <t>LOW VOLTAGE CONDUCTORS</t>
  </si>
  <si>
    <t>HOUSEWIRE</t>
  </si>
  <si>
    <t>Supply, deliver, install and terminate low voltage(600/1000V), PVC</t>
  </si>
  <si>
    <t xml:space="preserve">insulated, stranded copper conductors drawn into wireways, </t>
  </si>
  <si>
    <t>trunking, conduits, etc. Wiring channels measured elsewhere.</t>
  </si>
  <si>
    <t>The conductor shall be a low friction single core general purpose</t>
  </si>
  <si>
    <t>cable. The cable shall be manufactured to SANS 1507-2.</t>
  </si>
  <si>
    <t>The cables shall be as per Slipdac housewire, Abedare Cables or</t>
  </si>
  <si>
    <t>equal approved.</t>
  </si>
  <si>
    <t>SURFIX</t>
  </si>
  <si>
    <t>Supply, deliver, install and terminate low voltage(300/500V), PVC</t>
  </si>
  <si>
    <t xml:space="preserve">insulated, stranded copper conductors laid up with a bare </t>
  </si>
  <si>
    <t xml:space="preserve">tinned copper earth wire in contact with a longitudinal </t>
  </si>
  <si>
    <t>aluminium/polyethylene laminate, UV stable PVC sheathed</t>
  </si>
  <si>
    <t>to SANS 1411-2, specification SANS 1507-2</t>
  </si>
  <si>
    <t>The cables shall be as per Surfix, Abedare Cables or</t>
  </si>
  <si>
    <t>equal approved only.</t>
  </si>
  <si>
    <t>Carried to Collection Page 33 EE</t>
  </si>
  <si>
    <t>FLAT TWIN &amp; EARTH</t>
  </si>
  <si>
    <t>copper continuity conductor between them, PVC sheated to</t>
  </si>
  <si>
    <t>SANS 1411-2. Specification SANS 1574</t>
  </si>
  <si>
    <t>The cables shall be as per Flat Twin and Earth, Abedare Cables or</t>
  </si>
  <si>
    <t>CABTYRE - NORMAL DUTY</t>
  </si>
  <si>
    <t>Supply, deliver, install and terminate low voltage(300/500V),</t>
  </si>
  <si>
    <t xml:space="preserve">normal duty, PVC insulated, high conductivity bunched plain </t>
  </si>
  <si>
    <t>flexible copper conductors to SANS 1411. Cores to be twisted</t>
  </si>
  <si>
    <t>together and sheathed with a flexible grade PVC.</t>
  </si>
  <si>
    <t>The cables shall be as per Cabtyre- normal duty, Abedare Cables or</t>
  </si>
  <si>
    <t>PVC INSULATED MVGP GRADE CONDUCTORS</t>
  </si>
  <si>
    <t>Supply, deliver, install and terminate PVC insulated MVGP</t>
  </si>
  <si>
    <t>grade conductor.</t>
  </si>
  <si>
    <t>The conductor shall be as per Abedare or equal approved.</t>
  </si>
  <si>
    <t>BILL OF QUANTITIES: BILL NO 8 OF 19</t>
  </si>
  <si>
    <t>LUMINAIRES</t>
  </si>
  <si>
    <t>The supply, delivery and installation of luminaires, complete</t>
  </si>
  <si>
    <t>with electronic control gear and ballasts, lamps,</t>
  </si>
  <si>
    <t>fittings, fixtures and accessories.</t>
  </si>
  <si>
    <t>The luminaires shall be delivered to site in a protective cover.</t>
  </si>
  <si>
    <t>The lamps shall be delivered to site separately in a protective cover</t>
  </si>
  <si>
    <t>with the exception of the IP65 fittings which will be delivered</t>
  </si>
  <si>
    <t>pre lamped by the supplier/manufacturer.</t>
  </si>
  <si>
    <t>All lamps to be Colour rendering index Ra ≥80, 3000K, Osram</t>
  </si>
  <si>
    <t>The luminaires shall bear the SANS safety mark.</t>
  </si>
  <si>
    <t>The luminaires shall be fitted and wired in terms of the</t>
  </si>
  <si>
    <t>SANS 10142: Wiring Code Latest Revision</t>
  </si>
  <si>
    <t>The luminaires shall be suitable for operation at 250V, 50Hz.</t>
  </si>
  <si>
    <t>The luminaires shall be mounted surface, suspended, recessed,</t>
  </si>
  <si>
    <t>semi recessed where applicable to walls, ceilings, roofs, poles, etc.</t>
  </si>
  <si>
    <t>The luminaires shall be as per the specified brand or other</t>
  </si>
  <si>
    <t>approved only.</t>
  </si>
  <si>
    <t xml:space="preserve">All LED Luminares shall not be less than LM97 B50 type with a minimum of </t>
  </si>
  <si>
    <t>50 000 hours life and 5 year warrenty.</t>
  </si>
  <si>
    <t xml:space="preserve">The LED luminares shall be SABS approved and shall have an internal surge </t>
  </si>
  <si>
    <t>protection unit.</t>
  </si>
  <si>
    <t>An outdoor luminare shall be UV stabalised.</t>
  </si>
  <si>
    <t>BULKHEADS:</t>
  </si>
  <si>
    <t>INDUSTRIAL &amp; SEMI INDUSTRIAL APPLICATIONS</t>
  </si>
  <si>
    <t xml:space="preserve">IP65 </t>
  </si>
  <si>
    <t>The luminaires shall be as per Lascon or equal approved</t>
  </si>
  <si>
    <t>B40-57W - LED bulkhead</t>
  </si>
  <si>
    <t>B40-80W - MVE- Mercury Vapour bulkhead</t>
  </si>
  <si>
    <t>B40-70W - HPSE- High Pressure Sodium bulkhead</t>
  </si>
  <si>
    <t>B40-100W - HPSE- High Pressure Sodium bulkhead</t>
  </si>
  <si>
    <t>B40-150W - HPSE- High Pressure Sodium bulkhead</t>
  </si>
  <si>
    <t>B40-70W - MH- Metal Halide bulkhead</t>
  </si>
  <si>
    <t>B40-100W - MH- Metal Halide bulkhead</t>
  </si>
  <si>
    <t>B40-150W - MH- Metal Halide bulkhead</t>
  </si>
  <si>
    <t>B40-242W - ELB - 2x42W Fluorescent bulkhead</t>
  </si>
  <si>
    <t>Carried to Collection Page 48 EE</t>
  </si>
  <si>
    <t>DECORATIVE: ROUND &amp; DOME</t>
  </si>
  <si>
    <t xml:space="preserve">IP65 , 230 mm diameter, Colour: Black </t>
  </si>
  <si>
    <t xml:space="preserve">Round: B10 -10W - LED </t>
  </si>
  <si>
    <t>Round: B10 - ES - 18W Energy saver lamp</t>
  </si>
  <si>
    <t xml:space="preserve">Dome: B10 - 10W - LED </t>
  </si>
  <si>
    <t>Dome: B10 - ES - 18W Energy saver lamp</t>
  </si>
  <si>
    <t>B10 - Decorative skirt</t>
  </si>
  <si>
    <t>DECORATIVE: SQUARE</t>
  </si>
  <si>
    <t xml:space="preserve">IP65 , 205 mm width, Colour: Black </t>
  </si>
  <si>
    <t xml:space="preserve">Round: B20 -10W - LED </t>
  </si>
  <si>
    <t>Round: B20 - ES - 18W Energy saver lamp</t>
  </si>
  <si>
    <t>B20 - Decorative skirt</t>
  </si>
  <si>
    <t>GENERAL: DECORATIVE</t>
  </si>
  <si>
    <t>IP65</t>
  </si>
  <si>
    <t>CFL</t>
  </si>
  <si>
    <t>Rimini: 218-ELB-DOME- 355mm dia White or Black</t>
  </si>
  <si>
    <t>LED</t>
  </si>
  <si>
    <t>Rimini: 17.5-LED-DOME- 355mm dia White or Black</t>
  </si>
  <si>
    <t>Milano: 218-ELB-DOME- 270mm dia White or Black</t>
  </si>
  <si>
    <t>Milano: 17.5-LED-DOME- 355mm dia White or Black</t>
  </si>
  <si>
    <t>Roma: 218-ELB-DOME- 266mm dia White or Black</t>
  </si>
  <si>
    <t>Roma: 17.5-LED-DOME- 266mm dia White or Black</t>
  </si>
  <si>
    <t>COMMERCIAL: ROUND: ALUMINIUM BASE, UV</t>
  </si>
  <si>
    <t>STABILISED POLYCARBONATE DIFFUSER, IP65 INDOOR</t>
  </si>
  <si>
    <t>&amp; OUTDOOR APPLICATION   295mm DIAMETER</t>
  </si>
  <si>
    <t>The luminaires shall be as per Swanlite or equal approved</t>
  </si>
  <si>
    <t>ILM/MAS/SOL/2PL9 - Black or White</t>
  </si>
  <si>
    <t>ILM/MAS/SOL/1PL18 - Black or White</t>
  </si>
  <si>
    <t>ILM/MAS/SOL/LED/ - Black or White</t>
  </si>
  <si>
    <t>COMMERCIAL: ROUND: ALUMINIUM BASE,</t>
  </si>
  <si>
    <t>UV STABILISED OPAL OR PRISMATIC, FLAT OR</t>
  </si>
  <si>
    <t>DOMED DIFFUSER: CLIENT TO SELECT INDOOR &amp;</t>
  </si>
  <si>
    <t>OUTDOOR APPLICATION   360mm DIAMETER</t>
  </si>
  <si>
    <t xml:space="preserve">MAS/LLB/2D16/AL - Black or White Trim </t>
  </si>
  <si>
    <t xml:space="preserve">MAS/LLB/2D28/AL - Black or White Trim </t>
  </si>
  <si>
    <t xml:space="preserve">MAS/LLB/2PL18/AL - Black or White Trim </t>
  </si>
  <si>
    <t xml:space="preserve">MAS/LLB/LED/AL - Black or White Trim </t>
  </si>
  <si>
    <t>UV STABILISED OPAL DIFFUSER</t>
  </si>
  <si>
    <t>INDOOR &amp; OUTDOOR APPLICATION</t>
  </si>
  <si>
    <t>280mm DIAMETER</t>
  </si>
  <si>
    <t>The luminaires shall be as per Beka or equal approved</t>
  </si>
  <si>
    <t xml:space="preserve">Series 30: 31007/15W LED - Black or White Trim </t>
  </si>
  <si>
    <t xml:space="preserve">Series 30: 31116/2D16W - Black or White Trim </t>
  </si>
  <si>
    <t xml:space="preserve">Series 30: 31118/1PL18W CFL - Black or White Trim </t>
  </si>
  <si>
    <t xml:space="preserve">Series 30: 31209/2PL9W CFL - Black or White Trim </t>
  </si>
  <si>
    <t xml:space="preserve">Series 30: 31218/2PL18W CFL - Black or White Trim </t>
  </si>
  <si>
    <t>BULKHEAD ACCESSORIES</t>
  </si>
  <si>
    <t>Adaptor Ring for surface wiring per bulkhead</t>
  </si>
  <si>
    <t>PORCELAIN BOWL FITTING</t>
  </si>
  <si>
    <t>The luminaires shall be as per Radiant or equal approved</t>
  </si>
  <si>
    <t>and fitted with Osram or equal approved lamp</t>
  </si>
  <si>
    <t xml:space="preserve">6" Opal, porcelain bowl, screw neck, complete </t>
  </si>
  <si>
    <t xml:space="preserve">with gallery and porcelain lampholder and 15W ES, </t>
  </si>
  <si>
    <t>stick lamp.</t>
  </si>
  <si>
    <t xml:space="preserve">8" Opal, porcelain bowl, screw neck, complete </t>
  </si>
  <si>
    <t>OPEN CHANNEL LUMINAIRES:</t>
  </si>
  <si>
    <t>CHANNELS &amp; BATTENS</t>
  </si>
  <si>
    <t>DOMESTIC &amp; COMMERCIAL APPLICATIONS</t>
  </si>
  <si>
    <t xml:space="preserve">BODY: COLD MILD ROLLED STEEL WITH EPOXY </t>
  </si>
  <si>
    <t>POWDER COATED FINISH, IP20</t>
  </si>
  <si>
    <t>SURFACE/SUSPENDED MOUNTED  CHANNELS</t>
  </si>
  <si>
    <t>T5</t>
  </si>
  <si>
    <t>4 FOOT (1180mm length):</t>
  </si>
  <si>
    <t xml:space="preserve">Channel/228/ELB: 2x28W </t>
  </si>
  <si>
    <t xml:space="preserve">Channel/254/ELB: 2x54W </t>
  </si>
  <si>
    <t>ACCESSORIES</t>
  </si>
  <si>
    <t>WIRE GUARD</t>
  </si>
  <si>
    <t>4ft Galvanised steel wire as per for above fittings</t>
  </si>
  <si>
    <t>INDUSTRIAL WING</t>
  </si>
  <si>
    <t>4ft mild steel, B-Focal wing attachment as per for</t>
  </si>
  <si>
    <t xml:space="preserve"> above fittings</t>
  </si>
  <si>
    <t>SEAMLESS BATTEN</t>
  </si>
  <si>
    <t xml:space="preserve">Seamless Batten/154/ELB: 1x54W </t>
  </si>
  <si>
    <t>BATTEN</t>
  </si>
  <si>
    <t>2 FOOT (680mm length):</t>
  </si>
  <si>
    <t xml:space="preserve">Batten/124/ELB: 1x24W </t>
  </si>
  <si>
    <t xml:space="preserve">Batten/128/ELB: 1x28W </t>
  </si>
  <si>
    <t xml:space="preserve">Batten/154/ELB: 1x54W </t>
  </si>
  <si>
    <t>5 FOOT (1480mm length):</t>
  </si>
  <si>
    <t xml:space="preserve">Batten/149/ELB: 1x35W </t>
  </si>
  <si>
    <t xml:space="preserve">Batten/149/ELB: 1x49W </t>
  </si>
  <si>
    <t xml:space="preserve">Batten/180/ELB: 1x80W </t>
  </si>
  <si>
    <t>2ft mild steel, B-Focal wing attachment as per for</t>
  </si>
  <si>
    <t>5ft mild steel, B-Focal wing attachment as per for</t>
  </si>
  <si>
    <t>4 FOOT (1120mm length):</t>
  </si>
  <si>
    <t xml:space="preserve">Batten/22W/LED </t>
  </si>
  <si>
    <t xml:space="preserve">Batten/28W/LED </t>
  </si>
  <si>
    <t xml:space="preserve">Batten/32W/LED </t>
  </si>
  <si>
    <t xml:space="preserve">Batten/39W/LED </t>
  </si>
  <si>
    <t xml:space="preserve">Batten/46W/LED </t>
  </si>
  <si>
    <t>LIGHTING SYSTEMS</t>
  </si>
  <si>
    <t>RAIL</t>
  </si>
  <si>
    <t>COMMERCIAL APPLICATION:</t>
  </si>
  <si>
    <t>WAREHOUSES, FACTORIES, AISLE LIGHTING</t>
  </si>
  <si>
    <t>4 FOOT (1225mm length):</t>
  </si>
  <si>
    <t xml:space="preserve">Rail - 154 - ELB </t>
  </si>
  <si>
    <t>5 FOOT (1525mm length):</t>
  </si>
  <si>
    <t xml:space="preserve">Rail - 180 - ELB </t>
  </si>
  <si>
    <t xml:space="preserve">Rail - 32W - LED </t>
  </si>
  <si>
    <t xml:space="preserve">Rail - 46W - LED </t>
  </si>
  <si>
    <t>VAPOUR &amp; TAMPERPROOF LUMINAIRES:</t>
  </si>
  <si>
    <t>COMMERCIAL &amp; INDUSTRIAL APPLICATIONS</t>
  </si>
  <si>
    <t>BODY: GREY INJECTION MOULDED UV STABILISED</t>
  </si>
  <si>
    <t>SELF EXTINGUISHING POLYCARBONATE.</t>
  </si>
  <si>
    <t>DIFFUSER: ONE PIECE INJECTION MOULDED UV</t>
  </si>
  <si>
    <t>SELF EXTINGUISHING POLYCARBONATE. LINEAR</t>
  </si>
  <si>
    <t>LIGHT CONTROL PRISMS ON THE INSIDE</t>
  </si>
  <si>
    <t>SURFACE/SUSPENDED MOUNTED, IP65</t>
  </si>
  <si>
    <t>T5: 16mm: ROTA-LOCK LAMP HOLDERS</t>
  </si>
  <si>
    <t xml:space="preserve">C10: 228-ELB: 2x28W </t>
  </si>
  <si>
    <t xml:space="preserve">C10: 228-ELB: 2x54W </t>
  </si>
  <si>
    <t xml:space="preserve">C10: 27W-LED </t>
  </si>
  <si>
    <t xml:space="preserve">C10: 37W-LED </t>
  </si>
  <si>
    <t>5 FOOT (1570mm length):</t>
  </si>
  <si>
    <t xml:space="preserve">C10: 235-ELB: 2x35W </t>
  </si>
  <si>
    <t xml:space="preserve">C10: 249-ELB: 2x49W </t>
  </si>
  <si>
    <t>DECORATIVE COMMERCIAL LUMINAIRES</t>
  </si>
  <si>
    <t>COMMERCIAL APPLICATIONS</t>
  </si>
  <si>
    <t>LOUVRE: ONE PIECE,</t>
  </si>
  <si>
    <t>1520G3 ANTI-IRIDESCENT MATT ALUMINIUM</t>
  </si>
  <si>
    <t>SURFACE/SUSPENDED MOUNTED LOW LEVEL</t>
  </si>
  <si>
    <t>BRIGHTNESS</t>
  </si>
  <si>
    <t>4 FOOT (1229mm length):</t>
  </si>
  <si>
    <t>M95N-228-ELB: 2x28W LLB</t>
  </si>
  <si>
    <t>M95N-254-ELB: 2x54W LLB</t>
  </si>
  <si>
    <t>4 FOOT (1260mm length):</t>
  </si>
  <si>
    <t>SL95-228-ELB: 2x28W</t>
  </si>
  <si>
    <t>SL95-254-ELB: 2x54W</t>
  </si>
  <si>
    <t>SL95-27W-LED</t>
  </si>
  <si>
    <t>SL95-37W-LED</t>
  </si>
  <si>
    <t>T5: 16mm</t>
  </si>
  <si>
    <t>SL95-S-228-ELB: 2x28W</t>
  </si>
  <si>
    <t>SL95-S-254-ELB: 2x54W</t>
  </si>
  <si>
    <t>SL95-S-32W-LED</t>
  </si>
  <si>
    <t>SL95-S-46W-LED</t>
  </si>
  <si>
    <t>OPAL COVER</t>
  </si>
  <si>
    <t>4 FOOT (1250mm length):</t>
  </si>
  <si>
    <t>M6V-228-ELB: 2x28W</t>
  </si>
  <si>
    <t>M6V-254-ELB: 2x54W</t>
  </si>
  <si>
    <t>M6V-27-LED</t>
  </si>
  <si>
    <t>M6V-37-LED</t>
  </si>
  <si>
    <t>COMPLETE WITH 5A PLUGTOP &amp; 3m CABTYRE</t>
  </si>
  <si>
    <t>RECESSED MOUNTED,  LOW LEVEL BRIGHTNESS</t>
  </si>
  <si>
    <t>2 FOOT (597mm length):</t>
  </si>
  <si>
    <t>FM95: 224-ELB: 2x24W LLB</t>
  </si>
  <si>
    <t>FM95: 324-ELB: 3x24W LLB</t>
  </si>
  <si>
    <t>FM95: 27W LED</t>
  </si>
  <si>
    <t>FM95: 37W LED</t>
  </si>
  <si>
    <t>4 FOOT (1197mm length):</t>
  </si>
  <si>
    <t>FM95: 228-ELB: 2x28W</t>
  </si>
  <si>
    <t>FM95: 254-ELB: 2x54W</t>
  </si>
  <si>
    <t>RECESSED MOUNTED</t>
  </si>
  <si>
    <t xml:space="preserve">ACRYLIC DIFFUSER </t>
  </si>
  <si>
    <t>2 FOOT (595mm length):</t>
  </si>
  <si>
    <t>FM90AR27: 324-ELB: 3x24W LLB</t>
  </si>
  <si>
    <t>4 FOOT (1195mm length):</t>
  </si>
  <si>
    <t>FM95: 328-ELB: 3x28W LLB</t>
  </si>
  <si>
    <t>LED PANELS</t>
  </si>
  <si>
    <t>A high end honeycomb LED panel, with a PMMA prism diffuser.</t>
  </si>
  <si>
    <t>The diffuser to be manufactured with optical grade MMA single</t>
  </si>
  <si>
    <t>crystal.</t>
  </si>
  <si>
    <t>The panels have a UGR &lt;19 with a lumen package of &gt;100 lm /W. </t>
  </si>
  <si>
    <t>Complete with 5A plugtop and 3m cabtyre</t>
  </si>
  <si>
    <t>The luminaires shall be as per Genesis One or equal approved</t>
  </si>
  <si>
    <t>2 FOOT (600mm length):</t>
  </si>
  <si>
    <t>Honeycomb:  600 x 600, 30W, 3000 lm</t>
  </si>
  <si>
    <t>Honeycomb:  600 x 600, 40W, 4000 lm</t>
  </si>
  <si>
    <t>Honeycomb:  600 x 600, 48W, 5000 lm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</si>
  <si>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</si>
  <si>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4 FOOT (1200mm length):</t>
  </si>
  <si>
    <t>Honeycomb:  1200 x 300, 40W, 4000 lm</t>
  </si>
  <si>
    <t>Honeycomb:  1200 x 300, 54W, 5400 lm</t>
  </si>
  <si>
    <t>Honeycomb:  1200 x 600, 50W, 5000 lm</t>
  </si>
  <si>
    <t>Honeycomb:  1200 x 600, 60W, 6000 lm</t>
  </si>
  <si>
    <t>Honeycomb:  1200 x 600, 72W, 7200 lm</t>
  </si>
  <si>
    <t>5 FOOT (1500mm length):</t>
  </si>
  <si>
    <t>Honeycomb:  1500 x 500, 60W, 6000 lm</t>
  </si>
  <si>
    <t>Honeycomb:  1500 x 500, 72W, 7200 lm</t>
  </si>
  <si>
    <t>SURFACE/SUSPENDED MOUNTED</t>
  </si>
  <si>
    <t>HIGHBAY, LOWBAY &amp; CANOPY</t>
  </si>
  <si>
    <t>WAREHOUSE, INDUSTRIAL &amp; FACTORY APPLICATIONS</t>
  </si>
  <si>
    <t>HIGH/LOW BAY</t>
  </si>
  <si>
    <t>Type: Surface or recessed type.</t>
  </si>
  <si>
    <t>Louvre: High performance MIR04 silver louvre</t>
  </si>
  <si>
    <t>Beam: Narrow</t>
  </si>
  <si>
    <t>Body: Rolled mild steel body and a structured silver epoxy powder</t>
  </si>
  <si>
    <t>coated finish.  Complete with 3m cabtyre and 5A plugtop. IP 20.</t>
  </si>
  <si>
    <t>The luminaire shall be as per Lascon or equal approved</t>
  </si>
  <si>
    <t>S-BAY-454-ELB</t>
  </si>
  <si>
    <t>5 FOOT (1495mm length):</t>
  </si>
  <si>
    <t>S-BAY-480-ELB</t>
  </si>
  <si>
    <t>DIFFUSER</t>
  </si>
  <si>
    <t>Clear Diffuser for 4ft, T5 fiitings as above</t>
  </si>
  <si>
    <t>Clear Diffuser for 5ft, T5 fiitings as above</t>
  </si>
  <si>
    <t>S-BAY-111-LED complete with diffuser</t>
  </si>
  <si>
    <t>S-BAY-148-LED complete with diffuser</t>
  </si>
  <si>
    <t>Type: Surface.</t>
  </si>
  <si>
    <t>Diffuser: UV stabalised, self-extinguishing polycarbonate</t>
  </si>
  <si>
    <t>Body: Glass reinforced polyester (GRP), IP 65, MIRO 4 Refelectors,</t>
  </si>
  <si>
    <t>Stainless steel latches, complete with mounting brackets</t>
  </si>
  <si>
    <t>4 FOOT (1330mm length):</t>
  </si>
  <si>
    <t>C-BAY-454-ELB</t>
  </si>
  <si>
    <t>C-BAY-74-LED (80W) complete with diffuser</t>
  </si>
  <si>
    <t>C-BAY-111-LED (120W) complete with diffuser</t>
  </si>
  <si>
    <t>C-BAY-148-LED (160W) complete with diffuser</t>
  </si>
  <si>
    <t>CANOPY</t>
  </si>
  <si>
    <t xml:space="preserve">Body: LM6 marine grade aluminium, chemically treated &amp; epoxy </t>
  </si>
  <si>
    <t>coated.</t>
  </si>
  <si>
    <t>Diffuser: Opal polycarbonate diffuser</t>
  </si>
  <si>
    <t>Complete with 3m cabtyre and 5A plugtop</t>
  </si>
  <si>
    <t>IP 65</t>
  </si>
  <si>
    <t>CAN-33W-LED (530x280mm)</t>
  </si>
  <si>
    <t>CAN-67W-LED (530x280mm)</t>
  </si>
  <si>
    <t>FLOODLIGHTS</t>
  </si>
  <si>
    <t>GENERAL &amp; AREA LIGHTING</t>
  </si>
  <si>
    <t>All floodlights to be complete with all lamps, mounting brackets,</t>
  </si>
  <si>
    <t>fittings, fixtures and accessories required for the works.</t>
  </si>
  <si>
    <t>The fittings(HID) shall have separate control gear housing.</t>
  </si>
  <si>
    <t>All luminaires to be SANS approved.</t>
  </si>
  <si>
    <t>HIGH INTENSITY DISCHARGE</t>
  </si>
  <si>
    <t>The luminaire shall be as per Genlux or equal approved.</t>
  </si>
  <si>
    <t>Solar floodlight: Metal Halide 1000W</t>
  </si>
  <si>
    <t>Solar floodlight: HPS 1000W</t>
  </si>
  <si>
    <t>Anthea floodlight: Metal Halide 50W, Wide Beam</t>
  </si>
  <si>
    <t>Anthea floodlight: Metal Halide 100W, Wide Beam</t>
  </si>
  <si>
    <t>Anthea floodlight: Metal Halide 150W, Wide Beam</t>
  </si>
  <si>
    <t>Anthea floodlight: Mercury Vapour 80W, Wide Beam</t>
  </si>
  <si>
    <t>Anthea floodlight: Mercury Vapour 125W, Wide Beam</t>
  </si>
  <si>
    <t>Anthea floodlight: High Pressure Sodium 70W, Wide Beam</t>
  </si>
  <si>
    <t>Anthea floodlight: High Pressure Sodium 100W, Wide B</t>
  </si>
  <si>
    <t>Anthea floodlight: High Pressure Sodium 125W, Wide B</t>
  </si>
  <si>
    <t>Anthea floodlight: High Pressure Sodium 150W, Wide B</t>
  </si>
  <si>
    <t>Anthea floodlight: CFL 2x18W, Wide Beam</t>
  </si>
  <si>
    <t xml:space="preserve">Anthea floodlight: CFL 2x26W, Wide Beam </t>
  </si>
  <si>
    <t>Odyssey floodlight: MH 250W, Wide Beam</t>
  </si>
  <si>
    <t>Odyssey floodlight: MH 400W, Wide Beam</t>
  </si>
  <si>
    <t>Odyssey floodlight: MV 250W, Wide Beam</t>
  </si>
  <si>
    <t>Odyssey floodlight: HPS 150W, Wide Beam</t>
  </si>
  <si>
    <t>Odyssey floodlight: HPS 250W, Wide Beam</t>
  </si>
  <si>
    <t>Odyssey floodlight: HPS 400W, Wide Beam</t>
  </si>
  <si>
    <t>Odyssey floodlight: HPS 600W, Wide Beam</t>
  </si>
  <si>
    <t>The luminaire shall be as per Lascon or equal approved.</t>
  </si>
  <si>
    <t>L18-218W-LED</t>
  </si>
  <si>
    <t>Pescara-33W-LED black</t>
  </si>
  <si>
    <t>Pescara-67W-LED black</t>
  </si>
  <si>
    <t>Genoa-35W-LED black</t>
  </si>
  <si>
    <t>DOWNLIGHTERS RECESSED TYPE</t>
  </si>
  <si>
    <t xml:space="preserve">APPLICATION: GENERAL AREAS, OFFICE, </t>
  </si>
  <si>
    <t>CONFERENCE ROOMS &amp; CORRIDORS</t>
  </si>
  <si>
    <t xml:space="preserve">ALL DOWNLIGHTERS TO BE COMPLETE WITH </t>
  </si>
  <si>
    <t>5A PLUGTOP &amp; 3m CABTYRE</t>
  </si>
  <si>
    <t>CFL TYPE</t>
  </si>
  <si>
    <t>FUTURA 1:</t>
  </si>
  <si>
    <t>DIMENSION: 210mm dia x 170mm height</t>
  </si>
  <si>
    <t>FUT1 - 113 - ELB, 1x13W</t>
  </si>
  <si>
    <t>FUT1 - 118 - ELB, 1x18W</t>
  </si>
  <si>
    <t>Decorative Flush glass accessory for the above fitting</t>
  </si>
  <si>
    <t>Decorative dropped glass accessory for the above fitting</t>
  </si>
  <si>
    <t>FUTURA 2:</t>
  </si>
  <si>
    <t>DIMENSION: 240mm dia x 170mm height</t>
  </si>
  <si>
    <t>FUT2 - 218 - ELB, 2x18W</t>
  </si>
  <si>
    <t>FUT2 - 226 - ELB, 2x26W</t>
  </si>
  <si>
    <t>FUTURA 3:</t>
  </si>
  <si>
    <t>FUT3 - 213 - ELB, 2x13W complete with flush glass</t>
  </si>
  <si>
    <t>FUT3 - 218 - ELB, 2x18W complete with flush glass</t>
  </si>
  <si>
    <t>HIGH INTENSITY DISCHARGE LAMP</t>
  </si>
  <si>
    <t>FUTURA 4:</t>
  </si>
  <si>
    <t>FUT4 - 70 - ELB, 1x70W complete with flush glass</t>
  </si>
  <si>
    <t>FUTURA 5:</t>
  </si>
  <si>
    <t>DIMENSION: 174mm dia x 162mm height</t>
  </si>
  <si>
    <t>FUT5 - 35 - ELB, 1x35W complete with flush glass</t>
  </si>
  <si>
    <t>FUT5 - 70 - ELB, 1x70W complete with flush glass</t>
  </si>
  <si>
    <t>FUTURA 6:</t>
  </si>
  <si>
    <t>DIMENSION: 46mm dia x 16.5mm height</t>
  </si>
  <si>
    <t>FUT6 - 1W - LED complete with silver trim</t>
  </si>
  <si>
    <t>FUT6 - 3W - LED complete with silver trim</t>
  </si>
  <si>
    <t>FUTURA 7:</t>
  </si>
  <si>
    <t>DIMENSION: 68mm dia x 64mm height</t>
  </si>
  <si>
    <t>FUT7-10.5W- LED-830 complete with silver trim</t>
  </si>
  <si>
    <t>FUT7-10.5W- LED-840 complete with silver trim</t>
  </si>
  <si>
    <t>FUTURA 8:</t>
  </si>
  <si>
    <t>DIMENSION: 95mm dia x 87mm height</t>
  </si>
  <si>
    <t>FUT8-10.5W- LED-830 complete with silver trim</t>
  </si>
  <si>
    <t>FUT8-10.5W- LED-840 complete with silver trim</t>
  </si>
  <si>
    <t xml:space="preserve">APPLICATION: COVER LIGHTING, RETAIL </t>
  </si>
  <si>
    <t>LIGHTING, STORAGE ROOMS, PARKING GARAGES</t>
  </si>
  <si>
    <t>The luminaires shall be as per Lascon or equal approved.</t>
  </si>
  <si>
    <t>FUTURA 9:</t>
  </si>
  <si>
    <t>DIMENSION: 140mm dia x 120mm height</t>
  </si>
  <si>
    <t>FUT9-17W- LED complete with silver trim</t>
  </si>
  <si>
    <t>FUTURA 10:</t>
  </si>
  <si>
    <t>DIMENSION: 190mm dia x 135mm height</t>
  </si>
  <si>
    <t>FUT9-23W- LED complete with silver trim</t>
  </si>
  <si>
    <t>FUT9-38W- LED complete with silver trim</t>
  </si>
  <si>
    <t>EMERGENCY LIGHTING</t>
  </si>
  <si>
    <t>Emergency luminaires to be constructed from rolled mild</t>
  </si>
  <si>
    <t>steel body with a white epoxy coated finish and frosted</t>
  </si>
  <si>
    <t>prismatic diffuser. The luminaire shall have snap on</t>
  </si>
  <si>
    <t xml:space="preserve">injection moulded plastic end caps. </t>
  </si>
  <si>
    <t>The luminaire shall be of the maintained emergency type</t>
  </si>
  <si>
    <t>with 2.6hrs of emergency duration and 40% light output</t>
  </si>
  <si>
    <t>in emergency mode. The unit shall be complete with</t>
  </si>
  <si>
    <t>pictogram pack (1 x running man left, 1 x running man right,</t>
  </si>
  <si>
    <t>1 x running down and 1 x EXIT pictogram)</t>
  </si>
  <si>
    <t>The luminaires shall be complete with all necessary fittings,</t>
  </si>
  <si>
    <t>The luminaires shall be SABS approved.</t>
  </si>
  <si>
    <t>LILI-1x8-ELB (L=420mm,W=208mm, H=77mm)</t>
  </si>
  <si>
    <t>complete with battery backup and pictogram pack</t>
  </si>
  <si>
    <t>The luminaire shall be constucted of a fibreglass frame,</t>
  </si>
  <si>
    <t>toughened glass lens, galvanised hanging bolts and electronic</t>
  </si>
  <si>
    <t>control gear.</t>
  </si>
  <si>
    <t>1 x running down and 1 x EXIT pictogram  - Green on white)</t>
  </si>
  <si>
    <t xml:space="preserve">WALL MOUNTED </t>
  </si>
  <si>
    <t>MAINTAINED</t>
  </si>
  <si>
    <t>E10-2x9-EMG (L=310mm,W=310mm, H=65mm)</t>
  </si>
  <si>
    <t>complete with battery backup and pictogram pack -</t>
  </si>
  <si>
    <t>Maintained version</t>
  </si>
  <si>
    <t>CEILING MOUNTED</t>
  </si>
  <si>
    <t>SINGLE SIDED</t>
  </si>
  <si>
    <t>Maintained version - Ceiling - Single sided</t>
  </si>
  <si>
    <t>DOUBLE SIDED</t>
  </si>
  <si>
    <t>Maintained version - Ceiling - Double sided</t>
  </si>
  <si>
    <t>NON - MAINTAINED</t>
  </si>
  <si>
    <t>Non-Maintained version - Ceiling - Single sided</t>
  </si>
  <si>
    <t xml:space="preserve">LUMINAIRES: </t>
  </si>
  <si>
    <t>BILL OF QUANTITIES: BILL NO 9 OF 19</t>
  </si>
  <si>
    <t>LAMPS</t>
  </si>
  <si>
    <t>COMPACT FLUORESCENT LAMPS:</t>
  </si>
  <si>
    <t>WITH INTEGRATED CONTROL GEAR</t>
  </si>
  <si>
    <t>The lamps shall be complete with integrated control gear.</t>
  </si>
  <si>
    <t>The lamps shall be rated 220-240V, 50Hz.</t>
  </si>
  <si>
    <t>The lamps to be Colour rendering index Ra ≥80, and</t>
  </si>
  <si>
    <t xml:space="preserve">available in 2700K, 4000K and 6500K. </t>
  </si>
  <si>
    <t>The colour temperature shall be confirmed on site.</t>
  </si>
  <si>
    <t>The lamps to be provided in either E14 or E27 types</t>
  </si>
  <si>
    <t>dependant upon the existing or new fitting lampholder.</t>
  </si>
  <si>
    <t>The lamps shall have an average life of 10000hrs.</t>
  </si>
  <si>
    <t>The lamps shall be as per Osram or Philips or equal approved.</t>
  </si>
  <si>
    <t>STICK TYPE</t>
  </si>
  <si>
    <t>DULUX STICK 8W</t>
  </si>
  <si>
    <t>DULUX STICK 11W</t>
  </si>
  <si>
    <t>DULUX STICK 15W</t>
  </si>
  <si>
    <t>DULUX STICK 20W</t>
  </si>
  <si>
    <t>DULUX STICK 23W</t>
  </si>
  <si>
    <t>TWIST(SPIRAL) TYPE</t>
  </si>
  <si>
    <t>DULUX TWIST 9W</t>
  </si>
  <si>
    <t>DULUX TWIST 12W</t>
  </si>
  <si>
    <t>DULUX TWIST 15W</t>
  </si>
  <si>
    <t>DULUX TWIST 20W</t>
  </si>
  <si>
    <t>DULUX TWIST 23W</t>
  </si>
  <si>
    <t>CIRCULAR TYPE</t>
  </si>
  <si>
    <t>CIRCOLUX 24W</t>
  </si>
  <si>
    <t>CLASSIC BULB SHAPE TYPE</t>
  </si>
  <si>
    <t>DULUX, CLA 11W</t>
  </si>
  <si>
    <t>DULUX, CLA 15W</t>
  </si>
  <si>
    <t>DULUX, CLA 20W</t>
  </si>
  <si>
    <t>CANDLE SHAPE TYPE</t>
  </si>
  <si>
    <t>DULUX, CLB 6W</t>
  </si>
  <si>
    <t>DULUX, CLB 9W</t>
  </si>
  <si>
    <t>Carried to Collection Page 57 EE</t>
  </si>
  <si>
    <t>MINI BULLET SHAPE TYPE</t>
  </si>
  <si>
    <t>DULUX, CL P 6W</t>
  </si>
  <si>
    <t>DULUX, CL P 9W</t>
  </si>
  <si>
    <t>GLOBE SHAPE TYPE</t>
  </si>
  <si>
    <t>DULUX, GL  15W</t>
  </si>
  <si>
    <t>DULUX, GL  20W</t>
  </si>
  <si>
    <t>WITHOUT INTEGRATED CONTROL GEAR</t>
  </si>
  <si>
    <t>The lamps shall be suitable for operation on conventional</t>
  </si>
  <si>
    <t>or electronic control gear as required.</t>
  </si>
  <si>
    <t>T PLUS</t>
  </si>
  <si>
    <t>CFLni, 3 tubes, with 2-pin base for CCG operation</t>
  </si>
  <si>
    <t>DULUX T PLUS, 13W</t>
  </si>
  <si>
    <t>DULUX T PLUS, 18W</t>
  </si>
  <si>
    <t>DULUX T PLUS, 26W</t>
  </si>
  <si>
    <t>T/E PLUS</t>
  </si>
  <si>
    <t>CFLni, 3 tubes, with 4-pin base for ECG operation</t>
  </si>
  <si>
    <t>DULUX T/E PLUS, 13W</t>
  </si>
  <si>
    <t>DULUX T/E PLUS, 18W</t>
  </si>
  <si>
    <t>DULUX T/E PLUS, 26W</t>
  </si>
  <si>
    <t>DULUX T/E PLUS, 32W</t>
  </si>
  <si>
    <t>DULUX T/E PLUS, 42W</t>
  </si>
  <si>
    <t>T/E CONSTANT</t>
  </si>
  <si>
    <t>DULUX T/E CONSTANT, 26W</t>
  </si>
  <si>
    <t>DULUX T/E CONSTANT, 32W</t>
  </si>
  <si>
    <t>DULUX T/E CONSTANT, 42W</t>
  </si>
  <si>
    <t>T/E XT</t>
  </si>
  <si>
    <t>DULUX T/E, XT, 32W</t>
  </si>
  <si>
    <t>DULUX T/E, XT, 42W</t>
  </si>
  <si>
    <t>CFLni, 3 tubes, with 2-pin base for ECG operation</t>
  </si>
  <si>
    <t>DULUX D, 10W</t>
  </si>
  <si>
    <t>DULUX D, 13W</t>
  </si>
  <si>
    <t>DULUX D, 18W</t>
  </si>
  <si>
    <t>DULUX D, 26W</t>
  </si>
  <si>
    <t>D/E</t>
  </si>
  <si>
    <t>CFLni, 2 tubes, with 4-pin base for ECG operation</t>
  </si>
  <si>
    <t>DULUX D/E, 10W</t>
  </si>
  <si>
    <t>DULUX D/E, 13W</t>
  </si>
  <si>
    <t>DULUX D/E, 18W</t>
  </si>
  <si>
    <t>DULUX D/E, 26W</t>
  </si>
  <si>
    <t>Short CFLni, with 2-pin base for CCG operation</t>
  </si>
  <si>
    <t>DULUX S, 5W</t>
  </si>
  <si>
    <t>DULUX S, 7W</t>
  </si>
  <si>
    <t>DULUX S, 9W</t>
  </si>
  <si>
    <t>DULUX S, 11W</t>
  </si>
  <si>
    <t>S/E</t>
  </si>
  <si>
    <t>Short CFLni, with 4-pin base for ECG operation</t>
  </si>
  <si>
    <t>DULUX S/E, 7W</t>
  </si>
  <si>
    <t>DULUX S/E, 9W</t>
  </si>
  <si>
    <t>DULUX S/E, 11W</t>
  </si>
  <si>
    <t>LUMILUX</t>
  </si>
  <si>
    <t>CFLni, with 4-pin base 2G11 for ECG/CCG operation</t>
  </si>
  <si>
    <t>DULUX L, 18W</t>
  </si>
  <si>
    <t>DULUX L, 24W</t>
  </si>
  <si>
    <t>DULUX L, 36W</t>
  </si>
  <si>
    <t>DULUX L, 40W</t>
  </si>
  <si>
    <t>DULUX L, 55W</t>
  </si>
  <si>
    <t>DULUX L, 80W</t>
  </si>
  <si>
    <t>CFL SQUARE: 2D TYPE: 2 PIN</t>
  </si>
  <si>
    <t>Square CFLni, with 2-pin base GR8 base for</t>
  </si>
  <si>
    <t>CCG operation</t>
  </si>
  <si>
    <t>Square, 16W</t>
  </si>
  <si>
    <t>Square, 28W</t>
  </si>
  <si>
    <t>CFL SQUARE: 2D TYPE: 4 PIN</t>
  </si>
  <si>
    <t>Square CFLni, with 4-pin base GR8 base for</t>
  </si>
  <si>
    <t>ECG/CCG operation</t>
  </si>
  <si>
    <t>Square, 38W</t>
  </si>
  <si>
    <t>TUBULAR FLUORESCENT LAMPS</t>
  </si>
  <si>
    <t xml:space="preserve">available in 2700K, 3500K, 4000K and 6500K. </t>
  </si>
  <si>
    <t>The lamps shall be as per Osram or Philips or equal approved</t>
  </si>
  <si>
    <t>LUMILUX HE</t>
  </si>
  <si>
    <t>Tubular fluorescent lamp 16mm, high efficiency,</t>
  </si>
  <si>
    <t>with G5 base</t>
  </si>
  <si>
    <t>HE 14W</t>
  </si>
  <si>
    <t>HE 21W</t>
  </si>
  <si>
    <t>HE 28W</t>
  </si>
  <si>
    <t>HE 35W</t>
  </si>
  <si>
    <t>LUMILUX HO</t>
  </si>
  <si>
    <t>HO 24W</t>
  </si>
  <si>
    <t>HO 39W</t>
  </si>
  <si>
    <t>HO 49W</t>
  </si>
  <si>
    <t>HO 54W</t>
  </si>
  <si>
    <t>HO 80W</t>
  </si>
  <si>
    <t>LUMILUX FC</t>
  </si>
  <si>
    <t>Circular fluorescent lamp, 16mm, with 2GX13 base</t>
  </si>
  <si>
    <t>FC 22W</t>
  </si>
  <si>
    <t>FC 40W</t>
  </si>
  <si>
    <t>FC 55W</t>
  </si>
  <si>
    <t>T8</t>
  </si>
  <si>
    <t>LUMILUX ES</t>
  </si>
  <si>
    <t>Tubular fluorescent lamp 26mm, high efficiency,</t>
  </si>
  <si>
    <t>with G13 base, energy saver</t>
  </si>
  <si>
    <t>L 16W</t>
  </si>
  <si>
    <t>L 32W</t>
  </si>
  <si>
    <t>L 51W</t>
  </si>
  <si>
    <t>T9</t>
  </si>
  <si>
    <t>LUMILUX T9 C</t>
  </si>
  <si>
    <t>Circular fluorescent lamp 29mm, with G10q base</t>
  </si>
  <si>
    <t>L 22W</t>
  </si>
  <si>
    <t>L 40W</t>
  </si>
  <si>
    <t>LED LAMPS</t>
  </si>
  <si>
    <t xml:space="preserve">available in 2700K or 4000K. </t>
  </si>
  <si>
    <t>The lamps shall have an average life of 15000hrs.</t>
  </si>
  <si>
    <t>PARATHOM PAR 16</t>
  </si>
  <si>
    <t>LED reflector lamps with retrofit plug base</t>
  </si>
  <si>
    <t>Parathom PAR 16, 2.6W</t>
  </si>
  <si>
    <t>Parathom PAR 16, 4.3W</t>
  </si>
  <si>
    <t>Parathom PAR 16, 6.9W</t>
  </si>
  <si>
    <t>PARATHOM PRO PAR 16</t>
  </si>
  <si>
    <t>Dimmable LED reflector lamps with retrofit plug base</t>
  </si>
  <si>
    <t>Parathom Pro, PAR 16, 4.6W</t>
  </si>
  <si>
    <t>Parathom Pro, PAR 16, 6.1W</t>
  </si>
  <si>
    <t>PARATHOM MR 16</t>
  </si>
  <si>
    <t>Low-voltage LED reflector lamps with retrofit plug base</t>
  </si>
  <si>
    <t>MR 16, 2.9W</t>
  </si>
  <si>
    <t>MR 16, 4.6W</t>
  </si>
  <si>
    <t>MR 16, 7.2W</t>
  </si>
  <si>
    <t>PARATHOM MR 11 12V</t>
  </si>
  <si>
    <t>MR 11, 2.3W</t>
  </si>
  <si>
    <t>PARATHOM Advanced MR 11 12V</t>
  </si>
  <si>
    <t>Dimmable Low-voltage LED reflector lamps with retrofit</t>
  </si>
  <si>
    <t>plug base</t>
  </si>
  <si>
    <t>ADV MR 11, 3.1W</t>
  </si>
  <si>
    <t>PARATHOM Advanced PAR 20</t>
  </si>
  <si>
    <t>Dimmable LED reflector lamps with retrofit screw base</t>
  </si>
  <si>
    <t>ADV PAR 20, 4.2W</t>
  </si>
  <si>
    <t>PARATHOM Advanced PAR 30</t>
  </si>
  <si>
    <t>ADV PAR 30, 6.7W</t>
  </si>
  <si>
    <t>PARATHOM CLASSIC A</t>
  </si>
  <si>
    <t>LED lamps, classic bulb shape</t>
  </si>
  <si>
    <t>Parathom CL A, 5W</t>
  </si>
  <si>
    <t>Parathom CL A, 8W</t>
  </si>
  <si>
    <t>Parathom CL A, 9W</t>
  </si>
  <si>
    <t>Parathom CL A, 23W</t>
  </si>
  <si>
    <t>PARATHOM ADVANCED CLASSIC A</t>
  </si>
  <si>
    <t>Dimmable LED lamps, classic bulb shape</t>
  </si>
  <si>
    <t>Parathom ADV CL A, 6W</t>
  </si>
  <si>
    <t>Parathom ADV CL A, 9W</t>
  </si>
  <si>
    <t>Parathom ADV CL A, 10W</t>
  </si>
  <si>
    <t>Parathom ADV CL A, 14.4W</t>
  </si>
  <si>
    <t>Parathom ADV CL A, 21W</t>
  </si>
  <si>
    <t>PARATHOM CLASSIC B</t>
  </si>
  <si>
    <t>LED lamps, classic mini-candle shape</t>
  </si>
  <si>
    <t>Parathom CL B, 3.3W</t>
  </si>
  <si>
    <t>Parathom CL B, 5.7W</t>
  </si>
  <si>
    <t>PARATHOM ADVANCED CLASSIC B</t>
  </si>
  <si>
    <t>Dimmable LED lamps, classic mini-candle shape</t>
  </si>
  <si>
    <t>Parathom ADV CL B, 6W</t>
  </si>
  <si>
    <t>LINEAR LED</t>
  </si>
  <si>
    <t>SUBSTITUBE T8 VALUE EM</t>
  </si>
  <si>
    <t>LED lamps, stick shaped, 27.5mm with G13 base</t>
  </si>
  <si>
    <t>600mm</t>
  </si>
  <si>
    <t>ST8V, 8W</t>
  </si>
  <si>
    <t>1200mm</t>
  </si>
  <si>
    <t>ST8V, 17W</t>
  </si>
  <si>
    <t>1500mm</t>
  </si>
  <si>
    <t>ST8V, 20W</t>
  </si>
  <si>
    <t>SUBSTITUBE T8 ADVANCED UNIVERSAL</t>
  </si>
  <si>
    <t>LED lamps, stick shaped, 27mm with G13 base</t>
  </si>
  <si>
    <t>ST8AU, XYW</t>
  </si>
  <si>
    <t>MERCURY VAPOUR</t>
  </si>
  <si>
    <t>50W, MV</t>
  </si>
  <si>
    <t>80W, MV</t>
  </si>
  <si>
    <t>125W, MV</t>
  </si>
  <si>
    <t>250W, MV</t>
  </si>
  <si>
    <t>400W, MV</t>
  </si>
  <si>
    <t>HIGH PRESSURE SODIUM</t>
  </si>
  <si>
    <t>TUBULAR SINGLE SIDED</t>
  </si>
  <si>
    <t>50W</t>
  </si>
  <si>
    <t>70W</t>
  </si>
  <si>
    <t>100W</t>
  </si>
  <si>
    <t>150W</t>
  </si>
  <si>
    <t>250W</t>
  </si>
  <si>
    <t>400W</t>
  </si>
  <si>
    <t>1000W</t>
  </si>
  <si>
    <t>ELLIPTICAL COATED SINGLE SIDED</t>
  </si>
  <si>
    <t>METAL HALIDE</t>
  </si>
  <si>
    <t>CERAMIC METAL HALIDE:</t>
  </si>
  <si>
    <t>SINGLE ENDED TUBULAR (CLEAR): HCI-T</t>
  </si>
  <si>
    <t>35W</t>
  </si>
  <si>
    <t>SINGLE ENDED TUBULAR (CLEAR): HCI-TC</t>
  </si>
  <si>
    <t>20W</t>
  </si>
  <si>
    <t>SINGLE ENDED TUBULAR (CLEAR): HCI-TF</t>
  </si>
  <si>
    <t>DOUBLE ENDED TUBULAR (CLEAR): HCI-TS</t>
  </si>
  <si>
    <t>QUARTZ METAL HALIDE</t>
  </si>
  <si>
    <t>SINGLE ENDED TUBULAR (CLEAR): HQI-T</t>
  </si>
  <si>
    <t>450W</t>
  </si>
  <si>
    <t>SINGLE ENDED ELLIPTICAL COATED: HQI-E</t>
  </si>
  <si>
    <t>DOUBLE ENDED TUBULAR CLEAR: HQI-TS</t>
  </si>
  <si>
    <t>2000W, short arc</t>
  </si>
  <si>
    <t>2000W, long arc</t>
  </si>
  <si>
    <t>To hire a Cherry picker to reach a minimum of 15m in height</t>
  </si>
  <si>
    <t>To erect scaffolding to a minimum height of 10m</t>
  </si>
  <si>
    <t>T8 TL-D LOW-PRESSURE MERCURY DISCHARGE LAMPS</t>
  </si>
  <si>
    <t>WITH A TUBULAR 26mm ENVELOPE, G13 CAP BASE</t>
  </si>
  <si>
    <t>18W - 6200K, Cool Daylight</t>
  </si>
  <si>
    <t>36W - 6200K, Cool Daylight</t>
  </si>
  <si>
    <t>56W - 6200K, Cool Daylight</t>
  </si>
  <si>
    <t>T5 TL-D LOW-PRESSURE MERCURY DISCHARGE LAMPS</t>
  </si>
  <si>
    <t>BILL OF QUANTITIES: BILL NO 10 OF 19</t>
  </si>
  <si>
    <t>LUMINAIRE ACCESSORIES</t>
  </si>
  <si>
    <t>LIGHT POLES</t>
  </si>
  <si>
    <t>GALVANISED STEEL POLES:</t>
  </si>
  <si>
    <t>Body: Galvanised steel</t>
  </si>
  <si>
    <t>Mounting: Plinth Mounted or buried</t>
  </si>
  <si>
    <t xml:space="preserve">Finish: Raw </t>
  </si>
  <si>
    <t>Accessories: Access door complete with circuit breaker, gland</t>
  </si>
  <si>
    <t>plate, wiring, etc.</t>
  </si>
  <si>
    <t>Features: Tapered reduction or a flat reduction</t>
  </si>
  <si>
    <t>SANS: Manufactured from Grade S 355 steel in accordance5</t>
  </si>
  <si>
    <t>to SANS 657/1&amp;3. Hot Dipped galvanised in accordance to</t>
  </si>
  <si>
    <t>SANS 121</t>
  </si>
  <si>
    <t>Colour: Matt Silver</t>
  </si>
  <si>
    <t>All poles shall be complete with all necessary fittings, fixtures and</t>
  </si>
  <si>
    <t>All poles are to be in accordance to the Ethekwini Municipality</t>
  </si>
  <si>
    <t>specification</t>
  </si>
  <si>
    <t>The poles shall be as per Regent Lighting or equal approved.</t>
  </si>
  <si>
    <t>STRAIGHT POLE</t>
  </si>
  <si>
    <t>Straight, 6m TL</t>
  </si>
  <si>
    <t>STEPPED 1 REDUCTION</t>
  </si>
  <si>
    <t>Stepped 1, 6m TL</t>
  </si>
  <si>
    <t>Stepped 1, 8m TL</t>
  </si>
  <si>
    <t>Stepped 1, 9.2m TL</t>
  </si>
  <si>
    <t>STEPPED 2 REDUCTION</t>
  </si>
  <si>
    <t>Stepped 2, 8.2m TL</t>
  </si>
  <si>
    <t>Stepped 2, 9.2m TL</t>
  </si>
  <si>
    <t>WOODEN POLES</t>
  </si>
  <si>
    <t>CCA POLES: LEVEL H4</t>
  </si>
  <si>
    <t>Copper chromium arsenic treated wooden pole, Level H4, SANS</t>
  </si>
  <si>
    <t>The poles shall be suitable for transmission and lighting purposes</t>
  </si>
  <si>
    <t>and in accordance with the Ethekwini Municipality specifications.</t>
  </si>
  <si>
    <t>Carried to Collection Page 61 EE</t>
  </si>
  <si>
    <t>6m pole</t>
  </si>
  <si>
    <t>7m pole</t>
  </si>
  <si>
    <t>8m pole</t>
  </si>
  <si>
    <t>9m pole</t>
  </si>
  <si>
    <t>LUMINAIRE COMPONENTS</t>
  </si>
  <si>
    <t>The luminaire components shall be as per Osram or equal approved</t>
  </si>
  <si>
    <t>STARTERS</t>
  </si>
  <si>
    <t>ST 111, Longlife (4…65W;80W)</t>
  </si>
  <si>
    <t>ST 151, Longlife(4…22W)</t>
  </si>
  <si>
    <t>DEOS ST 171 SAFETY, (36…65W)</t>
  </si>
  <si>
    <t>DEOS ST 172 SAFETY, (18…22W)</t>
  </si>
  <si>
    <t>DEOS ST 173 SAFETY, (15…32W)</t>
  </si>
  <si>
    <t>TRANSFORMERS</t>
  </si>
  <si>
    <t>ET PARROT low voltage halogen lamps</t>
  </si>
  <si>
    <t>CONTROL GEAR</t>
  </si>
  <si>
    <t>ELECTRONIC</t>
  </si>
  <si>
    <t>FLUORESCENT</t>
  </si>
  <si>
    <t>Quicktronic, (28 to 80W), T5 &amp; T8</t>
  </si>
  <si>
    <t>Quicktronic, Dimmable: T8</t>
  </si>
  <si>
    <t>Quicktronic, Multiwatt: CFL</t>
  </si>
  <si>
    <t>Quicktronic, Economic: CFL</t>
  </si>
  <si>
    <t>LAMP HOLDERS</t>
  </si>
  <si>
    <t>RS Lampholder</t>
  </si>
  <si>
    <t>ES Lampholder</t>
  </si>
  <si>
    <t>BC Lampholder</t>
  </si>
  <si>
    <t>Fluorescent fitting Lampholder</t>
  </si>
  <si>
    <t>400W HPS Lampholder</t>
  </si>
  <si>
    <t>Brass Lampholder, ES or BC</t>
  </si>
  <si>
    <t>CAPACITORS</t>
  </si>
  <si>
    <t>2000W</t>
  </si>
  <si>
    <t>IGNITORS</t>
  </si>
  <si>
    <t>DISCHARGE LAMP AND OTHER BALLASTS/IGNITOR/ TRANSFORMER/ CHOKE</t>
  </si>
  <si>
    <t>Metal halide (70 to 400W)</t>
  </si>
  <si>
    <t>High Pressure Sodium (70 to 1000W)</t>
  </si>
  <si>
    <t>Mecury vapour (80 to 400W)</t>
  </si>
  <si>
    <t>BILL OF QUANTITIES: BILL NO 11 OF 19</t>
  </si>
  <si>
    <t>LIGHT SWITCHES</t>
  </si>
  <si>
    <t>STEEL COVER TYPE</t>
  </si>
  <si>
    <t>All switches shall be suitable for mounting in 100 x 50 x 50mm</t>
  </si>
  <si>
    <t>boxes and shall comply  with SANS 1663 and shall bear the</t>
  </si>
  <si>
    <t>SANS mark. The light switches shall be rated 16A, 250V.</t>
  </si>
  <si>
    <t>The light switches shall be complete with a white switch/s on</t>
  </si>
  <si>
    <t>The light switch shall include all necessary accessories to</t>
  </si>
  <si>
    <t>complete the works.</t>
  </si>
  <si>
    <t>The light switch shall be installed into existing extension</t>
  </si>
  <si>
    <t>boxes or into new galvanised steel boxes.</t>
  </si>
  <si>
    <t>The galvanised steel boxes are measured elsewhere.</t>
  </si>
  <si>
    <t>The light switches shall be as per Crabtree, Classic Range or</t>
  </si>
  <si>
    <t>16A,  Single lever one way</t>
  </si>
  <si>
    <t>16A, Two lever one way</t>
  </si>
  <si>
    <t>16A, Three lever one way</t>
  </si>
  <si>
    <t>16A, Four lever one way</t>
  </si>
  <si>
    <t>16A, Five lever one way</t>
  </si>
  <si>
    <t>16A, Six lever one way</t>
  </si>
  <si>
    <t>16A, One lever one way with dimmer</t>
  </si>
  <si>
    <t>16A, Two lever one way with dimmer</t>
  </si>
  <si>
    <t>16A, One lever two way</t>
  </si>
  <si>
    <t>Carried to Collection Page 64 EE</t>
  </si>
  <si>
    <t>INDUSTRIAL LIGHT SWITCHES</t>
  </si>
  <si>
    <t>All switches shall be suitable for mounting in 75 x 75mm</t>
  </si>
  <si>
    <t>16A, Three lever two way</t>
  </si>
  <si>
    <t>INDUSTRIAL WATER PROOF LIGHT SWITCHES</t>
  </si>
  <si>
    <t>All switches shall be suitable for mounting in 119 x 83mm</t>
  </si>
  <si>
    <t>weatherproof surface boxes and shall comply  with SANS 1663</t>
  </si>
  <si>
    <t>and shall bear the SANS mark.</t>
  </si>
  <si>
    <t>The light switches shall be rated 16A, 250V.</t>
  </si>
  <si>
    <t>The light switch shall be installed complete with new</t>
  </si>
  <si>
    <t>extension boxes</t>
  </si>
  <si>
    <t>STEEL TYPE</t>
  </si>
  <si>
    <t>Limit Switches</t>
  </si>
  <si>
    <t>PLASTIC TYPE</t>
  </si>
  <si>
    <t>WIRELESS LIGHT SWITCHES</t>
  </si>
  <si>
    <t>SANS mark. The light switches shall be rated 5A, 220V.</t>
  </si>
  <si>
    <t>The wireless light switch shall include all necessary accessories to</t>
  </si>
  <si>
    <t>complete the works. (Batteries, etc)</t>
  </si>
  <si>
    <t>The wireless light switches shall be as per QwikSwitch or</t>
  </si>
  <si>
    <t xml:space="preserve">Receiver and relay. Max load 5A. Device is controllable from the WiFi </t>
  </si>
  <si>
    <t>Bridge remotely. Input and output supply at 220Vac, 50Hz. Radio frequency 868MHz.</t>
  </si>
  <si>
    <t>30m Range through walls and floors, 100m line of site</t>
  </si>
  <si>
    <t>2 button wireless transmitter. Input supply 1 x CR2032 Battery to be included.</t>
  </si>
  <si>
    <t>From factor moulded casing 80mm (w) x 123mm (L) x 10mm (H)</t>
  </si>
  <si>
    <t>Radio frequency 868MHz.</t>
  </si>
  <si>
    <t xml:space="preserve">LIGHT SWITCHES: </t>
  </si>
  <si>
    <r>
      <t xml:space="preserve">yoke, SS screws and </t>
    </r>
    <r>
      <rPr>
        <b/>
        <sz val="9"/>
        <rFont val="Times New Roman"/>
        <family val="1"/>
      </rPr>
      <t>WHITE</t>
    </r>
    <r>
      <rPr>
        <sz val="9"/>
        <rFont val="Times New Roman"/>
        <family val="1"/>
      </rPr>
      <t xml:space="preserve"> </t>
    </r>
    <r>
      <rPr>
        <b/>
        <sz val="9"/>
        <rFont val="Times New Roman"/>
        <family val="1"/>
      </rPr>
      <t>STEEL</t>
    </r>
    <r>
      <rPr>
        <sz val="9"/>
        <rFont val="Times New Roman"/>
        <family val="1"/>
      </rPr>
      <t xml:space="preserve"> coverplates(SANS 1084).</t>
    </r>
  </si>
  <si>
    <r>
      <t xml:space="preserve">yoke, SS screws and </t>
    </r>
    <r>
      <rPr>
        <b/>
        <sz val="9"/>
        <rFont val="Times New Roman"/>
        <family val="1"/>
      </rPr>
      <t>WHITE</t>
    </r>
    <r>
      <rPr>
        <sz val="9"/>
        <rFont val="Times New Roman"/>
        <family val="1"/>
      </rPr>
      <t xml:space="preserve"> </t>
    </r>
    <r>
      <rPr>
        <b/>
        <sz val="9"/>
        <rFont val="Times New Roman"/>
        <family val="1"/>
      </rPr>
      <t>PLASTIC</t>
    </r>
    <r>
      <rPr>
        <sz val="9"/>
        <rFont val="Times New Roman"/>
        <family val="1"/>
      </rPr>
      <t xml:space="preserve"> coverplates(SANS 1084).</t>
    </r>
  </si>
  <si>
    <r>
      <t xml:space="preserve">yoke and </t>
    </r>
    <r>
      <rPr>
        <b/>
        <sz val="9"/>
        <rFont val="Times New Roman"/>
        <family val="1"/>
      </rPr>
      <t>steel</t>
    </r>
    <r>
      <rPr>
        <sz val="9"/>
        <rFont val="Times New Roman"/>
        <family val="1"/>
      </rPr>
      <t xml:space="preserve"> coverplates(</t>
    </r>
    <r>
      <rPr>
        <b/>
        <sz val="9"/>
        <rFont val="Times New Roman"/>
        <family val="1"/>
      </rPr>
      <t>White or Orange</t>
    </r>
    <r>
      <rPr>
        <sz val="9"/>
        <rFont val="Times New Roman"/>
        <family val="1"/>
      </rPr>
      <t>)(SANS 1084).</t>
    </r>
  </si>
  <si>
    <r>
      <t>yoke and coverplates(</t>
    </r>
    <r>
      <rPr>
        <b/>
        <sz val="9"/>
        <rFont val="Times New Roman"/>
        <family val="1"/>
      </rPr>
      <t>White or Orange</t>
    </r>
    <r>
      <rPr>
        <sz val="9"/>
        <rFont val="Times New Roman"/>
        <family val="1"/>
      </rPr>
      <t>)(SANS 1084).</t>
    </r>
  </si>
  <si>
    <t>BILL OF QUANTITIES: BILL NO 12 OF 19</t>
  </si>
  <si>
    <t>POWERSKIRTING,</t>
  </si>
  <si>
    <t>OUTLETS &amp; ACCESSORIES</t>
  </si>
  <si>
    <t>PVC TYPE</t>
  </si>
  <si>
    <t>Supply, deliver and install PVC type powerskirting installed</t>
  </si>
  <si>
    <t>surface on wall surface, bricking, concrete, desktop,etc.</t>
  </si>
  <si>
    <t>The powerskirting shall be suitable for low voltage(600/1000V)</t>
  </si>
  <si>
    <t>conductors and 16A, 250V switched socket outlets well as for .</t>
  </si>
  <si>
    <t>telecommunication, data and power points.</t>
  </si>
  <si>
    <t>The powerskirting shall be supplied complete with all covers,</t>
  </si>
  <si>
    <t>necessary bends, elbows, corner pieces, tees, droppers, end</t>
  </si>
  <si>
    <t>caps and all other necessary fittings, fixtures and accessories</t>
  </si>
  <si>
    <t>All outlets(sso), telephone, data, power, etc shall also be</t>
  </si>
  <si>
    <t>installed complete with covers, cradles, yokes, etc to complete</t>
  </si>
  <si>
    <t>the works.</t>
  </si>
  <si>
    <t>The powerskirting shall be as Legrand (Colour White) or</t>
  </si>
  <si>
    <t>equal approved. All outlets shall also be of the Legrand</t>
  </si>
  <si>
    <t>range or equal approved and compatible with the powerskirting.</t>
  </si>
  <si>
    <t>POWERSKIRTING</t>
  </si>
  <si>
    <t>Two Compartment with cover and accessories, etc</t>
  </si>
  <si>
    <t>Three Compartment with cover and accessories, etc</t>
  </si>
  <si>
    <t>POWERSKIRTING OUTLETS</t>
  </si>
  <si>
    <t>16A,  Single switched socket outlet - Normal - White</t>
  </si>
  <si>
    <t>16A,  Single switched socket outlet - Dedicated - RED</t>
  </si>
  <si>
    <t>16A,  Single switched socket outlet - UPS - Blue</t>
  </si>
  <si>
    <t>RJ11 Telephone outlets</t>
  </si>
  <si>
    <t>RJ45 Data outlets</t>
  </si>
  <si>
    <t>Blank Outlets</t>
  </si>
  <si>
    <t xml:space="preserve">The following accessories are to be supplied, delivered and </t>
  </si>
  <si>
    <t>installed for existing powerskirting that require damaged,</t>
  </si>
  <si>
    <t>missing or replacements.</t>
  </si>
  <si>
    <t>These items however will form part of the costing per m</t>
  </si>
  <si>
    <t>length of new powerskirting systems and as such will not be</t>
  </si>
  <si>
    <t>paid for separately with the exception of the internal divider.</t>
  </si>
  <si>
    <t>Elbows</t>
  </si>
  <si>
    <t>Internal/External bends</t>
  </si>
  <si>
    <t>End Caps</t>
  </si>
  <si>
    <t>Internal divider</t>
  </si>
  <si>
    <t>POWERSKIRTING, OUTLETS &amp; ACCESSORIES</t>
  </si>
  <si>
    <t>BILL OF QUANTITIES: BILL NO 13 OF 19</t>
  </si>
  <si>
    <t xml:space="preserve">SWITCHED SOCKET OUTLETS, </t>
  </si>
  <si>
    <t>ENCLOSURES &amp; ACCESSORIES</t>
  </si>
  <si>
    <t>All switches shall be suitable for mounting in 100 x 100 x 50mm</t>
  </si>
  <si>
    <t>boxes and shall comply  with SANS 164 and shall bear the</t>
  </si>
  <si>
    <t>SANS mark. The switches shall be rated 16A, 250V.</t>
  </si>
  <si>
    <t>The switches shall be complete with a white switch/s on</t>
  </si>
  <si>
    <t>The switch shall include all necessary accessories to</t>
  </si>
  <si>
    <t>The switch shall be installed into existing extension</t>
  </si>
  <si>
    <t>The switches shall be as per Crabtree, Classic Range or</t>
  </si>
  <si>
    <t>16A,  Single switched socket outlet</t>
  </si>
  <si>
    <t>16A,  Double switched socket outlet</t>
  </si>
  <si>
    <t>Switched socket outlet on 100 x 50 x 50mm extension boxes</t>
  </si>
  <si>
    <t>PLASTIC COVER TYPE</t>
  </si>
  <si>
    <t>boxes and shall comply  with SANS 1664 and shall bear the</t>
  </si>
  <si>
    <t>The switches shall include all necessary accessories to</t>
  </si>
  <si>
    <t>The switches shall be installed into existing extension</t>
  </si>
  <si>
    <t>Carried to Collection Page 72 EE</t>
  </si>
  <si>
    <t>16A, VETi 2 Double RSA &amp; Double RSA V-Slim Socket Outlet - White</t>
  </si>
  <si>
    <t>16A, VETi 2 Switched Socket with Single RSA &amp; 3 x RSA V-Slim - White</t>
  </si>
  <si>
    <t>INDUSTRIAL  SWITCHED SOCKET OUTLETS</t>
  </si>
  <si>
    <t>The switches shall be installed complete with extension</t>
  </si>
  <si>
    <t>boxes.</t>
  </si>
  <si>
    <t>weatherproof surface boxes and shall comply  with SANS 1664</t>
  </si>
  <si>
    <t>The switches shall be rated 16A, 250V.</t>
  </si>
  <si>
    <t>General</t>
  </si>
  <si>
    <t>Snapper - FBLP 31 - 8 way multiplug( 4 x 16A, 4 x 5A, 0.5m cord)</t>
  </si>
  <si>
    <t xml:space="preserve">with surge protection </t>
  </si>
  <si>
    <t>5A plugtops</t>
  </si>
  <si>
    <t>16A plugtops - White</t>
  </si>
  <si>
    <t>16A plugtops - Red</t>
  </si>
  <si>
    <t>16A plugtops - Blue</t>
  </si>
  <si>
    <t>GENERAL INDUSTRIAL SWITCHED SOCKET OUTLETS</t>
  </si>
  <si>
    <t>AND PLUG TOPS</t>
  </si>
  <si>
    <t xml:space="preserve">According to SANS / IEC 60309-1+2, 1999  </t>
  </si>
  <si>
    <t>PLUGS AND SOCKETS</t>
  </si>
  <si>
    <t>The units shall bear the SABS authorisation mark</t>
  </si>
  <si>
    <t>CEE ROUND TYPE PLUGS &amp; SOCKETS: MOULDED</t>
  </si>
  <si>
    <t>The outlets shall be as per Powermite or equal approved.</t>
  </si>
  <si>
    <t>Ref Code: A3001: 250V, 32A, IP67 switched socket outlet</t>
  </si>
  <si>
    <t>Ref Code: A0138: 250V, 32A, IP67 moulded plugtop</t>
  </si>
  <si>
    <t>Ref Code: A3002: 400V, 16A, 4 PIN, IP67 switched socket outlet</t>
  </si>
  <si>
    <t>Ref Code: A0140: 400V, 16A, 4 PIN, IP67 moulded plugtop</t>
  </si>
  <si>
    <t>Ref Code: A3009: 400V, 32A, 5 PIN, IP67 switched socket outlet</t>
  </si>
  <si>
    <t>Ref Code: A0135: 400V, 32A, 5 PIN, IP67 moulded plugtop</t>
  </si>
  <si>
    <t>Ref Code: A3102: 400V, 63A, 5 PIN, IP67 switched socket outlet</t>
  </si>
  <si>
    <t>Ref Code: A0134: 400V, 63A, 5 PIN, IP67 moulded plugtop</t>
  </si>
  <si>
    <t xml:space="preserve">All PVC extension boxes shall be suitable for standard switches </t>
  </si>
  <si>
    <t>(lights and plugs) application.</t>
  </si>
  <si>
    <t>The boxes shall be of ALLBRO type or equal approved.</t>
  </si>
  <si>
    <t>Ref Code: 04 - 788: Box: H62 x W107 x D51mm</t>
  </si>
  <si>
    <t>Ref Code: 04 - 789: Box: H109 x W108 x D51mm</t>
  </si>
  <si>
    <t>BLANK COVER PLATES - WHITE</t>
  </si>
  <si>
    <t>ELECTRICAL YORK BOXES</t>
  </si>
  <si>
    <t xml:space="preserve">The electrical york(installation enclosure) boxes shall be of the </t>
  </si>
  <si>
    <t>outdoor weatherproof socket outlet enclosure type.</t>
  </si>
  <si>
    <t xml:space="preserve">The box shall be suitable for surface or semi-flush installation.  </t>
  </si>
  <si>
    <t>The box is to have a sliding lid which is capable of being closed</t>
  </si>
  <si>
    <t>while the plug is in the socket.</t>
  </si>
  <si>
    <t>The box shall be constructed of polyester material(DMC).</t>
  </si>
  <si>
    <t>The boxes shall be of ABB/ALLBRO type or equal approved.</t>
  </si>
  <si>
    <t>100 x 100mm type box</t>
  </si>
  <si>
    <t>100 x 50mm type box</t>
  </si>
  <si>
    <t>ELECTRICAL METER BOXES: YORK TYPE</t>
  </si>
  <si>
    <t>SINGLE PHASE - SMB</t>
  </si>
  <si>
    <t>The electrical meter york(installation enclosure) boxes shall be of</t>
  </si>
  <si>
    <t>the outdoor weatherproof single kwh meter enclosure type.</t>
  </si>
  <si>
    <t>The box shall be suitable for standard kWh meter.</t>
  </si>
  <si>
    <t xml:space="preserve">The  mounting shall be surface or semi-flush installation. </t>
  </si>
  <si>
    <t>It shall have square or triangular securing screw and</t>
  </si>
  <si>
    <t xml:space="preserve">a stand off for circuit breaker , a circuit breaker reset rod and </t>
  </si>
  <si>
    <t>pole mount brackets.  Material - Polyester (DMC)</t>
  </si>
  <si>
    <t>Single Phase Meter Box - SMB</t>
  </si>
  <si>
    <t>THREE PHASE - DMB</t>
  </si>
  <si>
    <t>the outdoor weatherproof to house 3 x single phase kwh.</t>
  </si>
  <si>
    <t>The box shall be suitable for standard kWh meters.</t>
  </si>
  <si>
    <t>The meter box mounting shall be on a baseplate.</t>
  </si>
  <si>
    <t>The meter box shall have meter reading window.</t>
  </si>
  <si>
    <t xml:space="preserve">pole mount brackets and circuit breaker mounting facility. </t>
  </si>
  <si>
    <t>Material - Polyester (DMC)</t>
  </si>
  <si>
    <t>Three phase Meter Box - DMB</t>
  </si>
  <si>
    <t>SWITCH DISCONNECTOR - ISOLATOR - BOXES</t>
  </si>
  <si>
    <t>The isolator housing box shall be weatherproof with pad</t>
  </si>
  <si>
    <t>lockable facility. The box shall have isolator mounting screws.</t>
  </si>
  <si>
    <t>Isolator housing box enclosure</t>
  </si>
  <si>
    <t>INSTALLATION ENCLOSURES</t>
  </si>
  <si>
    <t>INDUSTRIAL: WEATHERTIGHT BOXES</t>
  </si>
  <si>
    <t xml:space="preserve">Industrial general purpose weatherproof enclosures. </t>
  </si>
  <si>
    <t xml:space="preserve">while the plug/cable is in the socket. To include a Device plate </t>
  </si>
  <si>
    <t>in DMC and pole mount brackets.</t>
  </si>
  <si>
    <t>J1 Range</t>
  </si>
  <si>
    <t>J2 Range</t>
  </si>
  <si>
    <t>J3 Range</t>
  </si>
  <si>
    <t>J4 Range</t>
  </si>
  <si>
    <t>GENERAL: WEATHERTIGHT BOXES</t>
  </si>
  <si>
    <t xml:space="preserve">General purpose weatherproof connection/enclosures. </t>
  </si>
  <si>
    <t>Housing Material - Polyester (DMC)</t>
  </si>
  <si>
    <t>U2 Range</t>
  </si>
  <si>
    <t>U3 Range</t>
  </si>
  <si>
    <t>U4 Range</t>
  </si>
  <si>
    <t>U5 Range</t>
  </si>
  <si>
    <t>U6 Range</t>
  </si>
  <si>
    <t>U7 Range</t>
  </si>
  <si>
    <t>U8 Range</t>
  </si>
  <si>
    <t>SWITCHED SOCKET OUTLETS,</t>
  </si>
  <si>
    <t xml:space="preserve">ENCLOSURES &amp; ACCESSORIES: </t>
  </si>
  <si>
    <r>
      <t xml:space="preserve">yoke, SS screws and </t>
    </r>
    <r>
      <rPr>
        <b/>
        <sz val="9"/>
        <rFont val="Times New Roman"/>
        <family val="1"/>
      </rPr>
      <t>WHITE</t>
    </r>
    <r>
      <rPr>
        <sz val="9"/>
        <rFont val="Times New Roman"/>
        <family val="1"/>
      </rPr>
      <t xml:space="preserve"> </t>
    </r>
    <r>
      <rPr>
        <b/>
        <sz val="9"/>
        <rFont val="Times New Roman"/>
        <family val="1"/>
      </rPr>
      <t>PLASTIC</t>
    </r>
    <r>
      <rPr>
        <sz val="9"/>
        <rFont val="Times New Roman"/>
        <family val="1"/>
      </rPr>
      <t xml:space="preserve"> coverplates.</t>
    </r>
  </si>
  <si>
    <r>
      <t>yoke and steel coverplates(</t>
    </r>
    <r>
      <rPr>
        <b/>
        <sz val="9"/>
        <rFont val="Times New Roman"/>
        <family val="1"/>
      </rPr>
      <t>White or Orange</t>
    </r>
    <r>
      <rPr>
        <sz val="9"/>
        <rFont val="Times New Roman"/>
        <family val="1"/>
      </rPr>
      <t>).</t>
    </r>
  </si>
  <si>
    <r>
      <t>yoke and coverplates(</t>
    </r>
    <r>
      <rPr>
        <b/>
        <sz val="9"/>
        <rFont val="Times New Roman"/>
        <family val="1"/>
      </rPr>
      <t>White or Orange</t>
    </r>
    <r>
      <rPr>
        <sz val="9"/>
        <rFont val="Times New Roman"/>
        <family val="1"/>
      </rPr>
      <t>).</t>
    </r>
  </si>
  <si>
    <r>
      <t xml:space="preserve">while the plug/cable is in the socket. </t>
    </r>
    <r>
      <rPr>
        <b/>
        <sz val="9"/>
        <rFont val="Times New Roman"/>
        <family val="1"/>
      </rPr>
      <t xml:space="preserve">To include a Device plate </t>
    </r>
  </si>
  <si>
    <r>
      <rPr>
        <b/>
        <sz val="9"/>
        <rFont val="Times New Roman"/>
        <family val="1"/>
      </rPr>
      <t>in</t>
    </r>
    <r>
      <rPr>
        <sz val="9"/>
        <rFont val="Times New Roman"/>
        <family val="1"/>
      </rPr>
      <t xml:space="preserve"> </t>
    </r>
    <r>
      <rPr>
        <b/>
        <sz val="9"/>
        <rFont val="Times New Roman"/>
        <family val="1"/>
      </rPr>
      <t>DMC</t>
    </r>
    <r>
      <rPr>
        <sz val="9"/>
        <rFont val="Times New Roman"/>
        <family val="1"/>
      </rPr>
      <t xml:space="preserve"> and pole mount brackets.</t>
    </r>
  </si>
  <si>
    <r>
      <rPr>
        <b/>
        <sz val="9"/>
        <rFont val="Times New Roman"/>
        <family val="1"/>
      </rPr>
      <t>in</t>
    </r>
    <r>
      <rPr>
        <sz val="9"/>
        <rFont val="Times New Roman"/>
        <family val="1"/>
      </rPr>
      <t xml:space="preserve"> </t>
    </r>
    <r>
      <rPr>
        <b/>
        <sz val="9"/>
        <rFont val="Times New Roman"/>
        <family val="1"/>
      </rPr>
      <t>CHIPBOARD</t>
    </r>
    <r>
      <rPr>
        <sz val="9"/>
        <rFont val="Times New Roman"/>
        <family val="1"/>
      </rPr>
      <t xml:space="preserve"> and pole mount brackets.</t>
    </r>
  </si>
  <si>
    <t>BILL OF QUANTITIES: BILL NO 14 OF 19</t>
  </si>
  <si>
    <t>GEYSER SPARES &amp; ACCESSORIES</t>
  </si>
  <si>
    <t>Supply, deliver and install domestic geyser spares and accessories.</t>
  </si>
  <si>
    <t>The units shall be suitable for application at 250V, 50Hz and</t>
  </si>
  <si>
    <t>shall bear the SANS safety mark and in accordance with SANS</t>
  </si>
  <si>
    <t>10254 Geyser Installation Specifications.</t>
  </si>
  <si>
    <t xml:space="preserve">The works shall include for the isolation, disconnection &amp; removal </t>
  </si>
  <si>
    <t>of the existing equipment and replacement with the new</t>
  </si>
  <si>
    <t>equipment. It shall also include the disconnection and reconnection</t>
  </si>
  <si>
    <t>of the geyser.</t>
  </si>
  <si>
    <t xml:space="preserve">The equipment shall include all necessary fittings, fixtures and </t>
  </si>
  <si>
    <t>accessories to complete the works.</t>
  </si>
  <si>
    <t>The equipment shall be as per Kwikot or equal approved.</t>
  </si>
  <si>
    <t>SINGLE PHASE</t>
  </si>
  <si>
    <t>2kW spiral element with thermostat pocket</t>
  </si>
  <si>
    <t>3kW spiral element with thermostat pocket</t>
  </si>
  <si>
    <t>4kW spiral element with thermostat pocket</t>
  </si>
  <si>
    <t>Thermostat 20A</t>
  </si>
  <si>
    <t>2kW Industrial Immersion element with thermostat pocket</t>
  </si>
  <si>
    <t>3kW Industrial Immersion element with thermostat pocket</t>
  </si>
  <si>
    <t>4kW Industrial Immersion element with thermostat pocket</t>
  </si>
  <si>
    <t>THREE PHASE</t>
  </si>
  <si>
    <t>6kW element</t>
  </si>
  <si>
    <t>Geyser Gasket</t>
  </si>
  <si>
    <t>BILL OF QUANTITIES: BILL NO 15 OF 19</t>
  </si>
  <si>
    <t>HYDROBOILS</t>
  </si>
  <si>
    <t>Supply, deliver and install wall mounted hydroboils.</t>
  </si>
  <si>
    <t>shall bear the SANS safety mark.</t>
  </si>
  <si>
    <t xml:space="preserve">The units shall be fully automatic, energy efficient, electronic </t>
  </si>
  <si>
    <t>controls, provide instant boiling water, designed to operate</t>
  </si>
  <si>
    <t>within 3°C of boiling point with thermal temperature control,</t>
  </si>
  <si>
    <t>energy conserving tap, two way tap control, steam free, white</t>
  </si>
  <si>
    <t>epoxy coated, concealed plumbing and electrical connections</t>
  </si>
  <si>
    <t>and a flexible 2m electrical cord with plugtop.</t>
  </si>
  <si>
    <t>The hydroboils shall be as per Franke or equal approved</t>
  </si>
  <si>
    <t>2.5 litre white epoxy hydroboil</t>
  </si>
  <si>
    <t>5 litre white epoxy hydroboil</t>
  </si>
  <si>
    <t>7.5 litre white epoxy hydroboil</t>
  </si>
  <si>
    <t>10 litre white epoxy hydroboil</t>
  </si>
  <si>
    <t>15 litre white epoxy hydroboil</t>
  </si>
  <si>
    <t>25 litre white epoxy hydroboil</t>
  </si>
  <si>
    <t>The hydroboils shall be as per Kwikot or equal approved</t>
  </si>
  <si>
    <t>BILL OF QUANTITIES: BILL NO 16 OF 19</t>
  </si>
  <si>
    <t>FANS, DRYERS &amp; EXTRACTORS</t>
  </si>
  <si>
    <t>Supply, deliver and install industrial ceiling and wall fans, wall</t>
  </si>
  <si>
    <t>mounted extractor fans and industrial hand dryers.</t>
  </si>
  <si>
    <t>CEILING FAN</t>
  </si>
  <si>
    <t>The unit shall be a 4 speed, 3 blade industrial ceiling fan with a</t>
  </si>
  <si>
    <t>diameter of 1200/1400mm and a 450mm long down rod.</t>
  </si>
  <si>
    <t>A steel shackle is to be fixed to the upper end of the down rod by</t>
  </si>
  <si>
    <t>means of a nut and bolt which is complete with resilient rubber</t>
  </si>
  <si>
    <t>bush and a 'U' shaped ceiling hook.</t>
  </si>
  <si>
    <t>Both upper and lower fixings on the down rod together with the</t>
  </si>
  <si>
    <t>electrical connections are to be concealed behind plastic canopies.</t>
  </si>
  <si>
    <t>It shall have a permanent capacitor motor with external squirrel</t>
  </si>
  <si>
    <t>cage rotor in a lightweight steel housing.</t>
  </si>
  <si>
    <t>The stator and rotor is to be constructed from high grade</t>
  </si>
  <si>
    <t>silicon steel lamination stampings.</t>
  </si>
  <si>
    <t>The unit shall be complete with surface mounted speed regulator</t>
  </si>
  <si>
    <t>complete with 2 inserts for light switches.</t>
  </si>
  <si>
    <t>The unit shall be as Luft or equal approved.</t>
  </si>
  <si>
    <t>1200mm (LCF48) ceiling fan complete with speed regulator</t>
  </si>
  <si>
    <t>1400mm (LCF56) ceiling fan complete with speed regulator</t>
  </si>
  <si>
    <t>4 speed (CF56) regulator</t>
  </si>
  <si>
    <t>Carried to Collection Page 78 EE</t>
  </si>
  <si>
    <t>WALL MOUNTED AIR CIRCULATORS (FAN)</t>
  </si>
  <si>
    <t>The unit shall be a 3 speed, 2 blade industrial wall fan with a</t>
  </si>
  <si>
    <t xml:space="preserve">diameter of 730mm. The unit shall be robust, reliable, efficient, </t>
  </si>
  <si>
    <t>adjustible height and oscillation, low noise and finished in dark</t>
  </si>
  <si>
    <t>grey paint.</t>
  </si>
  <si>
    <t>The unit shall be complete with a wall arm mounting bracket,</t>
  </si>
  <si>
    <t>fittings, fixtures and accessories for the works.</t>
  </si>
  <si>
    <t>At speed setting 3 the unit shall operate at 1400rpm, 2.95 volume</t>
  </si>
  <si>
    <t>m/sec, 56dBA and 200W.</t>
  </si>
  <si>
    <t>Wall circulator(FB65) (fan)</t>
  </si>
  <si>
    <t>PROPELLER(EXTRACTOR) FAN</t>
  </si>
  <si>
    <t>The complete fan assembly is to be mounted on an octagonal</t>
  </si>
  <si>
    <t>pressed steel mounting plate.</t>
  </si>
  <si>
    <t>The impeller shall comprise of four heavy gauge</t>
  </si>
  <si>
    <t>pressed steel blades bolted to the die cast aluminium alloy hub,</t>
  </si>
  <si>
    <t>dynamically balanced after assembly.</t>
  </si>
  <si>
    <t>The unit shall have four rigid mild steel arms provided for the</t>
  </si>
  <si>
    <t>fixing of the motor and impeller to the mounting plate by way</t>
  </si>
  <si>
    <t xml:space="preserve">of special vibration absorbers. The unit shall have a side wire </t>
  </si>
  <si>
    <t xml:space="preserve">guard to prevent accidental contact and air borne objects </t>
  </si>
  <si>
    <t>from passing through the fan.</t>
  </si>
  <si>
    <t>The unit shall be IP54 rated with sealed for life ball bearings and</t>
  </si>
  <si>
    <t>class ‘E’ insulation to BS2613/1970.</t>
  </si>
  <si>
    <t>The unit shall be suitable for operation in ambient temperatures</t>
  </si>
  <si>
    <t>between –20ºC and 40ºC in relative humidity up to 95%.</t>
  </si>
  <si>
    <t>The unit shall be rated at 250V, 50Hz and supplied with a 1m</t>
  </si>
  <si>
    <t>electrical cord.</t>
  </si>
  <si>
    <t>The units, louvres and cowls shall be as Luft or equal approved.</t>
  </si>
  <si>
    <t>300mm, (FAC30/4), 130W, 52dBA, Extractor Fan with guard</t>
  </si>
  <si>
    <t>400mm, (FAC40/4), 200W, 62dBA, Extractor Fan with guard</t>
  </si>
  <si>
    <t>LOUVRE SHUTTER</t>
  </si>
  <si>
    <t>Louvre shutter for FAC30/4 Extractor Fan</t>
  </si>
  <si>
    <t>Louvre shutter for FAC40/4 Extractor Fan</t>
  </si>
  <si>
    <t>WALL COWL</t>
  </si>
  <si>
    <t>Wall Cowl for FAC30/4 Extractor Fan</t>
  </si>
  <si>
    <t>Wall Cowl for FAC40/4 Extractor Fan</t>
  </si>
  <si>
    <t>AUTOMATIC HAND DRYER</t>
  </si>
  <si>
    <t>The unit shall be an automatic hand dryer with robust, high impact</t>
  </si>
  <si>
    <t>resistant body. The unit shall be sensor operated.</t>
  </si>
  <si>
    <t>The unit shall have the following features:</t>
  </si>
  <si>
    <t>Rated Power - 2500 watts</t>
  </si>
  <si>
    <t>High grade brushed stainless steel body</t>
  </si>
  <si>
    <t>Maintenance free dryer - capacitor initiated for quick starts</t>
  </si>
  <si>
    <t>360 degree revolving nozzle</t>
  </si>
  <si>
    <t>Power cut off automatically in case of irregular use of over 90s</t>
  </si>
  <si>
    <t>Voltage - 207V-253V~50Hz</t>
  </si>
  <si>
    <t>Digital circuit and infrared sensor</t>
  </si>
  <si>
    <t>Weight - 5.9kg</t>
  </si>
  <si>
    <t>Air Velocity - 30m/s</t>
  </si>
  <si>
    <t>The unit shall be complete with all necessary mounting brackets,</t>
  </si>
  <si>
    <t>Costa: CLX Automatic hand dryer</t>
  </si>
  <si>
    <r>
      <t>Air Volume - 270m</t>
    </r>
    <r>
      <rPr>
        <vertAlign val="superscript"/>
        <sz val="9"/>
        <rFont val="Times New Roman"/>
        <family val="1"/>
      </rPr>
      <t>3</t>
    </r>
    <r>
      <rPr>
        <sz val="9"/>
        <rFont val="Times New Roman"/>
        <family val="1"/>
      </rPr>
      <t>/h</t>
    </r>
  </si>
  <si>
    <t>BILL OF QUANTITIES: BILL NO 17 OF 19</t>
  </si>
  <si>
    <t>OCCUPANCY SENSORS</t>
  </si>
  <si>
    <t>Supply, deliver and install ceiling mounted occupancy sensors.</t>
  </si>
  <si>
    <t>be UL, cUL listed.</t>
  </si>
  <si>
    <t>The units shall be dual technology sensors with self adaptive</t>
  </si>
  <si>
    <t>technology. There shall be no manual adjustment required and a</t>
  </si>
  <si>
    <t>non volatile memory setting for sensor setting.</t>
  </si>
  <si>
    <t>The unit shall be complete with a quick to install connector</t>
  </si>
  <si>
    <t>(QTI) and universal voltage power pack(UVP).</t>
  </si>
  <si>
    <t>The units shall be as Hubbell Building Automation or equal</t>
  </si>
  <si>
    <t>GENERAL LIGHTING SENSORS</t>
  </si>
  <si>
    <t>OMNIDT</t>
  </si>
  <si>
    <t>Dual Technology Ceiling Sensor with self adaptive technology</t>
  </si>
  <si>
    <t>OMNIDT500, with QTI &amp; UVP, Colour Off White, Sensor</t>
  </si>
  <si>
    <t>OMNIDT1000, with QTI &amp; UVP, Colour Off White, Sensor</t>
  </si>
  <si>
    <t>OMNIDT2000, with QTI &amp; UVP, Colour Off White, Sensor</t>
  </si>
  <si>
    <t>Carried to Collection Page 81 EE</t>
  </si>
  <si>
    <t>HIGHBAY FLUORESCENT OCCUPANCY SENSOR</t>
  </si>
  <si>
    <t xml:space="preserve">Industrial T5 &amp; T8 fixtures </t>
  </si>
  <si>
    <t>be ETL, UL, cUL and Title 24 compliant.</t>
  </si>
  <si>
    <t>The units shall be digital passive infrared sensors with self</t>
  </si>
  <si>
    <t>adaptive technology.</t>
  </si>
  <si>
    <t>SINGLE OUTPUT VERSION(ON/OFF - OPTION)</t>
  </si>
  <si>
    <t>HBA: WASP: FHB141NPUNV with adpators, QTI and UVP</t>
  </si>
  <si>
    <t>DUAL OUTPUT VERSION</t>
  </si>
  <si>
    <t>(Step Dimming &amp; Smart Cycling - OPTION)</t>
  </si>
  <si>
    <t>HBA: WASP: FHB142NPUNV with adpators, QTI and UVP</t>
  </si>
  <si>
    <t>Occupancy and Daylight Harvesting Sensor</t>
  </si>
  <si>
    <t xml:space="preserve">Sensors are ceiling/surface mount devices that provide a range </t>
  </si>
  <si>
    <t xml:space="preserve">of daylight harvesting features for Light Control System installations </t>
  </si>
  <si>
    <t>with finished ceilings (e.g. office ceiling board, tiles, sheetrock, plaster)</t>
  </si>
  <si>
    <t xml:space="preserve">High Bay Tridonic Sensors are ceiling/surface mount devices that </t>
  </si>
  <si>
    <t xml:space="preserve">provide a range of daylight harvesting features for Light Control </t>
  </si>
  <si>
    <t>System installations with finished ceilings (e.g. ceiling tiles,</t>
  </si>
  <si>
    <t>sheetrock, plaster)</t>
  </si>
  <si>
    <r>
      <t>Coverage Area 46m</t>
    </r>
    <r>
      <rPr>
        <vertAlign val="superscript"/>
        <sz val="9"/>
        <rFont val="Times New Roman"/>
        <family val="1"/>
      </rPr>
      <t>2</t>
    </r>
  </si>
  <si>
    <r>
      <t>Coverage Area 93m</t>
    </r>
    <r>
      <rPr>
        <vertAlign val="superscript"/>
        <sz val="9"/>
        <rFont val="Times New Roman"/>
        <family val="1"/>
      </rPr>
      <t>2</t>
    </r>
  </si>
  <si>
    <r>
      <t>Coverage Area 186m</t>
    </r>
    <r>
      <rPr>
        <vertAlign val="superscript"/>
        <sz val="9"/>
        <rFont val="Times New Roman"/>
        <family val="1"/>
      </rPr>
      <t>2</t>
    </r>
  </si>
  <si>
    <t>BILL OF QUANTITIES: BILL NO 18 OF 19</t>
  </si>
  <si>
    <t>LIGHTNING &amp; SURGE PROTECTION</t>
  </si>
  <si>
    <t>Supply, deliver and install low voltage surge protection</t>
  </si>
  <si>
    <t>equipment and devices.</t>
  </si>
  <si>
    <t>BARE COPPER EARTH CABLE</t>
  </si>
  <si>
    <t xml:space="preserve">Supply, deliver and install low voltage(600/1000V), bare, </t>
  </si>
  <si>
    <t>stranded, compacted, copper conductor cables.</t>
  </si>
  <si>
    <t>of cables concerned, installed in accordance with the requirements.</t>
  </si>
  <si>
    <t>However, the onus is on the Contractor to prove compliance</t>
  </si>
  <si>
    <t>with the specification.</t>
  </si>
  <si>
    <t>EARTH ROD (Roof Conductor)</t>
  </si>
  <si>
    <t>Supply, deliver and install low voltage(600/1000V), copper</t>
  </si>
  <si>
    <t xml:space="preserve">clad, 16mm diameter, 1.8m earth rods, SABS approved. </t>
  </si>
  <si>
    <t>The rods shall be complete with all terminations, double nuts,</t>
  </si>
  <si>
    <t>washers, coupling, clamps, etc required for the works.</t>
  </si>
  <si>
    <t>1.8m Copper Earth Rod</t>
  </si>
  <si>
    <t>Extensible copper earth electrodes into ground mech</t>
  </si>
  <si>
    <t>driving, incl cpl driv blt</t>
  </si>
  <si>
    <t>Aluminium fixing accessories</t>
  </si>
  <si>
    <t>Carried to Collection Page 85 EE</t>
  </si>
  <si>
    <t>GENERAL ITEMS</t>
  </si>
  <si>
    <t>Sealing of joints with Denso tapes</t>
  </si>
  <si>
    <t>Joining of various round/flat copper conductors by</t>
  </si>
  <si>
    <t>means of bolting, brazing or exothermic bonds</t>
  </si>
  <si>
    <t>Brass clamps termination to copper cable and to the</t>
  </si>
  <si>
    <t>top of the earth electrodes</t>
  </si>
  <si>
    <t>Bonding of air termination conductor between, roof, gutters, etc</t>
  </si>
  <si>
    <t>Bi-Metallic test joint between d/c system and earth</t>
  </si>
  <si>
    <t>Re-inforcing brass bracket complete with galvanised</t>
  </si>
  <si>
    <t>steel wire, U bolt, brass terminal</t>
  </si>
  <si>
    <t xml:space="preserve">Lightning protection points test in SIS Duo york box  complete </t>
  </si>
  <si>
    <t>with PVC sliding lid, stainless steel screws and engraved cover.</t>
  </si>
  <si>
    <t xml:space="preserve">Allow for visiting of the site and the carrying out of the required  </t>
  </si>
  <si>
    <t xml:space="preserve">pre resistivity tests, risk assessments and the issuing of the test </t>
  </si>
  <si>
    <t xml:space="preserve"> results and construction shop drawings to the Engineer prior to </t>
  </si>
  <si>
    <t>the works (earthing &amp; lightning protection system)</t>
  </si>
  <si>
    <t>Allow for the testing of the completed system and the</t>
  </si>
  <si>
    <t>issue of a prescribed test certificate.</t>
  </si>
  <si>
    <t>SURGE ARRESTORS</t>
  </si>
  <si>
    <t xml:space="preserve">Supply, deliver and install indoor surge arrestors in existing or </t>
  </si>
  <si>
    <t>new switchboards.</t>
  </si>
  <si>
    <t>The units shall comply with SANS 61643 or VDE 0675.</t>
  </si>
  <si>
    <t>The units shall be as Dehn or equal approved.</t>
  </si>
  <si>
    <t>Combined SPDS TYPE 1: Type 1, Class 1</t>
  </si>
  <si>
    <t>Modular combined lightning current and surge arrestor</t>
  </si>
  <si>
    <t>Combined SPDS TYPE 2: Type 2, Class 2</t>
  </si>
  <si>
    <t>UNDER/OVERVOLTAGE RELAYS</t>
  </si>
  <si>
    <t xml:space="preserve">Supply, deliver and install under/over voltage relays in existing or </t>
  </si>
  <si>
    <t xml:space="preserve">new switchboards. The unit shall be complete with all auxillary </t>
  </si>
  <si>
    <t xml:space="preserve">components, connections, terminations, circuit breakers, etc </t>
  </si>
  <si>
    <t>The unit shall be as per Clearline or equal approved.</t>
  </si>
  <si>
    <t>12-00407 Trip-Connect (Single Phase),</t>
  </si>
  <si>
    <t>Single Phase under/overvoltage relay fixed line</t>
  </si>
  <si>
    <t>protection system complete with circuit breaker</t>
  </si>
  <si>
    <t>12-00409 Trip-Connect 3P (Programmable),</t>
  </si>
  <si>
    <t>Three Phase under/overvoltage relay fixed line</t>
  </si>
  <si>
    <r>
      <t>70mm</t>
    </r>
    <r>
      <rPr>
        <vertAlign val="superscript"/>
        <sz val="9"/>
        <rFont val="Times New Roman"/>
        <family val="1"/>
      </rPr>
      <t>2</t>
    </r>
    <r>
      <rPr>
        <sz val="9"/>
        <rFont val="Times New Roman"/>
        <family val="1"/>
      </rPr>
      <t xml:space="preserve"> Bare Copper earth conductor</t>
    </r>
  </si>
  <si>
    <r>
      <t>70mm</t>
    </r>
    <r>
      <rPr>
        <vertAlign val="superscript"/>
        <sz val="9"/>
        <rFont val="Times New Roman"/>
        <family val="1"/>
      </rPr>
      <t xml:space="preserve">2 </t>
    </r>
    <r>
      <rPr>
        <sz val="9"/>
        <rFont val="Times New Roman"/>
        <family val="1"/>
      </rPr>
      <t>Insulated Copper earth conductor</t>
    </r>
  </si>
  <si>
    <r>
      <t>150mm</t>
    </r>
    <r>
      <rPr>
        <vertAlign val="superscript"/>
        <sz val="9"/>
        <rFont val="Times New Roman"/>
        <family val="1"/>
      </rPr>
      <t>2</t>
    </r>
    <r>
      <rPr>
        <sz val="9"/>
        <rFont val="Times New Roman"/>
        <family val="1"/>
      </rPr>
      <t xml:space="preserve"> Bare Copper earth conductor</t>
    </r>
    <r>
      <rPr>
        <sz val="9"/>
        <rFont val="Stencil"/>
        <family val="5"/>
      </rPr>
      <t xml:space="preserve"> </t>
    </r>
  </si>
  <si>
    <r>
      <t>150mm</t>
    </r>
    <r>
      <rPr>
        <vertAlign val="superscript"/>
        <sz val="9"/>
        <rFont val="Times New Roman"/>
        <family val="1"/>
      </rPr>
      <t xml:space="preserve">2 </t>
    </r>
    <r>
      <rPr>
        <sz val="9"/>
        <rFont val="Times New Roman"/>
        <family val="1"/>
      </rPr>
      <t>Insulated Copper earth conductor</t>
    </r>
  </si>
  <si>
    <r>
      <t>50mm</t>
    </r>
    <r>
      <rPr>
        <vertAlign val="superscript"/>
        <sz val="9"/>
        <rFont val="Times New Roman"/>
        <family val="1"/>
      </rPr>
      <t>2</t>
    </r>
    <r>
      <rPr>
        <sz val="9"/>
        <rFont val="Times New Roman"/>
        <family val="1"/>
      </rPr>
      <t xml:space="preserve"> Aluminium roof conductor insulated on roof including </t>
    </r>
  </si>
  <si>
    <t>BILL OF QUANTITIES: BILL NO 19 OF 19</t>
  </si>
  <si>
    <t>PHOTOVOLTAIC SYSTEMS</t>
  </si>
  <si>
    <t>Supply, deliver and install photovoltaics systems, including all</t>
  </si>
  <si>
    <t xml:space="preserve">accessories to complete the works in full compliance with applicable  </t>
  </si>
  <si>
    <t xml:space="preserve">SABS or IEC and SANS standards. The technologies of the system </t>
  </si>
  <si>
    <t>must be market related.</t>
  </si>
  <si>
    <t>PV MODULES (inclusive of 25-year reliability and warranty)</t>
  </si>
  <si>
    <t xml:space="preserve">NB: Min +25 year performance warranty + 10 years equipment </t>
  </si>
  <si>
    <t>guarantee</t>
  </si>
  <si>
    <t xml:space="preserve">Canadian Solar SuperPower CS6K-305MS 305W Mono-crystalline </t>
  </si>
  <si>
    <t xml:space="preserve">Solar Panel with Integrated Compatible Power Optimizer, MC4 I/O </t>
  </si>
  <si>
    <t>connectors and all accessories inclusive or Equally Approved</t>
  </si>
  <si>
    <t xml:space="preserve">Canadian Solar KuPower CS3K-320MS 320W Mono-crystalline </t>
  </si>
  <si>
    <t xml:space="preserve">Canadian Solar HiDM Black CS1H-320MS 320W Mono-crystalline </t>
  </si>
  <si>
    <t xml:space="preserve">Canadian Solar HiDM Black CS1H-325MS 325W Mono-crystalline </t>
  </si>
  <si>
    <t xml:space="preserve">Canadian Solar HiDM Black CS1H-330MS 330W Mono-crystalline </t>
  </si>
  <si>
    <t xml:space="preserve">Canadian Solar 330W Polycrystalline 72cells 35mm frame </t>
  </si>
  <si>
    <t xml:space="preserve">Polycrystalline Solar Panel with Integrated Compatible Power </t>
  </si>
  <si>
    <t xml:space="preserve">Optimizer, MC4 I/O connectors and all accessories inclusive or </t>
  </si>
  <si>
    <t>Equally Approved</t>
  </si>
  <si>
    <t xml:space="preserve">Canadian Solar 265W Polycrystalline 60cells 40mm frame </t>
  </si>
  <si>
    <t xml:space="preserve">POWER OPTIMIZER </t>
  </si>
  <si>
    <t xml:space="preserve">NB: Min 25-year performance warranty + 10-years equipment </t>
  </si>
  <si>
    <t>guarantee (continue on next page)</t>
  </si>
  <si>
    <t>Carried to Collection Page 91 EE</t>
  </si>
  <si>
    <t xml:space="preserve">Solaredge or equally approved UV Resistance Power Optimizer </t>
  </si>
  <si>
    <t xml:space="preserve">Module P300 (for 60-cell modules) including MC4 Input/Output </t>
  </si>
  <si>
    <t>Connectors and Double Insulated Wire</t>
  </si>
  <si>
    <t xml:space="preserve">Module P370 (for high power 60 / 72 cell modules) including MC4 </t>
  </si>
  <si>
    <t>Input/Output Connectors and Double Insulated Wire</t>
  </si>
  <si>
    <t xml:space="preserve">Module P404 (for 60 / 72 cell short strings) including MC4 </t>
  </si>
  <si>
    <t xml:space="preserve">Module P730 (for 2x 72-cell modules) including MC4 Input/Output </t>
  </si>
  <si>
    <t>INVERTORS (inclusive of 25-year reliability and warranty)</t>
  </si>
  <si>
    <t xml:space="preserve">Solaredge or equally approved Grid-Tied Three Phase SE10K </t>
  </si>
  <si>
    <t xml:space="preserve">10kW String Inverter with Synergy Technology including </t>
  </si>
  <si>
    <t>Anti-Islanding Protection</t>
  </si>
  <si>
    <t xml:space="preserve">Solaredge or equally approved Grid-Tied Three Phase SE33.3K </t>
  </si>
  <si>
    <t xml:space="preserve">33.3kW String Inverter with Synergy Technology including </t>
  </si>
  <si>
    <t xml:space="preserve">Solaredge or equally approved Grid-Tied Three Phase SE50K </t>
  </si>
  <si>
    <t xml:space="preserve">50kW String Inverter with Synergy Technology including </t>
  </si>
  <si>
    <t xml:space="preserve">Solaredge or equally approved Grid-Tied Three Phase SE60K </t>
  </si>
  <si>
    <t xml:space="preserve">60kW String Inverter with Synergy Technology including </t>
  </si>
  <si>
    <t xml:space="preserve">Solaredge or equally approved Grid-Tied Three Phase SE82,5K </t>
  </si>
  <si>
    <t xml:space="preserve">82,5kW String Inverter with Synergy Technology including </t>
  </si>
  <si>
    <t xml:space="preserve">Solaredge or equally approved Off-Grid Three Phase SE10K 10kW </t>
  </si>
  <si>
    <t>String Inverter with Synergy Technology including Protection</t>
  </si>
  <si>
    <t xml:space="preserve">Solaredge or equally approved Off-Grid Three Phase SE33.3K </t>
  </si>
  <si>
    <t>Protection</t>
  </si>
  <si>
    <t xml:space="preserve">Solaredge or equally approved Off-Grid Three Phase SE50K 50kW </t>
  </si>
  <si>
    <t xml:space="preserve">Solaredge or equally approved Off-Grid Three Phase SE60K 60kW </t>
  </si>
  <si>
    <t xml:space="preserve">Solaredge or equally approved Off-Grid Three Phase SE82,5K </t>
  </si>
  <si>
    <t>MISCELENIOUS</t>
  </si>
  <si>
    <t xml:space="preserve">SolarEdge Module temperature sensor (SE1000-SEN-TMOD-S2) </t>
  </si>
  <si>
    <t>or Equally approved</t>
  </si>
  <si>
    <t xml:space="preserve">SolarEdge Ambient temperature sensor (SE1000-SEN-TAMB-S2) </t>
  </si>
  <si>
    <t xml:space="preserve">SolarEdge Irradiance sensor (SE1000-SEN-IRR-S1) </t>
  </si>
  <si>
    <t xml:space="preserve">SolarEdge Wind sensor (SE1000-SEN-WIND-S1) </t>
  </si>
  <si>
    <t>ARTsolar 100Ah 12V GEL Deep-cycle Battery or Equally approved</t>
  </si>
  <si>
    <t>ARTsolar 200Ah 12V GEL Deep-cycle Battery or Equally approved</t>
  </si>
  <si>
    <t>SolarEdge StoreEdge Interface SEST1-S1 or Equally approved</t>
  </si>
  <si>
    <t>SolarEdge StoreEdge Interface SEST1-S2 or Equally approved</t>
  </si>
  <si>
    <t>SolarEdge StoreEdge Interface SEST1-S4 or Equally approved</t>
  </si>
  <si>
    <t xml:space="preserve">Victron Energy or Equally approved SmartSolar Charge </t>
  </si>
  <si>
    <t>Controllers with load output MPPT BlueSolar 150/85</t>
  </si>
  <si>
    <t>Controllers with load output EasySolar 12/1600/70</t>
  </si>
  <si>
    <t>Controllers with load output EasySolar 24/3000/70-50 MPPT 150/70</t>
  </si>
  <si>
    <t>Victron Energy or Equally approved SmartSolar Charge Controllers with load output EasySolar 48/5000/70-100 MPPT 150/100</t>
  </si>
  <si>
    <t xml:space="preserve">Controllers with load output EasySolar 48/5000/70-100 MPPT </t>
  </si>
  <si>
    <t>150/100</t>
  </si>
  <si>
    <t>CABLES</t>
  </si>
  <si>
    <t xml:space="preserve">Cable installation Incl U-clamps, tag numbers and cable straps. </t>
  </si>
  <si>
    <t xml:space="preserve">Supply deliver to site and store 1000/600 volt </t>
  </si>
  <si>
    <t xml:space="preserve">Cu/PVC/SWA/PVC/ECC cables. Install, rack, strap and testing </t>
  </si>
  <si>
    <t xml:space="preserve">of cables as per specification including clamps, ties and cable </t>
  </si>
  <si>
    <t xml:space="preserve">numbering system.  Rates to include for wastage.  Contractor will </t>
  </si>
  <si>
    <t xml:space="preserve">only be reimbursed for installed cable measured on site between </t>
  </si>
  <si>
    <t>terminations. Cable bonding of all Earth Continuity Conductors</t>
  </si>
  <si>
    <t xml:space="preserve">from the incoming and outgoing cables will be properly crimped </t>
  </si>
  <si>
    <t xml:space="preserve">cables installed in outdoors environment shall be UV </t>
  </si>
  <si>
    <t>resistance and shall have MC4 Input/Output connectors</t>
  </si>
  <si>
    <t>Lapp ÖlFlex Solar XLR 4mm² single core DC cable</t>
  </si>
  <si>
    <t>Lapp ÖlFlex Solar XLR 6mm² single core DC cable</t>
  </si>
  <si>
    <t>Lapp ÖlFlex Solar XLR 10mm² single core DC cable</t>
  </si>
  <si>
    <t>Lapp ÖlFlex Solar XLR 16mm² single core DC cable</t>
  </si>
  <si>
    <t>LV AWA  25mm² PVC copper single core DC cable</t>
  </si>
  <si>
    <t>LV AWA  35mm² PVC copper single core DC cable</t>
  </si>
  <si>
    <t xml:space="preserve">16mm² x 4 core copper PVC/SWA+ECC 600/1000V + 10mm² Earth  </t>
  </si>
  <si>
    <t>Wire</t>
  </si>
  <si>
    <t xml:space="preserve">25mm² x 4 core copper PVC/SWA+ECC 600/1000V + 16mm² Earth  </t>
  </si>
  <si>
    <t xml:space="preserve">50mm² x 4 core copper PVC/SWA+ECC 600/1000V + 25mm² Earth  </t>
  </si>
  <si>
    <t xml:space="preserve">70mm² x 4 core copper PVC/SWA+ECC 600/1000V + 35mm² Earth  </t>
  </si>
  <si>
    <t>TERMINATIONS</t>
  </si>
  <si>
    <t>Cable terminations &amp; Joints - Incl glands, cable numbers, wire</t>
  </si>
  <si>
    <t xml:space="preserve"> numbers, lugs. For PVC/SWA/PVC/ECC cables, shall include </t>
  </si>
  <si>
    <t xml:space="preserve">supply installation and testing of the IP 65 glands with corrosion </t>
  </si>
  <si>
    <t xml:space="preserve">guard, making -off the cable, gland plate, switchgear or appliance </t>
  </si>
  <si>
    <t>cables terminations installed in outdoor environment shall be</t>
  </si>
  <si>
    <t>UV resistance and shall have MC4 Input/Output connectors</t>
  </si>
  <si>
    <t>70mm² x 4 core copper PVC/SWA+ECC 600/1000V + 35mm² Earth</t>
  </si>
  <si>
    <t xml:space="preserve">Wire </t>
  </si>
  <si>
    <t>TESTING, MONITORING and COMMISSIONING</t>
  </si>
  <si>
    <t xml:space="preserve">Testing, Monitoring and Commission PV System to Remote </t>
  </si>
  <si>
    <t xml:space="preserve">Monitoring  Software and Provide As-Built  Maintenance </t>
  </si>
  <si>
    <t xml:space="preserve">Manuals  and COC's in accordance to the applicable SANS for the </t>
  </si>
  <si>
    <t>complete installation</t>
  </si>
  <si>
    <t>PHOTO-VOLTAIC SYSTEM</t>
  </si>
  <si>
    <r>
      <t xml:space="preserve">into cable lugs and bolted to their respective earth bars. </t>
    </r>
    <r>
      <rPr>
        <b/>
        <sz val="9"/>
        <rFont val="Times New Roman"/>
        <family val="1"/>
      </rPr>
      <t xml:space="preserve">NB: All </t>
    </r>
  </si>
  <si>
    <r>
      <t xml:space="preserve">and final connection of cable tails into board or terminals. </t>
    </r>
    <r>
      <rPr>
        <b/>
        <sz val="9"/>
        <rFont val="Times New Roman"/>
        <family val="1"/>
      </rPr>
      <t xml:space="preserve">NB: All </t>
    </r>
  </si>
  <si>
    <r>
      <t xml:space="preserve">TOTAL CARRIED TO BILL SUMMARY Page </t>
    </r>
    <r>
      <rPr>
        <b/>
        <sz val="9"/>
        <color rgb="FFFF0000"/>
        <rFont val="Times New Roman"/>
        <family val="1"/>
      </rPr>
      <t>92 EE</t>
    </r>
  </si>
  <si>
    <t>Page</t>
  </si>
  <si>
    <t xml:space="preserve">SCHEDULE OF RATES - BILL SUMMARY </t>
  </si>
  <si>
    <t>BILL NO 3: CIRCUIT BREAKERS, SWITCHGEAR, DIST. BOARD &amp; ASSOCIATED EQUIPMENT</t>
  </si>
  <si>
    <t>BILL No 19: PHOTOVOLTAIC SYSTEMS</t>
  </si>
  <si>
    <t>TOTAL EXCLUDING VAT  (CARRIED TO FINAL SUMMARY)</t>
  </si>
  <si>
    <t>15% VAT</t>
  </si>
  <si>
    <t>TOTAL INCLUDING 15% VAT</t>
  </si>
  <si>
    <t xml:space="preserve">TOTAL CARRIED TO BILL SUMMARY Page 92 </t>
  </si>
  <si>
    <t>Carried to Collection Page 14</t>
  </si>
  <si>
    <t xml:space="preserve">Page 3 </t>
  </si>
  <si>
    <t xml:space="preserve">Page 4 </t>
  </si>
  <si>
    <t xml:space="preserve">Page 5 </t>
  </si>
  <si>
    <t xml:space="preserve">Page 6 </t>
  </si>
  <si>
    <t xml:space="preserve">Page 7 </t>
  </si>
  <si>
    <t xml:space="preserve">Page 8 </t>
  </si>
  <si>
    <t xml:space="preserve">Page 9 </t>
  </si>
  <si>
    <t xml:space="preserve">Page 10 </t>
  </si>
  <si>
    <t xml:space="preserve">Page 11 </t>
  </si>
  <si>
    <t xml:space="preserve">Page 12 </t>
  </si>
  <si>
    <t xml:space="preserve">Page 13 </t>
  </si>
  <si>
    <t>TOTAL CARRIED TO BILL SUMMARY Page</t>
  </si>
  <si>
    <t>Carried to Collection Page 17</t>
  </si>
  <si>
    <t xml:space="preserve">Page 15 </t>
  </si>
  <si>
    <t xml:space="preserve">Page 16 </t>
  </si>
  <si>
    <t xml:space="preserve">Page 18 </t>
  </si>
  <si>
    <t xml:space="preserve">Page 19 </t>
  </si>
  <si>
    <t xml:space="preserve">Page 20 </t>
  </si>
  <si>
    <t xml:space="preserve">Page 21 </t>
  </si>
  <si>
    <t xml:space="preserve">Page 22 </t>
  </si>
  <si>
    <t xml:space="preserve">Page 24 </t>
  </si>
  <si>
    <t xml:space="preserve">Page 25 </t>
  </si>
  <si>
    <t xml:space="preserve">Page 26 </t>
  </si>
  <si>
    <t xml:space="preserve">Page 27 </t>
  </si>
  <si>
    <t xml:space="preserve">Page 28 </t>
  </si>
  <si>
    <t xml:space="preserve">TOTAL CARRIED TO BILL SUMMARY Page </t>
  </si>
  <si>
    <t xml:space="preserve">Page 34 </t>
  </si>
  <si>
    <t xml:space="preserve">Page 35 </t>
  </si>
  <si>
    <t xml:space="preserve">Page 36 </t>
  </si>
  <si>
    <t xml:space="preserve">Page 37 </t>
  </si>
  <si>
    <t xml:space="preserve">Page 38 </t>
  </si>
  <si>
    <t xml:space="preserve">Page 39 </t>
  </si>
  <si>
    <t xml:space="preserve">Page 40 </t>
  </si>
  <si>
    <t xml:space="preserve">Page 41 </t>
  </si>
  <si>
    <t xml:space="preserve">Page 42 </t>
  </si>
  <si>
    <t xml:space="preserve">Page 43 </t>
  </si>
  <si>
    <t xml:space="preserve">Page 44 </t>
  </si>
  <si>
    <t xml:space="preserve">Page 45 </t>
  </si>
  <si>
    <t xml:space="preserve">Page 46 </t>
  </si>
  <si>
    <t xml:space="preserve">Page 47 </t>
  </si>
  <si>
    <t xml:space="preserve">Page 49 </t>
  </si>
  <si>
    <t xml:space="preserve">Page 50 </t>
  </si>
  <si>
    <t xml:space="preserve">Page 51 </t>
  </si>
  <si>
    <t xml:space="preserve">Page 52 </t>
  </si>
  <si>
    <t xml:space="preserve">Page 53 </t>
  </si>
  <si>
    <t xml:space="preserve">Page 54 </t>
  </si>
  <si>
    <t xml:space="preserve">Page 55 </t>
  </si>
  <si>
    <t xml:space="preserve">Page 56 </t>
  </si>
  <si>
    <t xml:space="preserve">Page 58 </t>
  </si>
  <si>
    <t xml:space="preserve">Page 59 </t>
  </si>
  <si>
    <t xml:space="preserve">Page 60 </t>
  </si>
  <si>
    <t xml:space="preserve">Page 62 </t>
  </si>
  <si>
    <t xml:space="preserve">Page 63 </t>
  </si>
  <si>
    <t xml:space="preserve">Page 64 </t>
  </si>
  <si>
    <t xml:space="preserve">Page 66 </t>
  </si>
  <si>
    <t xml:space="preserve">Page 67 </t>
  </si>
  <si>
    <t xml:space="preserve">Page 68 </t>
  </si>
  <si>
    <t xml:space="preserve">Page 69 </t>
  </si>
  <si>
    <t xml:space="preserve">Page 70 </t>
  </si>
  <si>
    <t xml:space="preserve">Page 71 </t>
  </si>
  <si>
    <t xml:space="preserve">Page 75 </t>
  </si>
  <si>
    <t xml:space="preserve">Page 76 </t>
  </si>
  <si>
    <t xml:space="preserve">Page 77 </t>
  </si>
  <si>
    <t xml:space="preserve">Page 79 </t>
  </si>
  <si>
    <t xml:space="preserve">Page 80 </t>
  </si>
  <si>
    <t xml:space="preserve">Page 82 </t>
  </si>
  <si>
    <t xml:space="preserve">Page 83 </t>
  </si>
  <si>
    <t xml:space="preserve">Page 84 </t>
  </si>
  <si>
    <t xml:space="preserve">Carried to Collection Page </t>
  </si>
  <si>
    <t xml:space="preserve">Page 86 </t>
  </si>
  <si>
    <t xml:space="preserve">Page 87 </t>
  </si>
  <si>
    <t xml:space="preserve">Page 88 </t>
  </si>
  <si>
    <t xml:space="preserve">Page 89 </t>
  </si>
  <si>
    <t xml:space="preserve">Page 90 </t>
  </si>
  <si>
    <t>Carried to Collection Page 23</t>
  </si>
  <si>
    <t xml:space="preserve">Carried to Collection Page 23 </t>
  </si>
  <si>
    <t xml:space="preserve">Carried to Collection Page 29 </t>
  </si>
  <si>
    <t>TOTAL CARRIED TO BILL SUMMARY Page 92</t>
  </si>
  <si>
    <t xml:space="preserve">Carried to Collection Page 33 </t>
  </si>
  <si>
    <t xml:space="preserve">Page 30 </t>
  </si>
  <si>
    <t xml:space="preserve">Page 31 </t>
  </si>
  <si>
    <t xml:space="preserve">Page 32 </t>
  </si>
  <si>
    <t>(AFTER NORMAL WORKING HOURS  – 16:00-07:00. INCLUDING WEEKENDS AND PUBLIC HOLIDAYS)</t>
  </si>
  <si>
    <r>
      <rPr>
        <sz val="9"/>
        <rFont val="Times New Roman"/>
        <family val="1"/>
      </rPr>
      <t xml:space="preserve">All extension boxes shall be of the </t>
    </r>
    <r>
      <rPr>
        <b/>
        <sz val="9"/>
        <rFont val="Times New Roman"/>
        <family val="1"/>
      </rPr>
      <t xml:space="preserve">galvanised steel </t>
    </r>
    <r>
      <rPr>
        <sz val="9"/>
        <rFont val="Times New Roman"/>
        <family val="1"/>
      </rPr>
      <t>type and</t>
    </r>
  </si>
  <si>
    <r>
      <rPr>
        <sz val="9"/>
        <rFont val="Times New Roman"/>
        <family val="1"/>
      </rPr>
      <t>1.5mm</t>
    </r>
    <r>
      <rPr>
        <vertAlign val="superscript"/>
        <sz val="9"/>
        <rFont val="Times New Roman"/>
        <family val="1"/>
      </rPr>
      <t>2</t>
    </r>
  </si>
  <si>
    <r>
      <rPr>
        <sz val="9"/>
        <rFont val="Times New Roman"/>
        <family val="1"/>
      </rPr>
      <t>2.5mm</t>
    </r>
    <r>
      <rPr>
        <vertAlign val="superscript"/>
        <sz val="9"/>
        <rFont val="Times New Roman"/>
        <family val="1"/>
      </rPr>
      <t>2</t>
    </r>
  </si>
  <si>
    <r>
      <rPr>
        <sz val="9"/>
        <rFont val="Times New Roman"/>
        <family val="1"/>
      </rPr>
      <t>4mm</t>
    </r>
    <r>
      <rPr>
        <vertAlign val="superscript"/>
        <sz val="9"/>
        <rFont val="Times New Roman"/>
        <family val="1"/>
      </rPr>
      <t>2</t>
    </r>
  </si>
  <si>
    <r>
      <rPr>
        <sz val="9"/>
        <rFont val="Times New Roman"/>
        <family val="1"/>
      </rPr>
      <t>6mm</t>
    </r>
    <r>
      <rPr>
        <vertAlign val="superscript"/>
        <sz val="9"/>
        <rFont val="Times New Roman"/>
        <family val="1"/>
      </rPr>
      <t>2</t>
    </r>
  </si>
  <si>
    <r>
      <rPr>
        <sz val="9"/>
        <rFont val="Times New Roman"/>
        <family val="1"/>
      </rPr>
      <t>10mm</t>
    </r>
    <r>
      <rPr>
        <vertAlign val="superscript"/>
        <sz val="9"/>
        <rFont val="Times New Roman"/>
        <family val="1"/>
      </rPr>
      <t>2</t>
    </r>
  </si>
  <si>
    <r>
      <rPr>
        <sz val="9"/>
        <rFont val="Times New Roman"/>
        <family val="1"/>
      </rPr>
      <t>16mm</t>
    </r>
    <r>
      <rPr>
        <vertAlign val="superscript"/>
        <sz val="9"/>
        <rFont val="Times New Roman"/>
        <family val="1"/>
      </rPr>
      <t>2</t>
    </r>
  </si>
  <si>
    <r>
      <t xml:space="preserve">Electrical Warning/Danger Signage including </t>
    </r>
    <r>
      <rPr>
        <sz val="9"/>
        <color rgb="FFFF0000"/>
        <rFont val="Times New Roman"/>
        <family val="1"/>
      </rPr>
      <t>labelling of (Distribution Board) and all the circuits.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</si>
</sst>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&quot;* #,##0.00_-;\-&quot;R&quot;* #,##0.00_-;_-&quot;R&quot;* &quot;-&quot;??_-;_-@_-"/>
    <numFmt numFmtId="164" formatCode="_ &quot;R&quot;\ * #,##0.00_ ;_ &quot;R&quot;\ * \-#,##0.00_ ;_ &quot;R&quot;\ * &quot;-&quot;??_ ;_ @_ "/>
    <numFmt numFmtId="165" formatCode="0.0000"/>
    <numFmt numFmtId="166" formatCode="&quot;R&quot;#,##0.0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sz val="9"/>
      <name val="Times New Roman"/>
      <family val="1"/>
    </font>
    <font>
      <b/>
      <sz val="9"/>
      <name val="Times New Roman"/>
      <family val="1"/>
    </font>
    <font>
      <sz val="9"/>
      <color theme="9" tint="-0.249977111117893"/>
      <name val="Times New Roman"/>
      <family val="1"/>
    </font>
    <font>
      <sz val="9"/>
      <color rgb="FFFF0000"/>
      <name val="Times New Roman"/>
      <family val="1"/>
    </font>
    <font>
      <b/>
      <u/>
      <sz val="10"/>
      <name val="Times New Roman"/>
      <family val="1"/>
    </font>
    <font>
      <b/>
      <u/>
      <sz val="9"/>
      <name val="Times New Roman"/>
      <family val="1"/>
    </font>
    <font>
      <b/>
      <sz val="9"/>
      <color rgb="FFFF0000"/>
      <name val="Times New Roman"/>
      <family val="1"/>
    </font>
    <font>
      <vertAlign val="superscript"/>
      <sz val="9"/>
      <name val="Times New Roman"/>
      <family val="1"/>
    </font>
    <font>
      <sz val="9"/>
      <color rgb="FF221E1F"/>
      <name val="Times New Roman"/>
      <family val="1"/>
    </font>
    <font>
      <sz val="9"/>
      <name val="Stencil"/>
      <family val="5"/>
    </font>
    <font>
      <b/>
      <sz val="9"/>
      <name val="Arial"/>
      <family val="2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name val="Times New Roman"/>
      <family val="1"/>
    </font>
    <font>
      <b/>
      <sz val="9"/>
      <name val="Times New Roman"/>
      <family val="1"/>
    </font>
    <font>
      <sz val="9"/>
      <color theme="3" tint="0.39994506668294322"/>
      <name val="Times New Roman"/>
      <family val="1"/>
    </font>
    <font>
      <b/>
      <sz val="9"/>
      <color theme="3" tint="0.39994506668294322"/>
      <name val="Times New Roman"/>
      <family val="1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 style="double">
        <color indexed="64"/>
      </left>
      <right style="thick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</cellStyleXfs>
  <cellXfs count="446">
    <xf numFmtId="0" fontId="0" fillId="0" borderId="0" xfId="0"/>
    <xf numFmtId="0" fontId="3" fillId="0" borderId="1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1" xfId="0" applyFont="1" applyBorder="1"/>
    <xf numFmtId="0" fontId="4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8" xfId="0" applyFont="1" applyBorder="1"/>
    <xf numFmtId="0" fontId="5" fillId="0" borderId="1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6" fillId="0" borderId="19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5" fillId="0" borderId="21" xfId="0" applyFont="1" applyBorder="1"/>
    <xf numFmtId="0" fontId="5" fillId="0" borderId="21" xfId="0" applyFont="1" applyBorder="1" applyAlignment="1">
      <alignment horizontal="center"/>
    </xf>
    <xf numFmtId="0" fontId="5" fillId="0" borderId="19" xfId="0" applyFont="1" applyBorder="1"/>
    <xf numFmtId="0" fontId="5" fillId="0" borderId="11" xfId="0" applyFont="1" applyBorder="1"/>
    <xf numFmtId="0" fontId="6" fillId="0" borderId="0" xfId="0" applyFont="1" applyAlignment="1">
      <alignment horizontal="center" vertical="center"/>
    </xf>
    <xf numFmtId="0" fontId="6" fillId="0" borderId="0" xfId="0" applyFont="1"/>
    <xf numFmtId="0" fontId="5" fillId="0" borderId="0" xfId="0" applyFont="1"/>
    <xf numFmtId="0" fontId="7" fillId="0" borderId="0" xfId="0" applyFont="1"/>
    <xf numFmtId="0" fontId="6" fillId="0" borderId="22" xfId="0" applyFont="1" applyBorder="1"/>
    <xf numFmtId="0" fontId="5" fillId="0" borderId="22" xfId="0" applyFont="1" applyBorder="1"/>
    <xf numFmtId="0" fontId="5" fillId="0" borderId="0" xfId="0" applyFont="1" applyAlignment="1">
      <alignment horizontal="center"/>
    </xf>
    <xf numFmtId="0" fontId="6" fillId="0" borderId="16" xfId="0" applyFont="1" applyBorder="1" applyAlignment="1">
      <alignment horizontal="center" vertical="center"/>
    </xf>
    <xf numFmtId="0" fontId="3" fillId="0" borderId="6" xfId="0" applyFont="1" applyBorder="1"/>
    <xf numFmtId="0" fontId="6" fillId="0" borderId="17" xfId="0" applyFont="1" applyBorder="1" applyAlignment="1">
      <alignment horizontal="center" vertical="center"/>
    </xf>
    <xf numFmtId="0" fontId="5" fillId="0" borderId="24" xfId="0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6" xfId="0" applyFont="1" applyBorder="1" applyAlignment="1">
      <alignment vertical="center"/>
    </xf>
    <xf numFmtId="0" fontId="9" fillId="0" borderId="8" xfId="0" applyFont="1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8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5" fillId="0" borderId="25" xfId="0" applyFont="1" applyBorder="1"/>
    <xf numFmtId="0" fontId="5" fillId="0" borderId="7" xfId="0" applyFont="1" applyBorder="1"/>
    <xf numFmtId="0" fontId="10" fillId="0" borderId="31" xfId="0" applyFont="1" applyBorder="1" applyAlignment="1">
      <alignment horizontal="center"/>
    </xf>
    <xf numFmtId="0" fontId="5" fillId="0" borderId="33" xfId="0" applyFont="1" applyBorder="1"/>
    <xf numFmtId="0" fontId="5" fillId="0" borderId="33" xfId="0" applyFont="1" applyBorder="1" applyAlignment="1">
      <alignment horizontal="center"/>
    </xf>
    <xf numFmtId="0" fontId="5" fillId="0" borderId="34" xfId="0" applyFont="1" applyBorder="1"/>
    <xf numFmtId="0" fontId="6" fillId="0" borderId="34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5" fillId="0" borderId="35" xfId="0" applyFont="1" applyBorder="1"/>
    <xf numFmtId="0" fontId="6" fillId="0" borderId="36" xfId="0" applyFont="1" applyBorder="1"/>
    <xf numFmtId="0" fontId="5" fillId="0" borderId="36" xfId="0" applyFont="1" applyBorder="1"/>
    <xf numFmtId="0" fontId="6" fillId="0" borderId="22" xfId="0" applyFont="1" applyBorder="1" applyAlignment="1">
      <alignment horizontal="center"/>
    </xf>
    <xf numFmtId="0" fontId="6" fillId="0" borderId="33" xfId="0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0" fontId="5" fillId="0" borderId="37" xfId="0" applyFont="1" applyBorder="1" applyAlignment="1">
      <alignment horizontal="center"/>
    </xf>
    <xf numFmtId="0" fontId="6" fillId="0" borderId="31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5" fillId="0" borderId="7" xfId="0" applyFont="1" applyBorder="1" applyAlignment="1">
      <alignment horizontal="left"/>
    </xf>
    <xf numFmtId="0" fontId="8" fillId="0" borderId="7" xfId="0" applyFont="1" applyBorder="1" applyAlignment="1">
      <alignment horizontal="left"/>
    </xf>
    <xf numFmtId="0" fontId="8" fillId="0" borderId="0" xfId="0" applyFont="1"/>
    <xf numFmtId="0" fontId="5" fillId="0" borderId="0" xfId="0" applyFont="1" applyAlignment="1">
      <alignment horizontal="left"/>
    </xf>
    <xf numFmtId="0" fontId="6" fillId="0" borderId="22" xfId="0" applyFont="1" applyBorder="1" applyAlignment="1">
      <alignment horizontal="center" vertical="center"/>
    </xf>
    <xf numFmtId="0" fontId="5" fillId="0" borderId="21" xfId="2" applyFont="1" applyBorder="1" applyAlignment="1">
      <alignment vertical="center"/>
    </xf>
    <xf numFmtId="0" fontId="8" fillId="0" borderId="2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5" xfId="0" applyFont="1" applyBorder="1" applyAlignment="1">
      <alignment horizontal="center"/>
    </xf>
    <xf numFmtId="0" fontId="5" fillId="0" borderId="38" xfId="0" applyFont="1" applyBorder="1"/>
    <xf numFmtId="0" fontId="6" fillId="0" borderId="34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/>
    </xf>
    <xf numFmtId="0" fontId="6" fillId="0" borderId="19" xfId="0" applyFont="1" applyBorder="1"/>
    <xf numFmtId="0" fontId="5" fillId="0" borderId="37" xfId="0" applyFont="1" applyBorder="1"/>
    <xf numFmtId="0" fontId="6" fillId="0" borderId="38" xfId="0" applyFont="1" applyBorder="1"/>
    <xf numFmtId="0" fontId="5" fillId="0" borderId="1" xfId="0" applyFont="1" applyBorder="1" applyAlignment="1" applyProtection="1">
      <alignment horizontal="center"/>
      <protection hidden="1"/>
    </xf>
    <xf numFmtId="0" fontId="5" fillId="0" borderId="5" xfId="0" applyFont="1" applyBorder="1" applyAlignment="1" applyProtection="1">
      <alignment horizontal="center"/>
      <protection hidden="1"/>
    </xf>
    <xf numFmtId="0" fontId="6" fillId="0" borderId="19" xfId="0" applyFont="1" applyBorder="1" applyAlignment="1" applyProtection="1">
      <alignment horizontal="center"/>
      <protection hidden="1"/>
    </xf>
    <xf numFmtId="0" fontId="6" fillId="0" borderId="22" xfId="0" applyFont="1" applyBorder="1" applyAlignment="1" applyProtection="1">
      <alignment horizontal="center"/>
      <protection hidden="1"/>
    </xf>
    <xf numFmtId="0" fontId="5" fillId="0" borderId="21" xfId="0" applyFont="1" applyBorder="1" applyProtection="1">
      <protection hidden="1"/>
    </xf>
    <xf numFmtId="0" fontId="6" fillId="0" borderId="0" xfId="0" applyFont="1" applyProtection="1">
      <protection hidden="1"/>
    </xf>
    <xf numFmtId="0" fontId="5" fillId="0" borderId="0" xfId="0" applyFont="1" applyProtection="1">
      <protection hidden="1"/>
    </xf>
    <xf numFmtId="0" fontId="5" fillId="0" borderId="21" xfId="0" applyFont="1" applyBorder="1" applyAlignment="1" applyProtection="1">
      <alignment horizontal="center"/>
      <protection hidden="1"/>
    </xf>
    <xf numFmtId="0" fontId="5" fillId="0" borderId="0" xfId="0" applyFont="1" applyAlignment="1" applyProtection="1">
      <alignment horizontal="center"/>
      <protection hidden="1"/>
    </xf>
    <xf numFmtId="0" fontId="5" fillId="0" borderId="19" xfId="0" applyFont="1" applyBorder="1" applyProtection="1">
      <protection hidden="1"/>
    </xf>
    <xf numFmtId="0" fontId="6" fillId="0" borderId="22" xfId="0" applyFont="1" applyBorder="1" applyProtection="1">
      <protection hidden="1"/>
    </xf>
    <xf numFmtId="0" fontId="5" fillId="0" borderId="22" xfId="0" applyFont="1" applyBorder="1" applyProtection="1">
      <protection hidden="1"/>
    </xf>
    <xf numFmtId="0" fontId="6" fillId="0" borderId="21" xfId="0" applyFont="1" applyBorder="1" applyAlignment="1" applyProtection="1">
      <alignment horizontal="center"/>
      <protection hidden="1"/>
    </xf>
    <xf numFmtId="0" fontId="6" fillId="0" borderId="0" xfId="0" applyFont="1" applyAlignment="1" applyProtection="1">
      <alignment horizontal="center"/>
      <protection hidden="1"/>
    </xf>
    <xf numFmtId="0" fontId="8" fillId="0" borderId="0" xfId="0" applyFont="1" applyProtection="1">
      <protection hidden="1"/>
    </xf>
    <xf numFmtId="0" fontId="8" fillId="0" borderId="21" xfId="0" applyFont="1" applyBorder="1" applyAlignment="1" applyProtection="1">
      <alignment horizontal="center"/>
      <protection hidden="1"/>
    </xf>
    <xf numFmtId="0" fontId="8" fillId="0" borderId="0" xfId="0" applyFont="1" applyAlignment="1" applyProtection="1">
      <alignment horizontal="center"/>
      <protection hidden="1"/>
    </xf>
    <xf numFmtId="0" fontId="5" fillId="0" borderId="9" xfId="0" applyFont="1" applyBorder="1" applyAlignment="1" applyProtection="1">
      <alignment horizontal="center"/>
      <protection hidden="1"/>
    </xf>
    <xf numFmtId="0" fontId="5" fillId="0" borderId="24" xfId="0" applyFont="1" applyBorder="1" applyProtection="1">
      <protection hidden="1"/>
    </xf>
    <xf numFmtId="0" fontId="6" fillId="0" borderId="38" xfId="0" applyFont="1" applyBorder="1" applyProtection="1">
      <protection hidden="1"/>
    </xf>
    <xf numFmtId="0" fontId="5" fillId="0" borderId="38" xfId="0" applyFont="1" applyBorder="1" applyProtection="1">
      <protection hidden="1"/>
    </xf>
    <xf numFmtId="0" fontId="6" fillId="0" borderId="43" xfId="0" applyFont="1" applyBorder="1"/>
    <xf numFmtId="0" fontId="5" fillId="0" borderId="17" xfId="0" applyFont="1" applyBorder="1"/>
    <xf numFmtId="0" fontId="5" fillId="0" borderId="45" xfId="0" applyFont="1" applyBorder="1" applyAlignment="1">
      <alignment horizontal="center"/>
    </xf>
    <xf numFmtId="0" fontId="6" fillId="0" borderId="19" xfId="0" applyFont="1" applyBorder="1" applyAlignment="1" applyProtection="1">
      <alignment horizontal="center" vertical="center"/>
      <protection hidden="1"/>
    </xf>
    <xf numFmtId="0" fontId="6" fillId="0" borderId="22" xfId="0" applyFont="1" applyBorder="1" applyAlignment="1" applyProtection="1">
      <alignment horizontal="center" vertical="center"/>
      <protection hidden="1"/>
    </xf>
    <xf numFmtId="0" fontId="6" fillId="0" borderId="21" xfId="0" applyFont="1" applyBorder="1" applyAlignment="1" applyProtection="1">
      <alignment horizontal="center" vertical="center"/>
      <protection hidden="1"/>
    </xf>
    <xf numFmtId="0" fontId="6" fillId="0" borderId="0" xfId="0" applyFont="1" applyAlignment="1" applyProtection="1">
      <alignment horizontal="center" vertical="center"/>
      <protection hidden="1"/>
    </xf>
    <xf numFmtId="0" fontId="5" fillId="0" borderId="25" xfId="0" applyFont="1" applyBorder="1" applyProtection="1">
      <protection hidden="1"/>
    </xf>
    <xf numFmtId="0" fontId="6" fillId="0" borderId="36" xfId="0" applyFont="1" applyBorder="1" applyProtection="1">
      <protection hidden="1"/>
    </xf>
    <xf numFmtId="0" fontId="5" fillId="0" borderId="36" xfId="0" applyFont="1" applyBorder="1" applyProtection="1">
      <protection hidden="1"/>
    </xf>
    <xf numFmtId="0" fontId="6" fillId="0" borderId="37" xfId="0" applyFont="1" applyBorder="1" applyAlignment="1" applyProtection="1">
      <alignment horizontal="center"/>
      <protection hidden="1"/>
    </xf>
    <xf numFmtId="0" fontId="6" fillId="0" borderId="19" xfId="0" applyFont="1" applyBorder="1" applyProtection="1">
      <protection hidden="1"/>
    </xf>
    <xf numFmtId="0" fontId="13" fillId="0" borderId="0" xfId="0" applyFont="1"/>
    <xf numFmtId="2" fontId="5" fillId="0" borderId="21" xfId="0" applyNumberFormat="1" applyFont="1" applyBorder="1"/>
    <xf numFmtId="0" fontId="6" fillId="0" borderId="46" xfId="0" applyFont="1" applyBorder="1"/>
    <xf numFmtId="0" fontId="6" fillId="0" borderId="38" xfId="0" applyFont="1" applyBorder="1" applyAlignment="1">
      <alignment horizontal="left"/>
    </xf>
    <xf numFmtId="0" fontId="6" fillId="0" borderId="23" xfId="0" applyFont="1" applyBorder="1" applyAlignment="1">
      <alignment horizontal="left"/>
    </xf>
    <xf numFmtId="0" fontId="5" fillId="0" borderId="0" xfId="0" applyFont="1" applyAlignment="1">
      <alignment wrapText="1"/>
    </xf>
    <xf numFmtId="0" fontId="5" fillId="0" borderId="1" xfId="0" applyFont="1" applyBorder="1"/>
    <xf numFmtId="0" fontId="5" fillId="0" borderId="5" xfId="0" applyFont="1" applyBorder="1"/>
    <xf numFmtId="0" fontId="10" fillId="0" borderId="34" xfId="0" applyFont="1" applyBorder="1" applyAlignment="1">
      <alignment horizontal="center" vertical="center"/>
    </xf>
    <xf numFmtId="0" fontId="5" fillId="0" borderId="48" xfId="0" applyFont="1" applyBorder="1" applyAlignment="1">
      <alignment horizontal="center"/>
    </xf>
    <xf numFmtId="0" fontId="6" fillId="0" borderId="49" xfId="0" applyFont="1" applyBorder="1"/>
    <xf numFmtId="0" fontId="6" fillId="0" borderId="11" xfId="0" applyFont="1" applyBorder="1"/>
    <xf numFmtId="0" fontId="6" fillId="0" borderId="11" xfId="0" applyFont="1" applyBorder="1" applyAlignment="1">
      <alignment horizontal="center"/>
    </xf>
    <xf numFmtId="0" fontId="6" fillId="0" borderId="7" xfId="0" applyFont="1" applyBorder="1"/>
    <xf numFmtId="0" fontId="5" fillId="0" borderId="0" xfId="0" applyFont="1" applyAlignment="1">
      <alignment vertical="top"/>
    </xf>
    <xf numFmtId="164" fontId="6" fillId="0" borderId="50" xfId="0" applyNumberFormat="1" applyFont="1" applyBorder="1" applyAlignment="1">
      <alignment horizontal="right"/>
    </xf>
    <xf numFmtId="0" fontId="5" fillId="0" borderId="50" xfId="0" applyFont="1" applyBorder="1"/>
    <xf numFmtId="0" fontId="6" fillId="0" borderId="5" xfId="0" applyFont="1" applyBorder="1"/>
    <xf numFmtId="0" fontId="6" fillId="0" borderId="0" xfId="0" applyFont="1" applyAlignment="1">
      <alignment vertical="top"/>
    </xf>
    <xf numFmtId="0" fontId="5" fillId="0" borderId="9" xfId="0" applyFont="1" applyBorder="1"/>
    <xf numFmtId="0" fontId="5" fillId="0" borderId="11" xfId="0" applyFont="1" applyBorder="1" applyAlignment="1">
      <alignment horizontal="center"/>
    </xf>
    <xf numFmtId="0" fontId="5" fillId="0" borderId="51" xfId="0" applyFont="1" applyBorder="1"/>
    <xf numFmtId="2" fontId="5" fillId="0" borderId="21" xfId="1" applyNumberFormat="1" applyFont="1" applyFill="1" applyBorder="1"/>
    <xf numFmtId="2" fontId="5" fillId="0" borderId="6" xfId="0" applyNumberFormat="1" applyFont="1" applyBorder="1"/>
    <xf numFmtId="2" fontId="5" fillId="0" borderId="0" xfId="0" applyNumberFormat="1" applyFont="1"/>
    <xf numFmtId="2" fontId="5" fillId="0" borderId="0" xfId="1" applyNumberFormat="1" applyFont="1" applyFill="1" applyBorder="1"/>
    <xf numFmtId="2" fontId="5" fillId="0" borderId="24" xfId="0" applyNumberFormat="1" applyFont="1" applyBorder="1"/>
    <xf numFmtId="2" fontId="5" fillId="0" borderId="11" xfId="0" applyNumberFormat="1" applyFont="1" applyBorder="1"/>
    <xf numFmtId="2" fontId="6" fillId="0" borderId="19" xfId="0" applyNumberFormat="1" applyFont="1" applyBorder="1" applyAlignment="1">
      <alignment horizontal="center" vertical="center" wrapText="1"/>
    </xf>
    <xf numFmtId="2" fontId="6" fillId="0" borderId="21" xfId="0" applyNumberFormat="1" applyFont="1" applyBorder="1" applyAlignment="1">
      <alignment horizontal="center" vertical="center" wrapText="1"/>
    </xf>
    <xf numFmtId="2" fontId="5" fillId="0" borderId="19" xfId="0" applyNumberFormat="1" applyFont="1" applyBorder="1"/>
    <xf numFmtId="2" fontId="0" fillId="0" borderId="0" xfId="0" applyNumberFormat="1"/>
    <xf numFmtId="2" fontId="6" fillId="0" borderId="16" xfId="0" applyNumberFormat="1" applyFont="1" applyBorder="1" applyAlignment="1">
      <alignment horizontal="center" vertical="center"/>
    </xf>
    <xf numFmtId="2" fontId="6" fillId="0" borderId="0" xfId="0" applyNumberFormat="1" applyFont="1" applyAlignment="1">
      <alignment horizontal="center" vertical="center"/>
    </xf>
    <xf numFmtId="2" fontId="6" fillId="0" borderId="29" xfId="0" applyNumberFormat="1" applyFont="1" applyBorder="1" applyAlignment="1">
      <alignment horizontal="center" vertical="center"/>
    </xf>
    <xf numFmtId="2" fontId="5" fillId="0" borderId="19" xfId="1" applyNumberFormat="1" applyFont="1" applyFill="1" applyBorder="1"/>
    <xf numFmtId="2" fontId="5" fillId="0" borderId="12" xfId="0" applyNumberFormat="1" applyFont="1" applyBorder="1"/>
    <xf numFmtId="2" fontId="6" fillId="0" borderId="19" xfId="0" applyNumberFormat="1" applyFont="1" applyBorder="1" applyAlignment="1">
      <alignment horizontal="center" wrapText="1"/>
    </xf>
    <xf numFmtId="2" fontId="8" fillId="0" borderId="21" xfId="0" applyNumberFormat="1" applyFont="1" applyBorder="1"/>
    <xf numFmtId="2" fontId="5" fillId="0" borderId="25" xfId="0" applyNumberFormat="1" applyFont="1" applyBorder="1"/>
    <xf numFmtId="2" fontId="6" fillId="0" borderId="21" xfId="0" applyNumberFormat="1" applyFont="1" applyBorder="1" applyAlignment="1">
      <alignment horizontal="center" wrapText="1"/>
    </xf>
    <xf numFmtId="2" fontId="5" fillId="0" borderId="21" xfId="0" applyNumberFormat="1" applyFont="1" applyBorder="1" applyAlignment="1">
      <alignment horizontal="center"/>
    </xf>
    <xf numFmtId="2" fontId="6" fillId="0" borderId="19" xfId="0" applyNumberFormat="1" applyFont="1" applyBorder="1" applyAlignment="1">
      <alignment horizontal="center"/>
    </xf>
    <xf numFmtId="2" fontId="6" fillId="0" borderId="22" xfId="0" applyNumberFormat="1" applyFont="1" applyBorder="1" applyAlignment="1">
      <alignment horizontal="center"/>
    </xf>
    <xf numFmtId="2" fontId="6" fillId="0" borderId="0" xfId="0" applyNumberFormat="1" applyFont="1" applyAlignment="1">
      <alignment horizontal="center"/>
    </xf>
    <xf numFmtId="2" fontId="5" fillId="0" borderId="0" xfId="0" applyNumberFormat="1" applyFont="1" applyAlignment="1">
      <alignment horizontal="right"/>
    </xf>
    <xf numFmtId="2" fontId="5" fillId="0" borderId="22" xfId="0" applyNumberFormat="1" applyFont="1" applyBorder="1"/>
    <xf numFmtId="2" fontId="5" fillId="0" borderId="0" xfId="0" applyNumberFormat="1" applyFont="1" applyAlignment="1">
      <alignment horizontal="center"/>
    </xf>
    <xf numFmtId="2" fontId="6" fillId="0" borderId="32" xfId="0" applyNumberFormat="1" applyFont="1" applyBorder="1" applyAlignment="1">
      <alignment horizontal="center"/>
    </xf>
    <xf numFmtId="2" fontId="6" fillId="0" borderId="19" xfId="0" applyNumberFormat="1" applyFont="1" applyBorder="1"/>
    <xf numFmtId="2" fontId="6" fillId="0" borderId="21" xfId="0" applyNumberFormat="1" applyFont="1" applyBorder="1" applyAlignment="1">
      <alignment horizontal="center"/>
    </xf>
    <xf numFmtId="2" fontId="6" fillId="0" borderId="17" xfId="0" applyNumberFormat="1" applyFont="1" applyBorder="1" applyAlignment="1">
      <alignment horizontal="center" vertical="center"/>
    </xf>
    <xf numFmtId="2" fontId="6" fillId="0" borderId="22" xfId="0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/>
    <xf numFmtId="2" fontId="5" fillId="0" borderId="38" xfId="0" applyNumberFormat="1" applyFont="1" applyBorder="1"/>
    <xf numFmtId="2" fontId="6" fillId="0" borderId="19" xfId="0" applyNumberFormat="1" applyFont="1" applyBorder="1" applyAlignment="1">
      <alignment horizontal="center" vertical="center"/>
    </xf>
    <xf numFmtId="2" fontId="6" fillId="0" borderId="19" xfId="1" applyNumberFormat="1" applyFont="1" applyFill="1" applyBorder="1"/>
    <xf numFmtId="2" fontId="6" fillId="0" borderId="16" xfId="0" applyNumberFormat="1" applyFont="1" applyBorder="1" applyAlignment="1">
      <alignment horizontal="center" vertical="center" wrapText="1"/>
    </xf>
    <xf numFmtId="2" fontId="5" fillId="0" borderId="7" xfId="0" applyNumberFormat="1" applyFont="1" applyBorder="1"/>
    <xf numFmtId="2" fontId="5" fillId="0" borderId="18" xfId="0" applyNumberFormat="1" applyFont="1" applyBorder="1"/>
    <xf numFmtId="2" fontId="5" fillId="0" borderId="21" xfId="0" applyNumberFormat="1" applyFont="1" applyBorder="1" applyProtection="1">
      <protection hidden="1"/>
    </xf>
    <xf numFmtId="2" fontId="6" fillId="0" borderId="19" xfId="0" applyNumberFormat="1" applyFont="1" applyBorder="1" applyProtection="1">
      <protection hidden="1"/>
    </xf>
    <xf numFmtId="2" fontId="5" fillId="0" borderId="19" xfId="0" applyNumberFormat="1" applyFont="1" applyBorder="1" applyProtection="1">
      <protection hidden="1"/>
    </xf>
    <xf numFmtId="2" fontId="6" fillId="0" borderId="37" xfId="0" applyNumberFormat="1" applyFont="1" applyBorder="1" applyAlignment="1">
      <alignment horizontal="center" vertical="center"/>
    </xf>
    <xf numFmtId="2" fontId="5" fillId="0" borderId="44" xfId="1" applyNumberFormat="1" applyFont="1" applyFill="1" applyBorder="1"/>
    <xf numFmtId="2" fontId="6" fillId="0" borderId="19" xfId="0" applyNumberFormat="1" applyFont="1" applyBorder="1" applyAlignment="1" applyProtection="1">
      <alignment horizontal="center" wrapText="1"/>
      <protection hidden="1"/>
    </xf>
    <xf numFmtId="2" fontId="6" fillId="0" borderId="22" xfId="0" applyNumberFormat="1" applyFont="1" applyBorder="1" applyAlignment="1" applyProtection="1">
      <alignment horizontal="center"/>
      <protection hidden="1"/>
    </xf>
    <xf numFmtId="2" fontId="5" fillId="0" borderId="0" xfId="0" applyNumberFormat="1" applyFont="1" applyProtection="1">
      <protection hidden="1"/>
    </xf>
    <xf numFmtId="2" fontId="5" fillId="0" borderId="22" xfId="0" applyNumberFormat="1" applyFont="1" applyBorder="1" applyProtection="1">
      <protection hidden="1"/>
    </xf>
    <xf numFmtId="2" fontId="6" fillId="0" borderId="21" xfId="0" applyNumberFormat="1" applyFont="1" applyBorder="1" applyAlignment="1" applyProtection="1">
      <alignment horizontal="center" wrapText="1"/>
      <protection hidden="1"/>
    </xf>
    <xf numFmtId="2" fontId="6" fillId="0" borderId="0" xfId="0" applyNumberFormat="1" applyFont="1" applyAlignment="1" applyProtection="1">
      <alignment horizontal="center"/>
      <protection hidden="1"/>
    </xf>
    <xf numFmtId="2" fontId="5" fillId="0" borderId="21" xfId="0" applyNumberFormat="1" applyFont="1" applyBorder="1" applyAlignment="1" applyProtection="1">
      <alignment horizontal="right"/>
      <protection hidden="1"/>
    </xf>
    <xf numFmtId="2" fontId="5" fillId="0" borderId="24" xfId="0" applyNumberFormat="1" applyFont="1" applyBorder="1" applyProtection="1">
      <protection hidden="1"/>
    </xf>
    <xf numFmtId="2" fontId="5" fillId="0" borderId="38" xfId="0" applyNumberFormat="1" applyFont="1" applyBorder="1" applyProtection="1">
      <protection hidden="1"/>
    </xf>
    <xf numFmtId="2" fontId="6" fillId="0" borderId="19" xfId="0" applyNumberFormat="1" applyFont="1" applyBorder="1" applyAlignment="1" applyProtection="1">
      <alignment horizontal="center" vertical="center" wrapText="1"/>
      <protection hidden="1"/>
    </xf>
    <xf numFmtId="2" fontId="6" fillId="0" borderId="22" xfId="0" applyNumberFormat="1" applyFont="1" applyBorder="1" applyAlignment="1" applyProtection="1">
      <alignment horizontal="center" vertical="center"/>
      <protection hidden="1"/>
    </xf>
    <xf numFmtId="2" fontId="6" fillId="0" borderId="21" xfId="0" applyNumberFormat="1" applyFont="1" applyBorder="1" applyAlignment="1" applyProtection="1">
      <alignment horizontal="center" vertical="center" wrapText="1"/>
      <protection hidden="1"/>
    </xf>
    <xf numFmtId="2" fontId="6" fillId="0" borderId="0" xfId="0" applyNumberFormat="1" applyFont="1" applyAlignment="1" applyProtection="1">
      <alignment horizontal="center" vertical="center"/>
      <protection hidden="1"/>
    </xf>
    <xf numFmtId="2" fontId="6" fillId="0" borderId="18" xfId="0" applyNumberFormat="1" applyFont="1" applyBorder="1" applyAlignment="1">
      <alignment horizontal="center"/>
    </xf>
    <xf numFmtId="2" fontId="6" fillId="0" borderId="18" xfId="0" applyNumberFormat="1" applyFont="1" applyBorder="1" applyAlignment="1">
      <alignment horizontal="center" wrapText="1"/>
    </xf>
    <xf numFmtId="2" fontId="6" fillId="0" borderId="19" xfId="1" applyNumberFormat="1" applyFont="1" applyFill="1" applyBorder="1" applyAlignment="1">
      <alignment horizontal="center"/>
    </xf>
    <xf numFmtId="2" fontId="5" fillId="0" borderId="25" xfId="1" applyNumberFormat="1" applyFont="1" applyFill="1" applyBorder="1" applyAlignment="1"/>
    <xf numFmtId="2" fontId="5" fillId="0" borderId="21" xfId="1" applyNumberFormat="1" applyFont="1" applyFill="1" applyBorder="1" applyAlignment="1"/>
    <xf numFmtId="2" fontId="5" fillId="0" borderId="42" xfId="0" applyNumberFormat="1" applyFont="1" applyBorder="1"/>
    <xf numFmtId="2" fontId="10" fillId="0" borderId="41" xfId="0" applyNumberFormat="1" applyFont="1" applyBorder="1" applyAlignment="1">
      <alignment horizontal="center" vertical="center"/>
    </xf>
    <xf numFmtId="2" fontId="5" fillId="0" borderId="47" xfId="0" applyNumberFormat="1" applyFont="1" applyBorder="1"/>
    <xf numFmtId="2" fontId="6" fillId="0" borderId="47" xfId="0" applyNumberFormat="1" applyFont="1" applyBorder="1"/>
    <xf numFmtId="2" fontId="5" fillId="0" borderId="52" xfId="0" applyNumberFormat="1" applyFont="1" applyBorder="1"/>
    <xf numFmtId="2" fontId="8" fillId="0" borderId="0" xfId="0" applyNumberFormat="1" applyFont="1"/>
    <xf numFmtId="2" fontId="8" fillId="0" borderId="19" xfId="0" applyNumberFormat="1" applyFont="1" applyBorder="1"/>
    <xf numFmtId="2" fontId="5" fillId="0" borderId="53" xfId="0" applyNumberFormat="1" applyFont="1" applyBorder="1"/>
    <xf numFmtId="2" fontId="16" fillId="0" borderId="54" xfId="0" applyNumberFormat="1" applyFont="1" applyBorder="1"/>
    <xf numFmtId="10" fontId="0" fillId="0" borderId="0" xfId="0" applyNumberFormat="1"/>
    <xf numFmtId="44" fontId="6" fillId="0" borderId="47" xfId="1" applyFont="1" applyBorder="1"/>
    <xf numFmtId="44" fontId="5" fillId="0" borderId="6" xfId="1" applyFont="1" applyBorder="1"/>
    <xf numFmtId="44" fontId="8" fillId="0" borderId="6" xfId="1" applyFont="1" applyBorder="1"/>
    <xf numFmtId="44" fontId="5" fillId="0" borderId="11" xfId="1" applyFont="1" applyBorder="1"/>
    <xf numFmtId="44" fontId="0" fillId="0" borderId="0" xfId="1" applyFont="1"/>
    <xf numFmtId="0" fontId="5" fillId="0" borderId="55" xfId="0" applyFont="1" applyBorder="1"/>
    <xf numFmtId="0" fontId="5" fillId="0" borderId="7" xfId="0" applyFont="1" applyBorder="1" applyAlignment="1">
      <alignment horizontal="center"/>
    </xf>
    <xf numFmtId="0" fontId="5" fillId="0" borderId="43" xfId="0" applyFont="1" applyBorder="1"/>
    <xf numFmtId="44" fontId="5" fillId="0" borderId="20" xfId="1" applyFont="1" applyBorder="1"/>
    <xf numFmtId="44" fontId="17" fillId="0" borderId="6" xfId="1" applyFont="1" applyBorder="1" applyAlignment="1">
      <alignment horizontal="center" vertical="center"/>
    </xf>
    <xf numFmtId="2" fontId="6" fillId="0" borderId="18" xfId="1" applyNumberFormat="1" applyFont="1" applyFill="1" applyBorder="1"/>
    <xf numFmtId="2" fontId="5" fillId="0" borderId="56" xfId="0" applyNumberFormat="1" applyFont="1" applyBorder="1"/>
    <xf numFmtId="2" fontId="5" fillId="0" borderId="44" xfId="0" applyNumberFormat="1" applyFont="1" applyBorder="1"/>
    <xf numFmtId="0" fontId="0" fillId="0" borderId="0" xfId="0" applyAlignment="1">
      <alignment horizontal="center"/>
    </xf>
    <xf numFmtId="0" fontId="19" fillId="0" borderId="37" xfId="0" applyFont="1" applyBorder="1" applyAlignment="1">
      <alignment horizontal="center"/>
    </xf>
    <xf numFmtId="0" fontId="20" fillId="0" borderId="22" xfId="0" applyFont="1" applyBorder="1" applyAlignment="1">
      <alignment horizontal="center" vertical="center"/>
    </xf>
    <xf numFmtId="0" fontId="20" fillId="0" borderId="19" xfId="0" applyFont="1" applyBorder="1" applyAlignment="1">
      <alignment horizontal="center" vertical="center"/>
    </xf>
    <xf numFmtId="2" fontId="20" fillId="0" borderId="22" xfId="0" applyNumberFormat="1" applyFont="1" applyBorder="1" applyAlignment="1">
      <alignment horizontal="center" vertical="center"/>
    </xf>
    <xf numFmtId="2" fontId="20" fillId="0" borderId="19" xfId="0" applyNumberFormat="1" applyFont="1" applyBorder="1" applyAlignment="1">
      <alignment horizontal="center" vertical="center"/>
    </xf>
    <xf numFmtId="0" fontId="19" fillId="0" borderId="5" xfId="0" applyFont="1" applyBorder="1" applyAlignment="1">
      <alignment horizontal="center"/>
    </xf>
    <xf numFmtId="0" fontId="19" fillId="0" borderId="21" xfId="0" applyFont="1" applyBorder="1"/>
    <xf numFmtId="0" fontId="20" fillId="0" borderId="0" xfId="0" applyFont="1"/>
    <xf numFmtId="0" fontId="19" fillId="0" borderId="0" xfId="0" applyFont="1"/>
    <xf numFmtId="2" fontId="19" fillId="0" borderId="21" xfId="0" applyNumberFormat="1" applyFont="1" applyBorder="1"/>
    <xf numFmtId="2" fontId="19" fillId="0" borderId="0" xfId="0" applyNumberFormat="1" applyFont="1"/>
    <xf numFmtId="2" fontId="19" fillId="0" borderId="25" xfId="1" applyNumberFormat="1" applyFont="1" applyFill="1" applyBorder="1"/>
    <xf numFmtId="2" fontId="19" fillId="0" borderId="21" xfId="1" applyNumberFormat="1" applyFont="1" applyFill="1" applyBorder="1"/>
    <xf numFmtId="0" fontId="20" fillId="0" borderId="0" xfId="0" applyFont="1" applyAlignment="1">
      <alignment horizontal="center"/>
    </xf>
    <xf numFmtId="0" fontId="19" fillId="0" borderId="21" xfId="0" applyFont="1" applyBorder="1" applyAlignment="1">
      <alignment horizontal="center"/>
    </xf>
    <xf numFmtId="0" fontId="19" fillId="0" borderId="0" xfId="0" applyFont="1" applyAlignment="1">
      <alignment horizontal="center"/>
    </xf>
    <xf numFmtId="2" fontId="19" fillId="0" borderId="0" xfId="1" applyNumberFormat="1" applyFont="1" applyFill="1" applyBorder="1"/>
    <xf numFmtId="0" fontId="19" fillId="0" borderId="19" xfId="0" applyFont="1" applyBorder="1"/>
    <xf numFmtId="0" fontId="20" fillId="0" borderId="22" xfId="0" applyFont="1" applyBorder="1"/>
    <xf numFmtId="0" fontId="19" fillId="0" borderId="22" xfId="0" applyFont="1" applyBorder="1"/>
    <xf numFmtId="2" fontId="19" fillId="0" borderId="19" xfId="0" applyNumberFormat="1" applyFont="1" applyBorder="1"/>
    <xf numFmtId="2" fontId="20" fillId="0" borderId="19" xfId="0" applyNumberFormat="1" applyFont="1" applyBorder="1"/>
    <xf numFmtId="2" fontId="20" fillId="0" borderId="17" xfId="0" applyNumberFormat="1" applyFont="1" applyBorder="1" applyAlignment="1">
      <alignment horizontal="center" vertical="center"/>
    </xf>
    <xf numFmtId="2" fontId="20" fillId="0" borderId="19" xfId="1" applyNumberFormat="1" applyFont="1" applyFill="1" applyBorder="1"/>
    <xf numFmtId="2" fontId="19" fillId="0" borderId="22" xfId="0" applyNumberFormat="1" applyFont="1" applyBorder="1"/>
    <xf numFmtId="0" fontId="19" fillId="0" borderId="19" xfId="0" applyFont="1" applyBorder="1" applyAlignment="1">
      <alignment horizontal="center"/>
    </xf>
    <xf numFmtId="2" fontId="20" fillId="0" borderId="19" xfId="1" applyNumberFormat="1" applyFont="1" applyFill="1" applyBorder="1" applyAlignment="1">
      <alignment horizontal="center" vertical="center"/>
    </xf>
    <xf numFmtId="0" fontId="20" fillId="0" borderId="37" xfId="0" applyFont="1" applyBorder="1" applyAlignment="1">
      <alignment horizontal="center"/>
    </xf>
    <xf numFmtId="0" fontId="20" fillId="0" borderId="19" xfId="0" applyFont="1" applyBorder="1"/>
    <xf numFmtId="0" fontId="20" fillId="0" borderId="37" xfId="0" applyFont="1" applyBorder="1" applyAlignment="1">
      <alignment horizontal="center" vertical="center"/>
    </xf>
    <xf numFmtId="2" fontId="19" fillId="0" borderId="21" xfId="0" applyNumberFormat="1" applyFont="1" applyBorder="1" applyProtection="1">
      <protection hidden="1"/>
    </xf>
    <xf numFmtId="2" fontId="19" fillId="0" borderId="38" xfId="0" applyNumberFormat="1" applyFont="1" applyBorder="1"/>
    <xf numFmtId="2" fontId="20" fillId="0" borderId="19" xfId="0" applyNumberFormat="1" applyFont="1" applyBorder="1" applyProtection="1">
      <protection hidden="1"/>
    </xf>
    <xf numFmtId="0" fontId="21" fillId="0" borderId="0" xfId="0" applyFont="1"/>
    <xf numFmtId="0" fontId="21" fillId="0" borderId="5" xfId="0" applyFont="1" applyBorder="1" applyAlignment="1">
      <alignment horizontal="center"/>
    </xf>
    <xf numFmtId="0" fontId="21" fillId="0" borderId="21" xfId="0" applyFont="1" applyBorder="1" applyAlignment="1">
      <alignment horizontal="center"/>
    </xf>
    <xf numFmtId="0" fontId="21" fillId="0" borderId="37" xfId="0" applyFont="1" applyBorder="1" applyAlignment="1">
      <alignment horizontal="center"/>
    </xf>
    <xf numFmtId="0" fontId="22" fillId="0" borderId="0" xfId="0" applyFont="1"/>
    <xf numFmtId="0" fontId="21" fillId="0" borderId="21" xfId="0" applyFont="1" applyBorder="1"/>
    <xf numFmtId="0" fontId="19" fillId="0" borderId="18" xfId="0" applyFont="1" applyBorder="1"/>
    <xf numFmtId="0" fontId="19" fillId="0" borderId="37" xfId="0" applyFont="1" applyBorder="1"/>
    <xf numFmtId="0" fontId="20" fillId="0" borderId="18" xfId="0" applyFont="1" applyBorder="1"/>
    <xf numFmtId="0" fontId="20" fillId="0" borderId="37" xfId="0" applyFont="1" applyBorder="1"/>
    <xf numFmtId="0" fontId="20" fillId="0" borderId="21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9" fillId="0" borderId="1" xfId="0" applyFont="1" applyBorder="1" applyAlignment="1">
      <alignment horizontal="center"/>
    </xf>
    <xf numFmtId="2" fontId="20" fillId="0" borderId="29" xfId="0" applyNumberFormat="1" applyFont="1" applyBorder="1" applyAlignment="1">
      <alignment horizontal="center" vertical="center"/>
    </xf>
    <xf numFmtId="0" fontId="19" fillId="0" borderId="6" xfId="0" applyFont="1" applyBorder="1"/>
    <xf numFmtId="0" fontId="19" fillId="0" borderId="7" xfId="0" applyFont="1" applyBorder="1" applyAlignment="1">
      <alignment horizontal="center"/>
    </xf>
    <xf numFmtId="0" fontId="19" fillId="0" borderId="6" xfId="0" applyFont="1" applyBorder="1" applyAlignment="1">
      <alignment horizontal="center"/>
    </xf>
    <xf numFmtId="0" fontId="19" fillId="0" borderId="16" xfId="0" applyFont="1" applyBorder="1" applyAlignment="1">
      <alignment horizontal="center"/>
    </xf>
    <xf numFmtId="0" fontId="19" fillId="0" borderId="9" xfId="0" applyFont="1" applyBorder="1" applyAlignment="1">
      <alignment horizontal="center"/>
    </xf>
    <xf numFmtId="0" fontId="19" fillId="0" borderId="24" xfId="0" applyFont="1" applyBorder="1"/>
    <xf numFmtId="0" fontId="20" fillId="0" borderId="38" xfId="0" applyFont="1" applyBorder="1"/>
    <xf numFmtId="0" fontId="19" fillId="0" borderId="38" xfId="0" applyFont="1" applyBorder="1"/>
    <xf numFmtId="9" fontId="0" fillId="0" borderId="0" xfId="3" applyFont="1"/>
    <xf numFmtId="9" fontId="0" fillId="0" borderId="0" xfId="0" applyNumberFormat="1"/>
    <xf numFmtId="10" fontId="18" fillId="0" borderId="0" xfId="0" applyNumberFormat="1" applyFont="1"/>
    <xf numFmtId="0" fontId="18" fillId="0" borderId="0" xfId="0" applyFont="1"/>
    <xf numFmtId="10" fontId="23" fillId="0" borderId="0" xfId="0" applyNumberFormat="1" applyFont="1"/>
    <xf numFmtId="0" fontId="23" fillId="0" borderId="0" xfId="0" applyFont="1"/>
    <xf numFmtId="10" fontId="0" fillId="3" borderId="0" xfId="0" applyNumberFormat="1" applyFill="1"/>
    <xf numFmtId="0" fontId="0" fillId="3" borderId="0" xfId="0" applyFill="1"/>
    <xf numFmtId="0" fontId="11" fillId="0" borderId="0" xfId="0" applyFont="1"/>
    <xf numFmtId="2" fontId="6" fillId="3" borderId="0" xfId="1" applyNumberFormat="1" applyFont="1" applyFill="1" applyBorder="1"/>
    <xf numFmtId="0" fontId="18" fillId="3" borderId="0" xfId="0" applyFont="1" applyFill="1"/>
    <xf numFmtId="2" fontId="6" fillId="0" borderId="21" xfId="0" applyNumberFormat="1" applyFont="1" applyBorder="1" applyAlignment="1">
      <alignment horizontal="center" vertical="center"/>
    </xf>
    <xf numFmtId="0" fontId="23" fillId="3" borderId="0" xfId="0" applyFont="1" applyFill="1"/>
    <xf numFmtId="2" fontId="4" fillId="3" borderId="0" xfId="0" applyNumberFormat="1" applyFont="1" applyFill="1"/>
    <xf numFmtId="2" fontId="5" fillId="0" borderId="25" xfId="1" applyNumberFormat="1" applyFont="1" applyFill="1" applyBorder="1"/>
    <xf numFmtId="2" fontId="6" fillId="0" borderId="19" xfId="1" applyNumberFormat="1" applyFont="1" applyFill="1" applyBorder="1" applyAlignment="1">
      <alignment horizontal="center" vertical="center"/>
    </xf>
    <xf numFmtId="2" fontId="5" fillId="0" borderId="16" xfId="0" applyNumberFormat="1" applyFont="1" applyBorder="1"/>
    <xf numFmtId="2" fontId="20" fillId="3" borderId="19" xfId="0" applyNumberFormat="1" applyFont="1" applyFill="1" applyBorder="1" applyAlignment="1">
      <alignment horizontal="center" vertical="center" wrapText="1"/>
    </xf>
    <xf numFmtId="2" fontId="19" fillId="3" borderId="19" xfId="0" applyNumberFormat="1" applyFont="1" applyFill="1" applyBorder="1"/>
    <xf numFmtId="2" fontId="20" fillId="3" borderId="16" xfId="0" applyNumberFormat="1" applyFont="1" applyFill="1" applyBorder="1" applyAlignment="1">
      <alignment horizontal="center" vertical="center" wrapText="1"/>
    </xf>
    <xf numFmtId="2" fontId="0" fillId="3" borderId="0" xfId="0" applyNumberFormat="1" applyFill="1"/>
    <xf numFmtId="2" fontId="0" fillId="3" borderId="21" xfId="0" applyNumberFormat="1" applyFill="1" applyBorder="1"/>
    <xf numFmtId="2" fontId="20" fillId="3" borderId="19" xfId="0" applyNumberFormat="1" applyFont="1" applyFill="1" applyBorder="1" applyAlignment="1" applyProtection="1">
      <alignment horizontal="center" vertical="center" wrapText="1"/>
      <protection locked="0"/>
    </xf>
    <xf numFmtId="2" fontId="19" fillId="3" borderId="19" xfId="0" applyNumberFormat="1" applyFont="1" applyFill="1" applyBorder="1" applyProtection="1">
      <protection locked="0"/>
    </xf>
    <xf numFmtId="2" fontId="20" fillId="3" borderId="18" xfId="0" applyNumberFormat="1" applyFont="1" applyFill="1" applyBorder="1" applyAlignment="1">
      <alignment horizontal="center" vertical="center" wrapText="1"/>
    </xf>
    <xf numFmtId="2" fontId="19" fillId="3" borderId="23" xfId="0" applyNumberFormat="1" applyFont="1" applyFill="1" applyBorder="1"/>
    <xf numFmtId="2" fontId="20" fillId="0" borderId="18" xfId="0" applyNumberFormat="1" applyFont="1" applyBorder="1" applyAlignment="1">
      <alignment horizontal="center" vertical="center"/>
    </xf>
    <xf numFmtId="2" fontId="19" fillId="3" borderId="25" xfId="0" applyNumberFormat="1" applyFont="1" applyFill="1" applyBorder="1"/>
    <xf numFmtId="0" fontId="0" fillId="3" borderId="0" xfId="0" applyFill="1" applyAlignment="1">
      <alignment horizontal="center"/>
    </xf>
    <xf numFmtId="2" fontId="5" fillId="3" borderId="18" xfId="0" applyNumberFormat="1" applyFont="1" applyFill="1" applyBorder="1"/>
    <xf numFmtId="2" fontId="5" fillId="3" borderId="19" xfId="0" applyNumberFormat="1" applyFont="1" applyFill="1" applyBorder="1"/>
    <xf numFmtId="165" fontId="0" fillId="3" borderId="0" xfId="0" applyNumberFormat="1" applyFill="1"/>
    <xf numFmtId="2" fontId="6" fillId="3" borderId="0" xfId="0" applyNumberFormat="1" applyFont="1" applyFill="1" applyAlignment="1" applyProtection="1">
      <alignment horizontal="center" wrapText="1"/>
      <protection hidden="1"/>
    </xf>
    <xf numFmtId="2" fontId="5" fillId="3" borderId="0" xfId="0" applyNumberFormat="1" applyFont="1" applyFill="1" applyProtection="1">
      <protection hidden="1"/>
    </xf>
    <xf numFmtId="2" fontId="5" fillId="3" borderId="0" xfId="0" applyNumberFormat="1" applyFont="1" applyFill="1" applyAlignment="1" applyProtection="1">
      <alignment horizontal="right"/>
      <protection hidden="1"/>
    </xf>
    <xf numFmtId="2" fontId="5" fillId="0" borderId="21" xfId="1" applyNumberFormat="1" applyFont="1" applyFill="1" applyBorder="1" applyAlignment="1" applyProtection="1">
      <protection hidden="1"/>
    </xf>
    <xf numFmtId="2" fontId="5" fillId="0" borderId="16" xfId="0" applyNumberFormat="1" applyFont="1" applyBorder="1" applyProtection="1">
      <protection hidden="1"/>
    </xf>
    <xf numFmtId="2" fontId="8" fillId="0" borderId="16" xfId="0" applyNumberFormat="1" applyFont="1" applyBorder="1" applyProtection="1">
      <protection hidden="1"/>
    </xf>
    <xf numFmtId="2" fontId="5" fillId="3" borderId="0" xfId="0" applyNumberFormat="1" applyFont="1" applyFill="1"/>
    <xf numFmtId="2" fontId="5" fillId="3" borderId="0" xfId="1" applyNumberFormat="1" applyFont="1" applyFill="1" applyBorder="1"/>
    <xf numFmtId="2" fontId="6" fillId="3" borderId="0" xfId="0" applyNumberFormat="1" applyFont="1" applyFill="1" applyAlignment="1">
      <alignment horizontal="center" vertical="center" wrapText="1"/>
    </xf>
    <xf numFmtId="2" fontId="6" fillId="3" borderId="0" xfId="0" applyNumberFormat="1" applyFont="1" applyFill="1"/>
    <xf numFmtId="0" fontId="18" fillId="3" borderId="0" xfId="0" applyFont="1" applyFill="1" applyAlignment="1">
      <alignment vertical="center" wrapText="1"/>
    </xf>
    <xf numFmtId="0" fontId="0" fillId="3" borderId="19" xfId="0" applyFill="1" applyBorder="1"/>
    <xf numFmtId="0" fontId="0" fillId="3" borderId="25" xfId="0" applyFill="1" applyBorder="1"/>
    <xf numFmtId="44" fontId="0" fillId="0" borderId="0" xfId="0" applyNumberFormat="1"/>
    <xf numFmtId="0" fontId="5" fillId="0" borderId="16" xfId="0" applyFont="1" applyBorder="1" applyAlignment="1">
      <alignment horizontal="center"/>
    </xf>
    <xf numFmtId="166" fontId="0" fillId="0" borderId="0" xfId="0" applyNumberFormat="1"/>
    <xf numFmtId="2" fontId="5" fillId="0" borderId="50" xfId="0" applyNumberFormat="1" applyFont="1" applyBorder="1"/>
    <xf numFmtId="2" fontId="5" fillId="0" borderId="17" xfId="0" applyNumberFormat="1" applyFont="1" applyBorder="1"/>
    <xf numFmtId="44" fontId="5" fillId="0" borderId="25" xfId="1" applyFont="1" applyBorder="1"/>
    <xf numFmtId="44" fontId="5" fillId="0" borderId="21" xfId="1" applyFont="1" applyBorder="1"/>
    <xf numFmtId="44" fontId="16" fillId="0" borderId="21" xfId="1" applyFont="1" applyBorder="1" applyAlignment="1">
      <alignment horizontal="center" vertical="center"/>
    </xf>
    <xf numFmtId="44" fontId="5" fillId="0" borderId="18" xfId="1" applyFont="1" applyBorder="1"/>
    <xf numFmtId="2" fontId="5" fillId="0" borderId="23" xfId="0" applyNumberFormat="1" applyFont="1" applyBorder="1"/>
    <xf numFmtId="44" fontId="6" fillId="0" borderId="40" xfId="1" applyFont="1" applyBorder="1" applyAlignment="1">
      <alignment horizontal="center" vertical="center" wrapText="1"/>
    </xf>
    <xf numFmtId="2" fontId="5" fillId="0" borderId="24" xfId="1" applyNumberFormat="1" applyFont="1" applyFill="1" applyBorder="1"/>
    <xf numFmtId="2" fontId="6" fillId="0" borderId="16" xfId="0" applyNumberFormat="1" applyFont="1" applyBorder="1" applyAlignment="1">
      <alignment horizontal="center" wrapText="1"/>
    </xf>
    <xf numFmtId="2" fontId="6" fillId="0" borderId="17" xfId="0" applyNumberFormat="1" applyFont="1" applyBorder="1" applyAlignment="1">
      <alignment horizontal="center"/>
    </xf>
    <xf numFmtId="2" fontId="0" fillId="3" borderId="19" xfId="0" applyNumberFormat="1" applyFill="1" applyBorder="1"/>
    <xf numFmtId="2" fontId="8" fillId="0" borderId="16" xfId="0" applyNumberFormat="1" applyFont="1" applyBorder="1"/>
    <xf numFmtId="2" fontId="6" fillId="0" borderId="25" xfId="0" applyNumberFormat="1" applyFont="1" applyBorder="1" applyAlignment="1">
      <alignment horizontal="center"/>
    </xf>
    <xf numFmtId="2" fontId="6" fillId="0" borderId="16" xfId="0" applyNumberFormat="1" applyFont="1" applyBorder="1" applyAlignment="1">
      <alignment horizontal="center"/>
    </xf>
    <xf numFmtId="2" fontId="5" fillId="0" borderId="21" xfId="0" applyNumberFormat="1" applyFont="1" applyBorder="1" applyAlignment="1">
      <alignment horizontal="right"/>
    </xf>
    <xf numFmtId="2" fontId="5" fillId="0" borderId="37" xfId="0" applyNumberFormat="1" applyFont="1" applyBorder="1"/>
    <xf numFmtId="2" fontId="6" fillId="0" borderId="18" xfId="1" applyNumberFormat="1" applyFont="1" applyFill="1" applyBorder="1" applyAlignment="1">
      <alignment horizontal="center" vertical="center"/>
    </xf>
    <xf numFmtId="2" fontId="6" fillId="0" borderId="18" xfId="0" applyNumberFormat="1" applyFont="1" applyBorder="1" applyAlignment="1">
      <alignment horizontal="center" vertical="center"/>
    </xf>
    <xf numFmtId="2" fontId="19" fillId="0" borderId="25" xfId="0" applyNumberFormat="1" applyFont="1" applyBorder="1"/>
    <xf numFmtId="2" fontId="19" fillId="0" borderId="16" xfId="0" applyNumberFormat="1" applyFont="1" applyBorder="1"/>
    <xf numFmtId="2" fontId="20" fillId="0" borderId="18" xfId="1" applyNumberFormat="1" applyFont="1" applyFill="1" applyBorder="1"/>
    <xf numFmtId="2" fontId="19" fillId="0" borderId="18" xfId="0" applyNumberFormat="1" applyFont="1" applyBorder="1"/>
    <xf numFmtId="2" fontId="6" fillId="3" borderId="19" xfId="0" applyNumberFormat="1" applyFont="1" applyFill="1" applyBorder="1" applyAlignment="1">
      <alignment horizontal="center" vertical="center" wrapText="1"/>
    </xf>
    <xf numFmtId="2" fontId="0" fillId="3" borderId="36" xfId="0" applyNumberFormat="1" applyFill="1" applyBorder="1"/>
    <xf numFmtId="2" fontId="20" fillId="0" borderId="18" xfId="0" applyNumberFormat="1" applyFont="1" applyBorder="1"/>
    <xf numFmtId="2" fontId="19" fillId="0" borderId="19" xfId="1" applyNumberFormat="1" applyFont="1" applyFill="1" applyBorder="1"/>
    <xf numFmtId="2" fontId="19" fillId="0" borderId="6" xfId="0" applyNumberFormat="1" applyFont="1" applyBorder="1"/>
    <xf numFmtId="0" fontId="6" fillId="0" borderId="19" xfId="0" applyFont="1" applyBorder="1" applyAlignment="1">
      <alignment horizontal="center"/>
    </xf>
    <xf numFmtId="2" fontId="6" fillId="3" borderId="7" xfId="0" applyNumberFormat="1" applyFont="1" applyFill="1" applyBorder="1" applyAlignment="1">
      <alignment horizontal="center" vertical="center" wrapText="1"/>
    </xf>
    <xf numFmtId="2" fontId="5" fillId="0" borderId="21" xfId="1" applyNumberFormat="1" applyFont="1" applyFill="1" applyBorder="1" applyProtection="1">
      <protection hidden="1"/>
    </xf>
    <xf numFmtId="2" fontId="5" fillId="0" borderId="18" xfId="0" applyNumberFormat="1" applyFont="1" applyBorder="1" applyProtection="1">
      <protection hidden="1"/>
    </xf>
    <xf numFmtId="0" fontId="6" fillId="0" borderId="22" xfId="0" applyFont="1" applyBorder="1" applyAlignment="1" applyProtection="1">
      <alignment horizontal="center" vertical="center"/>
      <protection hidden="1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7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6" fillId="0" borderId="6" xfId="0" applyFont="1" applyBorder="1" applyAlignment="1">
      <alignment horizontal="left"/>
    </xf>
    <xf numFmtId="0" fontId="6" fillId="0" borderId="26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/>
    </xf>
    <xf numFmtId="0" fontId="6" fillId="0" borderId="30" xfId="0" applyFont="1" applyBorder="1" applyAlignment="1">
      <alignment horizontal="center"/>
    </xf>
    <xf numFmtId="0" fontId="6" fillId="0" borderId="27" xfId="0" applyFont="1" applyBorder="1" applyAlignment="1">
      <alignment horizontal="center"/>
    </xf>
    <xf numFmtId="0" fontId="6" fillId="0" borderId="28" xfId="0" applyFont="1" applyBorder="1" applyAlignment="1">
      <alignment horizontal="center"/>
    </xf>
    <xf numFmtId="0" fontId="10" fillId="0" borderId="17" xfId="0" applyFont="1" applyBorder="1" applyAlignment="1">
      <alignment horizontal="center"/>
    </xf>
    <xf numFmtId="0" fontId="6" fillId="0" borderId="7" xfId="0" applyFont="1" applyBorder="1" applyAlignment="1">
      <alignment horizontal="right"/>
    </xf>
    <xf numFmtId="0" fontId="6" fillId="0" borderId="0" xfId="0" applyFont="1" applyAlignment="1">
      <alignment horizontal="right"/>
    </xf>
    <xf numFmtId="0" fontId="6" fillId="0" borderId="6" xfId="0" applyFont="1" applyBorder="1" applyAlignment="1">
      <alignment horizontal="right"/>
    </xf>
    <xf numFmtId="0" fontId="6" fillId="0" borderId="37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6" xfId="0" applyFont="1" applyBorder="1" applyAlignment="1">
      <alignment horizontal="center"/>
    </xf>
    <xf numFmtId="0" fontId="6" fillId="0" borderId="37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20" fillId="0" borderId="7" xfId="0" applyFont="1" applyBorder="1" applyAlignment="1">
      <alignment horizontal="left"/>
    </xf>
    <xf numFmtId="0" fontId="20" fillId="0" borderId="0" xfId="0" applyFont="1" applyAlignment="1">
      <alignment horizontal="left"/>
    </xf>
    <xf numFmtId="0" fontId="20" fillId="0" borderId="6" xfId="0" applyFont="1" applyBorder="1" applyAlignment="1">
      <alignment horizontal="left"/>
    </xf>
    <xf numFmtId="0" fontId="20" fillId="0" borderId="22" xfId="0" applyFont="1" applyBorder="1" applyAlignment="1">
      <alignment horizontal="center" vertical="center"/>
    </xf>
    <xf numFmtId="0" fontId="20" fillId="2" borderId="22" xfId="0" applyFont="1" applyFill="1" applyBorder="1" applyAlignment="1">
      <alignment horizontal="center" vertical="center"/>
    </xf>
    <xf numFmtId="0" fontId="20" fillId="0" borderId="18" xfId="0" applyFont="1" applyBorder="1" applyAlignment="1">
      <alignment horizontal="center" vertical="center"/>
    </xf>
    <xf numFmtId="0" fontId="20" fillId="0" borderId="7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20" fillId="0" borderId="6" xfId="0" applyFont="1" applyBorder="1" applyAlignment="1">
      <alignment horizontal="center"/>
    </xf>
    <xf numFmtId="0" fontId="20" fillId="2" borderId="19" xfId="0" applyFont="1" applyFill="1" applyBorder="1" applyAlignment="1">
      <alignment horizontal="center" vertical="center"/>
    </xf>
    <xf numFmtId="0" fontId="20" fillId="0" borderId="37" xfId="0" applyFont="1" applyBorder="1" applyAlignment="1" applyProtection="1">
      <alignment horizontal="center" vertical="center"/>
      <protection locked="0"/>
    </xf>
    <xf numFmtId="0" fontId="20" fillId="0" borderId="22" xfId="0" applyFont="1" applyBorder="1" applyAlignment="1" applyProtection="1">
      <alignment horizontal="center" vertical="center"/>
      <protection locked="0"/>
    </xf>
    <xf numFmtId="0" fontId="20" fillId="2" borderId="22" xfId="0" applyFont="1" applyFill="1" applyBorder="1" applyAlignment="1" applyProtection="1">
      <alignment horizontal="center" vertical="center"/>
      <protection locked="0"/>
    </xf>
    <xf numFmtId="0" fontId="20" fillId="0" borderId="18" xfId="0" applyFont="1" applyBorder="1" applyAlignment="1" applyProtection="1">
      <alignment horizontal="center" vertical="center"/>
      <protection locked="0"/>
    </xf>
    <xf numFmtId="0" fontId="20" fillId="0" borderId="37" xfId="0" applyFont="1" applyBorder="1" applyAlignment="1">
      <alignment horizontal="center" vertical="center"/>
    </xf>
    <xf numFmtId="0" fontId="20" fillId="0" borderId="7" xfId="0" applyFont="1" applyBorder="1"/>
    <xf numFmtId="0" fontId="20" fillId="0" borderId="0" xfId="0" applyFont="1"/>
    <xf numFmtId="0" fontId="20" fillId="0" borderId="6" xfId="0" applyFont="1" applyBorder="1"/>
    <xf numFmtId="0" fontId="20" fillId="0" borderId="27" xfId="0" applyFont="1" applyBorder="1" applyAlignment="1">
      <alignment horizontal="center" vertical="center"/>
    </xf>
    <xf numFmtId="0" fontId="20" fillId="2" borderId="27" xfId="0" applyFont="1" applyFill="1" applyBorder="1" applyAlignment="1">
      <alignment horizontal="center" vertical="center"/>
    </xf>
    <xf numFmtId="0" fontId="20" fillId="0" borderId="28" xfId="0" applyFont="1" applyBorder="1" applyAlignment="1">
      <alignment horizontal="center" vertical="center"/>
    </xf>
    <xf numFmtId="0" fontId="6" fillId="0" borderId="7" xfId="0" applyFont="1" applyBorder="1" applyAlignment="1" applyProtection="1">
      <alignment horizontal="center"/>
      <protection hidden="1"/>
    </xf>
    <xf numFmtId="0" fontId="6" fillId="0" borderId="0" xfId="0" applyFont="1" applyAlignment="1" applyProtection="1">
      <alignment horizontal="center"/>
      <protection hidden="1"/>
    </xf>
    <xf numFmtId="0" fontId="6" fillId="0" borderId="6" xfId="0" applyFont="1" applyBorder="1" applyAlignment="1" applyProtection="1">
      <alignment horizontal="center"/>
      <protection hidden="1"/>
    </xf>
    <xf numFmtId="0" fontId="6" fillId="0" borderId="7" xfId="0" applyFont="1" applyBorder="1" applyAlignment="1" applyProtection="1">
      <alignment horizontal="left"/>
      <protection hidden="1"/>
    </xf>
    <xf numFmtId="0" fontId="6" fillId="0" borderId="0" xfId="0" applyFont="1" applyAlignment="1" applyProtection="1">
      <alignment horizontal="left"/>
      <protection hidden="1"/>
    </xf>
    <xf numFmtId="0" fontId="6" fillId="0" borderId="6" xfId="0" applyFont="1" applyBorder="1" applyAlignment="1" applyProtection="1">
      <alignment horizontal="left"/>
      <protection hidden="1"/>
    </xf>
    <xf numFmtId="0" fontId="6" fillId="0" borderId="27" xfId="0" applyFont="1" applyBorder="1" applyAlignment="1" applyProtection="1">
      <alignment horizontal="center"/>
      <protection hidden="1"/>
    </xf>
    <xf numFmtId="0" fontId="6" fillId="0" borderId="28" xfId="0" applyFont="1" applyBorder="1" applyAlignment="1" applyProtection="1">
      <alignment horizontal="center"/>
      <protection hidden="1"/>
    </xf>
    <xf numFmtId="0" fontId="6" fillId="0" borderId="22" xfId="0" applyFont="1" applyBorder="1" applyAlignment="1" applyProtection="1">
      <alignment horizontal="center"/>
      <protection hidden="1"/>
    </xf>
    <xf numFmtId="0" fontId="6" fillId="0" borderId="19" xfId="0" applyFont="1" applyBorder="1" applyAlignment="1" applyProtection="1">
      <alignment horizontal="center"/>
      <protection hidden="1"/>
    </xf>
    <xf numFmtId="0" fontId="6" fillId="0" borderId="43" xfId="0" applyFont="1" applyBorder="1" applyAlignment="1">
      <alignment horizontal="left"/>
    </xf>
    <xf numFmtId="0" fontId="6" fillId="0" borderId="17" xfId="0" applyFont="1" applyBorder="1" applyAlignment="1">
      <alignment horizontal="left"/>
    </xf>
    <xf numFmtId="0" fontId="6" fillId="0" borderId="20" xfId="0" applyFont="1" applyBorder="1" applyAlignment="1">
      <alignment horizontal="left"/>
    </xf>
    <xf numFmtId="0" fontId="6" fillId="0" borderId="0" xfId="0" applyFont="1" applyAlignment="1">
      <alignment horizontal="center" vertical="center"/>
    </xf>
    <xf numFmtId="0" fontId="6" fillId="0" borderId="27" xfId="0" applyFont="1" applyBorder="1" applyAlignment="1" applyProtection="1">
      <alignment horizontal="center" vertical="center"/>
      <protection hidden="1"/>
    </xf>
    <xf numFmtId="0" fontId="6" fillId="0" borderId="28" xfId="0" applyFont="1" applyBorder="1" applyAlignment="1" applyProtection="1">
      <alignment horizontal="center" vertical="center"/>
      <protection hidden="1"/>
    </xf>
    <xf numFmtId="0" fontId="6" fillId="0" borderId="22" xfId="0" applyFont="1" applyBorder="1" applyAlignment="1" applyProtection="1">
      <alignment horizontal="center" vertical="center"/>
      <protection hidden="1"/>
    </xf>
    <xf numFmtId="0" fontId="5" fillId="0" borderId="7" xfId="0" applyFont="1" applyBorder="1" applyAlignment="1">
      <alignment wrapText="1"/>
    </xf>
    <xf numFmtId="0" fontId="5" fillId="0" borderId="0" xfId="0" applyFont="1" applyAlignment="1">
      <alignment wrapText="1"/>
    </xf>
    <xf numFmtId="0" fontId="5" fillId="0" borderId="6" xfId="0" applyFont="1" applyBorder="1" applyAlignment="1">
      <alignment wrapText="1"/>
    </xf>
    <xf numFmtId="0" fontId="6" fillId="0" borderId="19" xfId="0" applyFont="1" applyBorder="1" applyAlignment="1">
      <alignment horizontal="center"/>
    </xf>
    <xf numFmtId="0" fontId="5" fillId="0" borderId="0" xfId="0" applyFont="1"/>
    <xf numFmtId="0" fontId="5" fillId="0" borderId="6" xfId="0" applyFont="1" applyBorder="1"/>
    <xf numFmtId="0" fontId="5" fillId="0" borderId="7" xfId="0" applyFont="1" applyBorder="1"/>
    <xf numFmtId="2" fontId="6" fillId="0" borderId="0" xfId="0" applyNumberFormat="1" applyFont="1" applyAlignment="1">
      <alignment horizontal="center" vertical="center"/>
    </xf>
    <xf numFmtId="2" fontId="15" fillId="0" borderId="0" xfId="0" applyNumberFormat="1" applyFont="1" applyAlignment="1">
      <alignment horizontal="center" vertical="center"/>
    </xf>
    <xf numFmtId="0" fontId="10" fillId="0" borderId="37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</cellXfs>
  <cellStyles count="4">
    <cellStyle name="Currency" xfId="1" builtinId="4"/>
    <cellStyle name="Normal" xfId="0" builtinId="0"/>
    <cellStyle name="Normal 2" xfId="2" xr:uid="{3E8FE605-5A9C-48D3-9A66-347B1C3357C5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024584-42E3-4A40-84B5-7FC7E5D8DF92}">
  <sheetPr>
    <pageSetUpPr fitToPage="1"/>
  </sheetPr>
  <dimension ref="A1:O69"/>
  <sheetViews>
    <sheetView topLeftCell="A31" workbookViewId="0">
      <selection activeCell="Q16" sqref="Q16"/>
    </sheetView>
  </sheetViews>
  <sheetFormatPr defaultRowHeight="15" x14ac:dyDescent="0.25"/>
  <cols>
    <col min="15" max="15" width="11.85546875" customWidth="1"/>
  </cols>
  <sheetData>
    <row r="1" spans="1:15" x14ac:dyDescent="0.25">
      <c r="A1" s="1"/>
      <c r="B1" s="29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1"/>
    </row>
    <row r="2" spans="1:15" x14ac:dyDescent="0.25">
      <c r="A2" s="2"/>
      <c r="B2" s="32"/>
      <c r="C2" s="33"/>
      <c r="D2" s="34"/>
      <c r="E2" s="34"/>
      <c r="F2" s="34"/>
      <c r="G2" s="34"/>
      <c r="H2" s="34"/>
      <c r="I2" s="34"/>
      <c r="J2" s="34"/>
      <c r="K2" s="34"/>
      <c r="L2" s="34"/>
      <c r="M2" s="34"/>
      <c r="N2" s="35"/>
      <c r="O2" s="8" t="s">
        <v>0</v>
      </c>
    </row>
    <row r="3" spans="1:15" x14ac:dyDescent="0.25">
      <c r="A3" s="359" t="s">
        <v>1</v>
      </c>
      <c r="B3" s="360"/>
      <c r="C3" s="361" t="s">
        <v>2</v>
      </c>
      <c r="D3" s="361"/>
      <c r="E3" s="361"/>
      <c r="F3" s="361"/>
      <c r="G3" s="361"/>
      <c r="H3" s="361"/>
      <c r="I3" s="361"/>
      <c r="J3" s="361"/>
      <c r="K3" s="361"/>
      <c r="L3" s="361"/>
      <c r="M3" s="361"/>
      <c r="N3" s="361"/>
      <c r="O3" s="36" t="s">
        <v>3</v>
      </c>
    </row>
    <row r="4" spans="1:15" x14ac:dyDescent="0.25">
      <c r="A4" s="2"/>
      <c r="B4" s="2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8"/>
    </row>
    <row r="5" spans="1:15" x14ac:dyDescent="0.25">
      <c r="A5" s="2"/>
      <c r="B5" s="26"/>
      <c r="C5" s="362" t="s">
        <v>4</v>
      </c>
      <c r="D5" s="362"/>
      <c r="E5" s="362"/>
      <c r="F5" s="362"/>
      <c r="G5" s="362"/>
      <c r="H5" s="362"/>
      <c r="I5" s="362"/>
      <c r="J5" s="362"/>
      <c r="K5" s="362"/>
      <c r="L5" s="362"/>
      <c r="M5" s="362"/>
      <c r="N5" s="362"/>
      <c r="O5" s="8"/>
    </row>
    <row r="6" spans="1:15" x14ac:dyDescent="0.25">
      <c r="A6" s="2"/>
      <c r="B6" s="26"/>
      <c r="C6" s="363"/>
      <c r="D6" s="363"/>
      <c r="E6" s="363"/>
      <c r="F6" s="363"/>
      <c r="G6" s="363"/>
      <c r="H6" s="363"/>
      <c r="I6" s="363"/>
      <c r="J6" s="363"/>
      <c r="K6" s="363"/>
      <c r="L6" s="363"/>
      <c r="M6" s="363"/>
      <c r="N6" s="363"/>
      <c r="O6" s="8"/>
    </row>
    <row r="7" spans="1:15" x14ac:dyDescent="0.25">
      <c r="A7" s="2" t="s">
        <v>5</v>
      </c>
      <c r="B7" s="37">
        <v>1</v>
      </c>
      <c r="C7" s="6" t="s">
        <v>6</v>
      </c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38">
        <v>1</v>
      </c>
    </row>
    <row r="8" spans="1:15" x14ac:dyDescent="0.25">
      <c r="A8" s="2"/>
      <c r="B8" s="2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8"/>
    </row>
    <row r="9" spans="1:15" x14ac:dyDescent="0.25">
      <c r="A9" s="2"/>
      <c r="B9" s="2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8"/>
    </row>
    <row r="10" spans="1:15" x14ac:dyDescent="0.25">
      <c r="A10" s="2" t="s">
        <v>7</v>
      </c>
      <c r="B10" s="37">
        <f>B7+1</f>
        <v>2</v>
      </c>
      <c r="C10" s="6" t="s">
        <v>8</v>
      </c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38">
        <v>1</v>
      </c>
    </row>
    <row r="11" spans="1:15" x14ac:dyDescent="0.25">
      <c r="A11" s="2"/>
      <c r="B11" s="2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8"/>
    </row>
    <row r="12" spans="1:15" x14ac:dyDescent="0.25">
      <c r="A12" s="2"/>
      <c r="B12" s="2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8"/>
    </row>
    <row r="13" spans="1:15" x14ac:dyDescent="0.25">
      <c r="A13" s="2" t="s">
        <v>9</v>
      </c>
      <c r="B13" s="37">
        <f>B10+1</f>
        <v>3</v>
      </c>
      <c r="C13" s="6" t="s">
        <v>10</v>
      </c>
      <c r="D13" s="6"/>
      <c r="E13" s="6"/>
      <c r="F13" s="6"/>
      <c r="G13" s="6"/>
      <c r="H13" s="6"/>
      <c r="I13" s="6"/>
      <c r="J13" s="6"/>
      <c r="K13" s="7"/>
      <c r="L13" s="7"/>
      <c r="M13" s="6"/>
      <c r="N13" s="6"/>
      <c r="O13" s="38">
        <v>12</v>
      </c>
    </row>
    <row r="14" spans="1:15" x14ac:dyDescent="0.25">
      <c r="A14" s="2"/>
      <c r="B14" s="37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8"/>
    </row>
    <row r="15" spans="1:15" x14ac:dyDescent="0.25">
      <c r="A15" s="2"/>
      <c r="B15" s="37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8"/>
    </row>
    <row r="16" spans="1:15" x14ac:dyDescent="0.25">
      <c r="A16" s="2" t="s">
        <v>11</v>
      </c>
      <c r="B16" s="37">
        <f>B13+1</f>
        <v>4</v>
      </c>
      <c r="C16" s="6" t="s">
        <v>12</v>
      </c>
      <c r="D16" s="6"/>
      <c r="E16" s="6"/>
      <c r="F16" s="6"/>
      <c r="G16" s="6"/>
      <c r="H16" s="6"/>
      <c r="I16" s="6"/>
      <c r="J16" s="6"/>
      <c r="K16" s="7"/>
      <c r="L16" s="7"/>
      <c r="M16" s="6"/>
      <c r="N16" s="6"/>
      <c r="O16" s="38">
        <v>3</v>
      </c>
    </row>
    <row r="17" spans="1:15" x14ac:dyDescent="0.25">
      <c r="A17" s="2"/>
      <c r="B17" s="37"/>
      <c r="C17" s="6"/>
      <c r="D17" s="6"/>
      <c r="E17" s="6"/>
      <c r="F17" s="6"/>
      <c r="G17" s="6"/>
      <c r="H17" s="6"/>
      <c r="I17" s="6"/>
      <c r="J17" s="6"/>
      <c r="K17" s="7"/>
      <c r="L17" s="7"/>
      <c r="M17" s="6"/>
      <c r="N17" s="6"/>
      <c r="O17" s="8"/>
    </row>
    <row r="18" spans="1:15" x14ac:dyDescent="0.25">
      <c r="A18" s="2"/>
      <c r="B18" s="37"/>
      <c r="C18" s="6"/>
      <c r="D18" s="6"/>
      <c r="E18" s="6"/>
      <c r="F18" s="6"/>
      <c r="G18" s="6"/>
      <c r="H18" s="6"/>
      <c r="I18" s="6"/>
      <c r="J18" s="6"/>
      <c r="K18" s="7"/>
      <c r="L18" s="7"/>
      <c r="M18" s="6"/>
      <c r="N18" s="6"/>
      <c r="O18" s="8"/>
    </row>
    <row r="19" spans="1:15" x14ac:dyDescent="0.25">
      <c r="A19" s="2" t="s">
        <v>13</v>
      </c>
      <c r="B19" s="37">
        <f>B16+1</f>
        <v>5</v>
      </c>
      <c r="C19" s="6" t="s">
        <v>14</v>
      </c>
      <c r="D19" s="6"/>
      <c r="E19" s="6"/>
      <c r="F19" s="6"/>
      <c r="G19" s="6"/>
      <c r="H19" s="6"/>
      <c r="I19" s="6"/>
      <c r="J19" s="6"/>
      <c r="K19" s="7"/>
      <c r="L19" s="7"/>
      <c r="M19" s="6"/>
      <c r="N19" s="6"/>
      <c r="O19" s="38">
        <v>6</v>
      </c>
    </row>
    <row r="20" spans="1:15" x14ac:dyDescent="0.25">
      <c r="A20" s="2"/>
      <c r="B20" s="37"/>
      <c r="C20" s="6"/>
      <c r="D20" s="6"/>
      <c r="E20" s="6"/>
      <c r="F20" s="6"/>
      <c r="G20" s="6"/>
      <c r="H20" s="6"/>
      <c r="I20" s="6"/>
      <c r="J20" s="6"/>
      <c r="K20" s="7"/>
      <c r="L20" s="7"/>
      <c r="M20" s="6"/>
      <c r="N20" s="6"/>
      <c r="O20" s="8"/>
    </row>
    <row r="21" spans="1:15" x14ac:dyDescent="0.25">
      <c r="A21" s="2"/>
      <c r="B21" s="37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8"/>
    </row>
    <row r="22" spans="1:15" x14ac:dyDescent="0.25">
      <c r="A22" s="2" t="s">
        <v>15</v>
      </c>
      <c r="B22" s="37">
        <f>B19+1</f>
        <v>6</v>
      </c>
      <c r="C22" s="6" t="s">
        <v>16</v>
      </c>
      <c r="D22" s="6"/>
      <c r="E22" s="6"/>
      <c r="F22" s="6"/>
      <c r="G22" s="6"/>
      <c r="H22" s="6"/>
      <c r="I22" s="6"/>
      <c r="J22" s="6"/>
      <c r="K22" s="7"/>
      <c r="L22" s="7"/>
      <c r="M22" s="6"/>
      <c r="N22" s="6"/>
      <c r="O22" s="38">
        <v>6</v>
      </c>
    </row>
    <row r="23" spans="1:15" x14ac:dyDescent="0.25">
      <c r="A23" s="2"/>
      <c r="B23" s="37"/>
      <c r="C23" s="6"/>
      <c r="D23" s="6"/>
      <c r="E23" s="6"/>
      <c r="F23" s="6"/>
      <c r="G23" s="6"/>
      <c r="H23" s="6"/>
      <c r="I23" s="6"/>
      <c r="J23" s="6"/>
      <c r="K23" s="7"/>
      <c r="L23" s="7"/>
      <c r="M23" s="6"/>
      <c r="N23" s="6"/>
      <c r="O23" s="8"/>
    </row>
    <row r="24" spans="1:15" x14ac:dyDescent="0.25">
      <c r="A24" s="2"/>
      <c r="B24" s="37"/>
      <c r="C24" s="6"/>
      <c r="D24" s="6"/>
      <c r="E24" s="6"/>
      <c r="F24" s="6"/>
      <c r="G24" s="6"/>
      <c r="H24" s="6"/>
      <c r="I24" s="6"/>
      <c r="J24" s="6"/>
      <c r="K24" s="7"/>
      <c r="L24" s="7"/>
      <c r="M24" s="6"/>
      <c r="N24" s="6"/>
      <c r="O24" s="8"/>
    </row>
    <row r="25" spans="1:15" x14ac:dyDescent="0.25">
      <c r="A25" s="2" t="s">
        <v>17</v>
      </c>
      <c r="B25" s="37">
        <f>B22+1</f>
        <v>7</v>
      </c>
      <c r="C25" s="6" t="s">
        <v>18</v>
      </c>
      <c r="D25" s="6"/>
      <c r="E25" s="6"/>
      <c r="F25" s="6"/>
      <c r="G25" s="6"/>
      <c r="H25" s="6"/>
      <c r="I25" s="6"/>
      <c r="J25" s="6"/>
      <c r="K25" s="7"/>
      <c r="L25" s="7"/>
      <c r="M25" s="6"/>
      <c r="N25" s="6"/>
      <c r="O25" s="38">
        <v>4</v>
      </c>
    </row>
    <row r="26" spans="1:15" x14ac:dyDescent="0.25">
      <c r="A26" s="2"/>
      <c r="B26" s="37"/>
      <c r="C26" s="6"/>
      <c r="D26" s="6"/>
      <c r="E26" s="6"/>
      <c r="F26" s="6"/>
      <c r="G26" s="6"/>
      <c r="H26" s="6"/>
      <c r="I26" s="6"/>
      <c r="J26" s="6"/>
      <c r="K26" s="7"/>
      <c r="L26" s="7"/>
      <c r="M26" s="6"/>
      <c r="N26" s="6"/>
      <c r="O26" s="8"/>
    </row>
    <row r="27" spans="1:15" x14ac:dyDescent="0.25">
      <c r="A27" s="2"/>
      <c r="B27" s="37"/>
      <c r="C27" s="6"/>
      <c r="D27" s="6"/>
      <c r="E27" s="6"/>
      <c r="F27" s="6"/>
      <c r="G27" s="6"/>
      <c r="H27" s="6"/>
      <c r="I27" s="6"/>
      <c r="J27" s="6"/>
      <c r="K27" s="7"/>
      <c r="L27" s="7"/>
      <c r="M27" s="6"/>
      <c r="N27" s="6"/>
      <c r="O27" s="8"/>
    </row>
    <row r="28" spans="1:15" x14ac:dyDescent="0.25">
      <c r="A28" s="2" t="s">
        <v>19</v>
      </c>
      <c r="B28" s="37">
        <f>B25+1</f>
        <v>8</v>
      </c>
      <c r="C28" s="6" t="s">
        <v>20</v>
      </c>
      <c r="D28" s="6"/>
      <c r="E28" s="6"/>
      <c r="F28" s="6"/>
      <c r="G28" s="6"/>
      <c r="H28" s="6"/>
      <c r="I28" s="6"/>
      <c r="J28" s="6"/>
      <c r="K28" s="7"/>
      <c r="L28" s="7"/>
      <c r="M28" s="6"/>
      <c r="N28" s="6"/>
      <c r="O28" s="38">
        <v>15</v>
      </c>
    </row>
    <row r="29" spans="1:15" x14ac:dyDescent="0.25">
      <c r="A29" s="2"/>
      <c r="B29" s="37"/>
      <c r="C29" s="6"/>
      <c r="D29" s="6"/>
      <c r="E29" s="6"/>
      <c r="F29" s="6"/>
      <c r="G29" s="6"/>
      <c r="H29" s="6"/>
      <c r="I29" s="6"/>
      <c r="J29" s="6"/>
      <c r="K29" s="7"/>
      <c r="L29" s="7"/>
      <c r="M29" s="6"/>
      <c r="N29" s="6"/>
      <c r="O29" s="8"/>
    </row>
    <row r="30" spans="1:15" x14ac:dyDescent="0.25">
      <c r="A30" s="2"/>
      <c r="B30" s="37"/>
      <c r="C30" s="6"/>
      <c r="D30" s="6"/>
      <c r="E30" s="6"/>
      <c r="F30" s="6"/>
      <c r="G30" s="6"/>
      <c r="H30" s="6"/>
      <c r="I30" s="6"/>
      <c r="J30" s="6"/>
      <c r="K30" s="7"/>
      <c r="L30" s="7"/>
      <c r="M30" s="6"/>
      <c r="N30" s="6"/>
      <c r="O30" s="8"/>
    </row>
    <row r="31" spans="1:15" x14ac:dyDescent="0.25">
      <c r="A31" s="2" t="s">
        <v>21</v>
      </c>
      <c r="B31" s="37">
        <f>B28+1</f>
        <v>9</v>
      </c>
      <c r="C31" s="6" t="s">
        <v>22</v>
      </c>
      <c r="D31" s="6"/>
      <c r="E31" s="6"/>
      <c r="F31" s="6"/>
      <c r="G31" s="6"/>
      <c r="H31" s="6"/>
      <c r="I31" s="6"/>
      <c r="J31" s="6"/>
      <c r="K31" s="7"/>
      <c r="L31" s="7"/>
      <c r="M31" s="6"/>
      <c r="N31" s="6"/>
      <c r="O31" s="38">
        <v>9</v>
      </c>
    </row>
    <row r="32" spans="1:15" x14ac:dyDescent="0.25">
      <c r="A32" s="2"/>
      <c r="B32" s="37"/>
      <c r="C32" s="6"/>
      <c r="D32" s="6"/>
      <c r="E32" s="6"/>
      <c r="F32" s="6"/>
      <c r="G32" s="6"/>
      <c r="H32" s="6"/>
      <c r="I32" s="6"/>
      <c r="J32" s="6"/>
      <c r="K32" s="7"/>
      <c r="L32" s="7"/>
      <c r="M32" s="6"/>
      <c r="N32" s="6"/>
      <c r="O32" s="8"/>
    </row>
    <row r="33" spans="1:15" x14ac:dyDescent="0.25">
      <c r="A33" s="2"/>
      <c r="B33" s="37"/>
      <c r="C33" s="6"/>
      <c r="D33" s="6"/>
      <c r="E33" s="6"/>
      <c r="F33" s="6"/>
      <c r="G33" s="6"/>
      <c r="H33" s="6"/>
      <c r="I33" s="6"/>
      <c r="J33" s="6"/>
      <c r="K33" s="7"/>
      <c r="L33" s="7"/>
      <c r="M33" s="6"/>
      <c r="N33" s="6"/>
      <c r="O33" s="8"/>
    </row>
    <row r="34" spans="1:15" x14ac:dyDescent="0.25">
      <c r="A34" s="2" t="s">
        <v>23</v>
      </c>
      <c r="B34" s="37">
        <f>B31+1</f>
        <v>10</v>
      </c>
      <c r="C34" s="6" t="s">
        <v>24</v>
      </c>
      <c r="D34" s="6"/>
      <c r="E34" s="6"/>
      <c r="F34" s="6"/>
      <c r="G34" s="6"/>
      <c r="H34" s="6"/>
      <c r="I34" s="6"/>
      <c r="J34" s="6"/>
      <c r="K34" s="7"/>
      <c r="L34" s="7"/>
      <c r="M34" s="6"/>
      <c r="N34" s="6"/>
      <c r="O34" s="38">
        <v>4</v>
      </c>
    </row>
    <row r="35" spans="1:15" x14ac:dyDescent="0.25">
      <c r="A35" s="2"/>
      <c r="B35" s="37"/>
      <c r="C35" s="6"/>
      <c r="D35" s="6"/>
      <c r="E35" s="6"/>
      <c r="F35" s="6"/>
      <c r="G35" s="6"/>
      <c r="H35" s="6"/>
      <c r="I35" s="6"/>
      <c r="J35" s="6"/>
      <c r="K35" s="7"/>
      <c r="L35" s="7"/>
      <c r="M35" s="6"/>
      <c r="N35" s="6"/>
      <c r="O35" s="8"/>
    </row>
    <row r="36" spans="1:15" x14ac:dyDescent="0.25">
      <c r="A36" s="2"/>
      <c r="B36" s="37"/>
      <c r="C36" s="6"/>
      <c r="D36" s="6"/>
      <c r="E36" s="6"/>
      <c r="F36" s="6"/>
      <c r="G36" s="6"/>
      <c r="H36" s="6"/>
      <c r="I36" s="6"/>
      <c r="J36" s="6"/>
      <c r="K36" s="7"/>
      <c r="L36" s="7"/>
      <c r="M36" s="6"/>
      <c r="N36" s="6"/>
      <c r="O36" s="8"/>
    </row>
    <row r="37" spans="1:15" x14ac:dyDescent="0.25">
      <c r="A37" s="2" t="s">
        <v>25</v>
      </c>
      <c r="B37" s="37">
        <f>B34+1</f>
        <v>11</v>
      </c>
      <c r="C37" s="6" t="s">
        <v>26</v>
      </c>
      <c r="D37" s="6"/>
      <c r="E37" s="6"/>
      <c r="F37" s="6"/>
      <c r="G37" s="6"/>
      <c r="H37" s="6"/>
      <c r="I37" s="6"/>
      <c r="J37" s="6"/>
      <c r="K37" s="7"/>
      <c r="L37" s="7"/>
      <c r="M37" s="6"/>
      <c r="N37" s="6"/>
      <c r="O37" s="38">
        <v>3</v>
      </c>
    </row>
    <row r="38" spans="1:15" x14ac:dyDescent="0.25">
      <c r="A38" s="2"/>
      <c r="B38" s="37"/>
      <c r="C38" s="6"/>
      <c r="D38" s="6"/>
      <c r="E38" s="6"/>
      <c r="F38" s="6"/>
      <c r="G38" s="6"/>
      <c r="H38" s="6"/>
      <c r="I38" s="6"/>
      <c r="J38" s="6"/>
      <c r="K38" s="7"/>
      <c r="L38" s="7"/>
      <c r="M38" s="6"/>
      <c r="N38" s="6"/>
      <c r="O38" s="8"/>
    </row>
    <row r="39" spans="1:15" x14ac:dyDescent="0.25">
      <c r="A39" s="2"/>
      <c r="B39" s="37"/>
      <c r="C39" s="6"/>
      <c r="D39" s="6"/>
      <c r="E39" s="6"/>
      <c r="F39" s="6"/>
      <c r="G39" s="6"/>
      <c r="H39" s="6"/>
      <c r="I39" s="6"/>
      <c r="J39" s="6"/>
      <c r="K39" s="7"/>
      <c r="L39" s="7"/>
      <c r="M39" s="6"/>
      <c r="N39" s="6"/>
      <c r="O39" s="8"/>
    </row>
    <row r="40" spans="1:15" x14ac:dyDescent="0.25">
      <c r="A40" s="2" t="s">
        <v>27</v>
      </c>
      <c r="B40" s="37">
        <f>B37+1</f>
        <v>12</v>
      </c>
      <c r="C40" s="6" t="s">
        <v>28</v>
      </c>
      <c r="D40" s="6"/>
      <c r="E40" s="6"/>
      <c r="F40" s="6"/>
      <c r="G40" s="6"/>
      <c r="H40" s="6"/>
      <c r="I40" s="6"/>
      <c r="J40" s="6"/>
      <c r="K40" s="7"/>
      <c r="L40" s="7"/>
      <c r="M40" s="6"/>
      <c r="N40" s="6"/>
      <c r="O40" s="38">
        <v>1</v>
      </c>
    </row>
    <row r="41" spans="1:15" x14ac:dyDescent="0.25">
      <c r="A41" s="2"/>
      <c r="B41" s="37"/>
      <c r="C41" s="6"/>
      <c r="D41" s="6"/>
      <c r="E41" s="6"/>
      <c r="F41" s="6"/>
      <c r="G41" s="6"/>
      <c r="H41" s="6"/>
      <c r="I41" s="6"/>
      <c r="J41" s="6"/>
      <c r="K41" s="7"/>
      <c r="L41" s="7"/>
      <c r="M41" s="6"/>
      <c r="N41" s="6"/>
      <c r="O41" s="8"/>
    </row>
    <row r="42" spans="1:15" x14ac:dyDescent="0.25">
      <c r="A42" s="2"/>
      <c r="B42" s="37"/>
      <c r="C42" s="6"/>
      <c r="D42" s="6"/>
      <c r="E42" s="6"/>
      <c r="F42" s="6"/>
      <c r="G42" s="6"/>
      <c r="H42" s="6"/>
      <c r="I42" s="6"/>
      <c r="J42" s="6"/>
      <c r="K42" s="7"/>
      <c r="L42" s="7"/>
      <c r="M42" s="6"/>
      <c r="N42" s="6"/>
      <c r="O42" s="8"/>
    </row>
    <row r="43" spans="1:15" x14ac:dyDescent="0.25">
      <c r="A43" s="2" t="s">
        <v>29</v>
      </c>
      <c r="B43" s="37">
        <f>B40+1</f>
        <v>13</v>
      </c>
      <c r="C43" s="6" t="s">
        <v>30</v>
      </c>
      <c r="D43" s="6"/>
      <c r="E43" s="6"/>
      <c r="F43" s="6"/>
      <c r="G43" s="6"/>
      <c r="H43" s="6"/>
      <c r="I43" s="6"/>
      <c r="J43" s="6"/>
      <c r="K43" s="7"/>
      <c r="L43" s="7"/>
      <c r="M43" s="6"/>
      <c r="N43" s="6"/>
      <c r="O43" s="38">
        <v>7</v>
      </c>
    </row>
    <row r="44" spans="1:15" x14ac:dyDescent="0.25">
      <c r="A44" s="2"/>
      <c r="B44" s="37"/>
      <c r="C44" s="6"/>
      <c r="D44" s="6"/>
      <c r="E44" s="6"/>
      <c r="F44" s="6"/>
      <c r="G44" s="6"/>
      <c r="H44" s="6"/>
      <c r="I44" s="6"/>
      <c r="J44" s="6"/>
      <c r="K44" s="7"/>
      <c r="L44" s="7"/>
      <c r="M44" s="6"/>
      <c r="N44" s="6"/>
      <c r="O44" s="8"/>
    </row>
    <row r="45" spans="1:15" x14ac:dyDescent="0.25">
      <c r="A45" s="2"/>
      <c r="B45" s="37"/>
      <c r="C45" s="6"/>
      <c r="D45" s="6"/>
      <c r="E45" s="6"/>
      <c r="F45" s="6"/>
      <c r="G45" s="6"/>
      <c r="H45" s="6"/>
      <c r="I45" s="6"/>
      <c r="J45" s="6"/>
      <c r="K45" s="7"/>
      <c r="L45" s="7"/>
      <c r="M45" s="6"/>
      <c r="N45" s="6"/>
      <c r="O45" s="8"/>
    </row>
    <row r="46" spans="1:15" x14ac:dyDescent="0.25">
      <c r="A46" s="2" t="s">
        <v>31</v>
      </c>
      <c r="B46" s="37">
        <f>B43+1</f>
        <v>14</v>
      </c>
      <c r="C46" s="6" t="s">
        <v>32</v>
      </c>
      <c r="D46" s="6"/>
      <c r="E46" s="6"/>
      <c r="F46" s="6"/>
      <c r="G46" s="6"/>
      <c r="H46" s="6"/>
      <c r="I46" s="6"/>
      <c r="J46" s="6"/>
      <c r="K46" s="7"/>
      <c r="L46" s="7"/>
      <c r="M46" s="6"/>
      <c r="N46" s="6"/>
      <c r="O46" s="38">
        <v>1</v>
      </c>
    </row>
    <row r="47" spans="1:15" x14ac:dyDescent="0.25">
      <c r="A47" s="2"/>
      <c r="B47" s="37"/>
      <c r="C47" s="6"/>
      <c r="D47" s="6"/>
      <c r="E47" s="6"/>
      <c r="F47" s="6"/>
      <c r="G47" s="6"/>
      <c r="H47" s="6"/>
      <c r="I47" s="6"/>
      <c r="J47" s="6"/>
      <c r="K47" s="7"/>
      <c r="L47" s="7"/>
      <c r="M47" s="6"/>
      <c r="N47" s="6"/>
      <c r="O47" s="8"/>
    </row>
    <row r="48" spans="1:15" x14ac:dyDescent="0.25">
      <c r="A48" s="2"/>
      <c r="B48" s="37"/>
      <c r="C48" s="6"/>
      <c r="D48" s="6"/>
      <c r="E48" s="6"/>
      <c r="F48" s="6"/>
      <c r="G48" s="6"/>
      <c r="H48" s="6"/>
      <c r="I48" s="6"/>
      <c r="J48" s="6"/>
      <c r="K48" s="7"/>
      <c r="L48" s="7"/>
      <c r="M48" s="6"/>
      <c r="N48" s="6"/>
      <c r="O48" s="8"/>
    </row>
    <row r="49" spans="1:15" x14ac:dyDescent="0.25">
      <c r="A49" s="2" t="s">
        <v>33</v>
      </c>
      <c r="B49" s="37">
        <f>B46+1</f>
        <v>15</v>
      </c>
      <c r="C49" s="6" t="s">
        <v>34</v>
      </c>
      <c r="D49" s="6"/>
      <c r="E49" s="6"/>
      <c r="F49" s="6"/>
      <c r="G49" s="6"/>
      <c r="H49" s="6"/>
      <c r="I49" s="6"/>
      <c r="J49" s="6"/>
      <c r="K49" s="7"/>
      <c r="L49" s="7"/>
      <c r="M49" s="6"/>
      <c r="N49" s="6"/>
      <c r="O49" s="38">
        <v>1</v>
      </c>
    </row>
    <row r="50" spans="1:15" x14ac:dyDescent="0.25">
      <c r="A50" s="2"/>
      <c r="B50" s="37"/>
      <c r="C50" s="6"/>
      <c r="D50" s="6"/>
      <c r="E50" s="6"/>
      <c r="F50" s="6"/>
      <c r="G50" s="6"/>
      <c r="H50" s="6"/>
      <c r="I50" s="6"/>
      <c r="J50" s="6"/>
      <c r="K50" s="7"/>
      <c r="L50" s="7"/>
      <c r="M50" s="6"/>
      <c r="N50" s="6"/>
      <c r="O50" s="8"/>
    </row>
    <row r="51" spans="1:15" x14ac:dyDescent="0.25">
      <c r="A51" s="2"/>
      <c r="B51" s="37"/>
      <c r="C51" s="6"/>
      <c r="D51" s="6"/>
      <c r="E51" s="6"/>
      <c r="F51" s="6"/>
      <c r="G51" s="6"/>
      <c r="H51" s="6"/>
      <c r="I51" s="6"/>
      <c r="J51" s="6"/>
      <c r="K51" s="7"/>
      <c r="L51" s="7"/>
      <c r="M51" s="6"/>
      <c r="N51" s="6"/>
      <c r="O51" s="8"/>
    </row>
    <row r="52" spans="1:15" x14ac:dyDescent="0.25">
      <c r="A52" s="2" t="s">
        <v>35</v>
      </c>
      <c r="B52" s="37">
        <f>B49+1</f>
        <v>16</v>
      </c>
      <c r="C52" s="6" t="s">
        <v>36</v>
      </c>
      <c r="D52" s="6"/>
      <c r="E52" s="6"/>
      <c r="F52" s="6"/>
      <c r="G52" s="6"/>
      <c r="H52" s="6"/>
      <c r="I52" s="6"/>
      <c r="J52" s="6"/>
      <c r="K52" s="7"/>
      <c r="L52" s="7"/>
      <c r="M52" s="6"/>
      <c r="N52" s="6"/>
      <c r="O52" s="38">
        <v>4</v>
      </c>
    </row>
    <row r="53" spans="1:15" x14ac:dyDescent="0.25">
      <c r="A53" s="2"/>
      <c r="B53" s="37"/>
      <c r="C53" s="6"/>
      <c r="D53" s="6"/>
      <c r="E53" s="6"/>
      <c r="F53" s="6"/>
      <c r="G53" s="6"/>
      <c r="H53" s="6"/>
      <c r="I53" s="6"/>
      <c r="J53" s="6"/>
      <c r="K53" s="7"/>
      <c r="L53" s="7"/>
      <c r="M53" s="6"/>
      <c r="N53" s="6"/>
      <c r="O53" s="8"/>
    </row>
    <row r="54" spans="1:15" x14ac:dyDescent="0.25">
      <c r="A54" s="2"/>
      <c r="B54" s="37"/>
      <c r="C54" s="6"/>
      <c r="D54" s="6"/>
      <c r="E54" s="6"/>
      <c r="F54" s="6"/>
      <c r="G54" s="6"/>
      <c r="H54" s="6"/>
      <c r="I54" s="6"/>
      <c r="J54" s="6"/>
      <c r="K54" s="7"/>
      <c r="L54" s="7"/>
      <c r="M54" s="6"/>
      <c r="N54" s="6"/>
      <c r="O54" s="8"/>
    </row>
    <row r="55" spans="1:15" x14ac:dyDescent="0.25">
      <c r="A55" s="2" t="s">
        <v>37</v>
      </c>
      <c r="B55" s="37">
        <f>B52+1</f>
        <v>17</v>
      </c>
      <c r="C55" s="6" t="s">
        <v>38</v>
      </c>
      <c r="D55" s="6"/>
      <c r="E55" s="6"/>
      <c r="F55" s="6"/>
      <c r="G55" s="6"/>
      <c r="H55" s="6"/>
      <c r="I55" s="6"/>
      <c r="J55" s="6"/>
      <c r="K55" s="7"/>
      <c r="L55" s="7"/>
      <c r="M55" s="6"/>
      <c r="N55" s="6"/>
      <c r="O55" s="38">
        <v>3</v>
      </c>
    </row>
    <row r="56" spans="1:15" x14ac:dyDescent="0.25">
      <c r="A56" s="2"/>
      <c r="B56" s="37"/>
      <c r="C56" s="6"/>
      <c r="D56" s="6"/>
      <c r="E56" s="6"/>
      <c r="F56" s="6"/>
      <c r="G56" s="6"/>
      <c r="H56" s="6"/>
      <c r="I56" s="6"/>
      <c r="J56" s="6"/>
      <c r="K56" s="7"/>
      <c r="L56" s="7"/>
      <c r="M56" s="6"/>
      <c r="N56" s="6"/>
      <c r="O56" s="38"/>
    </row>
    <row r="57" spans="1:15" x14ac:dyDescent="0.25">
      <c r="A57" s="2"/>
      <c r="B57" s="37"/>
      <c r="C57" s="6"/>
      <c r="D57" s="6"/>
      <c r="E57" s="6"/>
      <c r="F57" s="6"/>
      <c r="G57" s="6"/>
      <c r="H57" s="6"/>
      <c r="I57" s="6"/>
      <c r="J57" s="6"/>
      <c r="K57" s="7"/>
      <c r="L57" s="7"/>
      <c r="M57" s="6"/>
      <c r="N57" s="6"/>
      <c r="O57" s="38"/>
    </row>
    <row r="58" spans="1:15" x14ac:dyDescent="0.25">
      <c r="A58" s="2" t="s">
        <v>39</v>
      </c>
      <c r="B58" s="37">
        <f>B55+1</f>
        <v>18</v>
      </c>
      <c r="C58" s="6" t="s">
        <v>40</v>
      </c>
      <c r="D58" s="6"/>
      <c r="E58" s="6"/>
      <c r="F58" s="6"/>
      <c r="G58" s="6"/>
      <c r="H58" s="6"/>
      <c r="I58" s="6"/>
      <c r="J58" s="6"/>
      <c r="K58" s="7"/>
      <c r="L58" s="7"/>
      <c r="M58" s="6"/>
      <c r="N58" s="6"/>
      <c r="O58" s="38">
        <v>4</v>
      </c>
    </row>
    <row r="59" spans="1:15" x14ac:dyDescent="0.25">
      <c r="A59" s="2"/>
      <c r="B59" s="37"/>
      <c r="C59" s="6"/>
      <c r="D59" s="6"/>
      <c r="E59" s="6"/>
      <c r="F59" s="6"/>
      <c r="G59" s="6"/>
      <c r="H59" s="6"/>
      <c r="I59" s="6"/>
      <c r="J59" s="6"/>
      <c r="K59" s="7"/>
      <c r="L59" s="7"/>
      <c r="M59" s="6"/>
      <c r="N59" s="6"/>
      <c r="O59" s="38"/>
    </row>
    <row r="60" spans="1:15" x14ac:dyDescent="0.25">
      <c r="A60" s="2"/>
      <c r="B60" s="37"/>
      <c r="C60" s="6"/>
      <c r="D60" s="6"/>
      <c r="E60" s="6"/>
      <c r="F60" s="6"/>
      <c r="G60" s="6"/>
      <c r="H60" s="6"/>
      <c r="I60" s="6"/>
      <c r="J60" s="6"/>
      <c r="K60" s="7"/>
      <c r="L60" s="7"/>
      <c r="M60" s="6"/>
      <c r="N60" s="6"/>
      <c r="O60" s="38"/>
    </row>
    <row r="61" spans="1:15" x14ac:dyDescent="0.25">
      <c r="A61" s="2" t="s">
        <v>41</v>
      </c>
      <c r="B61" s="37">
        <f>B58+1</f>
        <v>19</v>
      </c>
      <c r="C61" s="6" t="s">
        <v>42</v>
      </c>
      <c r="D61" s="6"/>
      <c r="E61" s="6"/>
      <c r="F61" s="6"/>
      <c r="G61" s="6"/>
      <c r="H61" s="6"/>
      <c r="I61" s="6"/>
      <c r="J61" s="6"/>
      <c r="K61" s="7"/>
      <c r="L61" s="7"/>
      <c r="M61" s="6"/>
      <c r="N61" s="6"/>
      <c r="O61" s="38">
        <v>5</v>
      </c>
    </row>
    <row r="62" spans="1:15" x14ac:dyDescent="0.25">
      <c r="A62" s="2"/>
      <c r="B62" s="37"/>
      <c r="C62" s="6"/>
      <c r="D62" s="6"/>
      <c r="E62" s="6"/>
      <c r="F62" s="6"/>
      <c r="G62" s="6"/>
      <c r="H62" s="6"/>
      <c r="I62" s="6"/>
      <c r="J62" s="6"/>
      <c r="K62" s="7"/>
      <c r="L62" s="7"/>
      <c r="M62" s="6"/>
      <c r="N62" s="6"/>
      <c r="O62" s="38"/>
    </row>
    <row r="63" spans="1:15" x14ac:dyDescent="0.25">
      <c r="A63" s="2"/>
      <c r="B63" s="37"/>
      <c r="C63" s="6"/>
      <c r="D63" s="6"/>
      <c r="E63" s="6"/>
      <c r="F63" s="6"/>
      <c r="G63" s="6"/>
      <c r="H63" s="6"/>
      <c r="I63" s="6"/>
      <c r="J63" s="6"/>
      <c r="K63" s="7"/>
      <c r="L63" s="7"/>
      <c r="M63" s="6"/>
      <c r="N63" s="6"/>
      <c r="O63" s="38"/>
    </row>
    <row r="64" spans="1:15" x14ac:dyDescent="0.25">
      <c r="A64" s="2"/>
      <c r="B64" s="37">
        <v>20</v>
      </c>
      <c r="C64" s="6" t="s">
        <v>43</v>
      </c>
      <c r="D64" s="6"/>
      <c r="E64" s="6"/>
      <c r="F64" s="6"/>
      <c r="G64" s="6"/>
      <c r="H64" s="6"/>
      <c r="I64" s="6"/>
      <c r="J64" s="6"/>
      <c r="K64" s="7"/>
      <c r="L64" s="7"/>
      <c r="M64" s="6"/>
      <c r="N64" s="6"/>
      <c r="O64" s="38">
        <v>1</v>
      </c>
    </row>
    <row r="65" spans="1:15" x14ac:dyDescent="0.25">
      <c r="A65" s="2"/>
      <c r="B65" s="37"/>
      <c r="C65" s="6"/>
      <c r="D65" s="6"/>
      <c r="E65" s="6"/>
      <c r="F65" s="6"/>
      <c r="G65" s="6"/>
      <c r="H65" s="6"/>
      <c r="I65" s="6"/>
      <c r="J65" s="6"/>
      <c r="K65" s="7"/>
      <c r="L65" s="7"/>
      <c r="M65" s="6"/>
      <c r="N65" s="6"/>
      <c r="O65" s="38"/>
    </row>
    <row r="66" spans="1:15" x14ac:dyDescent="0.25">
      <c r="A66" s="2"/>
      <c r="B66" s="37"/>
      <c r="C66" s="6"/>
      <c r="D66" s="6"/>
      <c r="E66" s="6"/>
      <c r="F66" s="6"/>
      <c r="G66" s="6"/>
      <c r="H66" s="6"/>
      <c r="I66" s="6"/>
      <c r="J66" s="6"/>
      <c r="K66" s="7"/>
      <c r="L66" s="7"/>
      <c r="M66" s="6"/>
      <c r="N66" s="6"/>
      <c r="O66" s="38"/>
    </row>
    <row r="67" spans="1:15" x14ac:dyDescent="0.25">
      <c r="A67" s="39"/>
      <c r="B67" s="37">
        <v>21</v>
      </c>
      <c r="C67" s="5" t="s">
        <v>44</v>
      </c>
      <c r="D67" s="5"/>
      <c r="E67" s="5"/>
      <c r="F67" s="5"/>
      <c r="G67" s="5"/>
      <c r="H67" s="5"/>
      <c r="I67" s="5"/>
      <c r="J67" s="5"/>
      <c r="K67" s="40"/>
      <c r="L67" s="40"/>
      <c r="M67" s="5"/>
      <c r="N67" s="5"/>
      <c r="O67" s="41">
        <v>92</v>
      </c>
    </row>
    <row r="68" spans="1:15" x14ac:dyDescent="0.25">
      <c r="A68" s="2"/>
      <c r="B68" s="37"/>
      <c r="C68" s="6"/>
      <c r="D68" s="6"/>
      <c r="E68" s="6"/>
      <c r="F68" s="6"/>
      <c r="G68" s="6"/>
      <c r="H68" s="6"/>
      <c r="I68" s="6"/>
      <c r="J68" s="6"/>
      <c r="K68" s="7"/>
      <c r="L68" s="7"/>
      <c r="M68" s="6"/>
      <c r="N68" s="6"/>
      <c r="O68" s="38"/>
    </row>
    <row r="69" spans="1:15" ht="15.75" thickBot="1" x14ac:dyDescent="0.3">
      <c r="A69" s="3"/>
      <c r="B69" s="42"/>
      <c r="C69" s="4"/>
      <c r="D69" s="4"/>
      <c r="E69" s="4"/>
      <c r="F69" s="4"/>
      <c r="G69" s="4"/>
      <c r="H69" s="4"/>
      <c r="I69" s="4"/>
      <c r="J69" s="4"/>
      <c r="K69" s="43"/>
      <c r="L69" s="43"/>
      <c r="M69" s="4"/>
      <c r="N69" s="4"/>
      <c r="O69" s="44"/>
    </row>
  </sheetData>
  <mergeCells count="4">
    <mergeCell ref="A3:B3"/>
    <mergeCell ref="C3:N3"/>
    <mergeCell ref="C5:N5"/>
    <mergeCell ref="C6:N6"/>
  </mergeCells>
  <pageMargins left="0.7" right="0.7" top="0.75" bottom="0.75" header="0.3" footer="0.3"/>
  <pageSetup paperSize="9" scale="65" fitToHeight="0" orientation="portrait" r:id="rId1"/>
  <headerFooter>
    <oddFooter>&amp;C_x000D_&amp;1#&amp;"Calibri"&amp;10&amp;K000000 Ethekwini | Classified as Restricted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714183-F331-4783-86FB-B2ADB553D7F5}">
  <sheetPr>
    <tabColor theme="6"/>
    <pageSetUpPr fitToPage="1"/>
  </sheetPr>
  <dimension ref="A1:R384"/>
  <sheetViews>
    <sheetView topLeftCell="A328" zoomScale="86" zoomScaleNormal="86" workbookViewId="0">
      <selection activeCell="N358" sqref="N358"/>
    </sheetView>
  </sheetViews>
  <sheetFormatPr defaultColWidth="10.28515625" defaultRowHeight="15" x14ac:dyDescent="0.25"/>
  <cols>
    <col min="1" max="1" width="5.28515625" customWidth="1"/>
    <col min="2" max="2" width="5.140625" customWidth="1"/>
    <col min="7" max="7" width="8.42578125" customWidth="1"/>
    <col min="8" max="9" width="5.85546875" customWidth="1"/>
    <col min="10" max="10" width="4.7109375" customWidth="1"/>
    <col min="11" max="11" width="8" customWidth="1"/>
    <col min="12" max="12" width="7.42578125" customWidth="1"/>
    <col min="13" max="13" width="10.85546875" style="298" customWidth="1"/>
    <col min="14" max="14" width="11" style="147" customWidth="1"/>
    <col min="15" max="15" width="10.28515625" style="147"/>
  </cols>
  <sheetData>
    <row r="1" spans="1:18" x14ac:dyDescent="0.25">
      <c r="A1" s="268"/>
      <c r="B1" s="415"/>
      <c r="C1" s="415"/>
      <c r="D1" s="415"/>
      <c r="E1" s="415"/>
      <c r="F1" s="415"/>
      <c r="G1" s="415"/>
      <c r="H1" s="415"/>
      <c r="I1" s="415"/>
      <c r="J1" s="415"/>
      <c r="K1" s="415"/>
      <c r="L1" s="415"/>
      <c r="M1" s="416"/>
      <c r="N1" s="415"/>
      <c r="O1" s="417"/>
      <c r="P1" s="208">
        <v>1.077</v>
      </c>
      <c r="R1" s="279">
        <v>10.5</v>
      </c>
    </row>
    <row r="2" spans="1:18" ht="24" x14ac:dyDescent="0.25">
      <c r="A2" s="228"/>
      <c r="B2" s="225" t="s">
        <v>1</v>
      </c>
      <c r="C2" s="411" t="s">
        <v>2</v>
      </c>
      <c r="D2" s="400"/>
      <c r="E2" s="400"/>
      <c r="F2" s="400"/>
      <c r="G2" s="400"/>
      <c r="H2" s="400"/>
      <c r="I2" s="400"/>
      <c r="J2" s="402"/>
      <c r="K2" s="225" t="s">
        <v>45</v>
      </c>
      <c r="L2" s="224" t="s">
        <v>46</v>
      </c>
      <c r="M2" s="302" t="s">
        <v>47</v>
      </c>
      <c r="N2" s="226" t="s">
        <v>73</v>
      </c>
      <c r="O2" s="269" t="s">
        <v>92</v>
      </c>
    </row>
    <row r="3" spans="1:18" x14ac:dyDescent="0.25">
      <c r="A3" s="228"/>
      <c r="B3" s="229"/>
      <c r="C3" s="230" t="s">
        <v>49</v>
      </c>
      <c r="D3" s="231"/>
      <c r="E3" s="231"/>
      <c r="F3" s="231"/>
      <c r="G3" s="231"/>
      <c r="H3" s="231"/>
      <c r="I3" s="231"/>
      <c r="J3" s="231"/>
      <c r="K3" s="229"/>
      <c r="L3" s="231"/>
      <c r="M3" s="345"/>
      <c r="N3" s="345"/>
      <c r="O3" s="234"/>
    </row>
    <row r="4" spans="1:18" x14ac:dyDescent="0.25">
      <c r="A4" s="228" t="s">
        <v>21</v>
      </c>
      <c r="B4" s="229"/>
      <c r="C4" s="230" t="s">
        <v>964</v>
      </c>
      <c r="D4" s="231"/>
      <c r="E4" s="231"/>
      <c r="F4" s="231"/>
      <c r="G4" s="231"/>
      <c r="H4" s="231"/>
      <c r="I4" s="231"/>
      <c r="J4" s="231"/>
      <c r="K4" s="229"/>
      <c r="L4" s="231"/>
      <c r="M4" s="232"/>
      <c r="N4" s="232"/>
      <c r="O4" s="235"/>
    </row>
    <row r="5" spans="1:18" x14ac:dyDescent="0.25">
      <c r="A5" s="228"/>
      <c r="B5" s="229"/>
      <c r="C5" s="403" t="s">
        <v>965</v>
      </c>
      <c r="D5" s="404"/>
      <c r="E5" s="404"/>
      <c r="F5" s="404"/>
      <c r="G5" s="404"/>
      <c r="H5" s="404"/>
      <c r="I5" s="404"/>
      <c r="J5" s="405"/>
      <c r="K5" s="229"/>
      <c r="L5" s="231"/>
      <c r="M5" s="232"/>
      <c r="N5" s="232"/>
      <c r="O5" s="235"/>
    </row>
    <row r="6" spans="1:18" x14ac:dyDescent="0.25">
      <c r="A6" s="228"/>
      <c r="B6" s="229"/>
      <c r="C6" s="230" t="s">
        <v>966</v>
      </c>
      <c r="D6" s="231"/>
      <c r="E6" s="231"/>
      <c r="F6" s="231"/>
      <c r="G6" s="231"/>
      <c r="H6" s="231"/>
      <c r="I6" s="231"/>
      <c r="J6" s="231"/>
      <c r="K6" s="229"/>
      <c r="L6" s="231"/>
      <c r="M6" s="232"/>
      <c r="N6" s="232"/>
      <c r="O6" s="235"/>
    </row>
    <row r="7" spans="1:18" x14ac:dyDescent="0.25">
      <c r="A7" s="228"/>
      <c r="B7" s="229"/>
      <c r="C7" s="230" t="s">
        <v>967</v>
      </c>
      <c r="D7" s="231"/>
      <c r="E7" s="231"/>
      <c r="F7" s="231"/>
      <c r="G7" s="231"/>
      <c r="H7" s="231"/>
      <c r="I7" s="231"/>
      <c r="J7" s="231"/>
      <c r="K7" s="229"/>
      <c r="L7" s="231"/>
      <c r="M7" s="232"/>
      <c r="N7" s="232"/>
      <c r="O7" s="235"/>
    </row>
    <row r="8" spans="1:18" x14ac:dyDescent="0.25">
      <c r="A8" s="228"/>
      <c r="B8" s="229"/>
      <c r="C8" s="231" t="s">
        <v>968</v>
      </c>
      <c r="D8" s="231"/>
      <c r="E8" s="231"/>
      <c r="F8" s="231"/>
      <c r="G8" s="231"/>
      <c r="H8" s="231"/>
      <c r="I8" s="231"/>
      <c r="J8" s="231"/>
      <c r="K8" s="229"/>
      <c r="L8" s="231"/>
      <c r="M8" s="232"/>
      <c r="N8" s="232"/>
      <c r="O8" s="235"/>
    </row>
    <row r="9" spans="1:18" x14ac:dyDescent="0.25">
      <c r="A9" s="228"/>
      <c r="B9" s="229"/>
      <c r="C9" s="231" t="s">
        <v>969</v>
      </c>
      <c r="D9" s="231"/>
      <c r="E9" s="231"/>
      <c r="F9" s="231"/>
      <c r="G9" s="231"/>
      <c r="H9" s="231"/>
      <c r="I9" s="231"/>
      <c r="J9" s="231"/>
      <c r="K9" s="229"/>
      <c r="L9" s="231"/>
      <c r="M9" s="232"/>
      <c r="N9" s="232"/>
      <c r="O9" s="235"/>
    </row>
    <row r="10" spans="1:18" x14ac:dyDescent="0.25">
      <c r="A10" s="228"/>
      <c r="B10" s="229"/>
      <c r="C10" s="231" t="s">
        <v>970</v>
      </c>
      <c r="D10" s="231"/>
      <c r="E10" s="231"/>
      <c r="F10" s="231"/>
      <c r="G10" s="231"/>
      <c r="H10" s="231"/>
      <c r="I10" s="231"/>
      <c r="J10" s="231"/>
      <c r="K10" s="229"/>
      <c r="L10" s="231"/>
      <c r="M10" s="232"/>
      <c r="N10" s="232"/>
      <c r="O10" s="235"/>
    </row>
    <row r="11" spans="1:18" x14ac:dyDescent="0.25">
      <c r="A11" s="228"/>
      <c r="B11" s="229"/>
      <c r="C11" s="231" t="s">
        <v>971</v>
      </c>
      <c r="D11" s="231"/>
      <c r="E11" s="231"/>
      <c r="F11" s="231"/>
      <c r="G11" s="231"/>
      <c r="H11" s="231"/>
      <c r="I11" s="231"/>
      <c r="J11" s="231"/>
      <c r="K11" s="229"/>
      <c r="L11" s="231"/>
      <c r="M11" s="232"/>
      <c r="N11" s="232"/>
      <c r="O11" s="235"/>
    </row>
    <row r="12" spans="1:18" x14ac:dyDescent="0.25">
      <c r="A12" s="228"/>
      <c r="B12" s="229"/>
      <c r="C12" s="231" t="s">
        <v>972</v>
      </c>
      <c r="D12" s="231"/>
      <c r="E12" s="231"/>
      <c r="F12" s="231"/>
      <c r="G12" s="231"/>
      <c r="H12" s="231"/>
      <c r="I12" s="231"/>
      <c r="J12" s="231"/>
      <c r="K12" s="229"/>
      <c r="L12" s="231"/>
      <c r="M12" s="232"/>
      <c r="N12" s="232"/>
      <c r="O12" s="235"/>
    </row>
    <row r="13" spans="1:18" x14ac:dyDescent="0.25">
      <c r="A13" s="228"/>
      <c r="B13" s="229"/>
      <c r="C13" s="231" t="s">
        <v>973</v>
      </c>
      <c r="D13" s="231"/>
      <c r="E13" s="231"/>
      <c r="F13" s="231"/>
      <c r="G13" s="231"/>
      <c r="H13" s="231"/>
      <c r="I13" s="231"/>
      <c r="J13" s="231"/>
      <c r="K13" s="229"/>
      <c r="L13" s="231"/>
      <c r="M13" s="232"/>
      <c r="N13" s="232"/>
      <c r="O13" s="235"/>
    </row>
    <row r="14" spans="1:18" x14ac:dyDescent="0.25">
      <c r="A14" s="228"/>
      <c r="B14" s="229"/>
      <c r="C14" s="231" t="s">
        <v>974</v>
      </c>
      <c r="D14" s="231"/>
      <c r="E14" s="231"/>
      <c r="F14" s="231"/>
      <c r="G14" s="231"/>
      <c r="H14" s="231"/>
      <c r="I14" s="231"/>
      <c r="J14" s="231"/>
      <c r="K14" s="229"/>
      <c r="L14" s="231"/>
      <c r="M14" s="232"/>
      <c r="N14" s="232"/>
      <c r="O14" s="235"/>
    </row>
    <row r="15" spans="1:18" x14ac:dyDescent="0.25">
      <c r="A15" s="228"/>
      <c r="B15" s="229"/>
      <c r="C15" s="231" t="s">
        <v>975</v>
      </c>
      <c r="D15" s="231"/>
      <c r="E15" s="231"/>
      <c r="F15" s="231"/>
      <c r="G15" s="231"/>
      <c r="H15" s="231"/>
      <c r="I15" s="231"/>
      <c r="J15" s="231"/>
      <c r="K15" s="229"/>
      <c r="L15" s="231"/>
      <c r="M15" s="232"/>
      <c r="N15" s="232"/>
      <c r="O15" s="235"/>
    </row>
    <row r="16" spans="1:18" x14ac:dyDescent="0.25">
      <c r="A16" s="228"/>
      <c r="B16" s="229"/>
      <c r="C16" s="231" t="s">
        <v>976</v>
      </c>
      <c r="D16" s="231"/>
      <c r="E16" s="231"/>
      <c r="F16" s="231"/>
      <c r="G16" s="231"/>
      <c r="H16" s="231"/>
      <c r="I16" s="231"/>
      <c r="J16" s="231"/>
      <c r="K16" s="229"/>
      <c r="L16" s="231"/>
      <c r="M16" s="232"/>
      <c r="N16" s="232"/>
      <c r="O16" s="235"/>
    </row>
    <row r="17" spans="1:15" x14ac:dyDescent="0.25">
      <c r="A17" s="228"/>
      <c r="B17" s="229"/>
      <c r="C17" s="231"/>
      <c r="D17" s="231"/>
      <c r="E17" s="231"/>
      <c r="F17" s="231"/>
      <c r="G17" s="231"/>
      <c r="H17" s="231"/>
      <c r="I17" s="231"/>
      <c r="J17" s="231"/>
      <c r="K17" s="229"/>
      <c r="L17" s="231"/>
      <c r="M17" s="232"/>
      <c r="N17" s="232"/>
      <c r="O17" s="235"/>
    </row>
    <row r="18" spans="1:15" x14ac:dyDescent="0.25">
      <c r="A18" s="228"/>
      <c r="B18" s="229"/>
      <c r="C18" s="230" t="s">
        <v>977</v>
      </c>
      <c r="D18" s="231"/>
      <c r="E18" s="231"/>
      <c r="F18" s="231"/>
      <c r="G18" s="231"/>
      <c r="H18" s="231"/>
      <c r="I18" s="231"/>
      <c r="J18" s="231"/>
      <c r="K18" s="229"/>
      <c r="L18" s="231"/>
      <c r="M18" s="232"/>
      <c r="N18" s="232"/>
      <c r="O18" s="235"/>
    </row>
    <row r="19" spans="1:15" x14ac:dyDescent="0.25">
      <c r="A19" s="228" t="s">
        <v>21</v>
      </c>
      <c r="B19" s="237">
        <v>1</v>
      </c>
      <c r="C19" s="231" t="s">
        <v>978</v>
      </c>
      <c r="D19" s="231"/>
      <c r="E19" s="231"/>
      <c r="F19" s="231"/>
      <c r="G19" s="231"/>
      <c r="H19" s="231"/>
      <c r="I19" s="231"/>
      <c r="J19" s="231"/>
      <c r="K19" s="237" t="s">
        <v>83</v>
      </c>
      <c r="L19" s="24">
        <f>$R$1*5</f>
        <v>52.5</v>
      </c>
      <c r="M19" s="232"/>
      <c r="N19" s="232"/>
      <c r="O19" s="232"/>
    </row>
    <row r="20" spans="1:15" x14ac:dyDescent="0.25">
      <c r="A20" s="228" t="s">
        <v>21</v>
      </c>
      <c r="B20" s="237">
        <f>B19+1</f>
        <v>2</v>
      </c>
      <c r="C20" s="231" t="s">
        <v>979</v>
      </c>
      <c r="D20" s="231"/>
      <c r="E20" s="231"/>
      <c r="F20" s="231"/>
      <c r="G20" s="231"/>
      <c r="H20" s="231"/>
      <c r="I20" s="231"/>
      <c r="J20" s="231"/>
      <c r="K20" s="237" t="s">
        <v>83</v>
      </c>
      <c r="L20" s="24">
        <f>$R$1*5</f>
        <v>52.5</v>
      </c>
      <c r="M20" s="232"/>
      <c r="N20" s="232"/>
      <c r="O20" s="232"/>
    </row>
    <row r="21" spans="1:15" x14ac:dyDescent="0.25">
      <c r="A21" s="228" t="s">
        <v>21</v>
      </c>
      <c r="B21" s="237">
        <f>B20+1</f>
        <v>3</v>
      </c>
      <c r="C21" s="231" t="s">
        <v>980</v>
      </c>
      <c r="D21" s="231"/>
      <c r="E21" s="231"/>
      <c r="F21" s="231"/>
      <c r="G21" s="231"/>
      <c r="H21" s="231"/>
      <c r="I21" s="231"/>
      <c r="J21" s="231"/>
      <c r="K21" s="237" t="s">
        <v>83</v>
      </c>
      <c r="L21" s="24">
        <f>$R$1*5</f>
        <v>52.5</v>
      </c>
      <c r="M21" s="232"/>
      <c r="N21" s="232"/>
      <c r="O21" s="232"/>
    </row>
    <row r="22" spans="1:15" x14ac:dyDescent="0.25">
      <c r="A22" s="228" t="s">
        <v>21</v>
      </c>
      <c r="B22" s="237">
        <f>B21+1</f>
        <v>4</v>
      </c>
      <c r="C22" s="231" t="s">
        <v>981</v>
      </c>
      <c r="D22" s="231"/>
      <c r="E22" s="231"/>
      <c r="F22" s="231"/>
      <c r="G22" s="231"/>
      <c r="H22" s="231"/>
      <c r="I22" s="231"/>
      <c r="J22" s="231"/>
      <c r="K22" s="237" t="s">
        <v>83</v>
      </c>
      <c r="L22" s="24">
        <f>$R$1*5</f>
        <v>52.5</v>
      </c>
      <c r="M22" s="232"/>
      <c r="N22" s="232"/>
      <c r="O22" s="232"/>
    </row>
    <row r="23" spans="1:15" x14ac:dyDescent="0.25">
      <c r="A23" s="228" t="s">
        <v>21</v>
      </c>
      <c r="B23" s="237">
        <f>B22+1</f>
        <v>5</v>
      </c>
      <c r="C23" s="231" t="s">
        <v>982</v>
      </c>
      <c r="D23" s="231"/>
      <c r="E23" s="231"/>
      <c r="F23" s="231"/>
      <c r="G23" s="231"/>
      <c r="H23" s="231"/>
      <c r="I23" s="231"/>
      <c r="J23" s="231"/>
      <c r="K23" s="237" t="s">
        <v>83</v>
      </c>
      <c r="L23" s="24">
        <f>$R$1*5</f>
        <v>52.5</v>
      </c>
      <c r="M23" s="232"/>
      <c r="N23" s="232"/>
      <c r="O23" s="232"/>
    </row>
    <row r="24" spans="1:15" x14ac:dyDescent="0.25">
      <c r="A24" s="228"/>
      <c r="B24" s="237"/>
      <c r="C24" s="231"/>
      <c r="D24" s="231"/>
      <c r="E24" s="231"/>
      <c r="F24" s="231"/>
      <c r="G24" s="231"/>
      <c r="H24" s="231"/>
      <c r="I24" s="231"/>
      <c r="J24" s="231"/>
      <c r="K24" s="237"/>
      <c r="L24" s="238"/>
      <c r="M24" s="232"/>
      <c r="N24" s="232"/>
      <c r="O24" s="232"/>
    </row>
    <row r="25" spans="1:15" x14ac:dyDescent="0.25">
      <c r="A25" s="228"/>
      <c r="B25" s="237"/>
      <c r="C25" s="230" t="s">
        <v>983</v>
      </c>
      <c r="D25" s="231"/>
      <c r="E25" s="231"/>
      <c r="F25" s="231"/>
      <c r="G25" s="231"/>
      <c r="H25" s="231"/>
      <c r="I25" s="231"/>
      <c r="J25" s="231"/>
      <c r="K25" s="237"/>
      <c r="L25" s="238"/>
      <c r="M25" s="232"/>
      <c r="N25" s="232"/>
      <c r="O25" s="232"/>
    </row>
    <row r="26" spans="1:15" x14ac:dyDescent="0.25">
      <c r="A26" s="228" t="s">
        <v>21</v>
      </c>
      <c r="B26" s="237">
        <f>B23+1</f>
        <v>6</v>
      </c>
      <c r="C26" s="231" t="s">
        <v>984</v>
      </c>
      <c r="D26" s="231"/>
      <c r="E26" s="231"/>
      <c r="F26" s="231"/>
      <c r="G26" s="231"/>
      <c r="H26" s="231"/>
      <c r="I26" s="231"/>
      <c r="J26" s="231"/>
      <c r="K26" s="237" t="s">
        <v>83</v>
      </c>
      <c r="L26" s="24">
        <f>$R$1*5</f>
        <v>52.5</v>
      </c>
      <c r="M26" s="232"/>
      <c r="N26" s="232"/>
      <c r="O26" s="232"/>
    </row>
    <row r="27" spans="1:15" x14ac:dyDescent="0.25">
      <c r="A27" s="228" t="s">
        <v>21</v>
      </c>
      <c r="B27" s="237">
        <f>B26+1</f>
        <v>7</v>
      </c>
      <c r="C27" s="231" t="s">
        <v>985</v>
      </c>
      <c r="D27" s="231"/>
      <c r="E27" s="231"/>
      <c r="F27" s="231"/>
      <c r="G27" s="231"/>
      <c r="H27" s="231"/>
      <c r="I27" s="231"/>
      <c r="J27" s="231"/>
      <c r="K27" s="237" t="s">
        <v>83</v>
      </c>
      <c r="L27" s="24">
        <f>$R$1*5</f>
        <v>52.5</v>
      </c>
      <c r="M27" s="232"/>
      <c r="N27" s="232"/>
      <c r="O27" s="232"/>
    </row>
    <row r="28" spans="1:15" x14ac:dyDescent="0.25">
      <c r="A28" s="228" t="s">
        <v>21</v>
      </c>
      <c r="B28" s="237">
        <f>B27+1</f>
        <v>8</v>
      </c>
      <c r="C28" s="231" t="s">
        <v>986</v>
      </c>
      <c r="D28" s="231"/>
      <c r="E28" s="231"/>
      <c r="F28" s="231"/>
      <c r="G28" s="231"/>
      <c r="H28" s="231"/>
      <c r="I28" s="231"/>
      <c r="J28" s="231"/>
      <c r="K28" s="237" t="s">
        <v>83</v>
      </c>
      <c r="L28" s="24">
        <f>$R$1*5</f>
        <v>52.5</v>
      </c>
      <c r="M28" s="232"/>
      <c r="N28" s="232"/>
      <c r="O28" s="232"/>
    </row>
    <row r="29" spans="1:15" x14ac:dyDescent="0.25">
      <c r="A29" s="228" t="s">
        <v>21</v>
      </c>
      <c r="B29" s="237">
        <f>B28+1</f>
        <v>9</v>
      </c>
      <c r="C29" s="231" t="s">
        <v>987</v>
      </c>
      <c r="D29" s="231"/>
      <c r="E29" s="231"/>
      <c r="F29" s="231"/>
      <c r="G29" s="231"/>
      <c r="H29" s="231"/>
      <c r="I29" s="231"/>
      <c r="J29" s="231"/>
      <c r="K29" s="237" t="s">
        <v>83</v>
      </c>
      <c r="L29" s="24">
        <f>$R$1*5</f>
        <v>52.5</v>
      </c>
      <c r="M29" s="232"/>
      <c r="N29" s="232"/>
      <c r="O29" s="232"/>
    </row>
    <row r="30" spans="1:15" x14ac:dyDescent="0.25">
      <c r="A30" s="228" t="s">
        <v>21</v>
      </c>
      <c r="B30" s="237">
        <f>B29+1</f>
        <v>10</v>
      </c>
      <c r="C30" s="231" t="s">
        <v>988</v>
      </c>
      <c r="D30" s="231"/>
      <c r="E30" s="231"/>
      <c r="F30" s="231"/>
      <c r="G30" s="231"/>
      <c r="H30" s="231"/>
      <c r="I30" s="231"/>
      <c r="J30" s="231"/>
      <c r="K30" s="237" t="s">
        <v>83</v>
      </c>
      <c r="L30" s="24">
        <f>$R$1*5</f>
        <v>52.5</v>
      </c>
      <c r="M30" s="232"/>
      <c r="N30" s="232"/>
      <c r="O30" s="232"/>
    </row>
    <row r="31" spans="1:15" x14ac:dyDescent="0.25">
      <c r="A31" s="228"/>
      <c r="B31" s="229"/>
      <c r="C31" s="230" t="s">
        <v>989</v>
      </c>
      <c r="D31" s="231"/>
      <c r="E31" s="231"/>
      <c r="F31" s="231"/>
      <c r="G31" s="231"/>
      <c r="H31" s="231"/>
      <c r="I31" s="231"/>
      <c r="J31" s="231"/>
      <c r="K31" s="229"/>
      <c r="L31" s="231"/>
      <c r="M31" s="232"/>
      <c r="N31" s="232"/>
      <c r="O31" s="232"/>
    </row>
    <row r="32" spans="1:15" x14ac:dyDescent="0.25">
      <c r="A32" s="228" t="s">
        <v>21</v>
      </c>
      <c r="B32" s="237">
        <f>B30+1</f>
        <v>11</v>
      </c>
      <c r="C32" s="231" t="s">
        <v>990</v>
      </c>
      <c r="D32" s="231"/>
      <c r="E32" s="231"/>
      <c r="F32" s="231"/>
      <c r="G32" s="231"/>
      <c r="H32" s="231"/>
      <c r="I32" s="231"/>
      <c r="J32" s="231"/>
      <c r="K32" s="237" t="s">
        <v>83</v>
      </c>
      <c r="L32" s="24">
        <f>$R$1*5</f>
        <v>52.5</v>
      </c>
      <c r="M32" s="232"/>
      <c r="N32" s="232"/>
      <c r="O32" s="232"/>
    </row>
    <row r="33" spans="1:15" x14ac:dyDescent="0.25">
      <c r="A33" s="228"/>
      <c r="B33" s="237"/>
      <c r="C33" s="231"/>
      <c r="D33" s="231"/>
      <c r="E33" s="231"/>
      <c r="F33" s="231"/>
      <c r="G33" s="231"/>
      <c r="H33" s="231"/>
      <c r="I33" s="231"/>
      <c r="J33" s="231"/>
      <c r="K33" s="237"/>
      <c r="L33" s="238"/>
      <c r="M33" s="232"/>
      <c r="N33" s="232"/>
      <c r="O33" s="232"/>
    </row>
    <row r="34" spans="1:15" x14ac:dyDescent="0.25">
      <c r="A34" s="228"/>
      <c r="B34" s="229"/>
      <c r="C34" s="230" t="s">
        <v>991</v>
      </c>
      <c r="D34" s="231"/>
      <c r="E34" s="231"/>
      <c r="F34" s="231"/>
      <c r="G34" s="231"/>
      <c r="H34" s="231"/>
      <c r="I34" s="231"/>
      <c r="J34" s="231"/>
      <c r="K34" s="229"/>
      <c r="L34" s="231"/>
      <c r="M34" s="232"/>
      <c r="N34" s="232"/>
      <c r="O34" s="232"/>
    </row>
    <row r="35" spans="1:15" x14ac:dyDescent="0.25">
      <c r="A35" s="228" t="s">
        <v>21</v>
      </c>
      <c r="B35" s="237">
        <f>B32+1</f>
        <v>12</v>
      </c>
      <c r="C35" s="231" t="s">
        <v>992</v>
      </c>
      <c r="D35" s="231"/>
      <c r="E35" s="231"/>
      <c r="F35" s="231"/>
      <c r="G35" s="231"/>
      <c r="H35" s="231"/>
      <c r="I35" s="231"/>
      <c r="J35" s="231"/>
      <c r="K35" s="237" t="s">
        <v>83</v>
      </c>
      <c r="L35" s="24">
        <f>$R$1*5</f>
        <v>52.5</v>
      </c>
      <c r="M35" s="232"/>
      <c r="N35" s="232"/>
      <c r="O35" s="232"/>
    </row>
    <row r="36" spans="1:15" x14ac:dyDescent="0.25">
      <c r="A36" s="228" t="s">
        <v>21</v>
      </c>
      <c r="B36" s="237">
        <f>B35+1</f>
        <v>13</v>
      </c>
      <c r="C36" s="231" t="s">
        <v>993</v>
      </c>
      <c r="D36" s="231"/>
      <c r="E36" s="231"/>
      <c r="F36" s="231"/>
      <c r="G36" s="231"/>
      <c r="H36" s="231"/>
      <c r="I36" s="231"/>
      <c r="J36" s="231"/>
      <c r="K36" s="237" t="s">
        <v>83</v>
      </c>
      <c r="L36" s="24">
        <f>$R$1*5</f>
        <v>52.5</v>
      </c>
      <c r="M36" s="232"/>
      <c r="N36" s="232"/>
      <c r="O36" s="232"/>
    </row>
    <row r="37" spans="1:15" x14ac:dyDescent="0.25">
      <c r="A37" s="228" t="s">
        <v>21</v>
      </c>
      <c r="B37" s="237">
        <f>B36+1</f>
        <v>14</v>
      </c>
      <c r="C37" s="231" t="s">
        <v>994</v>
      </c>
      <c r="D37" s="231"/>
      <c r="E37" s="231"/>
      <c r="F37" s="231"/>
      <c r="G37" s="231"/>
      <c r="H37" s="231"/>
      <c r="I37" s="231"/>
      <c r="J37" s="231"/>
      <c r="K37" s="237" t="s">
        <v>83</v>
      </c>
      <c r="L37" s="24">
        <f>$R$1*5</f>
        <v>52.5</v>
      </c>
      <c r="M37" s="232"/>
      <c r="N37" s="232"/>
      <c r="O37" s="232"/>
    </row>
    <row r="38" spans="1:15" x14ac:dyDescent="0.25">
      <c r="A38" s="228"/>
      <c r="B38" s="229"/>
      <c r="C38" s="230" t="s">
        <v>995</v>
      </c>
      <c r="D38" s="231"/>
      <c r="E38" s="231"/>
      <c r="F38" s="231"/>
      <c r="G38" s="231"/>
      <c r="H38" s="231"/>
      <c r="I38" s="231"/>
      <c r="J38" s="231"/>
      <c r="K38" s="229"/>
      <c r="L38" s="231"/>
      <c r="M38" s="232"/>
      <c r="N38" s="232"/>
      <c r="O38" s="232"/>
    </row>
    <row r="39" spans="1:15" x14ac:dyDescent="0.25">
      <c r="A39" s="228" t="s">
        <v>21</v>
      </c>
      <c r="B39" s="237">
        <f>B37+1</f>
        <v>15</v>
      </c>
      <c r="C39" s="231" t="s">
        <v>996</v>
      </c>
      <c r="D39" s="231"/>
      <c r="E39" s="231"/>
      <c r="F39" s="231"/>
      <c r="G39" s="231"/>
      <c r="H39" s="231"/>
      <c r="I39" s="231"/>
      <c r="J39" s="231"/>
      <c r="K39" s="237" t="s">
        <v>83</v>
      </c>
      <c r="L39" s="24">
        <f>$R$1*5</f>
        <v>52.5</v>
      </c>
      <c r="M39" s="232"/>
      <c r="N39" s="232"/>
      <c r="O39" s="232"/>
    </row>
    <row r="40" spans="1:15" x14ac:dyDescent="0.25">
      <c r="A40" s="228" t="s">
        <v>21</v>
      </c>
      <c r="B40" s="237">
        <f>B39+1</f>
        <v>16</v>
      </c>
      <c r="C40" s="231" t="s">
        <v>997</v>
      </c>
      <c r="D40" s="231"/>
      <c r="E40" s="231"/>
      <c r="F40" s="231"/>
      <c r="G40" s="231"/>
      <c r="H40" s="231"/>
      <c r="I40" s="231"/>
      <c r="J40" s="231"/>
      <c r="K40" s="237" t="s">
        <v>83</v>
      </c>
      <c r="L40" s="24">
        <f>$R$1*5</f>
        <v>52.5</v>
      </c>
      <c r="M40" s="232"/>
      <c r="N40" s="232"/>
      <c r="O40" s="232"/>
    </row>
    <row r="41" spans="1:15" x14ac:dyDescent="0.25">
      <c r="A41" s="228"/>
      <c r="B41" s="237"/>
      <c r="C41" s="231"/>
      <c r="D41" s="231"/>
      <c r="E41" s="231"/>
      <c r="F41" s="231"/>
      <c r="G41" s="231"/>
      <c r="H41" s="231"/>
      <c r="I41" s="231"/>
      <c r="J41" s="231"/>
      <c r="K41" s="237"/>
      <c r="L41" s="238"/>
      <c r="M41" s="232"/>
      <c r="N41" s="232"/>
      <c r="O41" s="235"/>
    </row>
    <row r="42" spans="1:15" x14ac:dyDescent="0.25">
      <c r="A42" s="228"/>
      <c r="B42" s="237"/>
      <c r="C42" s="231"/>
      <c r="D42" s="231"/>
      <c r="E42" s="231"/>
      <c r="F42" s="231"/>
      <c r="G42" s="231"/>
      <c r="H42" s="231"/>
      <c r="I42" s="231"/>
      <c r="J42" s="231"/>
      <c r="K42" s="237"/>
      <c r="L42" s="238"/>
      <c r="M42" s="232"/>
      <c r="N42" s="232"/>
      <c r="O42" s="235"/>
    </row>
    <row r="43" spans="1:15" x14ac:dyDescent="0.25">
      <c r="A43" s="228"/>
      <c r="B43" s="240"/>
      <c r="C43" s="241" t="s">
        <v>998</v>
      </c>
      <c r="D43" s="242"/>
      <c r="E43" s="242"/>
      <c r="F43" s="242"/>
      <c r="G43" s="242"/>
      <c r="H43" s="242"/>
      <c r="I43" s="242"/>
      <c r="J43" s="242"/>
      <c r="K43" s="240"/>
      <c r="L43" s="242"/>
      <c r="M43" s="296"/>
      <c r="N43" s="243"/>
      <c r="O43" s="352"/>
    </row>
    <row r="44" spans="1:15" ht="24" x14ac:dyDescent="0.25">
      <c r="A44" s="228"/>
      <c r="B44" s="225" t="s">
        <v>1</v>
      </c>
      <c r="C44" s="411" t="s">
        <v>2</v>
      </c>
      <c r="D44" s="400"/>
      <c r="E44" s="400"/>
      <c r="F44" s="400"/>
      <c r="G44" s="400"/>
      <c r="H44" s="400"/>
      <c r="I44" s="400"/>
      <c r="J44" s="402"/>
      <c r="K44" s="225" t="s">
        <v>45</v>
      </c>
      <c r="L44" s="224" t="s">
        <v>46</v>
      </c>
      <c r="M44" s="295" t="s">
        <v>47</v>
      </c>
      <c r="N44" s="227" t="s">
        <v>73</v>
      </c>
      <c r="O44" s="227" t="s">
        <v>120</v>
      </c>
    </row>
    <row r="45" spans="1:15" x14ac:dyDescent="0.25">
      <c r="A45" s="228"/>
      <c r="B45" s="229"/>
      <c r="C45" s="230" t="s">
        <v>999</v>
      </c>
      <c r="D45" s="231"/>
      <c r="E45" s="231"/>
      <c r="F45" s="231"/>
      <c r="G45" s="231"/>
      <c r="H45" s="231"/>
      <c r="I45" s="231"/>
      <c r="J45" s="231"/>
      <c r="K45" s="229"/>
      <c r="L45" s="231"/>
      <c r="M45" s="345"/>
      <c r="N45" s="353"/>
      <c r="O45" s="235"/>
    </row>
    <row r="46" spans="1:15" x14ac:dyDescent="0.25">
      <c r="A46" s="228" t="s">
        <v>21</v>
      </c>
      <c r="B46" s="237">
        <f>B40+1</f>
        <v>17</v>
      </c>
      <c r="C46" s="231" t="s">
        <v>1000</v>
      </c>
      <c r="D46" s="231"/>
      <c r="E46" s="231"/>
      <c r="F46" s="231"/>
      <c r="G46" s="231"/>
      <c r="H46" s="231"/>
      <c r="I46" s="231"/>
      <c r="J46" s="231"/>
      <c r="K46" s="237" t="s">
        <v>83</v>
      </c>
      <c r="L46" s="24">
        <f>$R$1*5</f>
        <v>52.5</v>
      </c>
      <c r="M46" s="232"/>
      <c r="N46" s="353"/>
      <c r="O46" s="232"/>
    </row>
    <row r="47" spans="1:15" x14ac:dyDescent="0.25">
      <c r="A47" s="228" t="s">
        <v>21</v>
      </c>
      <c r="B47" s="237">
        <f>B46+1</f>
        <v>18</v>
      </c>
      <c r="C47" s="231" t="s">
        <v>1001</v>
      </c>
      <c r="D47" s="231"/>
      <c r="E47" s="231"/>
      <c r="F47" s="231"/>
      <c r="G47" s="231"/>
      <c r="H47" s="231"/>
      <c r="I47" s="231"/>
      <c r="J47" s="231"/>
      <c r="K47" s="237" t="s">
        <v>83</v>
      </c>
      <c r="L47" s="24">
        <f>$R$1*5</f>
        <v>52.5</v>
      </c>
      <c r="M47" s="232"/>
      <c r="N47" s="353"/>
      <c r="O47" s="232"/>
    </row>
    <row r="48" spans="1:15" x14ac:dyDescent="0.25">
      <c r="A48" s="228"/>
      <c r="B48" s="237"/>
      <c r="C48" s="231"/>
      <c r="D48" s="231"/>
      <c r="E48" s="231"/>
      <c r="F48" s="231"/>
      <c r="G48" s="231"/>
      <c r="H48" s="231"/>
      <c r="I48" s="231"/>
      <c r="J48" s="231"/>
      <c r="K48" s="237"/>
      <c r="L48" s="238"/>
      <c r="M48" s="232"/>
      <c r="N48" s="353"/>
      <c r="O48" s="235"/>
    </row>
    <row r="49" spans="1:15" x14ac:dyDescent="0.25">
      <c r="A49" s="228"/>
      <c r="B49" s="229"/>
      <c r="C49" s="230" t="s">
        <v>1002</v>
      </c>
      <c r="D49" s="231"/>
      <c r="E49" s="231"/>
      <c r="F49" s="231"/>
      <c r="G49" s="231"/>
      <c r="H49" s="231"/>
      <c r="I49" s="231"/>
      <c r="J49" s="231"/>
      <c r="K49" s="229"/>
      <c r="L49" s="231"/>
      <c r="M49" s="232"/>
      <c r="N49" s="353"/>
      <c r="O49" s="235"/>
    </row>
    <row r="50" spans="1:15" x14ac:dyDescent="0.25">
      <c r="A50" s="228" t="s">
        <v>21</v>
      </c>
      <c r="B50" s="237">
        <f>B47+1</f>
        <v>19</v>
      </c>
      <c r="C50" s="231" t="s">
        <v>1003</v>
      </c>
      <c r="D50" s="231"/>
      <c r="E50" s="231"/>
      <c r="F50" s="231"/>
      <c r="G50" s="231"/>
      <c r="H50" s="231"/>
      <c r="I50" s="231"/>
      <c r="J50" s="231"/>
      <c r="K50" s="237" t="s">
        <v>83</v>
      </c>
      <c r="L50" s="24">
        <f>$R$1*5</f>
        <v>52.5</v>
      </c>
      <c r="M50" s="232"/>
      <c r="N50" s="233"/>
      <c r="O50" s="232"/>
    </row>
    <row r="51" spans="1:15" x14ac:dyDescent="0.25">
      <c r="A51" s="228" t="s">
        <v>21</v>
      </c>
      <c r="B51" s="237">
        <f>B50+1</f>
        <v>20</v>
      </c>
      <c r="C51" s="231" t="s">
        <v>1004</v>
      </c>
      <c r="D51" s="231"/>
      <c r="E51" s="231"/>
      <c r="F51" s="231"/>
      <c r="G51" s="231"/>
      <c r="H51" s="231"/>
      <c r="I51" s="231"/>
      <c r="J51" s="231"/>
      <c r="K51" s="237" t="s">
        <v>83</v>
      </c>
      <c r="L51" s="24">
        <f>$R$1*5</f>
        <v>52.5</v>
      </c>
      <c r="M51" s="232"/>
      <c r="N51" s="233"/>
      <c r="O51" s="232"/>
    </row>
    <row r="52" spans="1:15" x14ac:dyDescent="0.25">
      <c r="A52" s="228"/>
      <c r="B52" s="237"/>
      <c r="C52" s="231"/>
      <c r="D52" s="231"/>
      <c r="E52" s="231"/>
      <c r="F52" s="231"/>
      <c r="G52" s="231"/>
      <c r="H52" s="231"/>
      <c r="I52" s="231"/>
      <c r="J52" s="231"/>
      <c r="K52" s="237"/>
      <c r="L52" s="238"/>
      <c r="M52" s="232"/>
      <c r="N52" s="353"/>
      <c r="O52" s="235"/>
    </row>
    <row r="53" spans="1:15" x14ac:dyDescent="0.25">
      <c r="A53" s="228"/>
      <c r="B53" s="229"/>
      <c r="C53" s="230"/>
      <c r="D53" s="231"/>
      <c r="E53" s="231"/>
      <c r="F53" s="231"/>
      <c r="G53" s="231"/>
      <c r="H53" s="231"/>
      <c r="I53" s="231"/>
      <c r="J53" s="231"/>
      <c r="K53" s="229"/>
      <c r="L53" s="231"/>
      <c r="M53" s="232"/>
      <c r="N53" s="353"/>
      <c r="O53" s="235"/>
    </row>
    <row r="54" spans="1:15" x14ac:dyDescent="0.25">
      <c r="A54" s="228"/>
      <c r="B54" s="229"/>
      <c r="C54" s="230" t="s">
        <v>1005</v>
      </c>
      <c r="D54" s="231"/>
      <c r="E54" s="231"/>
      <c r="F54" s="231"/>
      <c r="G54" s="231"/>
      <c r="H54" s="231"/>
      <c r="I54" s="231"/>
      <c r="J54" s="231"/>
      <c r="K54" s="229"/>
      <c r="L54" s="231"/>
      <c r="M54" s="232"/>
      <c r="N54" s="353"/>
      <c r="O54" s="235"/>
    </row>
    <row r="55" spans="1:15" x14ac:dyDescent="0.25">
      <c r="A55" s="228"/>
      <c r="B55" s="229"/>
      <c r="C55" s="231" t="s">
        <v>1006</v>
      </c>
      <c r="D55" s="231"/>
      <c r="E55" s="231"/>
      <c r="F55" s="231"/>
      <c r="G55" s="231"/>
      <c r="H55" s="231"/>
      <c r="I55" s="231"/>
      <c r="J55" s="231"/>
      <c r="K55" s="229"/>
      <c r="L55" s="231"/>
      <c r="M55" s="232"/>
      <c r="N55" s="353"/>
      <c r="O55" s="235"/>
    </row>
    <row r="56" spans="1:15" x14ac:dyDescent="0.25">
      <c r="A56" s="228"/>
      <c r="B56" s="229"/>
      <c r="C56" s="231" t="s">
        <v>1007</v>
      </c>
      <c r="D56" s="231"/>
      <c r="E56" s="231"/>
      <c r="F56" s="231"/>
      <c r="G56" s="231"/>
      <c r="H56" s="231"/>
      <c r="I56" s="231"/>
      <c r="J56" s="231"/>
      <c r="K56" s="229"/>
      <c r="L56" s="231"/>
      <c r="M56" s="232"/>
      <c r="N56" s="353"/>
      <c r="O56" s="235"/>
    </row>
    <row r="57" spans="1:15" x14ac:dyDescent="0.25">
      <c r="A57" s="228"/>
      <c r="B57" s="229"/>
      <c r="C57" s="231" t="s">
        <v>969</v>
      </c>
      <c r="D57" s="231"/>
      <c r="E57" s="231"/>
      <c r="F57" s="231"/>
      <c r="G57" s="231"/>
      <c r="H57" s="231"/>
      <c r="I57" s="231"/>
      <c r="J57" s="231"/>
      <c r="K57" s="229"/>
      <c r="L57" s="231"/>
      <c r="M57" s="232"/>
      <c r="N57" s="353"/>
      <c r="O57" s="235"/>
    </row>
    <row r="58" spans="1:15" x14ac:dyDescent="0.25">
      <c r="A58" s="228"/>
      <c r="B58" s="229"/>
      <c r="C58" s="231" t="s">
        <v>970</v>
      </c>
      <c r="D58" s="231"/>
      <c r="E58" s="231"/>
      <c r="F58" s="231"/>
      <c r="G58" s="231"/>
      <c r="H58" s="231"/>
      <c r="I58" s="231"/>
      <c r="J58" s="231"/>
      <c r="K58" s="229"/>
      <c r="L58" s="231"/>
      <c r="M58" s="232"/>
      <c r="N58" s="353"/>
      <c r="O58" s="235"/>
    </row>
    <row r="59" spans="1:15" x14ac:dyDescent="0.25">
      <c r="A59" s="228"/>
      <c r="B59" s="229"/>
      <c r="C59" s="231" t="s">
        <v>971</v>
      </c>
      <c r="D59" s="231"/>
      <c r="E59" s="231"/>
      <c r="F59" s="231"/>
      <c r="G59" s="231"/>
      <c r="H59" s="231"/>
      <c r="I59" s="231"/>
      <c r="J59" s="231"/>
      <c r="K59" s="229"/>
      <c r="L59" s="231"/>
      <c r="M59" s="232"/>
      <c r="N59" s="353"/>
      <c r="O59" s="235"/>
    </row>
    <row r="60" spans="1:15" x14ac:dyDescent="0.25">
      <c r="A60" s="228"/>
      <c r="B60" s="229"/>
      <c r="C60" s="231" t="s">
        <v>972</v>
      </c>
      <c r="D60" s="231"/>
      <c r="E60" s="231"/>
      <c r="F60" s="231"/>
      <c r="G60" s="231"/>
      <c r="H60" s="231"/>
      <c r="I60" s="231"/>
      <c r="J60" s="231"/>
      <c r="K60" s="229"/>
      <c r="L60" s="231"/>
      <c r="M60" s="232"/>
      <c r="N60" s="353"/>
      <c r="O60" s="235"/>
    </row>
    <row r="61" spans="1:15" x14ac:dyDescent="0.25">
      <c r="A61" s="228"/>
      <c r="B61" s="229"/>
      <c r="C61" s="231" t="s">
        <v>975</v>
      </c>
      <c r="D61" s="231"/>
      <c r="E61" s="231"/>
      <c r="F61" s="231"/>
      <c r="G61" s="231"/>
      <c r="H61" s="231"/>
      <c r="I61" s="231"/>
      <c r="J61" s="231"/>
      <c r="K61" s="229"/>
      <c r="L61" s="231"/>
      <c r="M61" s="232"/>
      <c r="N61" s="353"/>
      <c r="O61" s="235"/>
    </row>
    <row r="62" spans="1:15" x14ac:dyDescent="0.25">
      <c r="A62" s="228"/>
      <c r="B62" s="229"/>
      <c r="C62" s="231" t="s">
        <v>976</v>
      </c>
      <c r="D62" s="231"/>
      <c r="E62" s="231"/>
      <c r="F62" s="231"/>
      <c r="G62" s="231"/>
      <c r="H62" s="231"/>
      <c r="I62" s="231"/>
      <c r="J62" s="231"/>
      <c r="K62" s="229"/>
      <c r="L62" s="231"/>
      <c r="M62" s="232"/>
      <c r="N62" s="353"/>
      <c r="O62" s="235"/>
    </row>
    <row r="63" spans="1:15" x14ac:dyDescent="0.25">
      <c r="A63" s="228"/>
      <c r="B63" s="229"/>
      <c r="C63" s="231"/>
      <c r="D63" s="231"/>
      <c r="E63" s="231"/>
      <c r="F63" s="231"/>
      <c r="G63" s="231"/>
      <c r="H63" s="231"/>
      <c r="I63" s="231"/>
      <c r="J63" s="231"/>
      <c r="K63" s="229"/>
      <c r="L63" s="231"/>
      <c r="M63" s="232"/>
      <c r="N63" s="353"/>
      <c r="O63" s="235"/>
    </row>
    <row r="64" spans="1:15" x14ac:dyDescent="0.25">
      <c r="A64" s="228"/>
      <c r="B64" s="229"/>
      <c r="C64" s="230" t="s">
        <v>1008</v>
      </c>
      <c r="D64" s="231"/>
      <c r="E64" s="231"/>
      <c r="F64" s="231"/>
      <c r="G64" s="231"/>
      <c r="H64" s="231"/>
      <c r="I64" s="231"/>
      <c r="J64" s="231"/>
      <c r="K64" s="229"/>
      <c r="L64" s="231"/>
      <c r="M64" s="232"/>
      <c r="N64" s="353"/>
      <c r="O64" s="235"/>
    </row>
    <row r="65" spans="1:15" x14ac:dyDescent="0.25">
      <c r="A65" s="228"/>
      <c r="B65" s="229"/>
      <c r="C65" s="230" t="s">
        <v>1009</v>
      </c>
      <c r="D65" s="231"/>
      <c r="E65" s="231"/>
      <c r="F65" s="231"/>
      <c r="G65" s="231"/>
      <c r="H65" s="231"/>
      <c r="I65" s="231"/>
      <c r="J65" s="231"/>
      <c r="K65" s="229"/>
      <c r="L65" s="231"/>
      <c r="M65" s="232"/>
      <c r="N65" s="353"/>
      <c r="O65" s="235"/>
    </row>
    <row r="66" spans="1:15" x14ac:dyDescent="0.25">
      <c r="A66" s="228" t="s">
        <v>21</v>
      </c>
      <c r="B66" s="237">
        <f>B51+1</f>
        <v>21</v>
      </c>
      <c r="C66" s="231" t="s">
        <v>1010</v>
      </c>
      <c r="D66" s="231"/>
      <c r="E66" s="231"/>
      <c r="F66" s="231"/>
      <c r="G66" s="231"/>
      <c r="H66" s="231"/>
      <c r="I66" s="231"/>
      <c r="J66" s="231"/>
      <c r="K66" s="237" t="s">
        <v>83</v>
      </c>
      <c r="L66" s="24">
        <f>$R$1*5</f>
        <v>52.5</v>
      </c>
      <c r="M66" s="232"/>
      <c r="N66" s="353"/>
      <c r="O66" s="232"/>
    </row>
    <row r="67" spans="1:15" x14ac:dyDescent="0.25">
      <c r="A67" s="228" t="s">
        <v>21</v>
      </c>
      <c r="B67" s="237">
        <f>B66+1</f>
        <v>22</v>
      </c>
      <c r="C67" s="231" t="s">
        <v>1011</v>
      </c>
      <c r="D67" s="231"/>
      <c r="E67" s="231"/>
      <c r="F67" s="231"/>
      <c r="G67" s="231"/>
      <c r="H67" s="231"/>
      <c r="I67" s="231"/>
      <c r="J67" s="231"/>
      <c r="K67" s="237" t="s">
        <v>83</v>
      </c>
      <c r="L67" s="24">
        <f>$R$1*5</f>
        <v>52.5</v>
      </c>
      <c r="M67" s="232"/>
      <c r="N67" s="353"/>
      <c r="O67" s="232"/>
    </row>
    <row r="68" spans="1:15" x14ac:dyDescent="0.25">
      <c r="A68" s="228" t="s">
        <v>21</v>
      </c>
      <c r="B68" s="237">
        <f>B67+1</f>
        <v>23</v>
      </c>
      <c r="C68" s="231" t="s">
        <v>1012</v>
      </c>
      <c r="D68" s="231"/>
      <c r="E68" s="231"/>
      <c r="F68" s="231"/>
      <c r="G68" s="231"/>
      <c r="H68" s="231"/>
      <c r="I68" s="231"/>
      <c r="J68" s="231"/>
      <c r="K68" s="237" t="s">
        <v>83</v>
      </c>
      <c r="L68" s="24">
        <f>$R$1*5</f>
        <v>52.5</v>
      </c>
      <c r="M68" s="232"/>
      <c r="N68" s="353"/>
      <c r="O68" s="232"/>
    </row>
    <row r="69" spans="1:15" x14ac:dyDescent="0.25">
      <c r="A69" s="228"/>
      <c r="B69" s="237"/>
      <c r="C69" s="231"/>
      <c r="D69" s="231"/>
      <c r="E69" s="231"/>
      <c r="F69" s="231"/>
      <c r="G69" s="231"/>
      <c r="H69" s="231"/>
      <c r="I69" s="231"/>
      <c r="J69" s="231"/>
      <c r="K69" s="237"/>
      <c r="L69" s="238"/>
      <c r="M69" s="232"/>
      <c r="N69" s="353"/>
      <c r="O69" s="235"/>
    </row>
    <row r="70" spans="1:15" x14ac:dyDescent="0.25">
      <c r="A70" s="228"/>
      <c r="B70" s="229"/>
      <c r="C70" s="230" t="s">
        <v>1013</v>
      </c>
      <c r="D70" s="231"/>
      <c r="E70" s="231"/>
      <c r="F70" s="231"/>
      <c r="G70" s="231"/>
      <c r="H70" s="231"/>
      <c r="I70" s="231"/>
      <c r="J70" s="231"/>
      <c r="K70" s="229"/>
      <c r="L70" s="231"/>
      <c r="M70" s="232"/>
      <c r="N70" s="353"/>
      <c r="O70" s="235"/>
    </row>
    <row r="71" spans="1:15" x14ac:dyDescent="0.25">
      <c r="A71" s="228"/>
      <c r="B71" s="229"/>
      <c r="C71" s="230" t="s">
        <v>1014</v>
      </c>
      <c r="D71" s="231"/>
      <c r="E71" s="231"/>
      <c r="F71" s="231"/>
      <c r="G71" s="231"/>
      <c r="H71" s="231"/>
      <c r="I71" s="231"/>
      <c r="J71" s="231"/>
      <c r="K71" s="229"/>
      <c r="L71" s="231"/>
      <c r="M71" s="232"/>
      <c r="N71" s="353"/>
      <c r="O71" s="235"/>
    </row>
    <row r="72" spans="1:15" x14ac:dyDescent="0.25">
      <c r="A72" s="228" t="s">
        <v>21</v>
      </c>
      <c r="B72" s="237">
        <f>B68+1</f>
        <v>24</v>
      </c>
      <c r="C72" s="231" t="s">
        <v>1015</v>
      </c>
      <c r="D72" s="231"/>
      <c r="E72" s="231"/>
      <c r="F72" s="231"/>
      <c r="G72" s="231"/>
      <c r="H72" s="231"/>
      <c r="I72" s="231"/>
      <c r="J72" s="231"/>
      <c r="K72" s="237" t="s">
        <v>83</v>
      </c>
      <c r="L72" s="24">
        <f>$R$1*5</f>
        <v>52.5</v>
      </c>
      <c r="M72" s="232"/>
      <c r="N72" s="353"/>
      <c r="O72" s="232"/>
    </row>
    <row r="73" spans="1:15" x14ac:dyDescent="0.25">
      <c r="A73" s="228" t="s">
        <v>21</v>
      </c>
      <c r="B73" s="237">
        <f>B72+1</f>
        <v>25</v>
      </c>
      <c r="C73" s="231" t="s">
        <v>1016</v>
      </c>
      <c r="D73" s="231"/>
      <c r="E73" s="231"/>
      <c r="F73" s="231"/>
      <c r="G73" s="231"/>
      <c r="H73" s="231"/>
      <c r="I73" s="231"/>
      <c r="J73" s="231"/>
      <c r="K73" s="237" t="s">
        <v>83</v>
      </c>
      <c r="L73" s="24">
        <f>$R$1*5</f>
        <v>52.5</v>
      </c>
      <c r="M73" s="232"/>
      <c r="N73" s="353"/>
      <c r="O73" s="232"/>
    </row>
    <row r="74" spans="1:15" x14ac:dyDescent="0.25">
      <c r="A74" s="228" t="s">
        <v>21</v>
      </c>
      <c r="B74" s="237">
        <f>B73+1</f>
        <v>26</v>
      </c>
      <c r="C74" s="231" t="s">
        <v>1017</v>
      </c>
      <c r="D74" s="231"/>
      <c r="E74" s="231"/>
      <c r="F74" s="231"/>
      <c r="G74" s="231"/>
      <c r="H74" s="231"/>
      <c r="I74" s="231"/>
      <c r="J74" s="231"/>
      <c r="K74" s="237" t="s">
        <v>83</v>
      </c>
      <c r="L74" s="24">
        <f>$R$1*5</f>
        <v>52.5</v>
      </c>
      <c r="M74" s="232"/>
      <c r="N74" s="353"/>
      <c r="O74" s="232"/>
    </row>
    <row r="75" spans="1:15" x14ac:dyDescent="0.25">
      <c r="A75" s="228" t="s">
        <v>21</v>
      </c>
      <c r="B75" s="237">
        <f>B74+1</f>
        <v>27</v>
      </c>
      <c r="C75" s="231" t="s">
        <v>1018</v>
      </c>
      <c r="D75" s="231"/>
      <c r="E75" s="231"/>
      <c r="F75" s="231"/>
      <c r="G75" s="231"/>
      <c r="H75" s="231"/>
      <c r="I75" s="231"/>
      <c r="J75" s="231"/>
      <c r="K75" s="237" t="s">
        <v>83</v>
      </c>
      <c r="L75" s="24">
        <f>$R$1*5</f>
        <v>52.5</v>
      </c>
      <c r="M75" s="232"/>
      <c r="N75" s="353"/>
      <c r="O75" s="232"/>
    </row>
    <row r="76" spans="1:15" x14ac:dyDescent="0.25">
      <c r="A76" s="228" t="s">
        <v>21</v>
      </c>
      <c r="B76" s="237">
        <f>B75+1</f>
        <v>28</v>
      </c>
      <c r="C76" s="231" t="s">
        <v>1019</v>
      </c>
      <c r="D76" s="231"/>
      <c r="E76" s="231"/>
      <c r="F76" s="231"/>
      <c r="G76" s="231"/>
      <c r="H76" s="231"/>
      <c r="I76" s="231"/>
      <c r="J76" s="231"/>
      <c r="K76" s="237" t="s">
        <v>83</v>
      </c>
      <c r="L76" s="24">
        <f>$R$1*5</f>
        <v>52.5</v>
      </c>
      <c r="M76" s="232"/>
      <c r="N76" s="353"/>
      <c r="O76" s="232"/>
    </row>
    <row r="77" spans="1:15" x14ac:dyDescent="0.25">
      <c r="A77" s="228"/>
      <c r="B77" s="237"/>
      <c r="C77" s="231"/>
      <c r="D77" s="231"/>
      <c r="E77" s="231"/>
      <c r="F77" s="231"/>
      <c r="G77" s="231"/>
      <c r="H77" s="231"/>
      <c r="I77" s="231"/>
      <c r="J77" s="231"/>
      <c r="K77" s="237"/>
      <c r="L77" s="238"/>
      <c r="M77" s="232"/>
      <c r="N77" s="353"/>
      <c r="O77" s="235"/>
    </row>
    <row r="78" spans="1:15" x14ac:dyDescent="0.25">
      <c r="A78" s="228"/>
      <c r="B78" s="229"/>
      <c r="C78" s="230" t="s">
        <v>1020</v>
      </c>
      <c r="D78" s="231"/>
      <c r="E78" s="231"/>
      <c r="F78" s="231"/>
      <c r="G78" s="231"/>
      <c r="H78" s="231"/>
      <c r="I78" s="231"/>
      <c r="J78" s="231"/>
      <c r="K78" s="229"/>
      <c r="L78" s="231"/>
      <c r="M78" s="232"/>
      <c r="N78" s="353"/>
      <c r="O78" s="235"/>
    </row>
    <row r="79" spans="1:15" x14ac:dyDescent="0.25">
      <c r="A79" s="228"/>
      <c r="B79" s="229"/>
      <c r="C79" s="230" t="s">
        <v>1014</v>
      </c>
      <c r="D79" s="231"/>
      <c r="E79" s="231"/>
      <c r="F79" s="231"/>
      <c r="G79" s="231"/>
      <c r="H79" s="231"/>
      <c r="I79" s="231"/>
      <c r="J79" s="231"/>
      <c r="K79" s="229"/>
      <c r="L79" s="231"/>
      <c r="M79" s="232"/>
      <c r="N79" s="353"/>
      <c r="O79" s="235"/>
    </row>
    <row r="80" spans="1:15" x14ac:dyDescent="0.25">
      <c r="A80" s="228" t="s">
        <v>21</v>
      </c>
      <c r="B80" s="237">
        <f>B76+1</f>
        <v>29</v>
      </c>
      <c r="C80" s="231" t="s">
        <v>1021</v>
      </c>
      <c r="D80" s="231"/>
      <c r="E80" s="231"/>
      <c r="F80" s="231"/>
      <c r="G80" s="231"/>
      <c r="H80" s="231"/>
      <c r="I80" s="231"/>
      <c r="J80" s="231"/>
      <c r="K80" s="237" t="s">
        <v>83</v>
      </c>
      <c r="L80" s="24">
        <f>$R$1*5</f>
        <v>52.5</v>
      </c>
      <c r="M80" s="232"/>
      <c r="N80" s="353"/>
      <c r="O80" s="232"/>
    </row>
    <row r="81" spans="1:15" x14ac:dyDescent="0.25">
      <c r="A81" s="228" t="s">
        <v>21</v>
      </c>
      <c r="B81" s="237">
        <f>B80+1</f>
        <v>30</v>
      </c>
      <c r="C81" s="231" t="s">
        <v>1022</v>
      </c>
      <c r="D81" s="231"/>
      <c r="E81" s="231"/>
      <c r="F81" s="231"/>
      <c r="G81" s="231"/>
      <c r="H81" s="231"/>
      <c r="I81" s="231"/>
      <c r="J81" s="231"/>
      <c r="K81" s="237" t="s">
        <v>83</v>
      </c>
      <c r="L81" s="24">
        <f>$R$1*5</f>
        <v>52.5</v>
      </c>
      <c r="M81" s="232"/>
      <c r="N81" s="353"/>
      <c r="O81" s="232"/>
    </row>
    <row r="82" spans="1:15" x14ac:dyDescent="0.25">
      <c r="A82" s="228" t="s">
        <v>21</v>
      </c>
      <c r="B82" s="237">
        <f>B81+1</f>
        <v>31</v>
      </c>
      <c r="C82" s="231" t="s">
        <v>1023</v>
      </c>
      <c r="D82" s="231"/>
      <c r="E82" s="231"/>
      <c r="F82" s="231"/>
      <c r="G82" s="231"/>
      <c r="H82" s="231"/>
      <c r="I82" s="231"/>
      <c r="J82" s="270"/>
      <c r="K82" s="237" t="s">
        <v>83</v>
      </c>
      <c r="L82" s="24">
        <f>$R$1*5</f>
        <v>52.5</v>
      </c>
      <c r="M82" s="232"/>
      <c r="N82" s="353"/>
      <c r="O82" s="232"/>
    </row>
    <row r="83" spans="1:15" x14ac:dyDescent="0.25">
      <c r="A83" s="228"/>
      <c r="B83" s="237"/>
      <c r="C83" s="231"/>
      <c r="D83" s="231"/>
      <c r="E83" s="231"/>
      <c r="F83" s="231"/>
      <c r="G83" s="231"/>
      <c r="H83" s="231"/>
      <c r="I83" s="231"/>
      <c r="J83" s="270"/>
      <c r="K83" s="237"/>
      <c r="L83" s="271"/>
      <c r="M83" s="346"/>
      <c r="N83" s="353"/>
      <c r="O83" s="235"/>
    </row>
    <row r="84" spans="1:15" x14ac:dyDescent="0.25">
      <c r="A84" s="228"/>
      <c r="B84" s="240"/>
      <c r="C84" s="241" t="s">
        <v>998</v>
      </c>
      <c r="D84" s="242"/>
      <c r="E84" s="242"/>
      <c r="F84" s="242"/>
      <c r="G84" s="242"/>
      <c r="H84" s="242"/>
      <c r="I84" s="242"/>
      <c r="J84" s="262"/>
      <c r="K84" s="262"/>
      <c r="L84" s="242"/>
      <c r="M84" s="296"/>
      <c r="N84" s="243"/>
      <c r="O84" s="352"/>
    </row>
    <row r="85" spans="1:15" ht="24" x14ac:dyDescent="0.25">
      <c r="A85" s="228"/>
      <c r="B85" s="225" t="s">
        <v>1</v>
      </c>
      <c r="C85" s="411" t="s">
        <v>2</v>
      </c>
      <c r="D85" s="400"/>
      <c r="E85" s="400"/>
      <c r="F85" s="400"/>
      <c r="G85" s="400"/>
      <c r="H85" s="400"/>
      <c r="I85" s="400"/>
      <c r="J85" s="402"/>
      <c r="K85" s="225" t="s">
        <v>45</v>
      </c>
      <c r="L85" s="252" t="s">
        <v>46</v>
      </c>
      <c r="M85" s="295" t="s">
        <v>47</v>
      </c>
      <c r="N85" s="227" t="s">
        <v>73</v>
      </c>
      <c r="O85" s="227" t="s">
        <v>120</v>
      </c>
    </row>
    <row r="86" spans="1:15" x14ac:dyDescent="0.25">
      <c r="A86" s="228"/>
      <c r="B86" s="229"/>
      <c r="C86" s="230" t="s">
        <v>1024</v>
      </c>
      <c r="D86" s="231"/>
      <c r="E86" s="231"/>
      <c r="F86" s="231"/>
      <c r="G86" s="231"/>
      <c r="H86" s="231"/>
      <c r="I86" s="231"/>
      <c r="J86" s="231"/>
      <c r="K86" s="229"/>
      <c r="L86" s="231"/>
      <c r="M86" s="232"/>
      <c r="N86" s="232"/>
      <c r="O86" s="235"/>
    </row>
    <row r="87" spans="1:15" x14ac:dyDescent="0.25">
      <c r="A87" s="228"/>
      <c r="B87" s="229"/>
      <c r="C87" s="230" t="s">
        <v>1014</v>
      </c>
      <c r="D87" s="231"/>
      <c r="E87" s="231"/>
      <c r="F87" s="231"/>
      <c r="G87" s="231"/>
      <c r="H87" s="231"/>
      <c r="I87" s="231"/>
      <c r="J87" s="231"/>
      <c r="K87" s="229"/>
      <c r="L87" s="231"/>
      <c r="M87" s="232"/>
      <c r="N87" s="232"/>
      <c r="O87" s="235"/>
    </row>
    <row r="88" spans="1:15" x14ac:dyDescent="0.25">
      <c r="A88" s="228" t="s">
        <v>21</v>
      </c>
      <c r="B88" s="237">
        <f>B82+1</f>
        <v>32</v>
      </c>
      <c r="C88" s="231" t="s">
        <v>1025</v>
      </c>
      <c r="D88" s="231"/>
      <c r="E88" s="231"/>
      <c r="F88" s="231"/>
      <c r="G88" s="231"/>
      <c r="H88" s="231"/>
      <c r="I88" s="231"/>
      <c r="J88" s="231"/>
      <c r="K88" s="237" t="s">
        <v>83</v>
      </c>
      <c r="L88" s="24">
        <f>$R$1*5</f>
        <v>52.5</v>
      </c>
      <c r="M88" s="232"/>
      <c r="N88" s="232"/>
      <c r="O88" s="232"/>
    </row>
    <row r="89" spans="1:15" x14ac:dyDescent="0.25">
      <c r="A89" s="228" t="s">
        <v>21</v>
      </c>
      <c r="B89" s="237">
        <f>B88+1</f>
        <v>33</v>
      </c>
      <c r="C89" s="231" t="s">
        <v>1026</v>
      </c>
      <c r="D89" s="231"/>
      <c r="E89" s="231"/>
      <c r="F89" s="231"/>
      <c r="G89" s="231"/>
      <c r="H89" s="231"/>
      <c r="I89" s="231"/>
      <c r="J89" s="231"/>
      <c r="K89" s="237" t="s">
        <v>83</v>
      </c>
      <c r="L89" s="24">
        <f>$R$1*5</f>
        <v>52.5</v>
      </c>
      <c r="M89" s="232"/>
      <c r="N89" s="232"/>
      <c r="O89" s="232"/>
    </row>
    <row r="90" spans="1:15" x14ac:dyDescent="0.25">
      <c r="A90" s="228"/>
      <c r="B90" s="237"/>
      <c r="C90" s="231"/>
      <c r="D90" s="231"/>
      <c r="E90" s="231"/>
      <c r="F90" s="231"/>
      <c r="G90" s="231"/>
      <c r="H90" s="231"/>
      <c r="I90" s="231"/>
      <c r="J90" s="231"/>
      <c r="K90" s="237"/>
      <c r="L90" s="238"/>
      <c r="M90" s="232"/>
      <c r="N90" s="232"/>
      <c r="O90" s="235"/>
    </row>
    <row r="91" spans="1:15" x14ac:dyDescent="0.25">
      <c r="A91" s="228"/>
      <c r="B91" s="229"/>
      <c r="C91" s="230" t="s">
        <v>11</v>
      </c>
      <c r="D91" s="231"/>
      <c r="E91" s="231"/>
      <c r="F91" s="231"/>
      <c r="G91" s="231"/>
      <c r="H91" s="231"/>
      <c r="I91" s="231"/>
      <c r="J91" s="231"/>
      <c r="K91" s="237"/>
      <c r="L91" s="238"/>
      <c r="M91" s="232"/>
      <c r="N91" s="232"/>
      <c r="O91" s="235"/>
    </row>
    <row r="92" spans="1:15" x14ac:dyDescent="0.25">
      <c r="A92" s="228"/>
      <c r="B92" s="229"/>
      <c r="C92" s="230" t="s">
        <v>1027</v>
      </c>
      <c r="D92" s="231"/>
      <c r="E92" s="231"/>
      <c r="F92" s="231"/>
      <c r="G92" s="231"/>
      <c r="H92" s="231"/>
      <c r="I92" s="231"/>
      <c r="J92" s="231"/>
      <c r="K92" s="229"/>
      <c r="L92" s="231"/>
      <c r="M92" s="232"/>
      <c r="N92" s="232"/>
      <c r="O92" s="235"/>
    </row>
    <row r="93" spans="1:15" x14ac:dyDescent="0.25">
      <c r="A93" s="228" t="s">
        <v>21</v>
      </c>
      <c r="B93" s="237">
        <f>B89+1</f>
        <v>34</v>
      </c>
      <c r="C93" s="231" t="s">
        <v>1028</v>
      </c>
      <c r="D93" s="231"/>
      <c r="E93" s="231"/>
      <c r="F93" s="231"/>
      <c r="G93" s="231"/>
      <c r="H93" s="231"/>
      <c r="I93" s="231"/>
      <c r="J93" s="231"/>
      <c r="K93" s="237" t="s">
        <v>83</v>
      </c>
      <c r="L93" s="24">
        <f>$R$1*5</f>
        <v>52.5</v>
      </c>
      <c r="M93" s="232"/>
      <c r="N93" s="232"/>
      <c r="O93" s="232"/>
    </row>
    <row r="94" spans="1:15" x14ac:dyDescent="0.25">
      <c r="A94" s="228" t="s">
        <v>21</v>
      </c>
      <c r="B94" s="237">
        <f>B93+1</f>
        <v>35</v>
      </c>
      <c r="C94" s="231" t="s">
        <v>1029</v>
      </c>
      <c r="D94" s="231"/>
      <c r="E94" s="231"/>
      <c r="F94" s="231"/>
      <c r="G94" s="231"/>
      <c r="H94" s="231"/>
      <c r="I94" s="231"/>
      <c r="J94" s="231"/>
      <c r="K94" s="237" t="s">
        <v>83</v>
      </c>
      <c r="L94" s="24">
        <f>$R$1*5</f>
        <v>52.5</v>
      </c>
      <c r="M94" s="232"/>
      <c r="N94" s="232"/>
      <c r="O94" s="232"/>
    </row>
    <row r="95" spans="1:15" x14ac:dyDescent="0.25">
      <c r="A95" s="228" t="s">
        <v>21</v>
      </c>
      <c r="B95" s="237">
        <f>B94+1</f>
        <v>36</v>
      </c>
      <c r="C95" s="231" t="s">
        <v>1030</v>
      </c>
      <c r="D95" s="231"/>
      <c r="E95" s="231"/>
      <c r="F95" s="231"/>
      <c r="G95" s="231"/>
      <c r="H95" s="231"/>
      <c r="I95" s="231"/>
      <c r="J95" s="231"/>
      <c r="K95" s="237" t="s">
        <v>83</v>
      </c>
      <c r="L95" s="24">
        <f>$R$1*5</f>
        <v>52.5</v>
      </c>
      <c r="M95" s="232"/>
      <c r="N95" s="232"/>
      <c r="O95" s="232"/>
    </row>
    <row r="96" spans="1:15" x14ac:dyDescent="0.25">
      <c r="A96" s="228" t="s">
        <v>21</v>
      </c>
      <c r="B96" s="237">
        <f>B95+1</f>
        <v>37</v>
      </c>
      <c r="C96" s="231" t="s">
        <v>1031</v>
      </c>
      <c r="D96" s="231"/>
      <c r="E96" s="231"/>
      <c r="F96" s="231"/>
      <c r="G96" s="231"/>
      <c r="H96" s="231"/>
      <c r="I96" s="231"/>
      <c r="J96" s="231"/>
      <c r="K96" s="237" t="s">
        <v>83</v>
      </c>
      <c r="L96" s="24">
        <f>$R$1*5</f>
        <v>52.5</v>
      </c>
      <c r="M96" s="232"/>
      <c r="N96" s="232"/>
      <c r="O96" s="232"/>
    </row>
    <row r="97" spans="1:15" x14ac:dyDescent="0.25">
      <c r="A97" s="228"/>
      <c r="B97" s="237"/>
      <c r="C97" s="231"/>
      <c r="D97" s="231"/>
      <c r="E97" s="231"/>
      <c r="F97" s="231"/>
      <c r="G97" s="231"/>
      <c r="H97" s="231"/>
      <c r="I97" s="231"/>
      <c r="J97" s="231"/>
      <c r="K97" s="237"/>
      <c r="L97" s="238"/>
      <c r="M97" s="232"/>
      <c r="N97" s="232"/>
      <c r="O97" s="235"/>
    </row>
    <row r="98" spans="1:15" x14ac:dyDescent="0.25">
      <c r="A98" s="228"/>
      <c r="B98" s="229"/>
      <c r="C98" s="230" t="s">
        <v>1032</v>
      </c>
      <c r="D98" s="231"/>
      <c r="E98" s="231"/>
      <c r="F98" s="231"/>
      <c r="G98" s="231"/>
      <c r="H98" s="231"/>
      <c r="I98" s="231"/>
      <c r="J98" s="231"/>
      <c r="K98" s="237"/>
      <c r="L98" s="238"/>
      <c r="M98" s="232"/>
      <c r="N98" s="232"/>
      <c r="O98" s="235"/>
    </row>
    <row r="99" spans="1:15" x14ac:dyDescent="0.25">
      <c r="A99" s="228"/>
      <c r="B99" s="229"/>
      <c r="C99" s="230" t="s">
        <v>1033</v>
      </c>
      <c r="D99" s="231"/>
      <c r="E99" s="231"/>
      <c r="F99" s="231"/>
      <c r="G99" s="231"/>
      <c r="H99" s="231"/>
      <c r="I99" s="231"/>
      <c r="J99" s="231"/>
      <c r="K99" s="229"/>
      <c r="L99" s="231"/>
      <c r="M99" s="232"/>
      <c r="N99" s="232"/>
      <c r="O99" s="235"/>
    </row>
    <row r="100" spans="1:15" x14ac:dyDescent="0.25">
      <c r="A100" s="228" t="s">
        <v>21</v>
      </c>
      <c r="B100" s="237">
        <f>B96+1</f>
        <v>38</v>
      </c>
      <c r="C100" s="231" t="s">
        <v>1034</v>
      </c>
      <c r="D100" s="231"/>
      <c r="E100" s="231"/>
      <c r="F100" s="231"/>
      <c r="G100" s="231"/>
      <c r="H100" s="231"/>
      <c r="I100" s="231"/>
      <c r="J100" s="231"/>
      <c r="K100" s="237" t="s">
        <v>83</v>
      </c>
      <c r="L100" s="24">
        <f>$R$1*5</f>
        <v>52.5</v>
      </c>
      <c r="M100" s="232"/>
      <c r="N100" s="232"/>
      <c r="O100" s="232"/>
    </row>
    <row r="101" spans="1:15" x14ac:dyDescent="0.25">
      <c r="A101" s="228" t="s">
        <v>21</v>
      </c>
      <c r="B101" s="237">
        <f>B100+1</f>
        <v>39</v>
      </c>
      <c r="C101" s="231" t="s">
        <v>1035</v>
      </c>
      <c r="D101" s="231"/>
      <c r="E101" s="231"/>
      <c r="F101" s="231"/>
      <c r="G101" s="231"/>
      <c r="H101" s="231"/>
      <c r="I101" s="231"/>
      <c r="J101" s="231"/>
      <c r="K101" s="237" t="s">
        <v>83</v>
      </c>
      <c r="L101" s="24">
        <f>$R$1*5</f>
        <v>52.5</v>
      </c>
      <c r="M101" s="232"/>
      <c r="N101" s="232"/>
      <c r="O101" s="232"/>
    </row>
    <row r="102" spans="1:15" x14ac:dyDescent="0.25">
      <c r="A102" s="228" t="s">
        <v>21</v>
      </c>
      <c r="B102" s="237">
        <f>B101+1</f>
        <v>40</v>
      </c>
      <c r="C102" s="231" t="s">
        <v>1036</v>
      </c>
      <c r="D102" s="231"/>
      <c r="E102" s="231"/>
      <c r="F102" s="231"/>
      <c r="G102" s="231"/>
      <c r="H102" s="231"/>
      <c r="I102" s="231"/>
      <c r="J102" s="231"/>
      <c r="K102" s="237" t="s">
        <v>83</v>
      </c>
      <c r="L102" s="24">
        <f>$R$1*5</f>
        <v>52.5</v>
      </c>
      <c r="M102" s="232"/>
      <c r="N102" s="232"/>
      <c r="O102" s="232"/>
    </row>
    <row r="103" spans="1:15" x14ac:dyDescent="0.25">
      <c r="A103" s="228" t="s">
        <v>21</v>
      </c>
      <c r="B103" s="237">
        <f>B102+1</f>
        <v>41</v>
      </c>
      <c r="C103" s="231" t="s">
        <v>1037</v>
      </c>
      <c r="D103" s="231"/>
      <c r="E103" s="231"/>
      <c r="F103" s="231"/>
      <c r="G103" s="231"/>
      <c r="H103" s="231"/>
      <c r="I103" s="231"/>
      <c r="J103" s="231"/>
      <c r="K103" s="237" t="s">
        <v>83</v>
      </c>
      <c r="L103" s="24">
        <f>$R$1*5</f>
        <v>52.5</v>
      </c>
      <c r="M103" s="232"/>
      <c r="N103" s="232"/>
      <c r="O103" s="232"/>
    </row>
    <row r="104" spans="1:15" x14ac:dyDescent="0.25">
      <c r="A104" s="228"/>
      <c r="B104" s="237"/>
      <c r="C104" s="231"/>
      <c r="D104" s="231"/>
      <c r="E104" s="231"/>
      <c r="F104" s="231"/>
      <c r="G104" s="231"/>
      <c r="H104" s="231"/>
      <c r="I104" s="231"/>
      <c r="J104" s="231"/>
      <c r="K104" s="237"/>
      <c r="L104" s="238"/>
      <c r="M104" s="232"/>
      <c r="N104" s="232"/>
      <c r="O104" s="232"/>
    </row>
    <row r="105" spans="1:15" x14ac:dyDescent="0.25">
      <c r="A105" s="228"/>
      <c r="B105" s="229"/>
      <c r="C105" s="230" t="s">
        <v>41</v>
      </c>
      <c r="D105" s="231"/>
      <c r="E105" s="231"/>
      <c r="F105" s="231"/>
      <c r="G105" s="231"/>
      <c r="H105" s="231"/>
      <c r="I105" s="231"/>
      <c r="J105" s="231"/>
      <c r="K105" s="237"/>
      <c r="L105" s="238"/>
      <c r="M105" s="232"/>
      <c r="N105" s="232"/>
      <c r="O105" s="232"/>
    </row>
    <row r="106" spans="1:15" x14ac:dyDescent="0.25">
      <c r="A106" s="228"/>
      <c r="B106" s="229"/>
      <c r="C106" s="230" t="s">
        <v>1038</v>
      </c>
      <c r="D106" s="231"/>
      <c r="E106" s="231"/>
      <c r="F106" s="231"/>
      <c r="G106" s="231"/>
      <c r="H106" s="231"/>
      <c r="I106" s="231"/>
      <c r="J106" s="231"/>
      <c r="K106" s="229"/>
      <c r="L106" s="231"/>
      <c r="M106" s="232"/>
      <c r="N106" s="232"/>
      <c r="O106" s="232"/>
    </row>
    <row r="107" spans="1:15" x14ac:dyDescent="0.25">
      <c r="A107" s="228" t="s">
        <v>21</v>
      </c>
      <c r="B107" s="237">
        <f>B103+1</f>
        <v>42</v>
      </c>
      <c r="C107" s="231" t="s">
        <v>1039</v>
      </c>
      <c r="D107" s="231"/>
      <c r="E107" s="231"/>
      <c r="F107" s="231"/>
      <c r="G107" s="231"/>
      <c r="H107" s="231"/>
      <c r="I107" s="231"/>
      <c r="J107" s="231"/>
      <c r="K107" s="237" t="s">
        <v>83</v>
      </c>
      <c r="L107" s="24">
        <f>$R$1*5</f>
        <v>52.5</v>
      </c>
      <c r="M107" s="232"/>
      <c r="N107" s="232"/>
      <c r="O107" s="232"/>
    </row>
    <row r="108" spans="1:15" x14ac:dyDescent="0.25">
      <c r="A108" s="228" t="s">
        <v>21</v>
      </c>
      <c r="B108" s="237">
        <f>B107+1</f>
        <v>43</v>
      </c>
      <c r="C108" s="231" t="s">
        <v>1040</v>
      </c>
      <c r="D108" s="231"/>
      <c r="E108" s="231"/>
      <c r="F108" s="231"/>
      <c r="G108" s="231"/>
      <c r="H108" s="231"/>
      <c r="I108" s="231"/>
      <c r="J108" s="231"/>
      <c r="K108" s="237" t="s">
        <v>83</v>
      </c>
      <c r="L108" s="24">
        <f>$R$1*5</f>
        <v>52.5</v>
      </c>
      <c r="M108" s="232"/>
      <c r="N108" s="232"/>
      <c r="O108" s="232"/>
    </row>
    <row r="109" spans="1:15" x14ac:dyDescent="0.25">
      <c r="A109" s="228" t="s">
        <v>21</v>
      </c>
      <c r="B109" s="237">
        <f>B108+1</f>
        <v>44</v>
      </c>
      <c r="C109" s="231" t="s">
        <v>1041</v>
      </c>
      <c r="D109" s="231"/>
      <c r="E109" s="231"/>
      <c r="F109" s="231"/>
      <c r="G109" s="231"/>
      <c r="H109" s="231"/>
      <c r="I109" s="231"/>
      <c r="J109" s="231"/>
      <c r="K109" s="237" t="s">
        <v>83</v>
      </c>
      <c r="L109" s="24">
        <f>$R$1*5</f>
        <v>52.5</v>
      </c>
      <c r="M109" s="232"/>
      <c r="N109" s="232"/>
      <c r="O109" s="232"/>
    </row>
    <row r="110" spans="1:15" x14ac:dyDescent="0.25">
      <c r="A110" s="228" t="s">
        <v>21</v>
      </c>
      <c r="B110" s="237">
        <f>B109+1</f>
        <v>45</v>
      </c>
      <c r="C110" s="231" t="s">
        <v>1042</v>
      </c>
      <c r="D110" s="231"/>
      <c r="E110" s="231"/>
      <c r="F110" s="231"/>
      <c r="G110" s="231"/>
      <c r="H110" s="231"/>
      <c r="I110" s="231"/>
      <c r="J110" s="231"/>
      <c r="K110" s="237" t="s">
        <v>83</v>
      </c>
      <c r="L110" s="24">
        <f>$R$1*5</f>
        <v>52.5</v>
      </c>
      <c r="M110" s="232"/>
      <c r="N110" s="232"/>
      <c r="O110" s="232"/>
    </row>
    <row r="111" spans="1:15" x14ac:dyDescent="0.25">
      <c r="A111" s="228"/>
      <c r="B111" s="237"/>
      <c r="C111" s="231"/>
      <c r="D111" s="231"/>
      <c r="E111" s="231"/>
      <c r="F111" s="231"/>
      <c r="G111" s="231"/>
      <c r="H111" s="231"/>
      <c r="I111" s="231"/>
      <c r="J111" s="231"/>
      <c r="K111" s="237"/>
      <c r="L111" s="238"/>
      <c r="M111" s="232"/>
      <c r="N111" s="232"/>
      <c r="O111" s="235"/>
    </row>
    <row r="112" spans="1:15" x14ac:dyDescent="0.25">
      <c r="A112" s="228"/>
      <c r="B112" s="229"/>
      <c r="C112" s="230" t="s">
        <v>1043</v>
      </c>
      <c r="D112" s="231"/>
      <c r="E112" s="231"/>
      <c r="F112" s="231"/>
      <c r="G112" s="231"/>
      <c r="H112" s="231"/>
      <c r="I112" s="231"/>
      <c r="J112" s="231"/>
      <c r="K112" s="229"/>
      <c r="L112" s="231"/>
      <c r="M112" s="232"/>
      <c r="N112" s="232"/>
      <c r="O112" s="235"/>
    </row>
    <row r="113" spans="1:15" x14ac:dyDescent="0.25">
      <c r="A113" s="228"/>
      <c r="B113" s="229"/>
      <c r="C113" s="230" t="s">
        <v>1044</v>
      </c>
      <c r="D113" s="231"/>
      <c r="E113" s="231"/>
      <c r="F113" s="231"/>
      <c r="G113" s="231"/>
      <c r="H113" s="231"/>
      <c r="I113" s="231"/>
      <c r="J113" s="231"/>
      <c r="K113" s="229"/>
      <c r="L113" s="231"/>
      <c r="M113" s="232"/>
      <c r="N113" s="232"/>
      <c r="O113" s="235"/>
    </row>
    <row r="114" spans="1:15" x14ac:dyDescent="0.25">
      <c r="A114" s="228" t="s">
        <v>21</v>
      </c>
      <c r="B114" s="237">
        <f>B110+1</f>
        <v>46</v>
      </c>
      <c r="C114" s="231" t="s">
        <v>1045</v>
      </c>
      <c r="D114" s="231"/>
      <c r="E114" s="231"/>
      <c r="F114" s="231"/>
      <c r="G114" s="231"/>
      <c r="H114" s="231"/>
      <c r="I114" s="231"/>
      <c r="J114" s="231"/>
      <c r="K114" s="237" t="s">
        <v>83</v>
      </c>
      <c r="L114" s="24">
        <f>$R$1*5</f>
        <v>52.5</v>
      </c>
      <c r="M114" s="232"/>
      <c r="N114" s="232"/>
      <c r="O114" s="232"/>
    </row>
    <row r="115" spans="1:15" x14ac:dyDescent="0.25">
      <c r="A115" s="228" t="s">
        <v>21</v>
      </c>
      <c r="B115" s="237">
        <f>B114+1</f>
        <v>47</v>
      </c>
      <c r="C115" s="231" t="s">
        <v>1046</v>
      </c>
      <c r="D115" s="231"/>
      <c r="E115" s="231"/>
      <c r="F115" s="231"/>
      <c r="G115" s="231"/>
      <c r="H115" s="231"/>
      <c r="I115" s="231"/>
      <c r="J115" s="231"/>
      <c r="K115" s="237" t="s">
        <v>83</v>
      </c>
      <c r="L115" s="24">
        <f>$R$1*5</f>
        <v>52.5</v>
      </c>
      <c r="M115" s="232"/>
      <c r="N115" s="232"/>
      <c r="O115" s="232"/>
    </row>
    <row r="116" spans="1:15" x14ac:dyDescent="0.25">
      <c r="A116" s="228" t="s">
        <v>21</v>
      </c>
      <c r="B116" s="237">
        <f>B115+1</f>
        <v>48</v>
      </c>
      <c r="C116" s="231" t="s">
        <v>1047</v>
      </c>
      <c r="D116" s="231"/>
      <c r="E116" s="231"/>
      <c r="F116" s="231"/>
      <c r="G116" s="231"/>
      <c r="H116" s="231"/>
      <c r="I116" s="231"/>
      <c r="J116" s="231"/>
      <c r="K116" s="237" t="s">
        <v>83</v>
      </c>
      <c r="L116" s="24">
        <f>$R$1*5</f>
        <v>52.5</v>
      </c>
      <c r="M116" s="232"/>
      <c r="N116" s="232"/>
      <c r="O116" s="232"/>
    </row>
    <row r="117" spans="1:15" x14ac:dyDescent="0.25">
      <c r="A117" s="228"/>
      <c r="B117" s="229"/>
      <c r="C117" s="230" t="s">
        <v>1048</v>
      </c>
      <c r="D117" s="231"/>
      <c r="E117" s="231"/>
      <c r="F117" s="231"/>
      <c r="G117" s="231"/>
      <c r="H117" s="231"/>
      <c r="I117" s="231"/>
      <c r="J117" s="231"/>
      <c r="K117" s="229"/>
      <c r="L117" s="231"/>
      <c r="M117" s="232"/>
      <c r="N117" s="232"/>
      <c r="O117" s="235"/>
    </row>
    <row r="118" spans="1:15" x14ac:dyDescent="0.25">
      <c r="A118" s="228"/>
      <c r="B118" s="229"/>
      <c r="C118" s="230" t="s">
        <v>1049</v>
      </c>
      <c r="D118" s="231"/>
      <c r="E118" s="231"/>
      <c r="F118" s="231"/>
      <c r="G118" s="231"/>
      <c r="H118" s="231"/>
      <c r="I118" s="231"/>
      <c r="J118" s="231"/>
      <c r="K118" s="229"/>
      <c r="L118" s="231"/>
      <c r="M118" s="232"/>
      <c r="N118" s="232"/>
      <c r="O118" s="235"/>
    </row>
    <row r="119" spans="1:15" x14ac:dyDescent="0.25">
      <c r="A119" s="228" t="s">
        <v>21</v>
      </c>
      <c r="B119" s="237">
        <f>B116+1</f>
        <v>49</v>
      </c>
      <c r="C119" s="231" t="s">
        <v>1050</v>
      </c>
      <c r="D119" s="231"/>
      <c r="E119" s="231"/>
      <c r="F119" s="231"/>
      <c r="G119" s="231"/>
      <c r="H119" s="231"/>
      <c r="I119" s="231"/>
      <c r="J119" s="231"/>
      <c r="K119" s="237" t="s">
        <v>83</v>
      </c>
      <c r="L119" s="24">
        <f t="shared" ref="L119:L124" si="0">$R$1*5</f>
        <v>52.5</v>
      </c>
      <c r="M119" s="232"/>
      <c r="N119" s="232"/>
      <c r="O119" s="232"/>
    </row>
    <row r="120" spans="1:15" x14ac:dyDescent="0.25">
      <c r="A120" s="228" t="s">
        <v>21</v>
      </c>
      <c r="B120" s="237">
        <f>B119+1</f>
        <v>50</v>
      </c>
      <c r="C120" s="231" t="s">
        <v>1051</v>
      </c>
      <c r="D120" s="231"/>
      <c r="E120" s="231"/>
      <c r="F120" s="231"/>
      <c r="G120" s="231"/>
      <c r="H120" s="231"/>
      <c r="I120" s="231"/>
      <c r="J120" s="231"/>
      <c r="K120" s="237" t="s">
        <v>83</v>
      </c>
      <c r="L120" s="24">
        <f t="shared" si="0"/>
        <v>52.5</v>
      </c>
      <c r="M120" s="232"/>
      <c r="N120" s="232"/>
      <c r="O120" s="232"/>
    </row>
    <row r="121" spans="1:15" x14ac:dyDescent="0.25">
      <c r="A121" s="228" t="s">
        <v>21</v>
      </c>
      <c r="B121" s="237">
        <f>B120+1</f>
        <v>51</v>
      </c>
      <c r="C121" s="231" t="s">
        <v>1052</v>
      </c>
      <c r="D121" s="231"/>
      <c r="E121" s="231"/>
      <c r="F121" s="231"/>
      <c r="G121" s="231"/>
      <c r="H121" s="231"/>
      <c r="I121" s="231"/>
      <c r="J121" s="231"/>
      <c r="K121" s="237" t="s">
        <v>83</v>
      </c>
      <c r="L121" s="24">
        <f t="shared" si="0"/>
        <v>52.5</v>
      </c>
      <c r="M121" s="232"/>
      <c r="N121" s="232"/>
      <c r="O121" s="232"/>
    </row>
    <row r="122" spans="1:15" x14ac:dyDescent="0.25">
      <c r="A122" s="228" t="s">
        <v>21</v>
      </c>
      <c r="B122" s="237">
        <f>B121+1</f>
        <v>52</v>
      </c>
      <c r="C122" s="231" t="s">
        <v>1053</v>
      </c>
      <c r="D122" s="231"/>
      <c r="E122" s="231"/>
      <c r="F122" s="231"/>
      <c r="G122" s="231"/>
      <c r="H122" s="231"/>
      <c r="I122" s="231"/>
      <c r="J122" s="231"/>
      <c r="K122" s="237" t="s">
        <v>83</v>
      </c>
      <c r="L122" s="24">
        <f t="shared" si="0"/>
        <v>52.5</v>
      </c>
      <c r="M122" s="232"/>
      <c r="N122" s="232"/>
      <c r="O122" s="232"/>
    </row>
    <row r="123" spans="1:15" x14ac:dyDescent="0.25">
      <c r="A123" s="228" t="s">
        <v>21</v>
      </c>
      <c r="B123" s="237">
        <f>B122+1</f>
        <v>53</v>
      </c>
      <c r="C123" s="231" t="s">
        <v>1054</v>
      </c>
      <c r="D123" s="231"/>
      <c r="E123" s="231"/>
      <c r="F123" s="231"/>
      <c r="G123" s="231"/>
      <c r="H123" s="231"/>
      <c r="I123" s="231"/>
      <c r="J123" s="231"/>
      <c r="K123" s="237" t="s">
        <v>83</v>
      </c>
      <c r="L123" s="24">
        <f t="shared" si="0"/>
        <v>52.5</v>
      </c>
      <c r="M123" s="232"/>
      <c r="N123" s="232"/>
      <c r="O123" s="232"/>
    </row>
    <row r="124" spans="1:15" x14ac:dyDescent="0.25">
      <c r="A124" s="228" t="s">
        <v>21</v>
      </c>
      <c r="B124" s="237">
        <f>B123+1</f>
        <v>54</v>
      </c>
      <c r="C124" s="231" t="s">
        <v>1055</v>
      </c>
      <c r="D124" s="231"/>
      <c r="E124" s="231"/>
      <c r="F124" s="231"/>
      <c r="G124" s="231"/>
      <c r="H124" s="231"/>
      <c r="I124" s="231"/>
      <c r="J124" s="231"/>
      <c r="K124" s="237" t="s">
        <v>83</v>
      </c>
      <c r="L124" s="24">
        <f t="shared" si="0"/>
        <v>52.5</v>
      </c>
      <c r="M124" s="232"/>
      <c r="N124" s="232"/>
      <c r="O124" s="232"/>
    </row>
    <row r="125" spans="1:15" x14ac:dyDescent="0.25">
      <c r="A125" s="228"/>
      <c r="B125" s="237"/>
      <c r="C125" s="231"/>
      <c r="D125" s="231"/>
      <c r="E125" s="231"/>
      <c r="F125" s="231"/>
      <c r="G125" s="231"/>
      <c r="H125" s="231"/>
      <c r="I125" s="231"/>
      <c r="J125" s="231"/>
      <c r="K125" s="237"/>
      <c r="L125" s="238"/>
      <c r="M125" s="232"/>
      <c r="N125" s="232"/>
      <c r="O125" s="235"/>
    </row>
    <row r="126" spans="1:15" x14ac:dyDescent="0.25">
      <c r="A126" s="228"/>
      <c r="B126" s="240"/>
      <c r="C126" s="251" t="s">
        <v>998</v>
      </c>
      <c r="D126" s="263"/>
      <c r="E126" s="242"/>
      <c r="F126" s="242"/>
      <c r="G126" s="242"/>
      <c r="H126" s="242"/>
      <c r="I126" s="242"/>
      <c r="J126" s="262"/>
      <c r="K126" s="240"/>
      <c r="L126" s="263"/>
      <c r="M126" s="296"/>
      <c r="N126" s="243"/>
      <c r="O126" s="352"/>
    </row>
    <row r="127" spans="1:15" ht="24" x14ac:dyDescent="0.25">
      <c r="A127" s="228"/>
      <c r="B127" s="225" t="s">
        <v>1</v>
      </c>
      <c r="C127" s="411" t="s">
        <v>2</v>
      </c>
      <c r="D127" s="400"/>
      <c r="E127" s="400"/>
      <c r="F127" s="400"/>
      <c r="G127" s="400"/>
      <c r="H127" s="400"/>
      <c r="I127" s="400"/>
      <c r="J127" s="402"/>
      <c r="K127" s="225" t="s">
        <v>45</v>
      </c>
      <c r="L127" s="252" t="s">
        <v>46</v>
      </c>
      <c r="M127" s="295" t="s">
        <v>47</v>
      </c>
      <c r="N127" s="227" t="s">
        <v>73</v>
      </c>
      <c r="O127" s="227" t="s">
        <v>120</v>
      </c>
    </row>
    <row r="128" spans="1:15" x14ac:dyDescent="0.25">
      <c r="A128" s="228"/>
      <c r="B128" s="229"/>
      <c r="C128" s="230" t="s">
        <v>1056</v>
      </c>
      <c r="D128" s="231"/>
      <c r="E128" s="231"/>
      <c r="F128" s="231"/>
      <c r="G128" s="231"/>
      <c r="H128" s="231"/>
      <c r="I128" s="231"/>
      <c r="J128" s="231"/>
      <c r="K128" s="229"/>
      <c r="L128" s="231"/>
      <c r="M128" s="232"/>
      <c r="N128" s="232"/>
      <c r="O128" s="235"/>
    </row>
    <row r="129" spans="1:15" x14ac:dyDescent="0.25">
      <c r="A129" s="228"/>
      <c r="B129" s="229"/>
      <c r="C129" s="230" t="s">
        <v>1057</v>
      </c>
      <c r="D129" s="231"/>
      <c r="E129" s="231"/>
      <c r="F129" s="231"/>
      <c r="G129" s="231"/>
      <c r="H129" s="231"/>
      <c r="I129" s="231"/>
      <c r="J129" s="231"/>
      <c r="K129" s="229"/>
      <c r="L129" s="231"/>
      <c r="M129" s="232"/>
      <c r="N129" s="232"/>
      <c r="O129" s="235"/>
    </row>
    <row r="130" spans="1:15" x14ac:dyDescent="0.25">
      <c r="A130" s="228"/>
      <c r="B130" s="229"/>
      <c r="C130" s="230" t="s">
        <v>1058</v>
      </c>
      <c r="D130" s="231"/>
      <c r="E130" s="231"/>
      <c r="F130" s="231"/>
      <c r="G130" s="231"/>
      <c r="H130" s="231"/>
      <c r="I130" s="231"/>
      <c r="J130" s="231"/>
      <c r="K130" s="229"/>
      <c r="L130" s="231"/>
      <c r="M130" s="232"/>
      <c r="N130" s="232"/>
      <c r="O130" s="235"/>
    </row>
    <row r="131" spans="1:15" x14ac:dyDescent="0.25">
      <c r="A131" s="228" t="s">
        <v>21</v>
      </c>
      <c r="B131" s="237">
        <f>B124+1</f>
        <v>55</v>
      </c>
      <c r="C131" s="231" t="s">
        <v>1059</v>
      </c>
      <c r="D131" s="231"/>
      <c r="E131" s="231"/>
      <c r="F131" s="231"/>
      <c r="G131" s="231"/>
      <c r="H131" s="231"/>
      <c r="I131" s="231"/>
      <c r="J131" s="231"/>
      <c r="K131" s="237" t="s">
        <v>83</v>
      </c>
      <c r="L131" s="24">
        <f>$R$1*5</f>
        <v>52.5</v>
      </c>
      <c r="M131" s="232"/>
      <c r="N131" s="232"/>
      <c r="O131" s="232"/>
    </row>
    <row r="132" spans="1:15" x14ac:dyDescent="0.25">
      <c r="A132" s="228" t="s">
        <v>21</v>
      </c>
      <c r="B132" s="237">
        <f>B131+1</f>
        <v>56</v>
      </c>
      <c r="C132" s="231" t="s">
        <v>1060</v>
      </c>
      <c r="D132" s="231"/>
      <c r="E132" s="231"/>
      <c r="F132" s="231"/>
      <c r="G132" s="231"/>
      <c r="H132" s="231"/>
      <c r="I132" s="231"/>
      <c r="J132" s="231"/>
      <c r="K132" s="237" t="s">
        <v>83</v>
      </c>
      <c r="L132" s="24">
        <f>$R$1*5</f>
        <v>52.5</v>
      </c>
      <c r="M132" s="232"/>
      <c r="N132" s="232"/>
      <c r="O132" s="232"/>
    </row>
    <row r="133" spans="1:15" x14ac:dyDescent="0.25">
      <c r="A133" s="228"/>
      <c r="B133" s="237"/>
      <c r="C133" s="231"/>
      <c r="D133" s="231"/>
      <c r="E133" s="231"/>
      <c r="F133" s="231"/>
      <c r="G133" s="231"/>
      <c r="H133" s="231"/>
      <c r="I133" s="231"/>
      <c r="J133" s="231"/>
      <c r="K133" s="237"/>
      <c r="L133" s="238"/>
      <c r="M133" s="232"/>
      <c r="N133" s="232"/>
      <c r="O133" s="235"/>
    </row>
    <row r="134" spans="1:15" x14ac:dyDescent="0.25">
      <c r="A134" s="228"/>
      <c r="B134" s="229"/>
      <c r="C134" s="230" t="s">
        <v>1061</v>
      </c>
      <c r="D134" s="231"/>
      <c r="E134" s="231"/>
      <c r="F134" s="231"/>
      <c r="G134" s="231"/>
      <c r="H134" s="231"/>
      <c r="I134" s="231"/>
      <c r="J134" s="231"/>
      <c r="K134" s="229"/>
      <c r="L134" s="231"/>
      <c r="M134" s="232"/>
      <c r="N134" s="232"/>
      <c r="O134" s="235"/>
    </row>
    <row r="135" spans="1:15" x14ac:dyDescent="0.25">
      <c r="A135" s="228"/>
      <c r="B135" s="229"/>
      <c r="C135" s="230" t="s">
        <v>1062</v>
      </c>
      <c r="D135" s="231"/>
      <c r="E135" s="231"/>
      <c r="F135" s="231"/>
      <c r="G135" s="231"/>
      <c r="H135" s="231"/>
      <c r="I135" s="231"/>
      <c r="J135" s="231"/>
      <c r="K135" s="229"/>
      <c r="L135" s="231"/>
      <c r="M135" s="232"/>
      <c r="N135" s="232"/>
      <c r="O135" s="235"/>
    </row>
    <row r="136" spans="1:15" x14ac:dyDescent="0.25">
      <c r="A136" s="228"/>
      <c r="B136" s="229"/>
      <c r="C136" s="230" t="s">
        <v>1063</v>
      </c>
      <c r="D136" s="231"/>
      <c r="E136" s="231"/>
      <c r="F136" s="231"/>
      <c r="G136" s="231"/>
      <c r="H136" s="231"/>
      <c r="I136" s="231"/>
      <c r="J136" s="231"/>
      <c r="K136" s="229"/>
      <c r="L136" s="231"/>
      <c r="M136" s="232"/>
      <c r="N136" s="232"/>
      <c r="O136" s="235"/>
    </row>
    <row r="137" spans="1:15" x14ac:dyDescent="0.25">
      <c r="A137" s="228" t="s">
        <v>21</v>
      </c>
      <c r="B137" s="237">
        <f>B132+1</f>
        <v>57</v>
      </c>
      <c r="C137" s="231" t="s">
        <v>1059</v>
      </c>
      <c r="D137" s="231"/>
      <c r="E137" s="231"/>
      <c r="F137" s="231"/>
      <c r="G137" s="231"/>
      <c r="H137" s="231"/>
      <c r="I137" s="231"/>
      <c r="J137" s="231"/>
      <c r="K137" s="237" t="s">
        <v>83</v>
      </c>
      <c r="L137" s="24">
        <f>$R$1*5</f>
        <v>52.5</v>
      </c>
      <c r="M137" s="232"/>
      <c r="N137" s="232"/>
      <c r="O137" s="232"/>
    </row>
    <row r="138" spans="1:15" x14ac:dyDescent="0.25">
      <c r="A138" s="228" t="s">
        <v>21</v>
      </c>
      <c r="B138" s="237">
        <f>B137+1</f>
        <v>58</v>
      </c>
      <c r="C138" s="231" t="s">
        <v>1060</v>
      </c>
      <c r="D138" s="231"/>
      <c r="E138" s="231"/>
      <c r="F138" s="231"/>
      <c r="G138" s="231"/>
      <c r="H138" s="231"/>
      <c r="I138" s="231"/>
      <c r="J138" s="231"/>
      <c r="K138" s="237" t="s">
        <v>83</v>
      </c>
      <c r="L138" s="24">
        <f>$R$1*5</f>
        <v>52.5</v>
      </c>
      <c r="M138" s="232"/>
      <c r="N138" s="232"/>
      <c r="O138" s="232"/>
    </row>
    <row r="139" spans="1:15" x14ac:dyDescent="0.25">
      <c r="A139" s="228" t="s">
        <v>21</v>
      </c>
      <c r="B139" s="237">
        <f>B138+1</f>
        <v>59</v>
      </c>
      <c r="C139" s="231" t="s">
        <v>1064</v>
      </c>
      <c r="D139" s="231"/>
      <c r="E139" s="231"/>
      <c r="F139" s="231"/>
      <c r="G139" s="231"/>
      <c r="H139" s="231"/>
      <c r="I139" s="231"/>
      <c r="J139" s="231"/>
      <c r="K139" s="237" t="s">
        <v>83</v>
      </c>
      <c r="L139" s="24">
        <f>$R$1*5</f>
        <v>52.5</v>
      </c>
      <c r="M139" s="232"/>
      <c r="N139" s="232"/>
      <c r="O139" s="232"/>
    </row>
    <row r="140" spans="1:15" x14ac:dyDescent="0.25">
      <c r="A140" s="228"/>
      <c r="B140" s="229"/>
      <c r="C140" s="230" t="s">
        <v>1065</v>
      </c>
      <c r="D140" s="231"/>
      <c r="E140" s="231"/>
      <c r="F140" s="231"/>
      <c r="G140" s="231"/>
      <c r="H140" s="231"/>
      <c r="I140" s="231"/>
      <c r="J140" s="231"/>
      <c r="K140" s="229"/>
      <c r="L140" s="231"/>
      <c r="M140" s="232"/>
      <c r="N140" s="232"/>
      <c r="O140" s="235"/>
    </row>
    <row r="141" spans="1:15" x14ac:dyDescent="0.25">
      <c r="A141" s="228"/>
      <c r="B141" s="229"/>
      <c r="C141" s="231" t="s">
        <v>969</v>
      </c>
      <c r="D141" s="231"/>
      <c r="E141" s="231"/>
      <c r="F141" s="231"/>
      <c r="G141" s="231"/>
      <c r="H141" s="231"/>
      <c r="I141" s="231"/>
      <c r="J141" s="231"/>
      <c r="K141" s="229"/>
      <c r="L141" s="231"/>
      <c r="M141" s="232"/>
      <c r="N141" s="232"/>
      <c r="O141" s="235"/>
    </row>
    <row r="142" spans="1:15" x14ac:dyDescent="0.25">
      <c r="A142" s="228"/>
      <c r="B142" s="229"/>
      <c r="C142" s="231" t="s">
        <v>970</v>
      </c>
      <c r="D142" s="231"/>
      <c r="E142" s="231"/>
      <c r="F142" s="231"/>
      <c r="G142" s="231"/>
      <c r="H142" s="231"/>
      <c r="I142" s="231"/>
      <c r="J142" s="231"/>
      <c r="K142" s="229"/>
      <c r="L142" s="231"/>
      <c r="M142" s="232"/>
      <c r="N142" s="232"/>
      <c r="O142" s="235"/>
    </row>
    <row r="143" spans="1:15" x14ac:dyDescent="0.25">
      <c r="A143" s="228"/>
      <c r="B143" s="229"/>
      <c r="C143" s="231" t="s">
        <v>1066</v>
      </c>
      <c r="D143" s="231"/>
      <c r="E143" s="231"/>
      <c r="F143" s="231"/>
      <c r="G143" s="231"/>
      <c r="H143" s="231"/>
      <c r="I143" s="231"/>
      <c r="J143" s="231"/>
      <c r="K143" s="229"/>
      <c r="L143" s="231"/>
      <c r="M143" s="232"/>
      <c r="N143" s="232"/>
      <c r="O143" s="235"/>
    </row>
    <row r="144" spans="1:15" x14ac:dyDescent="0.25">
      <c r="A144" s="228"/>
      <c r="B144" s="229"/>
      <c r="C144" s="231" t="s">
        <v>972</v>
      </c>
      <c r="D144" s="231"/>
      <c r="E144" s="231"/>
      <c r="F144" s="231"/>
      <c r="G144" s="231"/>
      <c r="H144" s="231"/>
      <c r="I144" s="231"/>
      <c r="J144" s="231"/>
      <c r="K144" s="229"/>
      <c r="L144" s="231"/>
      <c r="M144" s="232"/>
      <c r="N144" s="232"/>
      <c r="O144" s="235"/>
    </row>
    <row r="145" spans="1:15" x14ac:dyDescent="0.25">
      <c r="A145" s="228"/>
      <c r="B145" s="229"/>
      <c r="C145" s="231" t="s">
        <v>975</v>
      </c>
      <c r="D145" s="231"/>
      <c r="E145" s="231"/>
      <c r="F145" s="231"/>
      <c r="G145" s="231"/>
      <c r="H145" s="231"/>
      <c r="I145" s="231"/>
      <c r="J145" s="231"/>
      <c r="K145" s="229"/>
      <c r="L145" s="231"/>
      <c r="M145" s="232"/>
      <c r="N145" s="232"/>
      <c r="O145" s="235"/>
    </row>
    <row r="146" spans="1:15" x14ac:dyDescent="0.25">
      <c r="A146" s="228"/>
      <c r="B146" s="229"/>
      <c r="C146" s="231" t="s">
        <v>1067</v>
      </c>
      <c r="D146" s="231"/>
      <c r="E146" s="231"/>
      <c r="F146" s="231"/>
      <c r="G146" s="231"/>
      <c r="H146" s="231"/>
      <c r="I146" s="231"/>
      <c r="J146" s="231"/>
      <c r="K146" s="229"/>
      <c r="L146" s="231"/>
      <c r="M146" s="232"/>
      <c r="N146" s="232"/>
      <c r="O146" s="235"/>
    </row>
    <row r="147" spans="1:15" x14ac:dyDescent="0.25">
      <c r="A147" s="228"/>
      <c r="B147" s="229"/>
      <c r="C147" s="231"/>
      <c r="D147" s="231"/>
      <c r="E147" s="231"/>
      <c r="F147" s="231"/>
      <c r="G147" s="231"/>
      <c r="H147" s="231"/>
      <c r="I147" s="231"/>
      <c r="J147" s="231"/>
      <c r="K147" s="229"/>
      <c r="L147" s="231"/>
      <c r="M147" s="232"/>
      <c r="N147" s="232"/>
      <c r="O147" s="235"/>
    </row>
    <row r="148" spans="1:15" x14ac:dyDescent="0.25">
      <c r="A148" s="228"/>
      <c r="B148" s="229"/>
      <c r="C148" s="230" t="s">
        <v>700</v>
      </c>
      <c r="D148" s="231"/>
      <c r="E148" s="231"/>
      <c r="F148" s="231"/>
      <c r="G148" s="231"/>
      <c r="H148" s="231"/>
      <c r="I148" s="231"/>
      <c r="J148" s="231"/>
      <c r="K148" s="229"/>
      <c r="L148" s="231"/>
      <c r="M148" s="232"/>
      <c r="N148" s="232"/>
      <c r="O148" s="235"/>
    </row>
    <row r="149" spans="1:15" x14ac:dyDescent="0.25">
      <c r="A149" s="228"/>
      <c r="B149" s="229"/>
      <c r="C149" s="230" t="s">
        <v>1068</v>
      </c>
      <c r="D149" s="231"/>
      <c r="E149" s="231"/>
      <c r="F149" s="231"/>
      <c r="G149" s="231"/>
      <c r="H149" s="231"/>
      <c r="I149" s="231"/>
      <c r="J149" s="231"/>
      <c r="K149" s="229"/>
      <c r="L149" s="231"/>
      <c r="M149" s="232"/>
      <c r="N149" s="232"/>
      <c r="O149" s="235"/>
    </row>
    <row r="150" spans="1:15" x14ac:dyDescent="0.25">
      <c r="A150" s="228"/>
      <c r="B150" s="237"/>
      <c r="C150" s="230" t="s">
        <v>1069</v>
      </c>
      <c r="D150" s="231"/>
      <c r="E150" s="231"/>
      <c r="F150" s="231"/>
      <c r="G150" s="231"/>
      <c r="H150" s="231"/>
      <c r="I150" s="231"/>
      <c r="J150" s="231"/>
      <c r="K150" s="229"/>
      <c r="L150" s="231"/>
      <c r="M150" s="232"/>
      <c r="N150" s="232"/>
      <c r="O150" s="235"/>
    </row>
    <row r="151" spans="1:15" x14ac:dyDescent="0.25">
      <c r="A151" s="228"/>
      <c r="B151" s="237"/>
      <c r="C151" s="230" t="s">
        <v>1070</v>
      </c>
      <c r="D151" s="231"/>
      <c r="E151" s="231"/>
      <c r="F151" s="231"/>
      <c r="G151" s="231"/>
      <c r="H151" s="231"/>
      <c r="I151" s="231"/>
      <c r="J151" s="231"/>
      <c r="K151" s="229"/>
      <c r="L151" s="231"/>
      <c r="M151" s="232"/>
      <c r="N151" s="232"/>
      <c r="O151" s="235"/>
    </row>
    <row r="152" spans="1:15" x14ac:dyDescent="0.25">
      <c r="A152" s="228" t="s">
        <v>21</v>
      </c>
      <c r="B152" s="237">
        <f>B139+1</f>
        <v>60</v>
      </c>
      <c r="C152" s="231" t="s">
        <v>1071</v>
      </c>
      <c r="D152" s="231"/>
      <c r="E152" s="231"/>
      <c r="F152" s="231"/>
      <c r="G152" s="231"/>
      <c r="H152" s="231"/>
      <c r="I152" s="231"/>
      <c r="J152" s="231"/>
      <c r="K152" s="237" t="s">
        <v>83</v>
      </c>
      <c r="L152" s="24">
        <f>$R$1*5</f>
        <v>52.5</v>
      </c>
      <c r="M152" s="232"/>
      <c r="N152" s="232"/>
      <c r="O152" s="232"/>
    </row>
    <row r="153" spans="1:15" x14ac:dyDescent="0.25">
      <c r="A153" s="228" t="s">
        <v>21</v>
      </c>
      <c r="B153" s="237">
        <f>B152+1</f>
        <v>61</v>
      </c>
      <c r="C153" s="231" t="s">
        <v>1072</v>
      </c>
      <c r="D153" s="231"/>
      <c r="E153" s="231"/>
      <c r="F153" s="231"/>
      <c r="G153" s="231"/>
      <c r="H153" s="231"/>
      <c r="I153" s="231"/>
      <c r="J153" s="231"/>
      <c r="K153" s="237" t="s">
        <v>83</v>
      </c>
      <c r="L153" s="24">
        <f>$R$1*5</f>
        <v>52.5</v>
      </c>
      <c r="M153" s="232"/>
      <c r="N153" s="232"/>
      <c r="O153" s="232"/>
    </row>
    <row r="154" spans="1:15" x14ac:dyDescent="0.25">
      <c r="A154" s="228" t="s">
        <v>21</v>
      </c>
      <c r="B154" s="237">
        <f>B153+1</f>
        <v>62</v>
      </c>
      <c r="C154" s="231" t="s">
        <v>1073</v>
      </c>
      <c r="D154" s="231"/>
      <c r="E154" s="231"/>
      <c r="F154" s="231"/>
      <c r="G154" s="231"/>
      <c r="H154" s="231"/>
      <c r="I154" s="231"/>
      <c r="J154" s="231"/>
      <c r="K154" s="237" t="s">
        <v>83</v>
      </c>
      <c r="L154" s="24">
        <f>$R$1*5</f>
        <v>52.5</v>
      </c>
      <c r="M154" s="232"/>
      <c r="N154" s="232"/>
      <c r="O154" s="232"/>
    </row>
    <row r="155" spans="1:15" x14ac:dyDescent="0.25">
      <c r="A155" s="228" t="s">
        <v>21</v>
      </c>
      <c r="B155" s="237">
        <f>B154+1</f>
        <v>63</v>
      </c>
      <c r="C155" s="231" t="s">
        <v>1074</v>
      </c>
      <c r="D155" s="231"/>
      <c r="E155" s="231"/>
      <c r="F155" s="231"/>
      <c r="G155" s="231"/>
      <c r="H155" s="231"/>
      <c r="I155" s="231"/>
      <c r="J155" s="231"/>
      <c r="K155" s="237" t="s">
        <v>83</v>
      </c>
      <c r="L155" s="24">
        <f>$R$1*5</f>
        <v>52.5</v>
      </c>
      <c r="M155" s="232"/>
      <c r="N155" s="232"/>
      <c r="O155" s="232"/>
    </row>
    <row r="156" spans="1:15" x14ac:dyDescent="0.25">
      <c r="A156" s="228"/>
      <c r="B156" s="237"/>
      <c r="C156" s="231"/>
      <c r="D156" s="231"/>
      <c r="E156" s="231"/>
      <c r="F156" s="231"/>
      <c r="G156" s="231"/>
      <c r="H156" s="231"/>
      <c r="I156" s="231"/>
      <c r="J156" s="231"/>
      <c r="K156" s="237"/>
      <c r="L156" s="238"/>
      <c r="M156" s="232"/>
      <c r="N156" s="232"/>
      <c r="O156" s="235"/>
    </row>
    <row r="157" spans="1:15" x14ac:dyDescent="0.25">
      <c r="A157" s="228"/>
      <c r="B157" s="229"/>
      <c r="C157" s="230" t="s">
        <v>1075</v>
      </c>
      <c r="D157" s="231"/>
      <c r="E157" s="231"/>
      <c r="F157" s="231"/>
      <c r="G157" s="231"/>
      <c r="H157" s="231"/>
      <c r="I157" s="231"/>
      <c r="J157" s="231"/>
      <c r="K157" s="229"/>
      <c r="L157" s="231"/>
      <c r="M157" s="232"/>
      <c r="N157" s="232"/>
      <c r="O157" s="235"/>
    </row>
    <row r="158" spans="1:15" x14ac:dyDescent="0.25">
      <c r="A158" s="228"/>
      <c r="B158" s="229"/>
      <c r="C158" s="230" t="s">
        <v>1069</v>
      </c>
      <c r="D158" s="231"/>
      <c r="E158" s="231"/>
      <c r="F158" s="231"/>
      <c r="G158" s="231"/>
      <c r="H158" s="231"/>
      <c r="I158" s="231"/>
      <c r="J158" s="231"/>
      <c r="K158" s="229"/>
      <c r="L158" s="231"/>
      <c r="M158" s="232"/>
      <c r="N158" s="232"/>
      <c r="O158" s="235"/>
    </row>
    <row r="159" spans="1:15" x14ac:dyDescent="0.25">
      <c r="A159" s="228"/>
      <c r="B159" s="229"/>
      <c r="C159" s="230" t="s">
        <v>1070</v>
      </c>
      <c r="D159" s="231"/>
      <c r="E159" s="231"/>
      <c r="F159" s="231"/>
      <c r="G159" s="231"/>
      <c r="H159" s="231"/>
      <c r="I159" s="231"/>
      <c r="J159" s="231"/>
      <c r="K159" s="229"/>
      <c r="L159" s="231"/>
      <c r="M159" s="232"/>
      <c r="N159" s="232"/>
      <c r="O159" s="235"/>
    </row>
    <row r="160" spans="1:15" x14ac:dyDescent="0.25">
      <c r="A160" s="228" t="s">
        <v>21</v>
      </c>
      <c r="B160" s="237">
        <f>B155+1</f>
        <v>64</v>
      </c>
      <c r="C160" s="231" t="s">
        <v>1076</v>
      </c>
      <c r="D160" s="231"/>
      <c r="E160" s="231"/>
      <c r="F160" s="231"/>
      <c r="G160" s="231"/>
      <c r="H160" s="231"/>
      <c r="I160" s="231"/>
      <c r="J160" s="231"/>
      <c r="K160" s="237" t="s">
        <v>83</v>
      </c>
      <c r="L160" s="24">
        <f>$R$1*5</f>
        <v>52.5</v>
      </c>
      <c r="M160" s="232"/>
      <c r="N160" s="232"/>
      <c r="O160" s="232"/>
    </row>
    <row r="161" spans="1:15" x14ac:dyDescent="0.25">
      <c r="A161" s="228" t="s">
        <v>21</v>
      </c>
      <c r="B161" s="237">
        <f>B160+1</f>
        <v>65</v>
      </c>
      <c r="C161" s="231" t="s">
        <v>1077</v>
      </c>
      <c r="D161" s="231"/>
      <c r="E161" s="231"/>
      <c r="F161" s="231"/>
      <c r="G161" s="231"/>
      <c r="H161" s="231"/>
      <c r="I161" s="231"/>
      <c r="J161" s="231"/>
      <c r="K161" s="237" t="s">
        <v>83</v>
      </c>
      <c r="L161" s="24">
        <f>$R$1*5</f>
        <v>52.5</v>
      </c>
      <c r="M161" s="232"/>
      <c r="N161" s="232"/>
      <c r="O161" s="232"/>
    </row>
    <row r="162" spans="1:15" x14ac:dyDescent="0.25">
      <c r="A162" s="228" t="s">
        <v>21</v>
      </c>
      <c r="B162" s="237">
        <f>B161+1</f>
        <v>66</v>
      </c>
      <c r="C162" s="231" t="s">
        <v>1078</v>
      </c>
      <c r="D162" s="231"/>
      <c r="E162" s="231"/>
      <c r="F162" s="231"/>
      <c r="G162" s="231"/>
      <c r="H162" s="231"/>
      <c r="I162" s="231"/>
      <c r="J162" s="231"/>
      <c r="K162" s="237" t="s">
        <v>83</v>
      </c>
      <c r="L162" s="24">
        <f>$R$1*5</f>
        <v>52.5</v>
      </c>
      <c r="M162" s="232"/>
      <c r="N162" s="232"/>
      <c r="O162" s="232"/>
    </row>
    <row r="163" spans="1:15" x14ac:dyDescent="0.25">
      <c r="A163" s="228" t="s">
        <v>21</v>
      </c>
      <c r="B163" s="237">
        <f>B162+1</f>
        <v>67</v>
      </c>
      <c r="C163" s="231" t="s">
        <v>1079</v>
      </c>
      <c r="D163" s="231"/>
      <c r="E163" s="231"/>
      <c r="F163" s="231"/>
      <c r="G163" s="231"/>
      <c r="H163" s="231"/>
      <c r="I163" s="231"/>
      <c r="J163" s="231"/>
      <c r="K163" s="237" t="s">
        <v>83</v>
      </c>
      <c r="L163" s="24">
        <f>$R$1*5</f>
        <v>52.5</v>
      </c>
      <c r="M163" s="232"/>
      <c r="N163" s="232"/>
      <c r="O163" s="232"/>
    </row>
    <row r="164" spans="1:15" x14ac:dyDescent="0.25">
      <c r="A164" s="228" t="s">
        <v>21</v>
      </c>
      <c r="B164" s="237">
        <f>B163+1</f>
        <v>68</v>
      </c>
      <c r="C164" s="231" t="s">
        <v>1080</v>
      </c>
      <c r="D164" s="231"/>
      <c r="E164" s="231"/>
      <c r="F164" s="231"/>
      <c r="G164" s="231"/>
      <c r="H164" s="231"/>
      <c r="I164" s="231"/>
      <c r="J164" s="231"/>
      <c r="K164" s="237" t="s">
        <v>83</v>
      </c>
      <c r="L164" s="24">
        <f>$R$1*5</f>
        <v>52.5</v>
      </c>
      <c r="M164" s="232"/>
      <c r="N164" s="232"/>
      <c r="O164" s="232"/>
    </row>
    <row r="165" spans="1:15" x14ac:dyDescent="0.25">
      <c r="A165" s="228"/>
      <c r="B165" s="237"/>
      <c r="C165" s="231"/>
      <c r="D165" s="231"/>
      <c r="E165" s="231"/>
      <c r="F165" s="231"/>
      <c r="G165" s="231"/>
      <c r="H165" s="231"/>
      <c r="I165" s="231"/>
      <c r="J165" s="270"/>
      <c r="K165" s="272"/>
      <c r="L165" s="271"/>
      <c r="M165" s="232"/>
      <c r="N165" s="232"/>
      <c r="O165" s="232"/>
    </row>
    <row r="166" spans="1:15" x14ac:dyDescent="0.25">
      <c r="A166" s="228"/>
      <c r="B166" s="273"/>
      <c r="C166" s="231"/>
      <c r="D166" s="231"/>
      <c r="E166" s="231"/>
      <c r="F166" s="231"/>
      <c r="G166" s="231"/>
      <c r="H166" s="231"/>
      <c r="I166" s="231"/>
      <c r="J166" s="270"/>
      <c r="K166" s="272"/>
      <c r="L166" s="271"/>
      <c r="M166" s="232"/>
      <c r="N166" s="232"/>
      <c r="O166" s="232"/>
    </row>
    <row r="167" spans="1:15" x14ac:dyDescent="0.25">
      <c r="A167" s="228"/>
      <c r="B167" s="240"/>
      <c r="C167" s="241" t="s">
        <v>998</v>
      </c>
      <c r="D167" s="242"/>
      <c r="E167" s="242"/>
      <c r="F167" s="242"/>
      <c r="G167" s="242"/>
      <c r="H167" s="242"/>
      <c r="I167" s="242"/>
      <c r="J167" s="262"/>
      <c r="K167" s="262"/>
      <c r="L167" s="263"/>
      <c r="M167" s="296"/>
      <c r="N167" s="243"/>
      <c r="O167" s="243"/>
    </row>
    <row r="168" spans="1:15" ht="24" x14ac:dyDescent="0.25">
      <c r="A168" s="228"/>
      <c r="B168" s="225" t="s">
        <v>1</v>
      </c>
      <c r="C168" s="411" t="s">
        <v>2</v>
      </c>
      <c r="D168" s="400"/>
      <c r="E168" s="400"/>
      <c r="F168" s="400"/>
      <c r="G168" s="400"/>
      <c r="H168" s="400"/>
      <c r="I168" s="400"/>
      <c r="J168" s="402"/>
      <c r="K168" s="225" t="s">
        <v>45</v>
      </c>
      <c r="L168" s="252" t="s">
        <v>46</v>
      </c>
      <c r="M168" s="295" t="s">
        <v>47</v>
      </c>
      <c r="N168" s="227" t="s">
        <v>73</v>
      </c>
      <c r="O168" s="227" t="s">
        <v>120</v>
      </c>
    </row>
    <row r="169" spans="1:15" x14ac:dyDescent="0.25">
      <c r="A169" s="228"/>
      <c r="B169" s="229"/>
      <c r="C169" s="230" t="s">
        <v>1081</v>
      </c>
      <c r="D169" s="231"/>
      <c r="E169" s="231"/>
      <c r="F169" s="231"/>
      <c r="G169" s="231"/>
      <c r="H169" s="231"/>
      <c r="I169" s="231"/>
      <c r="J169" s="231"/>
      <c r="K169" s="229"/>
      <c r="L169" s="231"/>
      <c r="M169" s="232"/>
      <c r="N169" s="232"/>
      <c r="O169" s="235"/>
    </row>
    <row r="170" spans="1:15" x14ac:dyDescent="0.25">
      <c r="A170" s="228"/>
      <c r="B170" s="229"/>
      <c r="C170" s="230" t="s">
        <v>1082</v>
      </c>
      <c r="D170" s="231"/>
      <c r="E170" s="231"/>
      <c r="F170" s="231"/>
      <c r="G170" s="231"/>
      <c r="H170" s="231"/>
      <c r="I170" s="231"/>
      <c r="J170" s="231"/>
      <c r="K170" s="229"/>
      <c r="L170" s="231"/>
      <c r="M170" s="232"/>
      <c r="N170" s="232"/>
      <c r="O170" s="235"/>
    </row>
    <row r="171" spans="1:15" x14ac:dyDescent="0.25">
      <c r="A171" s="228" t="s">
        <v>21</v>
      </c>
      <c r="B171" s="237">
        <f>B164+1</f>
        <v>69</v>
      </c>
      <c r="C171" s="231" t="s">
        <v>1083</v>
      </c>
      <c r="D171" s="231"/>
      <c r="E171" s="231"/>
      <c r="F171" s="231"/>
      <c r="G171" s="231"/>
      <c r="H171" s="231"/>
      <c r="I171" s="231"/>
      <c r="J171" s="231"/>
      <c r="K171" s="237" t="s">
        <v>83</v>
      </c>
      <c r="L171" s="24">
        <f>$R$1*5</f>
        <v>52.5</v>
      </c>
      <c r="M171" s="232"/>
      <c r="N171" s="232"/>
      <c r="O171" s="232"/>
    </row>
    <row r="172" spans="1:15" x14ac:dyDescent="0.25">
      <c r="A172" s="228" t="s">
        <v>21</v>
      </c>
      <c r="B172" s="237">
        <f>B171+1</f>
        <v>70</v>
      </c>
      <c r="C172" s="231" t="s">
        <v>1084</v>
      </c>
      <c r="D172" s="231"/>
      <c r="E172" s="231"/>
      <c r="F172" s="231"/>
      <c r="G172" s="231"/>
      <c r="H172" s="231"/>
      <c r="I172" s="231"/>
      <c r="J172" s="231"/>
      <c r="K172" s="237" t="s">
        <v>83</v>
      </c>
      <c r="L172" s="24">
        <f>$R$1*5</f>
        <v>52.5</v>
      </c>
      <c r="M172" s="232"/>
      <c r="N172" s="232"/>
      <c r="O172" s="232"/>
    </row>
    <row r="173" spans="1:15" x14ac:dyDescent="0.25">
      <c r="A173" s="228" t="s">
        <v>21</v>
      </c>
      <c r="B173" s="237">
        <f>B172+1</f>
        <v>71</v>
      </c>
      <c r="C173" s="231" t="s">
        <v>1085</v>
      </c>
      <c r="D173" s="231"/>
      <c r="E173" s="231"/>
      <c r="F173" s="231"/>
      <c r="G173" s="231"/>
      <c r="H173" s="231"/>
      <c r="I173" s="231"/>
      <c r="J173" s="231"/>
      <c r="K173" s="237" t="s">
        <v>83</v>
      </c>
      <c r="L173" s="24">
        <f>$R$1*5</f>
        <v>52.5</v>
      </c>
      <c r="M173" s="232"/>
      <c r="N173" s="232"/>
      <c r="O173" s="232"/>
    </row>
    <row r="174" spans="1:15" x14ac:dyDescent="0.25">
      <c r="A174" s="228"/>
      <c r="B174" s="229"/>
      <c r="C174" s="230" t="s">
        <v>1086</v>
      </c>
      <c r="D174" s="231"/>
      <c r="E174" s="231"/>
      <c r="F174" s="231"/>
      <c r="G174" s="231"/>
      <c r="H174" s="231"/>
      <c r="I174" s="231"/>
      <c r="J174" s="231"/>
      <c r="K174" s="229"/>
      <c r="L174" s="231"/>
      <c r="M174" s="232"/>
      <c r="N174" s="232"/>
      <c r="O174" s="235"/>
    </row>
    <row r="175" spans="1:15" x14ac:dyDescent="0.25">
      <c r="A175" s="228"/>
      <c r="B175" s="229"/>
      <c r="C175" s="230" t="s">
        <v>1087</v>
      </c>
      <c r="D175" s="231"/>
      <c r="E175" s="231"/>
      <c r="F175" s="231"/>
      <c r="G175" s="231"/>
      <c r="H175" s="231"/>
      <c r="I175" s="231"/>
      <c r="J175" s="231"/>
      <c r="K175" s="229"/>
      <c r="L175" s="231"/>
      <c r="M175" s="232"/>
      <c r="N175" s="232"/>
      <c r="O175" s="235"/>
    </row>
    <row r="176" spans="1:15" x14ac:dyDescent="0.25">
      <c r="A176" s="228"/>
      <c r="B176" s="229"/>
      <c r="C176" s="230" t="s">
        <v>1088</v>
      </c>
      <c r="D176" s="231"/>
      <c r="E176" s="231"/>
      <c r="F176" s="231"/>
      <c r="G176" s="231"/>
      <c r="H176" s="231"/>
      <c r="I176" s="231"/>
      <c r="J176" s="231"/>
      <c r="K176" s="229"/>
      <c r="L176" s="231"/>
      <c r="M176" s="232"/>
      <c r="N176" s="232"/>
      <c r="O176" s="235"/>
    </row>
    <row r="177" spans="1:15" x14ac:dyDescent="0.25">
      <c r="A177" s="228"/>
      <c r="B177" s="229"/>
      <c r="C177" s="230" t="s">
        <v>1089</v>
      </c>
      <c r="D177" s="231"/>
      <c r="E177" s="231"/>
      <c r="F177" s="231"/>
      <c r="G177" s="231"/>
      <c r="H177" s="231"/>
      <c r="I177" s="231"/>
      <c r="J177" s="231"/>
      <c r="K177" s="229"/>
      <c r="L177" s="231"/>
      <c r="M177" s="232"/>
      <c r="N177" s="232"/>
      <c r="O177" s="235"/>
    </row>
    <row r="178" spans="1:15" x14ac:dyDescent="0.25">
      <c r="A178" s="228" t="s">
        <v>21</v>
      </c>
      <c r="B178" s="237">
        <f>B173+1</f>
        <v>72</v>
      </c>
      <c r="C178" s="231" t="s">
        <v>1090</v>
      </c>
      <c r="D178" s="231"/>
      <c r="E178" s="231"/>
      <c r="F178" s="231"/>
      <c r="G178" s="231"/>
      <c r="H178" s="231"/>
      <c r="I178" s="231"/>
      <c r="J178" s="231"/>
      <c r="K178" s="237" t="s">
        <v>83</v>
      </c>
      <c r="L178" s="24">
        <f>$R$1*5</f>
        <v>52.5</v>
      </c>
      <c r="M178" s="232"/>
      <c r="N178" s="232"/>
      <c r="O178" s="232"/>
    </row>
    <row r="179" spans="1:15" x14ac:dyDescent="0.25">
      <c r="A179" s="228" t="s">
        <v>21</v>
      </c>
      <c r="B179" s="237">
        <f>B178+1</f>
        <v>73</v>
      </c>
      <c r="C179" s="231" t="s">
        <v>1091</v>
      </c>
      <c r="D179" s="231"/>
      <c r="E179" s="231"/>
      <c r="F179" s="231"/>
      <c r="G179" s="231"/>
      <c r="H179" s="231"/>
      <c r="I179" s="231"/>
      <c r="J179" s="231"/>
      <c r="K179" s="237" t="s">
        <v>83</v>
      </c>
      <c r="L179" s="24">
        <f>$R$1*5</f>
        <v>52.5</v>
      </c>
      <c r="M179" s="232"/>
      <c r="N179" s="232"/>
      <c r="O179" s="232"/>
    </row>
    <row r="180" spans="1:15" x14ac:dyDescent="0.25">
      <c r="A180" s="228" t="s">
        <v>21</v>
      </c>
      <c r="B180" s="237">
        <f>B179+1</f>
        <v>74</v>
      </c>
      <c r="C180" s="231" t="s">
        <v>1092</v>
      </c>
      <c r="D180" s="231"/>
      <c r="E180" s="231"/>
      <c r="F180" s="231"/>
      <c r="G180" s="231"/>
      <c r="H180" s="231"/>
      <c r="I180" s="231"/>
      <c r="J180" s="231"/>
      <c r="K180" s="237" t="s">
        <v>83</v>
      </c>
      <c r="L180" s="24">
        <f>$R$1*5</f>
        <v>52.5</v>
      </c>
      <c r="M180" s="232"/>
      <c r="N180" s="232"/>
      <c r="O180" s="232"/>
    </row>
    <row r="181" spans="1:15" x14ac:dyDescent="0.25">
      <c r="A181" s="228"/>
      <c r="B181" s="229"/>
      <c r="C181" s="230" t="s">
        <v>1093</v>
      </c>
      <c r="D181" s="231"/>
      <c r="E181" s="231"/>
      <c r="F181" s="231"/>
      <c r="G181" s="231"/>
      <c r="H181" s="231"/>
      <c r="I181" s="231"/>
      <c r="J181" s="231"/>
      <c r="K181" s="229"/>
      <c r="L181" s="231"/>
      <c r="M181" s="232"/>
      <c r="N181" s="232"/>
      <c r="O181" s="235"/>
    </row>
    <row r="182" spans="1:15" x14ac:dyDescent="0.25">
      <c r="A182" s="228"/>
      <c r="B182" s="229"/>
      <c r="C182" s="230" t="s">
        <v>1094</v>
      </c>
      <c r="D182" s="231"/>
      <c r="E182" s="231"/>
      <c r="F182" s="231"/>
      <c r="G182" s="231"/>
      <c r="H182" s="231"/>
      <c r="I182" s="231"/>
      <c r="J182" s="231"/>
      <c r="K182" s="229"/>
      <c r="L182" s="231"/>
      <c r="M182" s="232"/>
      <c r="N182" s="232"/>
      <c r="O182" s="235"/>
    </row>
    <row r="183" spans="1:15" x14ac:dyDescent="0.25">
      <c r="A183" s="228"/>
      <c r="B183" s="229"/>
      <c r="C183" s="230" t="s">
        <v>1095</v>
      </c>
      <c r="D183" s="231"/>
      <c r="E183" s="231"/>
      <c r="F183" s="231"/>
      <c r="G183" s="231"/>
      <c r="H183" s="231"/>
      <c r="I183" s="231"/>
      <c r="J183" s="231"/>
      <c r="K183" s="229"/>
      <c r="L183" s="231"/>
      <c r="M183" s="232"/>
      <c r="N183" s="232"/>
      <c r="O183" s="235"/>
    </row>
    <row r="184" spans="1:15" x14ac:dyDescent="0.25">
      <c r="A184" s="228" t="s">
        <v>21</v>
      </c>
      <c r="B184" s="237">
        <f>B180+1</f>
        <v>75</v>
      </c>
      <c r="C184" s="231" t="s">
        <v>1096</v>
      </c>
      <c r="D184" s="231"/>
      <c r="E184" s="231"/>
      <c r="F184" s="231"/>
      <c r="G184" s="231"/>
      <c r="H184" s="231"/>
      <c r="I184" s="231"/>
      <c r="J184" s="231"/>
      <c r="K184" s="237" t="s">
        <v>83</v>
      </c>
      <c r="L184" s="24">
        <f>$R$1*5</f>
        <v>52.5</v>
      </c>
      <c r="M184" s="232"/>
      <c r="N184" s="232"/>
      <c r="O184" s="232"/>
    </row>
    <row r="185" spans="1:15" x14ac:dyDescent="0.25">
      <c r="A185" s="228" t="s">
        <v>21</v>
      </c>
      <c r="B185" s="237">
        <f>B184+1</f>
        <v>76</v>
      </c>
      <c r="C185" s="231" t="s">
        <v>1091</v>
      </c>
      <c r="D185" s="231"/>
      <c r="E185" s="231"/>
      <c r="F185" s="231"/>
      <c r="G185" s="231"/>
      <c r="H185" s="231"/>
      <c r="I185" s="231"/>
      <c r="J185" s="231"/>
      <c r="K185" s="237" t="s">
        <v>83</v>
      </c>
      <c r="L185" s="24">
        <f>$R$1*5</f>
        <v>52.5</v>
      </c>
      <c r="M185" s="232"/>
      <c r="N185" s="232"/>
      <c r="O185" s="232"/>
    </row>
    <row r="186" spans="1:15" x14ac:dyDescent="0.25">
      <c r="A186" s="228" t="s">
        <v>21</v>
      </c>
      <c r="B186" s="237">
        <f>B185+1</f>
        <v>77</v>
      </c>
      <c r="C186" s="231" t="s">
        <v>1097</v>
      </c>
      <c r="D186" s="231"/>
      <c r="E186" s="231"/>
      <c r="F186" s="231"/>
      <c r="G186" s="231"/>
      <c r="H186" s="231"/>
      <c r="I186" s="231"/>
      <c r="J186" s="231"/>
      <c r="K186" s="237" t="s">
        <v>83</v>
      </c>
      <c r="L186" s="24">
        <f>$R$1*5</f>
        <v>52.5</v>
      </c>
      <c r="M186" s="232"/>
      <c r="N186" s="232"/>
      <c r="O186" s="232"/>
    </row>
    <row r="187" spans="1:15" x14ac:dyDescent="0.25">
      <c r="A187" s="228"/>
      <c r="B187" s="229"/>
      <c r="C187" s="230" t="s">
        <v>1098</v>
      </c>
      <c r="D187" s="231"/>
      <c r="E187" s="231"/>
      <c r="F187" s="231"/>
      <c r="G187" s="231"/>
      <c r="H187" s="231"/>
      <c r="I187" s="231"/>
      <c r="J187" s="231"/>
      <c r="K187" s="229"/>
      <c r="L187" s="231"/>
      <c r="M187" s="232"/>
      <c r="N187" s="232"/>
      <c r="O187" s="235"/>
    </row>
    <row r="188" spans="1:15" x14ac:dyDescent="0.25">
      <c r="A188" s="228"/>
      <c r="B188" s="229"/>
      <c r="C188" s="231" t="s">
        <v>970</v>
      </c>
      <c r="D188" s="231"/>
      <c r="E188" s="231"/>
      <c r="F188" s="231"/>
      <c r="G188" s="231"/>
      <c r="H188" s="231"/>
      <c r="I188" s="231"/>
      <c r="J188" s="231"/>
      <c r="K188" s="229"/>
      <c r="L188" s="231"/>
      <c r="M188" s="232"/>
      <c r="N188" s="232"/>
      <c r="O188" s="235"/>
    </row>
    <row r="189" spans="1:15" x14ac:dyDescent="0.25">
      <c r="A189" s="228"/>
      <c r="B189" s="229"/>
      <c r="C189" s="231" t="s">
        <v>1099</v>
      </c>
      <c r="D189" s="231"/>
      <c r="E189" s="231"/>
      <c r="F189" s="231"/>
      <c r="G189" s="231"/>
      <c r="H189" s="231"/>
      <c r="I189" s="231"/>
      <c r="J189" s="231"/>
      <c r="K189" s="229"/>
      <c r="L189" s="231"/>
      <c r="M189" s="232"/>
      <c r="N189" s="232"/>
      <c r="O189" s="235"/>
    </row>
    <row r="190" spans="1:15" x14ac:dyDescent="0.25">
      <c r="A190" s="228"/>
      <c r="B190" s="229"/>
      <c r="C190" s="231" t="s">
        <v>972</v>
      </c>
      <c r="D190" s="231"/>
      <c r="E190" s="231"/>
      <c r="F190" s="231"/>
      <c r="G190" s="231"/>
      <c r="H190" s="231"/>
      <c r="I190" s="231"/>
      <c r="J190" s="231"/>
      <c r="K190" s="229"/>
      <c r="L190" s="231"/>
      <c r="M190" s="232"/>
      <c r="N190" s="232"/>
      <c r="O190" s="235"/>
    </row>
    <row r="191" spans="1:15" x14ac:dyDescent="0.25">
      <c r="A191" s="228"/>
      <c r="B191" s="229"/>
      <c r="C191" s="231" t="s">
        <v>1100</v>
      </c>
      <c r="D191" s="231"/>
      <c r="E191" s="231"/>
      <c r="F191" s="231"/>
      <c r="G191" s="231"/>
      <c r="H191" s="231"/>
      <c r="I191" s="231"/>
      <c r="J191" s="231"/>
      <c r="K191" s="229"/>
      <c r="L191" s="231"/>
      <c r="M191" s="232"/>
      <c r="N191" s="232"/>
      <c r="O191" s="235"/>
    </row>
    <row r="192" spans="1:15" x14ac:dyDescent="0.25">
      <c r="A192" s="228"/>
      <c r="B192" s="229"/>
      <c r="C192" s="231" t="s">
        <v>1067</v>
      </c>
      <c r="D192" s="231"/>
      <c r="E192" s="231"/>
      <c r="F192" s="231"/>
      <c r="G192" s="231"/>
      <c r="H192" s="231"/>
      <c r="I192" s="231"/>
      <c r="J192" s="231"/>
      <c r="K192" s="229"/>
      <c r="L192" s="231"/>
      <c r="M192" s="232"/>
      <c r="N192" s="232"/>
      <c r="O192" s="235"/>
    </row>
    <row r="193" spans="1:15" x14ac:dyDescent="0.25">
      <c r="A193" s="228"/>
      <c r="B193" s="229"/>
      <c r="C193" s="230" t="s">
        <v>1101</v>
      </c>
      <c r="D193" s="231"/>
      <c r="E193" s="231"/>
      <c r="F193" s="231"/>
      <c r="G193" s="231"/>
      <c r="H193" s="231"/>
      <c r="I193" s="231"/>
      <c r="J193" s="231"/>
      <c r="K193" s="229"/>
      <c r="L193" s="231"/>
      <c r="M193" s="232"/>
      <c r="N193" s="232"/>
      <c r="O193" s="235"/>
    </row>
    <row r="194" spans="1:15" x14ac:dyDescent="0.25">
      <c r="A194" s="228"/>
      <c r="B194" s="229"/>
      <c r="C194" s="230" t="s">
        <v>1102</v>
      </c>
      <c r="D194" s="231"/>
      <c r="E194" s="231"/>
      <c r="F194" s="231"/>
      <c r="G194" s="231"/>
      <c r="H194" s="231"/>
      <c r="I194" s="231"/>
      <c r="J194" s="231"/>
      <c r="K194" s="229"/>
      <c r="L194" s="231"/>
      <c r="M194" s="232"/>
      <c r="N194" s="232"/>
      <c r="O194" s="235"/>
    </row>
    <row r="195" spans="1:15" x14ac:dyDescent="0.25">
      <c r="A195" s="228" t="s">
        <v>21</v>
      </c>
      <c r="B195" s="237">
        <f>B186+1</f>
        <v>78</v>
      </c>
      <c r="C195" s="231" t="s">
        <v>1103</v>
      </c>
      <c r="D195" s="231"/>
      <c r="E195" s="231"/>
      <c r="F195" s="231"/>
      <c r="G195" s="231"/>
      <c r="H195" s="231"/>
      <c r="I195" s="231"/>
      <c r="J195" s="231"/>
      <c r="K195" s="237" t="s">
        <v>83</v>
      </c>
      <c r="L195" s="24">
        <f>$R$1*5</f>
        <v>52.5</v>
      </c>
      <c r="M195" s="232"/>
      <c r="N195" s="232"/>
      <c r="O195" s="232"/>
    </row>
    <row r="196" spans="1:15" x14ac:dyDescent="0.25">
      <c r="A196" s="228" t="s">
        <v>21</v>
      </c>
      <c r="B196" s="237">
        <f>B195+1</f>
        <v>79</v>
      </c>
      <c r="C196" s="231" t="s">
        <v>1104</v>
      </c>
      <c r="D196" s="231"/>
      <c r="E196" s="231"/>
      <c r="F196" s="231"/>
      <c r="G196" s="231"/>
      <c r="H196" s="231"/>
      <c r="I196" s="231"/>
      <c r="J196" s="231"/>
      <c r="K196" s="237" t="s">
        <v>83</v>
      </c>
      <c r="L196" s="24">
        <f>$R$1*5</f>
        <v>52.5</v>
      </c>
      <c r="M196" s="232"/>
      <c r="N196" s="232"/>
      <c r="O196" s="232"/>
    </row>
    <row r="197" spans="1:15" x14ac:dyDescent="0.25">
      <c r="A197" s="228" t="s">
        <v>21</v>
      </c>
      <c r="B197" s="237">
        <f>B196+1</f>
        <v>80</v>
      </c>
      <c r="C197" s="231" t="s">
        <v>1105</v>
      </c>
      <c r="D197" s="231"/>
      <c r="E197" s="231"/>
      <c r="F197" s="231"/>
      <c r="G197" s="231"/>
      <c r="H197" s="231"/>
      <c r="I197" s="231"/>
      <c r="J197" s="231"/>
      <c r="K197" s="237" t="s">
        <v>83</v>
      </c>
      <c r="L197" s="24">
        <f>$R$1*5</f>
        <v>52.5</v>
      </c>
      <c r="M197" s="232"/>
      <c r="N197" s="232"/>
      <c r="O197" s="232"/>
    </row>
    <row r="198" spans="1:15" x14ac:dyDescent="0.25">
      <c r="A198" s="228"/>
      <c r="B198" s="229"/>
      <c r="C198" s="230" t="s">
        <v>1106</v>
      </c>
      <c r="D198" s="231"/>
      <c r="E198" s="231"/>
      <c r="F198" s="231"/>
      <c r="G198" s="231"/>
      <c r="H198" s="231"/>
      <c r="I198" s="231"/>
      <c r="J198" s="231"/>
      <c r="K198" s="229"/>
      <c r="L198" s="231"/>
      <c r="M198" s="232"/>
      <c r="N198" s="232"/>
      <c r="O198" s="232"/>
    </row>
    <row r="199" spans="1:15" x14ac:dyDescent="0.25">
      <c r="A199" s="228"/>
      <c r="B199" s="229"/>
      <c r="C199" s="230" t="s">
        <v>1107</v>
      </c>
      <c r="D199" s="231"/>
      <c r="E199" s="231"/>
      <c r="F199" s="231"/>
      <c r="G199" s="231"/>
      <c r="H199" s="231"/>
      <c r="I199" s="231"/>
      <c r="J199" s="231"/>
      <c r="K199" s="229"/>
      <c r="L199" s="231"/>
      <c r="M199" s="232"/>
      <c r="N199" s="232"/>
      <c r="O199" s="232"/>
    </row>
    <row r="200" spans="1:15" x14ac:dyDescent="0.25">
      <c r="A200" s="228" t="s">
        <v>21</v>
      </c>
      <c r="B200" s="237">
        <f>B197+1</f>
        <v>81</v>
      </c>
      <c r="C200" s="231" t="s">
        <v>1108</v>
      </c>
      <c r="D200" s="231"/>
      <c r="E200" s="231"/>
      <c r="F200" s="231"/>
      <c r="G200" s="231"/>
      <c r="H200" s="231"/>
      <c r="I200" s="231"/>
      <c r="J200" s="231"/>
      <c r="K200" s="237" t="s">
        <v>83</v>
      </c>
      <c r="L200" s="24">
        <f>$R$1*5</f>
        <v>52.5</v>
      </c>
      <c r="M200" s="232"/>
      <c r="N200" s="232"/>
      <c r="O200" s="232"/>
    </row>
    <row r="201" spans="1:15" x14ac:dyDescent="0.25">
      <c r="A201" s="228" t="s">
        <v>21</v>
      </c>
      <c r="B201" s="237">
        <f>B200+1</f>
        <v>82</v>
      </c>
      <c r="C201" s="231" t="s">
        <v>1109</v>
      </c>
      <c r="D201" s="231"/>
      <c r="E201" s="231"/>
      <c r="F201" s="231"/>
      <c r="G201" s="231"/>
      <c r="H201" s="231"/>
      <c r="I201" s="231"/>
      <c r="J201" s="231"/>
      <c r="K201" s="237" t="s">
        <v>83</v>
      </c>
      <c r="L201" s="24">
        <f>$R$1*5</f>
        <v>52.5</v>
      </c>
      <c r="M201" s="232"/>
      <c r="N201" s="232"/>
      <c r="O201" s="232"/>
    </row>
    <row r="202" spans="1:15" x14ac:dyDescent="0.25">
      <c r="A202" s="228"/>
      <c r="B202" s="229"/>
      <c r="C202" s="230" t="s">
        <v>1110</v>
      </c>
      <c r="D202" s="231"/>
      <c r="E202" s="231"/>
      <c r="F202" s="231"/>
      <c r="G202" s="231"/>
      <c r="H202" s="231"/>
      <c r="I202" s="231"/>
      <c r="J202" s="231"/>
      <c r="K202" s="229"/>
      <c r="L202" s="231"/>
      <c r="M202" s="232"/>
      <c r="N202" s="232"/>
      <c r="O202" s="232"/>
    </row>
    <row r="203" spans="1:15" x14ac:dyDescent="0.25">
      <c r="A203" s="228"/>
      <c r="B203" s="229"/>
      <c r="C203" s="230" t="s">
        <v>1111</v>
      </c>
      <c r="D203" s="231"/>
      <c r="E203" s="231"/>
      <c r="F203" s="231"/>
      <c r="G203" s="231"/>
      <c r="H203" s="231"/>
      <c r="I203" s="231"/>
      <c r="J203" s="231"/>
      <c r="K203" s="229"/>
      <c r="L203" s="231"/>
      <c r="M203" s="232"/>
      <c r="N203" s="232"/>
      <c r="O203" s="232"/>
    </row>
    <row r="204" spans="1:15" x14ac:dyDescent="0.25">
      <c r="A204" s="228" t="s">
        <v>21</v>
      </c>
      <c r="B204" s="237">
        <f>B201+1</f>
        <v>83</v>
      </c>
      <c r="C204" s="231" t="s">
        <v>1112</v>
      </c>
      <c r="D204" s="231"/>
      <c r="E204" s="231"/>
      <c r="F204" s="231"/>
      <c r="G204" s="231"/>
      <c r="H204" s="231"/>
      <c r="I204" s="231"/>
      <c r="J204" s="231"/>
      <c r="K204" s="237" t="s">
        <v>83</v>
      </c>
      <c r="L204" s="24">
        <f>$R$1*5</f>
        <v>52.5</v>
      </c>
      <c r="M204" s="232"/>
      <c r="N204" s="232"/>
      <c r="O204" s="232"/>
    </row>
    <row r="205" spans="1:15" x14ac:dyDescent="0.25">
      <c r="A205" s="228" t="s">
        <v>21</v>
      </c>
      <c r="B205" s="237">
        <f>B204+1</f>
        <v>84</v>
      </c>
      <c r="C205" s="231" t="s">
        <v>1113</v>
      </c>
      <c r="D205" s="231"/>
      <c r="E205" s="231"/>
      <c r="F205" s="231"/>
      <c r="G205" s="231"/>
      <c r="H205" s="231"/>
      <c r="I205" s="231"/>
      <c r="J205" s="231"/>
      <c r="K205" s="237" t="s">
        <v>83</v>
      </c>
      <c r="L205" s="24">
        <f>$R$1*5</f>
        <v>52.5</v>
      </c>
      <c r="M205" s="232"/>
      <c r="N205" s="232"/>
      <c r="O205" s="232"/>
    </row>
    <row r="206" spans="1:15" x14ac:dyDescent="0.25">
      <c r="A206" s="228" t="s">
        <v>21</v>
      </c>
      <c r="B206" s="237">
        <f>B205+1</f>
        <v>85</v>
      </c>
      <c r="C206" s="231" t="s">
        <v>1114</v>
      </c>
      <c r="D206" s="231"/>
      <c r="E206" s="231"/>
      <c r="F206" s="231"/>
      <c r="G206" s="231"/>
      <c r="H206" s="231"/>
      <c r="I206" s="231"/>
      <c r="J206" s="231"/>
      <c r="K206" s="237" t="s">
        <v>83</v>
      </c>
      <c r="L206" s="24">
        <f>$R$1*5</f>
        <v>52.5</v>
      </c>
      <c r="M206" s="232"/>
      <c r="N206" s="232"/>
      <c r="O206" s="232"/>
    </row>
    <row r="207" spans="1:15" x14ac:dyDescent="0.25">
      <c r="A207" s="228"/>
      <c r="B207" s="237"/>
      <c r="C207" s="231"/>
      <c r="D207" s="231"/>
      <c r="E207" s="231"/>
      <c r="F207" s="231"/>
      <c r="G207" s="231"/>
      <c r="H207" s="231"/>
      <c r="I207" s="231"/>
      <c r="J207" s="231"/>
      <c r="K207" s="237"/>
      <c r="L207" s="238"/>
      <c r="M207" s="232"/>
      <c r="N207" s="232"/>
      <c r="O207" s="235"/>
    </row>
    <row r="208" spans="1:15" x14ac:dyDescent="0.25">
      <c r="A208" s="228"/>
      <c r="B208" s="240"/>
      <c r="C208" s="241" t="s">
        <v>998</v>
      </c>
      <c r="D208" s="242"/>
      <c r="E208" s="242"/>
      <c r="F208" s="242"/>
      <c r="G208" s="242"/>
      <c r="H208" s="242"/>
      <c r="I208" s="242"/>
      <c r="J208" s="242"/>
      <c r="K208" s="240"/>
      <c r="L208" s="242"/>
      <c r="M208" s="296"/>
      <c r="N208" s="243"/>
      <c r="O208" s="352"/>
    </row>
    <row r="209" spans="1:15" ht="24" x14ac:dyDescent="0.25">
      <c r="A209" s="228"/>
      <c r="B209" s="225" t="s">
        <v>1</v>
      </c>
      <c r="C209" s="411" t="s">
        <v>2</v>
      </c>
      <c r="D209" s="400"/>
      <c r="E209" s="400"/>
      <c r="F209" s="400"/>
      <c r="G209" s="400"/>
      <c r="H209" s="400"/>
      <c r="I209" s="400"/>
      <c r="J209" s="402"/>
      <c r="K209" s="225" t="s">
        <v>45</v>
      </c>
      <c r="L209" s="224" t="s">
        <v>46</v>
      </c>
      <c r="M209" s="295" t="s">
        <v>47</v>
      </c>
      <c r="N209" s="227" t="s">
        <v>73</v>
      </c>
      <c r="O209" s="227" t="s">
        <v>120</v>
      </c>
    </row>
    <row r="210" spans="1:15" x14ac:dyDescent="0.25">
      <c r="A210" s="228"/>
      <c r="B210" s="229"/>
      <c r="C210" s="230" t="s">
        <v>1115</v>
      </c>
      <c r="D210" s="231"/>
      <c r="E210" s="231"/>
      <c r="F210" s="231"/>
      <c r="G210" s="231"/>
      <c r="H210" s="231"/>
      <c r="I210" s="231"/>
      <c r="J210" s="231"/>
      <c r="K210" s="229"/>
      <c r="L210" s="231"/>
      <c r="M210" s="232"/>
      <c r="N210" s="232"/>
      <c r="O210" s="235"/>
    </row>
    <row r="211" spans="1:15" x14ac:dyDescent="0.25">
      <c r="A211" s="228"/>
      <c r="B211" s="229"/>
      <c r="C211" s="230" t="s">
        <v>1111</v>
      </c>
      <c r="D211" s="231"/>
      <c r="E211" s="231"/>
      <c r="F211" s="231"/>
      <c r="G211" s="231"/>
      <c r="H211" s="231"/>
      <c r="I211" s="231"/>
      <c r="J211" s="231"/>
      <c r="K211" s="229"/>
      <c r="L211" s="231"/>
      <c r="M211" s="232"/>
      <c r="N211" s="232"/>
      <c r="O211" s="235"/>
    </row>
    <row r="212" spans="1:15" x14ac:dyDescent="0.25">
      <c r="A212" s="228" t="s">
        <v>21</v>
      </c>
      <c r="B212" s="237">
        <f>B206+1</f>
        <v>86</v>
      </c>
      <c r="C212" s="231" t="s">
        <v>1116</v>
      </c>
      <c r="D212" s="231"/>
      <c r="E212" s="231"/>
      <c r="F212" s="231"/>
      <c r="G212" s="231"/>
      <c r="H212" s="231"/>
      <c r="I212" s="231"/>
      <c r="J212" s="231"/>
      <c r="K212" s="237" t="s">
        <v>83</v>
      </c>
      <c r="L212" s="24">
        <f>$R$1*5</f>
        <v>52.5</v>
      </c>
      <c r="M212" s="232"/>
      <c r="N212" s="232"/>
      <c r="O212" s="232"/>
    </row>
    <row r="213" spans="1:15" x14ac:dyDescent="0.25">
      <c r="A213" s="228"/>
      <c r="B213" s="237"/>
      <c r="C213" s="231"/>
      <c r="D213" s="231"/>
      <c r="E213" s="231"/>
      <c r="F213" s="231"/>
      <c r="G213" s="231"/>
      <c r="H213" s="231"/>
      <c r="I213" s="231"/>
      <c r="J213" s="231"/>
      <c r="K213" s="237"/>
      <c r="L213" s="238"/>
      <c r="M213" s="232"/>
      <c r="N213" s="232"/>
      <c r="O213" s="235"/>
    </row>
    <row r="214" spans="1:15" x14ac:dyDescent="0.25">
      <c r="A214" s="228"/>
      <c r="B214" s="229"/>
      <c r="C214" s="230" t="s">
        <v>1117</v>
      </c>
      <c r="D214" s="231"/>
      <c r="E214" s="231"/>
      <c r="F214" s="231"/>
      <c r="G214" s="231"/>
      <c r="H214" s="231"/>
      <c r="I214" s="231"/>
      <c r="J214" s="231"/>
      <c r="K214" s="229"/>
      <c r="L214" s="231"/>
      <c r="M214" s="232"/>
      <c r="N214" s="232"/>
      <c r="O214" s="235"/>
    </row>
    <row r="215" spans="1:15" x14ac:dyDescent="0.25">
      <c r="A215" s="228"/>
      <c r="B215" s="229"/>
      <c r="C215" s="230" t="s">
        <v>1118</v>
      </c>
      <c r="D215" s="231"/>
      <c r="E215" s="231"/>
      <c r="F215" s="231"/>
      <c r="G215" s="231"/>
      <c r="H215" s="231"/>
      <c r="I215" s="231"/>
      <c r="J215" s="231"/>
      <c r="K215" s="229"/>
      <c r="L215" s="231"/>
      <c r="M215" s="232"/>
      <c r="N215" s="232"/>
      <c r="O215" s="235"/>
    </row>
    <row r="216" spans="1:15" x14ac:dyDescent="0.25">
      <c r="A216" s="228"/>
      <c r="B216" s="229"/>
      <c r="C216" s="230" t="s">
        <v>1119</v>
      </c>
      <c r="D216" s="231"/>
      <c r="E216" s="231"/>
      <c r="F216" s="231"/>
      <c r="G216" s="231"/>
      <c r="H216" s="231"/>
      <c r="I216" s="231"/>
      <c r="J216" s="231"/>
      <c r="K216" s="229"/>
      <c r="L216" s="231"/>
      <c r="M216" s="232"/>
      <c r="N216" s="232"/>
      <c r="O216" s="235"/>
    </row>
    <row r="217" spans="1:15" x14ac:dyDescent="0.25">
      <c r="A217" s="228" t="s">
        <v>21</v>
      </c>
      <c r="B217" s="237">
        <f>B212+1</f>
        <v>87</v>
      </c>
      <c r="C217" s="231" t="s">
        <v>1120</v>
      </c>
      <c r="D217" s="231"/>
      <c r="E217" s="231"/>
      <c r="F217" s="231"/>
      <c r="G217" s="231"/>
      <c r="H217" s="231"/>
      <c r="I217" s="231"/>
      <c r="J217" s="231"/>
      <c r="K217" s="237" t="s">
        <v>83</v>
      </c>
      <c r="L217" s="24">
        <f>$R$1*5</f>
        <v>52.5</v>
      </c>
      <c r="M217" s="232"/>
      <c r="N217" s="232"/>
      <c r="O217" s="232"/>
    </row>
    <row r="218" spans="1:15" x14ac:dyDescent="0.25">
      <c r="A218" s="228"/>
      <c r="B218" s="237"/>
      <c r="C218" s="231"/>
      <c r="D218" s="231"/>
      <c r="E218" s="231"/>
      <c r="F218" s="231"/>
      <c r="G218" s="231"/>
      <c r="H218" s="231"/>
      <c r="I218" s="231"/>
      <c r="J218" s="231"/>
      <c r="K218" s="237"/>
      <c r="L218" s="238"/>
      <c r="M218" s="232"/>
      <c r="N218" s="232"/>
      <c r="O218" s="235"/>
    </row>
    <row r="219" spans="1:15" x14ac:dyDescent="0.25">
      <c r="A219" s="228"/>
      <c r="B219" s="229"/>
      <c r="C219" s="230" t="s">
        <v>1121</v>
      </c>
      <c r="D219" s="231"/>
      <c r="E219" s="231"/>
      <c r="F219" s="231"/>
      <c r="G219" s="231"/>
      <c r="H219" s="231"/>
      <c r="I219" s="231"/>
      <c r="J219" s="231"/>
      <c r="K219" s="229"/>
      <c r="L219" s="231"/>
      <c r="M219" s="232"/>
      <c r="N219" s="232"/>
      <c r="O219" s="235"/>
    </row>
    <row r="220" spans="1:15" x14ac:dyDescent="0.25">
      <c r="A220" s="228"/>
      <c r="B220" s="229"/>
      <c r="C220" s="230" t="s">
        <v>1122</v>
      </c>
      <c r="D220" s="231"/>
      <c r="E220" s="231"/>
      <c r="F220" s="231"/>
      <c r="G220" s="231"/>
      <c r="H220" s="231"/>
      <c r="I220" s="231"/>
      <c r="J220" s="231"/>
      <c r="K220" s="229"/>
      <c r="L220" s="231"/>
      <c r="M220" s="232"/>
      <c r="N220" s="232"/>
      <c r="O220" s="235"/>
    </row>
    <row r="221" spans="1:15" x14ac:dyDescent="0.25">
      <c r="A221" s="228" t="s">
        <v>21</v>
      </c>
      <c r="B221" s="237">
        <f>B217+1</f>
        <v>88</v>
      </c>
      <c r="C221" s="231" t="s">
        <v>1123</v>
      </c>
      <c r="D221" s="231"/>
      <c r="E221" s="231"/>
      <c r="F221" s="231"/>
      <c r="G221" s="231"/>
      <c r="H221" s="231"/>
      <c r="I221" s="231"/>
      <c r="J221" s="231"/>
      <c r="K221" s="237" t="s">
        <v>83</v>
      </c>
      <c r="L221" s="24">
        <f>$R$1*5</f>
        <v>52.5</v>
      </c>
      <c r="M221" s="232"/>
      <c r="N221" s="232"/>
      <c r="O221" s="232"/>
    </row>
    <row r="222" spans="1:15" x14ac:dyDescent="0.25">
      <c r="A222" s="228"/>
      <c r="B222" s="237"/>
      <c r="C222" s="231"/>
      <c r="D222" s="231"/>
      <c r="E222" s="231"/>
      <c r="F222" s="231"/>
      <c r="G222" s="231"/>
      <c r="H222" s="231"/>
      <c r="I222" s="231"/>
      <c r="J222" s="231"/>
      <c r="K222" s="237"/>
      <c r="L222" s="238"/>
      <c r="M222" s="232"/>
      <c r="N222" s="232"/>
      <c r="O222" s="235"/>
    </row>
    <row r="223" spans="1:15" x14ac:dyDescent="0.25">
      <c r="A223" s="228"/>
      <c r="B223" s="229"/>
      <c r="C223" s="230" t="s">
        <v>1124</v>
      </c>
      <c r="D223" s="231"/>
      <c r="E223" s="231"/>
      <c r="F223" s="231"/>
      <c r="G223" s="231"/>
      <c r="H223" s="231"/>
      <c r="I223" s="231"/>
      <c r="J223" s="231"/>
      <c r="K223" s="229"/>
      <c r="L223" s="231"/>
      <c r="M223" s="232"/>
      <c r="N223" s="232"/>
      <c r="O223" s="235"/>
    </row>
    <row r="224" spans="1:15" x14ac:dyDescent="0.25">
      <c r="A224" s="228"/>
      <c r="B224" s="229"/>
      <c r="C224" s="230" t="s">
        <v>1122</v>
      </c>
      <c r="D224" s="231"/>
      <c r="E224" s="231"/>
      <c r="F224" s="231"/>
      <c r="G224" s="231"/>
      <c r="H224" s="231"/>
      <c r="I224" s="231"/>
      <c r="J224" s="231"/>
      <c r="K224" s="229"/>
      <c r="L224" s="231"/>
      <c r="M224" s="232"/>
      <c r="N224" s="232"/>
      <c r="O224" s="235"/>
    </row>
    <row r="225" spans="1:15" x14ac:dyDescent="0.25">
      <c r="A225" s="228" t="s">
        <v>21</v>
      </c>
      <c r="B225" s="237">
        <f>B221+1</f>
        <v>89</v>
      </c>
      <c r="C225" s="231" t="s">
        <v>1125</v>
      </c>
      <c r="D225" s="231"/>
      <c r="E225" s="231"/>
      <c r="F225" s="231"/>
      <c r="G225" s="231"/>
      <c r="H225" s="231"/>
      <c r="I225" s="231"/>
      <c r="J225" s="231"/>
      <c r="K225" s="237" t="s">
        <v>83</v>
      </c>
      <c r="L225" s="24">
        <f>$R$1*5</f>
        <v>52.5</v>
      </c>
      <c r="M225" s="232"/>
      <c r="N225" s="232"/>
      <c r="O225" s="232"/>
    </row>
    <row r="226" spans="1:15" x14ac:dyDescent="0.25">
      <c r="A226" s="228"/>
      <c r="B226" s="237"/>
      <c r="C226" s="231"/>
      <c r="D226" s="231"/>
      <c r="E226" s="231"/>
      <c r="F226" s="231"/>
      <c r="G226" s="231"/>
      <c r="H226" s="231"/>
      <c r="I226" s="231"/>
      <c r="J226" s="231"/>
      <c r="K226" s="237"/>
      <c r="L226" s="238"/>
      <c r="M226" s="232"/>
      <c r="N226" s="232"/>
      <c r="O226" s="235"/>
    </row>
    <row r="227" spans="1:15" x14ac:dyDescent="0.25">
      <c r="A227" s="228"/>
      <c r="B227" s="229"/>
      <c r="C227" s="230" t="s">
        <v>1126</v>
      </c>
      <c r="D227" s="231"/>
      <c r="E227" s="231"/>
      <c r="F227" s="231"/>
      <c r="G227" s="231"/>
      <c r="H227" s="231"/>
      <c r="I227" s="231"/>
      <c r="J227" s="231"/>
      <c r="K227" s="229"/>
      <c r="L227" s="231"/>
      <c r="M227" s="232"/>
      <c r="N227" s="232"/>
      <c r="O227" s="235"/>
    </row>
    <row r="228" spans="1:15" x14ac:dyDescent="0.25">
      <c r="A228" s="228"/>
      <c r="B228" s="229"/>
      <c r="C228" s="230" t="s">
        <v>1127</v>
      </c>
      <c r="D228" s="231"/>
      <c r="E228" s="231"/>
      <c r="F228" s="231"/>
      <c r="G228" s="231"/>
      <c r="H228" s="231"/>
      <c r="I228" s="231"/>
      <c r="J228" s="231"/>
      <c r="K228" s="229"/>
      <c r="L228" s="231"/>
      <c r="M228" s="232"/>
      <c r="N228" s="232"/>
      <c r="O228" s="235"/>
    </row>
    <row r="229" spans="1:15" x14ac:dyDescent="0.25">
      <c r="A229" s="228" t="s">
        <v>21</v>
      </c>
      <c r="B229" s="237">
        <f>B225+1</f>
        <v>90</v>
      </c>
      <c r="C229" s="231" t="s">
        <v>1128</v>
      </c>
      <c r="D229" s="231"/>
      <c r="E229" s="231"/>
      <c r="F229" s="231"/>
      <c r="G229" s="231"/>
      <c r="H229" s="231"/>
      <c r="I229" s="231"/>
      <c r="J229" s="231"/>
      <c r="K229" s="237" t="s">
        <v>83</v>
      </c>
      <c r="L229" s="24">
        <f>$R$1*5</f>
        <v>52.5</v>
      </c>
      <c r="M229" s="232"/>
      <c r="N229" s="232"/>
      <c r="O229" s="232"/>
    </row>
    <row r="230" spans="1:15" x14ac:dyDescent="0.25">
      <c r="A230" s="228" t="s">
        <v>21</v>
      </c>
      <c r="B230" s="237">
        <f>B229+1</f>
        <v>91</v>
      </c>
      <c r="C230" s="231" t="s">
        <v>1129</v>
      </c>
      <c r="D230" s="231"/>
      <c r="E230" s="231"/>
      <c r="F230" s="231"/>
      <c r="G230" s="231"/>
      <c r="H230" s="231"/>
      <c r="I230" s="231"/>
      <c r="J230" s="231"/>
      <c r="K230" s="237" t="s">
        <v>83</v>
      </c>
      <c r="L230" s="24">
        <f>$R$1*5</f>
        <v>52.5</v>
      </c>
      <c r="M230" s="232"/>
      <c r="N230" s="232"/>
      <c r="O230" s="232"/>
    </row>
    <row r="231" spans="1:15" x14ac:dyDescent="0.25">
      <c r="A231" s="228" t="s">
        <v>21</v>
      </c>
      <c r="B231" s="237">
        <f>B230+1</f>
        <v>92</v>
      </c>
      <c r="C231" s="231" t="s">
        <v>1130</v>
      </c>
      <c r="D231" s="231"/>
      <c r="E231" s="231"/>
      <c r="F231" s="231"/>
      <c r="G231" s="231"/>
      <c r="H231" s="231"/>
      <c r="I231" s="231"/>
      <c r="J231" s="231"/>
      <c r="K231" s="237" t="s">
        <v>83</v>
      </c>
      <c r="L231" s="24">
        <f>$R$1*5</f>
        <v>52.5</v>
      </c>
      <c r="M231" s="232"/>
      <c r="N231" s="232"/>
      <c r="O231" s="232"/>
    </row>
    <row r="232" spans="1:15" x14ac:dyDescent="0.25">
      <c r="A232" s="228" t="s">
        <v>21</v>
      </c>
      <c r="B232" s="237">
        <f>B231+1</f>
        <v>93</v>
      </c>
      <c r="C232" s="231" t="s">
        <v>1131</v>
      </c>
      <c r="D232" s="231"/>
      <c r="E232" s="231"/>
      <c r="F232" s="231"/>
      <c r="G232" s="231"/>
      <c r="H232" s="231"/>
      <c r="I232" s="231"/>
      <c r="J232" s="231"/>
      <c r="K232" s="237" t="s">
        <v>83</v>
      </c>
      <c r="L232" s="24">
        <f>$R$1*5</f>
        <v>52.5</v>
      </c>
      <c r="M232" s="232"/>
      <c r="N232" s="232"/>
      <c r="O232" s="232"/>
    </row>
    <row r="233" spans="1:15" x14ac:dyDescent="0.25">
      <c r="A233" s="228"/>
      <c r="B233" s="237"/>
      <c r="C233" s="231"/>
      <c r="D233" s="231"/>
      <c r="E233" s="231"/>
      <c r="F233" s="231"/>
      <c r="G233" s="231"/>
      <c r="H233" s="231"/>
      <c r="I233" s="231"/>
      <c r="J233" s="231"/>
      <c r="K233" s="237"/>
      <c r="L233" s="238"/>
      <c r="M233" s="232"/>
      <c r="N233" s="232"/>
      <c r="O233" s="232"/>
    </row>
    <row r="234" spans="1:15" x14ac:dyDescent="0.25">
      <c r="A234" s="228"/>
      <c r="B234" s="229"/>
      <c r="C234" s="230" t="s">
        <v>1132</v>
      </c>
      <c r="D234" s="231"/>
      <c r="E234" s="231"/>
      <c r="F234" s="231"/>
      <c r="G234" s="231"/>
      <c r="H234" s="231"/>
      <c r="I234" s="231"/>
      <c r="J234" s="231"/>
      <c r="K234" s="229"/>
      <c r="L234" s="231"/>
      <c r="M234" s="232"/>
      <c r="N234" s="232"/>
      <c r="O234" s="232"/>
    </row>
    <row r="235" spans="1:15" x14ac:dyDescent="0.25">
      <c r="A235" s="228"/>
      <c r="B235" s="229"/>
      <c r="C235" s="230" t="s">
        <v>1133</v>
      </c>
      <c r="D235" s="231"/>
      <c r="E235" s="231"/>
      <c r="F235" s="231"/>
      <c r="G235" s="231"/>
      <c r="H235" s="231"/>
      <c r="I235" s="231"/>
      <c r="J235" s="231"/>
      <c r="K235" s="229"/>
      <c r="L235" s="231"/>
      <c r="M235" s="232"/>
      <c r="N235" s="232"/>
      <c r="O235" s="232"/>
    </row>
    <row r="236" spans="1:15" x14ac:dyDescent="0.25">
      <c r="A236" s="228" t="s">
        <v>21</v>
      </c>
      <c r="B236" s="237">
        <f>B232+1</f>
        <v>94</v>
      </c>
      <c r="C236" s="231" t="s">
        <v>1134</v>
      </c>
      <c r="D236" s="231"/>
      <c r="E236" s="231"/>
      <c r="F236" s="231"/>
      <c r="G236" s="231"/>
      <c r="H236" s="231"/>
      <c r="I236" s="231"/>
      <c r="J236" s="231"/>
      <c r="K236" s="237" t="s">
        <v>83</v>
      </c>
      <c r="L236" s="24">
        <f>$R$1*5</f>
        <v>52.5</v>
      </c>
      <c r="M236" s="232"/>
      <c r="N236" s="232"/>
      <c r="O236" s="232"/>
    </row>
    <row r="237" spans="1:15" x14ac:dyDescent="0.25">
      <c r="A237" s="228" t="s">
        <v>21</v>
      </c>
      <c r="B237" s="237">
        <f>B236+1</f>
        <v>95</v>
      </c>
      <c r="C237" s="231" t="s">
        <v>1135</v>
      </c>
      <c r="D237" s="231"/>
      <c r="E237" s="231"/>
      <c r="F237" s="231"/>
      <c r="G237" s="231"/>
      <c r="H237" s="231"/>
      <c r="I237" s="231"/>
      <c r="J237" s="231"/>
      <c r="K237" s="237" t="s">
        <v>83</v>
      </c>
      <c r="L237" s="24">
        <f>$R$1*5</f>
        <v>52.5</v>
      </c>
      <c r="M237" s="232"/>
      <c r="N237" s="232"/>
      <c r="O237" s="232"/>
    </row>
    <row r="238" spans="1:15" x14ac:dyDescent="0.25">
      <c r="A238" s="228" t="s">
        <v>21</v>
      </c>
      <c r="B238" s="237">
        <f>B237+1</f>
        <v>96</v>
      </c>
      <c r="C238" s="231" t="s">
        <v>1136</v>
      </c>
      <c r="D238" s="231"/>
      <c r="E238" s="231"/>
      <c r="F238" s="231"/>
      <c r="G238" s="231"/>
      <c r="H238" s="231"/>
      <c r="I238" s="231"/>
      <c r="J238" s="231"/>
      <c r="K238" s="237" t="s">
        <v>83</v>
      </c>
      <c r="L238" s="24">
        <f>$R$1*5</f>
        <v>52.5</v>
      </c>
      <c r="M238" s="232"/>
      <c r="N238" s="232"/>
      <c r="O238" s="232"/>
    </row>
    <row r="239" spans="1:15" x14ac:dyDescent="0.25">
      <c r="A239" s="228" t="s">
        <v>21</v>
      </c>
      <c r="B239" s="237">
        <f>B238+1</f>
        <v>97</v>
      </c>
      <c r="C239" s="231" t="s">
        <v>1137</v>
      </c>
      <c r="D239" s="231"/>
      <c r="E239" s="231"/>
      <c r="F239" s="231"/>
      <c r="G239" s="231"/>
      <c r="H239" s="231"/>
      <c r="I239" s="231"/>
      <c r="J239" s="231"/>
      <c r="K239" s="237" t="s">
        <v>83</v>
      </c>
      <c r="L239" s="24">
        <f>$R$1*5</f>
        <v>52.5</v>
      </c>
      <c r="M239" s="232"/>
      <c r="N239" s="232"/>
      <c r="O239" s="232"/>
    </row>
    <row r="240" spans="1:15" x14ac:dyDescent="0.25">
      <c r="A240" s="228" t="s">
        <v>21</v>
      </c>
      <c r="B240" s="237">
        <f>B239+1</f>
        <v>98</v>
      </c>
      <c r="C240" s="231" t="s">
        <v>1138</v>
      </c>
      <c r="D240" s="231"/>
      <c r="E240" s="231"/>
      <c r="F240" s="231"/>
      <c r="G240" s="231"/>
      <c r="H240" s="231"/>
      <c r="I240" s="231"/>
      <c r="J240" s="231"/>
      <c r="K240" s="237" t="s">
        <v>83</v>
      </c>
      <c r="L240" s="24">
        <f>$R$1*5</f>
        <v>52.5</v>
      </c>
      <c r="M240" s="232"/>
      <c r="N240" s="232"/>
      <c r="O240" s="232"/>
    </row>
    <row r="241" spans="1:15" x14ac:dyDescent="0.25">
      <c r="A241" s="228"/>
      <c r="B241" s="237"/>
      <c r="C241" s="231"/>
      <c r="D241" s="231"/>
      <c r="E241" s="231"/>
      <c r="F241" s="231"/>
      <c r="G241" s="231"/>
      <c r="H241" s="231"/>
      <c r="I241" s="231"/>
      <c r="J241" s="231"/>
      <c r="K241" s="237"/>
      <c r="L241" s="238"/>
      <c r="M241" s="232"/>
      <c r="N241" s="232"/>
      <c r="O241" s="235"/>
    </row>
    <row r="242" spans="1:15" x14ac:dyDescent="0.25">
      <c r="A242" s="228"/>
      <c r="B242" s="229"/>
      <c r="C242" s="230" t="s">
        <v>1139</v>
      </c>
      <c r="D242" s="231"/>
      <c r="E242" s="231"/>
      <c r="F242" s="231"/>
      <c r="G242" s="231"/>
      <c r="H242" s="231"/>
      <c r="I242" s="231"/>
      <c r="J242" s="231"/>
      <c r="K242" s="229"/>
      <c r="L242" s="231"/>
      <c r="M242" s="232"/>
      <c r="N242" s="232"/>
      <c r="O242" s="235"/>
    </row>
    <row r="243" spans="1:15" x14ac:dyDescent="0.25">
      <c r="A243" s="228"/>
      <c r="B243" s="229"/>
      <c r="C243" s="230" t="s">
        <v>1140</v>
      </c>
      <c r="D243" s="231"/>
      <c r="E243" s="231"/>
      <c r="F243" s="231"/>
      <c r="G243" s="231"/>
      <c r="H243" s="231"/>
      <c r="I243" s="231"/>
      <c r="J243" s="231"/>
      <c r="K243" s="229"/>
      <c r="L243" s="231"/>
      <c r="M243" s="232"/>
      <c r="N243" s="232"/>
      <c r="O243" s="235"/>
    </row>
    <row r="244" spans="1:15" x14ac:dyDescent="0.25">
      <c r="A244" s="228" t="s">
        <v>21</v>
      </c>
      <c r="B244" s="237">
        <f>B240+1</f>
        <v>99</v>
      </c>
      <c r="C244" s="231" t="s">
        <v>1141</v>
      </c>
      <c r="D244" s="231"/>
      <c r="E244" s="231"/>
      <c r="F244" s="231"/>
      <c r="G244" s="231"/>
      <c r="H244" s="231"/>
      <c r="I244" s="231"/>
      <c r="J244" s="231"/>
      <c r="K244" s="237" t="s">
        <v>83</v>
      </c>
      <c r="L244" s="24">
        <f>$R$1*5</f>
        <v>52.5</v>
      </c>
      <c r="M244" s="232"/>
      <c r="N244" s="232"/>
      <c r="O244" s="232"/>
    </row>
    <row r="245" spans="1:15" x14ac:dyDescent="0.25">
      <c r="A245" s="228" t="s">
        <v>21</v>
      </c>
      <c r="B245" s="237">
        <f>B244+1</f>
        <v>100</v>
      </c>
      <c r="C245" s="231" t="s">
        <v>1142</v>
      </c>
      <c r="D245" s="231"/>
      <c r="E245" s="231"/>
      <c r="F245" s="231"/>
      <c r="G245" s="231"/>
      <c r="H245" s="231"/>
      <c r="I245" s="231"/>
      <c r="J245" s="231"/>
      <c r="K245" s="237" t="s">
        <v>83</v>
      </c>
      <c r="L245" s="24">
        <f>$R$1*5</f>
        <v>52.5</v>
      </c>
      <c r="M245" s="232"/>
      <c r="N245" s="232"/>
      <c r="O245" s="232"/>
    </row>
    <row r="246" spans="1:15" x14ac:dyDescent="0.25">
      <c r="A246" s="228"/>
      <c r="B246" s="229"/>
      <c r="C246" s="230" t="s">
        <v>1143</v>
      </c>
      <c r="D246" s="231"/>
      <c r="E246" s="231"/>
      <c r="F246" s="231"/>
      <c r="G246" s="231"/>
      <c r="H246" s="231"/>
      <c r="I246" s="231"/>
      <c r="J246" s="231"/>
      <c r="K246" s="229"/>
      <c r="L246" s="231"/>
      <c r="M246" s="232"/>
      <c r="N246" s="232"/>
      <c r="O246" s="235"/>
    </row>
    <row r="247" spans="1:15" x14ac:dyDescent="0.25">
      <c r="A247" s="228"/>
      <c r="B247" s="229"/>
      <c r="C247" s="230" t="s">
        <v>1144</v>
      </c>
      <c r="D247" s="231"/>
      <c r="E247" s="231"/>
      <c r="F247" s="231"/>
      <c r="G247" s="231"/>
      <c r="H247" s="231"/>
      <c r="I247" s="231"/>
      <c r="J247" s="231"/>
      <c r="K247" s="229"/>
      <c r="L247" s="231"/>
      <c r="M247" s="232"/>
      <c r="N247" s="232"/>
      <c r="O247" s="235"/>
    </row>
    <row r="248" spans="1:15" x14ac:dyDescent="0.25">
      <c r="A248" s="228" t="s">
        <v>21</v>
      </c>
      <c r="B248" s="237">
        <f>B245+1</f>
        <v>101</v>
      </c>
      <c r="C248" s="231" t="s">
        <v>1145</v>
      </c>
      <c r="D248" s="231"/>
      <c r="E248" s="231"/>
      <c r="F248" s="231"/>
      <c r="G248" s="231"/>
      <c r="H248" s="231"/>
      <c r="I248" s="231"/>
      <c r="J248" s="231"/>
      <c r="K248" s="237" t="s">
        <v>83</v>
      </c>
      <c r="L248" s="24">
        <f>$R$1*5</f>
        <v>52.5</v>
      </c>
      <c r="M248" s="232"/>
      <c r="N248" s="232"/>
      <c r="O248" s="232"/>
    </row>
    <row r="249" spans="1:15" x14ac:dyDescent="0.25">
      <c r="A249" s="228"/>
      <c r="B249" s="237"/>
      <c r="C249" s="231"/>
      <c r="D249" s="231"/>
      <c r="E249" s="231"/>
      <c r="F249" s="231"/>
      <c r="G249" s="231"/>
      <c r="H249" s="231"/>
      <c r="I249" s="231"/>
      <c r="J249" s="231"/>
      <c r="K249" s="237"/>
      <c r="L249" s="238"/>
      <c r="M249" s="232"/>
      <c r="N249" s="232"/>
      <c r="O249" s="235"/>
    </row>
    <row r="250" spans="1:15" x14ac:dyDescent="0.25">
      <c r="A250" s="228"/>
      <c r="B250" s="240"/>
      <c r="C250" s="241" t="s">
        <v>998</v>
      </c>
      <c r="D250" s="242"/>
      <c r="E250" s="242"/>
      <c r="F250" s="242"/>
      <c r="G250" s="242"/>
      <c r="H250" s="242"/>
      <c r="I250" s="242"/>
      <c r="J250" s="242"/>
      <c r="K250" s="240"/>
      <c r="L250" s="242"/>
      <c r="M250" s="296"/>
      <c r="N250" s="243"/>
      <c r="O250" s="246"/>
    </row>
    <row r="251" spans="1:15" ht="24" x14ac:dyDescent="0.25">
      <c r="A251" s="228"/>
      <c r="B251" s="225" t="s">
        <v>1</v>
      </c>
      <c r="C251" s="411" t="s">
        <v>2</v>
      </c>
      <c r="D251" s="400"/>
      <c r="E251" s="400"/>
      <c r="F251" s="400"/>
      <c r="G251" s="400"/>
      <c r="H251" s="400"/>
      <c r="I251" s="400"/>
      <c r="J251" s="402"/>
      <c r="K251" s="225" t="s">
        <v>45</v>
      </c>
      <c r="L251" s="224" t="s">
        <v>46</v>
      </c>
      <c r="M251" s="295" t="s">
        <v>47</v>
      </c>
      <c r="N251" s="227" t="s">
        <v>73</v>
      </c>
      <c r="O251" s="227" t="s">
        <v>120</v>
      </c>
    </row>
    <row r="252" spans="1:15" x14ac:dyDescent="0.25">
      <c r="A252" s="228"/>
      <c r="B252" s="229"/>
      <c r="C252" s="230" t="s">
        <v>1146</v>
      </c>
      <c r="D252" s="231"/>
      <c r="E252" s="231"/>
      <c r="F252" s="231"/>
      <c r="G252" s="231"/>
      <c r="H252" s="231"/>
      <c r="I252" s="231"/>
      <c r="J252" s="231"/>
      <c r="K252" s="229"/>
      <c r="L252" s="231"/>
      <c r="M252" s="232"/>
      <c r="N252" s="232"/>
      <c r="O252" s="235"/>
    </row>
    <row r="253" spans="1:15" x14ac:dyDescent="0.25">
      <c r="A253" s="228"/>
      <c r="B253" s="229"/>
      <c r="C253" s="230" t="s">
        <v>1147</v>
      </c>
      <c r="D253" s="231"/>
      <c r="E253" s="231"/>
      <c r="F253" s="231"/>
      <c r="G253" s="231"/>
      <c r="H253" s="231"/>
      <c r="I253" s="231"/>
      <c r="J253" s="231"/>
      <c r="K253" s="229"/>
      <c r="L253" s="231"/>
      <c r="M253" s="232"/>
      <c r="N253" s="232"/>
      <c r="O253" s="235"/>
    </row>
    <row r="254" spans="1:15" x14ac:dyDescent="0.25">
      <c r="A254" s="228"/>
      <c r="B254" s="229"/>
      <c r="C254" s="230" t="s">
        <v>1148</v>
      </c>
      <c r="D254" s="231"/>
      <c r="E254" s="231"/>
      <c r="F254" s="231"/>
      <c r="G254" s="231"/>
      <c r="H254" s="231"/>
      <c r="I254" s="231"/>
      <c r="J254" s="231"/>
      <c r="K254" s="229"/>
      <c r="L254" s="231"/>
      <c r="M254" s="232"/>
      <c r="N254" s="232"/>
      <c r="O254" s="235"/>
    </row>
    <row r="255" spans="1:15" x14ac:dyDescent="0.25">
      <c r="A255" s="228"/>
      <c r="B255" s="229"/>
      <c r="C255" s="230" t="s">
        <v>1149</v>
      </c>
      <c r="D255" s="231"/>
      <c r="E255" s="231"/>
      <c r="F255" s="231"/>
      <c r="G255" s="231"/>
      <c r="H255" s="231"/>
      <c r="I255" s="231"/>
      <c r="J255" s="231"/>
      <c r="K255" s="229"/>
      <c r="L255" s="231"/>
      <c r="M255" s="232"/>
      <c r="N255" s="232"/>
      <c r="O255" s="235"/>
    </row>
    <row r="256" spans="1:15" x14ac:dyDescent="0.25">
      <c r="A256" s="228" t="s">
        <v>21</v>
      </c>
      <c r="B256" s="237">
        <f>B248+1</f>
        <v>102</v>
      </c>
      <c r="C256" s="231" t="s">
        <v>1150</v>
      </c>
      <c r="D256" s="231"/>
      <c r="E256" s="231"/>
      <c r="F256" s="231"/>
      <c r="G256" s="231"/>
      <c r="H256" s="231"/>
      <c r="I256" s="231"/>
      <c r="J256" s="231"/>
      <c r="K256" s="237" t="s">
        <v>83</v>
      </c>
      <c r="L256" s="24">
        <f>$R$1*5</f>
        <v>52.5</v>
      </c>
      <c r="M256" s="232"/>
      <c r="N256" s="232"/>
      <c r="O256" s="232"/>
    </row>
    <row r="257" spans="1:15" x14ac:dyDescent="0.25">
      <c r="A257" s="228"/>
      <c r="B257" s="229"/>
      <c r="C257" s="230" t="s">
        <v>1151</v>
      </c>
      <c r="D257" s="231"/>
      <c r="E257" s="231"/>
      <c r="F257" s="231"/>
      <c r="G257" s="231"/>
      <c r="H257" s="231"/>
      <c r="I257" s="231"/>
      <c r="J257" s="231"/>
      <c r="K257" s="229"/>
      <c r="L257" s="231"/>
      <c r="M257" s="232"/>
      <c r="N257" s="232"/>
      <c r="O257" s="232"/>
    </row>
    <row r="258" spans="1:15" x14ac:dyDescent="0.25">
      <c r="A258" s="228" t="s">
        <v>21</v>
      </c>
      <c r="B258" s="237">
        <f>B256+1</f>
        <v>103</v>
      </c>
      <c r="C258" s="231" t="s">
        <v>1152</v>
      </c>
      <c r="D258" s="231"/>
      <c r="E258" s="231"/>
      <c r="F258" s="231"/>
      <c r="G258" s="231"/>
      <c r="H258" s="231"/>
      <c r="I258" s="231"/>
      <c r="J258" s="231"/>
      <c r="K258" s="237" t="s">
        <v>83</v>
      </c>
      <c r="L258" s="24">
        <f>$R$1*5</f>
        <v>52.5</v>
      </c>
      <c r="M258" s="232"/>
      <c r="N258" s="232"/>
      <c r="O258" s="232"/>
    </row>
    <row r="259" spans="1:15" x14ac:dyDescent="0.25">
      <c r="A259" s="228"/>
      <c r="B259" s="229"/>
      <c r="C259" s="230" t="s">
        <v>1153</v>
      </c>
      <c r="D259" s="231"/>
      <c r="E259" s="231"/>
      <c r="F259" s="231"/>
      <c r="G259" s="231"/>
      <c r="H259" s="231"/>
      <c r="I259" s="231"/>
      <c r="J259" s="231"/>
      <c r="K259" s="229"/>
      <c r="L259" s="231"/>
      <c r="M259" s="232"/>
      <c r="N259" s="232"/>
      <c r="O259" s="232"/>
    </row>
    <row r="260" spans="1:15" x14ac:dyDescent="0.25">
      <c r="A260" s="228" t="s">
        <v>21</v>
      </c>
      <c r="B260" s="237">
        <f>B258+1</f>
        <v>104</v>
      </c>
      <c r="C260" s="231" t="s">
        <v>1154</v>
      </c>
      <c r="D260" s="231"/>
      <c r="E260" s="231"/>
      <c r="F260" s="231"/>
      <c r="G260" s="231"/>
      <c r="H260" s="231"/>
      <c r="I260" s="231"/>
      <c r="J260" s="231"/>
      <c r="K260" s="237" t="s">
        <v>83</v>
      </c>
      <c r="L260" s="24">
        <f>$R$1*5</f>
        <v>52.5</v>
      </c>
      <c r="M260" s="232"/>
      <c r="N260" s="232"/>
      <c r="O260" s="232"/>
    </row>
    <row r="261" spans="1:15" x14ac:dyDescent="0.25">
      <c r="A261" s="228"/>
      <c r="B261" s="229"/>
      <c r="C261" s="230" t="s">
        <v>1155</v>
      </c>
      <c r="D261" s="231"/>
      <c r="E261" s="231"/>
      <c r="F261" s="231"/>
      <c r="G261" s="231"/>
      <c r="H261" s="231"/>
      <c r="I261" s="231"/>
      <c r="J261" s="231"/>
      <c r="K261" s="229"/>
      <c r="L261" s="231"/>
      <c r="M261" s="232"/>
      <c r="N261" s="232"/>
      <c r="O261" s="232"/>
    </row>
    <row r="262" spans="1:15" x14ac:dyDescent="0.25">
      <c r="A262" s="228"/>
      <c r="B262" s="229"/>
      <c r="C262" s="230" t="s">
        <v>1156</v>
      </c>
      <c r="D262" s="231"/>
      <c r="E262" s="231"/>
      <c r="F262" s="231"/>
      <c r="G262" s="231"/>
      <c r="H262" s="231"/>
      <c r="I262" s="231"/>
      <c r="J262" s="231"/>
      <c r="K262" s="229"/>
      <c r="L262" s="231"/>
      <c r="M262" s="232"/>
      <c r="N262" s="232"/>
      <c r="O262" s="232"/>
    </row>
    <row r="263" spans="1:15" x14ac:dyDescent="0.25">
      <c r="A263" s="228"/>
      <c r="B263" s="229"/>
      <c r="C263" s="230" t="s">
        <v>1151</v>
      </c>
      <c r="D263" s="231"/>
      <c r="E263" s="231"/>
      <c r="F263" s="231"/>
      <c r="G263" s="231"/>
      <c r="H263" s="231"/>
      <c r="I263" s="231"/>
      <c r="J263" s="231"/>
      <c r="K263" s="229"/>
      <c r="L263" s="231"/>
      <c r="M263" s="232"/>
      <c r="N263" s="232"/>
      <c r="O263" s="232"/>
    </row>
    <row r="264" spans="1:15" x14ac:dyDescent="0.25">
      <c r="A264" s="228" t="s">
        <v>21</v>
      </c>
      <c r="B264" s="237">
        <f>B260+1</f>
        <v>105</v>
      </c>
      <c r="C264" s="231" t="s">
        <v>1157</v>
      </c>
      <c r="D264" s="231"/>
      <c r="E264" s="231"/>
      <c r="F264" s="231"/>
      <c r="G264" s="231"/>
      <c r="H264" s="231"/>
      <c r="I264" s="231"/>
      <c r="J264" s="231"/>
      <c r="K264" s="237" t="s">
        <v>83</v>
      </c>
      <c r="L264" s="24">
        <f>$R$1*5</f>
        <v>52.5</v>
      </c>
      <c r="M264" s="232"/>
      <c r="N264" s="232"/>
      <c r="O264" s="232"/>
    </row>
    <row r="265" spans="1:15" x14ac:dyDescent="0.25">
      <c r="A265" s="228"/>
      <c r="B265" s="229"/>
      <c r="C265" s="230" t="s">
        <v>1153</v>
      </c>
      <c r="D265" s="231"/>
      <c r="E265" s="231"/>
      <c r="F265" s="231"/>
      <c r="G265" s="231"/>
      <c r="H265" s="231"/>
      <c r="I265" s="231"/>
      <c r="J265" s="231"/>
      <c r="K265" s="229"/>
      <c r="L265" s="231"/>
      <c r="M265" s="232"/>
      <c r="N265" s="232"/>
      <c r="O265" s="232"/>
    </row>
    <row r="266" spans="1:15" x14ac:dyDescent="0.25">
      <c r="A266" s="228" t="s">
        <v>21</v>
      </c>
      <c r="B266" s="237">
        <f>B264+1</f>
        <v>106</v>
      </c>
      <c r="C266" s="231" t="s">
        <v>1157</v>
      </c>
      <c r="D266" s="231"/>
      <c r="E266" s="231"/>
      <c r="F266" s="231"/>
      <c r="G266" s="231"/>
      <c r="H266" s="231"/>
      <c r="I266" s="231"/>
      <c r="J266" s="231"/>
      <c r="K266" s="237" t="s">
        <v>83</v>
      </c>
      <c r="L266" s="24">
        <f>$R$1*5</f>
        <v>52.5</v>
      </c>
      <c r="M266" s="232"/>
      <c r="N266" s="232"/>
      <c r="O266" s="232"/>
    </row>
    <row r="267" spans="1:15" x14ac:dyDescent="0.25">
      <c r="A267" s="228"/>
      <c r="B267" s="229"/>
      <c r="C267" s="230" t="s">
        <v>858</v>
      </c>
      <c r="D267" s="231"/>
      <c r="E267" s="231"/>
      <c r="F267" s="231"/>
      <c r="G267" s="231"/>
      <c r="H267" s="231"/>
      <c r="I267" s="231"/>
      <c r="J267" s="231"/>
      <c r="K267" s="229"/>
      <c r="L267" s="231"/>
      <c r="M267" s="232"/>
      <c r="N267" s="232"/>
      <c r="O267" s="232"/>
    </row>
    <row r="268" spans="1:15" x14ac:dyDescent="0.25">
      <c r="A268" s="228"/>
      <c r="B268" s="229"/>
      <c r="C268" s="230" t="s">
        <v>1158</v>
      </c>
      <c r="D268" s="231"/>
      <c r="E268" s="231"/>
      <c r="F268" s="231"/>
      <c r="G268" s="231"/>
      <c r="H268" s="231"/>
      <c r="I268" s="231"/>
      <c r="J268" s="231"/>
      <c r="K268" s="229"/>
      <c r="L268" s="231"/>
      <c r="M268" s="232"/>
      <c r="N268" s="232"/>
      <c r="O268" s="232"/>
    </row>
    <row r="269" spans="1:15" x14ac:dyDescent="0.25">
      <c r="A269" s="228" t="s">
        <v>21</v>
      </c>
      <c r="B269" s="237">
        <f>B266+1</f>
        <v>107</v>
      </c>
      <c r="C269" s="231" t="s">
        <v>1159</v>
      </c>
      <c r="D269" s="231"/>
      <c r="E269" s="231"/>
      <c r="F269" s="231"/>
      <c r="G269" s="231"/>
      <c r="H269" s="231"/>
      <c r="I269" s="231"/>
      <c r="J269" s="231"/>
      <c r="K269" s="237" t="s">
        <v>83</v>
      </c>
      <c r="L269" s="24">
        <f>$R$1*5</f>
        <v>52.5</v>
      </c>
      <c r="M269" s="232"/>
      <c r="N269" s="232"/>
      <c r="O269" s="232"/>
    </row>
    <row r="270" spans="1:15" x14ac:dyDescent="0.25">
      <c r="A270" s="228" t="s">
        <v>21</v>
      </c>
      <c r="B270" s="237">
        <f>B269+1</f>
        <v>108</v>
      </c>
      <c r="C270" s="231" t="s">
        <v>1160</v>
      </c>
      <c r="D270" s="231"/>
      <c r="E270" s="231"/>
      <c r="F270" s="231"/>
      <c r="G270" s="231"/>
      <c r="H270" s="231"/>
      <c r="I270" s="231"/>
      <c r="J270" s="231"/>
      <c r="K270" s="237" t="s">
        <v>83</v>
      </c>
      <c r="L270" s="24">
        <f>$R$1*5</f>
        <v>52.5</v>
      </c>
      <c r="M270" s="232"/>
      <c r="N270" s="232"/>
      <c r="O270" s="232"/>
    </row>
    <row r="271" spans="1:15" x14ac:dyDescent="0.25">
      <c r="A271" s="228" t="s">
        <v>21</v>
      </c>
      <c r="B271" s="237">
        <f>B270+1</f>
        <v>109</v>
      </c>
      <c r="C271" s="231" t="s">
        <v>1161</v>
      </c>
      <c r="D271" s="231"/>
      <c r="E271" s="231"/>
      <c r="F271" s="231"/>
      <c r="G271" s="231"/>
      <c r="H271" s="231"/>
      <c r="I271" s="231"/>
      <c r="J271" s="231"/>
      <c r="K271" s="237" t="s">
        <v>83</v>
      </c>
      <c r="L271" s="24">
        <f>$R$1*5</f>
        <v>52.5</v>
      </c>
      <c r="M271" s="232"/>
      <c r="N271" s="232"/>
      <c r="O271" s="232"/>
    </row>
    <row r="272" spans="1:15" x14ac:dyDescent="0.25">
      <c r="A272" s="228" t="s">
        <v>21</v>
      </c>
      <c r="B272" s="237">
        <f>B271+1</f>
        <v>110</v>
      </c>
      <c r="C272" s="231" t="s">
        <v>1162</v>
      </c>
      <c r="D272" s="231"/>
      <c r="E272" s="231"/>
      <c r="F272" s="231"/>
      <c r="G272" s="231"/>
      <c r="H272" s="231"/>
      <c r="I272" s="231"/>
      <c r="J272" s="231"/>
      <c r="K272" s="237" t="s">
        <v>83</v>
      </c>
      <c r="L272" s="24">
        <f>$R$1*5</f>
        <v>52.5</v>
      </c>
      <c r="M272" s="232"/>
      <c r="N272" s="232"/>
      <c r="O272" s="232"/>
    </row>
    <row r="273" spans="1:15" x14ac:dyDescent="0.25">
      <c r="A273" s="228" t="s">
        <v>21</v>
      </c>
      <c r="B273" s="237">
        <f>B272+1</f>
        <v>111</v>
      </c>
      <c r="C273" s="231" t="s">
        <v>1163</v>
      </c>
      <c r="D273" s="231"/>
      <c r="E273" s="231"/>
      <c r="F273" s="231"/>
      <c r="G273" s="231"/>
      <c r="H273" s="231"/>
      <c r="I273" s="231"/>
      <c r="J273" s="231"/>
      <c r="K273" s="237" t="s">
        <v>83</v>
      </c>
      <c r="L273" s="24">
        <f>$R$1*5</f>
        <v>52.5</v>
      </c>
      <c r="M273" s="232"/>
      <c r="N273" s="232"/>
      <c r="O273" s="232"/>
    </row>
    <row r="274" spans="1:15" x14ac:dyDescent="0.25">
      <c r="A274" s="228"/>
      <c r="B274" s="229"/>
      <c r="C274" s="230" t="s">
        <v>1164</v>
      </c>
      <c r="D274" s="231"/>
      <c r="E274" s="231"/>
      <c r="F274" s="231"/>
      <c r="G274" s="231"/>
      <c r="H274" s="231"/>
      <c r="I274" s="231"/>
      <c r="J274" s="231"/>
      <c r="K274" s="229"/>
      <c r="L274" s="231"/>
      <c r="M274" s="232"/>
      <c r="N274" s="232"/>
      <c r="O274" s="232"/>
    </row>
    <row r="275" spans="1:15" x14ac:dyDescent="0.25">
      <c r="A275" s="228"/>
      <c r="B275" s="229"/>
      <c r="C275" s="230" t="s">
        <v>1165</v>
      </c>
      <c r="D275" s="231"/>
      <c r="E275" s="231"/>
      <c r="F275" s="231"/>
      <c r="G275" s="231"/>
      <c r="H275" s="231"/>
      <c r="I275" s="231"/>
      <c r="J275" s="231"/>
      <c r="K275" s="229"/>
      <c r="L275" s="231"/>
      <c r="M275" s="232"/>
      <c r="N275" s="232"/>
      <c r="O275" s="232"/>
    </row>
    <row r="276" spans="1:15" x14ac:dyDescent="0.25">
      <c r="A276" s="228" t="s">
        <v>21</v>
      </c>
      <c r="B276" s="237">
        <f>B273+1</f>
        <v>112</v>
      </c>
      <c r="C276" s="231" t="s">
        <v>1166</v>
      </c>
      <c r="D276" s="231"/>
      <c r="E276" s="231"/>
      <c r="F276" s="231"/>
      <c r="G276" s="231"/>
      <c r="H276" s="231"/>
      <c r="I276" s="231"/>
      <c r="J276" s="231"/>
      <c r="K276" s="237" t="s">
        <v>83</v>
      </c>
      <c r="L276" s="24">
        <f t="shared" ref="L276:L282" si="1">$R$1*5</f>
        <v>52.5</v>
      </c>
      <c r="M276" s="232"/>
      <c r="N276" s="232"/>
      <c r="O276" s="232"/>
    </row>
    <row r="277" spans="1:15" x14ac:dyDescent="0.25">
      <c r="A277" s="228" t="s">
        <v>21</v>
      </c>
      <c r="B277" s="237">
        <f t="shared" ref="B277:B282" si="2">B276+1</f>
        <v>113</v>
      </c>
      <c r="C277" s="231" t="s">
        <v>1167</v>
      </c>
      <c r="D277" s="231"/>
      <c r="E277" s="231"/>
      <c r="F277" s="231"/>
      <c r="G277" s="231"/>
      <c r="H277" s="231"/>
      <c r="I277" s="231"/>
      <c r="J277" s="231"/>
      <c r="K277" s="237" t="s">
        <v>83</v>
      </c>
      <c r="L277" s="24">
        <f t="shared" si="1"/>
        <v>52.5</v>
      </c>
      <c r="M277" s="232"/>
      <c r="N277" s="232"/>
      <c r="O277" s="232"/>
    </row>
    <row r="278" spans="1:15" x14ac:dyDescent="0.25">
      <c r="A278" s="228" t="s">
        <v>21</v>
      </c>
      <c r="B278" s="237">
        <f t="shared" si="2"/>
        <v>114</v>
      </c>
      <c r="C278" s="231" t="s">
        <v>1168</v>
      </c>
      <c r="D278" s="231"/>
      <c r="E278" s="231"/>
      <c r="F278" s="231"/>
      <c r="G278" s="231"/>
      <c r="H278" s="231"/>
      <c r="I278" s="231"/>
      <c r="J278" s="231"/>
      <c r="K278" s="237" t="s">
        <v>83</v>
      </c>
      <c r="L278" s="24">
        <f t="shared" si="1"/>
        <v>52.5</v>
      </c>
      <c r="M278" s="232"/>
      <c r="N278" s="232"/>
      <c r="O278" s="232"/>
    </row>
    <row r="279" spans="1:15" x14ac:dyDescent="0.25">
      <c r="A279" s="228" t="s">
        <v>21</v>
      </c>
      <c r="B279" s="237">
        <f t="shared" si="2"/>
        <v>115</v>
      </c>
      <c r="C279" s="231" t="s">
        <v>1169</v>
      </c>
      <c r="D279" s="231"/>
      <c r="E279" s="231"/>
      <c r="F279" s="231"/>
      <c r="G279" s="231"/>
      <c r="H279" s="231"/>
      <c r="I279" s="231"/>
      <c r="J279" s="231"/>
      <c r="K279" s="237" t="s">
        <v>83</v>
      </c>
      <c r="L279" s="24">
        <f t="shared" si="1"/>
        <v>52.5</v>
      </c>
      <c r="M279" s="232"/>
      <c r="N279" s="232"/>
      <c r="O279" s="232"/>
    </row>
    <row r="280" spans="1:15" x14ac:dyDescent="0.25">
      <c r="A280" s="228" t="s">
        <v>21</v>
      </c>
      <c r="B280" s="237">
        <f t="shared" si="2"/>
        <v>116</v>
      </c>
      <c r="C280" s="231" t="s">
        <v>1170</v>
      </c>
      <c r="D280" s="231"/>
      <c r="E280" s="231"/>
      <c r="F280" s="231"/>
      <c r="G280" s="231"/>
      <c r="H280" s="231"/>
      <c r="I280" s="231"/>
      <c r="J280" s="231"/>
      <c r="K280" s="237" t="s">
        <v>83</v>
      </c>
      <c r="L280" s="24">
        <f t="shared" si="1"/>
        <v>52.5</v>
      </c>
      <c r="M280" s="232"/>
      <c r="N280" s="232"/>
      <c r="O280" s="232"/>
    </row>
    <row r="281" spans="1:15" x14ac:dyDescent="0.25">
      <c r="A281" s="228" t="s">
        <v>21</v>
      </c>
      <c r="B281" s="237">
        <f t="shared" si="2"/>
        <v>117</v>
      </c>
      <c r="C281" s="231" t="s">
        <v>1171</v>
      </c>
      <c r="D281" s="231"/>
      <c r="E281" s="231"/>
      <c r="F281" s="231"/>
      <c r="G281" s="231"/>
      <c r="H281" s="231"/>
      <c r="I281" s="231"/>
      <c r="J281" s="231"/>
      <c r="K281" s="237" t="s">
        <v>83</v>
      </c>
      <c r="L281" s="24">
        <f t="shared" si="1"/>
        <v>52.5</v>
      </c>
      <c r="M281" s="232"/>
      <c r="N281" s="232"/>
      <c r="O281" s="232"/>
    </row>
    <row r="282" spans="1:15" x14ac:dyDescent="0.25">
      <c r="A282" s="228" t="s">
        <v>21</v>
      </c>
      <c r="B282" s="237">
        <f t="shared" si="2"/>
        <v>118</v>
      </c>
      <c r="C282" s="231" t="s">
        <v>1172</v>
      </c>
      <c r="D282" s="231"/>
      <c r="E282" s="231"/>
      <c r="F282" s="231"/>
      <c r="G282" s="231"/>
      <c r="H282" s="231"/>
      <c r="I282" s="231"/>
      <c r="J282" s="231"/>
      <c r="K282" s="237" t="s">
        <v>83</v>
      </c>
      <c r="L282" s="24">
        <f t="shared" si="1"/>
        <v>52.5</v>
      </c>
      <c r="M282" s="232"/>
      <c r="N282" s="232"/>
      <c r="O282" s="232"/>
    </row>
    <row r="283" spans="1:15" x14ac:dyDescent="0.25">
      <c r="A283" s="228"/>
      <c r="B283" s="229"/>
      <c r="C283" s="230" t="s">
        <v>1173</v>
      </c>
      <c r="D283" s="231"/>
      <c r="E283" s="231"/>
      <c r="F283" s="231"/>
      <c r="G283" s="231"/>
      <c r="H283" s="231"/>
      <c r="I283" s="231"/>
      <c r="J283" s="231"/>
      <c r="K283" s="229"/>
      <c r="L283" s="231"/>
      <c r="M283" s="232"/>
      <c r="N283" s="232"/>
      <c r="O283" s="232"/>
    </row>
    <row r="284" spans="1:15" x14ac:dyDescent="0.25">
      <c r="A284" s="228" t="s">
        <v>21</v>
      </c>
      <c r="B284" s="237">
        <f>B282+1</f>
        <v>119</v>
      </c>
      <c r="C284" s="231" t="s">
        <v>1166</v>
      </c>
      <c r="D284" s="231"/>
      <c r="E284" s="231"/>
      <c r="F284" s="231"/>
      <c r="G284" s="231"/>
      <c r="H284" s="231"/>
      <c r="I284" s="231"/>
      <c r="J284" s="231"/>
      <c r="K284" s="237" t="s">
        <v>83</v>
      </c>
      <c r="L284" s="24">
        <f t="shared" ref="L284:L290" si="3">$R$1*5</f>
        <v>52.5</v>
      </c>
      <c r="M284" s="232"/>
      <c r="N284" s="232"/>
      <c r="O284" s="232"/>
    </row>
    <row r="285" spans="1:15" x14ac:dyDescent="0.25">
      <c r="A285" s="228" t="s">
        <v>21</v>
      </c>
      <c r="B285" s="237">
        <f t="shared" ref="B285:B290" si="4">B284+1</f>
        <v>120</v>
      </c>
      <c r="C285" s="231" t="s">
        <v>1167</v>
      </c>
      <c r="D285" s="231"/>
      <c r="E285" s="231"/>
      <c r="F285" s="231"/>
      <c r="G285" s="231"/>
      <c r="H285" s="231"/>
      <c r="I285" s="231"/>
      <c r="J285" s="231"/>
      <c r="K285" s="237" t="s">
        <v>83</v>
      </c>
      <c r="L285" s="24">
        <f t="shared" si="3"/>
        <v>52.5</v>
      </c>
      <c r="M285" s="232"/>
      <c r="N285" s="232"/>
      <c r="O285" s="232"/>
    </row>
    <row r="286" spans="1:15" x14ac:dyDescent="0.25">
      <c r="A286" s="228" t="s">
        <v>21</v>
      </c>
      <c r="B286" s="237">
        <f t="shared" si="4"/>
        <v>121</v>
      </c>
      <c r="C286" s="231" t="s">
        <v>1168</v>
      </c>
      <c r="D286" s="231"/>
      <c r="E286" s="231"/>
      <c r="F286" s="231"/>
      <c r="G286" s="231"/>
      <c r="H286" s="231"/>
      <c r="I286" s="231"/>
      <c r="J286" s="231"/>
      <c r="K286" s="237" t="s">
        <v>83</v>
      </c>
      <c r="L286" s="24">
        <f t="shared" si="3"/>
        <v>52.5</v>
      </c>
      <c r="M286" s="232"/>
      <c r="N286" s="232"/>
      <c r="O286" s="232"/>
    </row>
    <row r="287" spans="1:15" x14ac:dyDescent="0.25">
      <c r="A287" s="228" t="s">
        <v>21</v>
      </c>
      <c r="B287" s="237">
        <f t="shared" si="4"/>
        <v>122</v>
      </c>
      <c r="C287" s="231" t="s">
        <v>1169</v>
      </c>
      <c r="D287" s="231"/>
      <c r="E287" s="231"/>
      <c r="F287" s="231"/>
      <c r="G287" s="231"/>
      <c r="H287" s="231"/>
      <c r="I287" s="231"/>
      <c r="J287" s="231"/>
      <c r="K287" s="237" t="s">
        <v>83</v>
      </c>
      <c r="L287" s="24">
        <f t="shared" si="3"/>
        <v>52.5</v>
      </c>
      <c r="M287" s="232"/>
      <c r="N287" s="232"/>
      <c r="O287" s="232"/>
    </row>
    <row r="288" spans="1:15" x14ac:dyDescent="0.25">
      <c r="A288" s="228" t="s">
        <v>21</v>
      </c>
      <c r="B288" s="237">
        <f t="shared" si="4"/>
        <v>123</v>
      </c>
      <c r="C288" s="231" t="s">
        <v>1170</v>
      </c>
      <c r="D288" s="231"/>
      <c r="E288" s="231"/>
      <c r="F288" s="231"/>
      <c r="G288" s="231"/>
      <c r="H288" s="231"/>
      <c r="I288" s="231"/>
      <c r="J288" s="231"/>
      <c r="K288" s="237" t="s">
        <v>83</v>
      </c>
      <c r="L288" s="24">
        <f t="shared" si="3"/>
        <v>52.5</v>
      </c>
      <c r="M288" s="232"/>
      <c r="N288" s="232"/>
      <c r="O288" s="232"/>
    </row>
    <row r="289" spans="1:15" x14ac:dyDescent="0.25">
      <c r="A289" s="228" t="s">
        <v>21</v>
      </c>
      <c r="B289" s="237">
        <f t="shared" si="4"/>
        <v>124</v>
      </c>
      <c r="C289" s="231" t="s">
        <v>1171</v>
      </c>
      <c r="D289" s="231"/>
      <c r="E289" s="231"/>
      <c r="F289" s="231"/>
      <c r="G289" s="231"/>
      <c r="H289" s="231"/>
      <c r="I289" s="231"/>
      <c r="J289" s="231"/>
      <c r="K289" s="237" t="s">
        <v>83</v>
      </c>
      <c r="L289" s="24">
        <f t="shared" si="3"/>
        <v>52.5</v>
      </c>
      <c r="M289" s="232"/>
      <c r="N289" s="232"/>
      <c r="O289" s="232"/>
    </row>
    <row r="290" spans="1:15" x14ac:dyDescent="0.25">
      <c r="A290" s="228" t="s">
        <v>21</v>
      </c>
      <c r="B290" s="237">
        <f t="shared" si="4"/>
        <v>125</v>
      </c>
      <c r="C290" s="231" t="s">
        <v>1172</v>
      </c>
      <c r="D290" s="231"/>
      <c r="E290" s="231"/>
      <c r="F290" s="231"/>
      <c r="G290" s="231"/>
      <c r="H290" s="231"/>
      <c r="I290" s="231"/>
      <c r="J290" s="231"/>
      <c r="K290" s="237" t="s">
        <v>83</v>
      </c>
      <c r="L290" s="24">
        <f t="shared" si="3"/>
        <v>52.5</v>
      </c>
      <c r="M290" s="232"/>
      <c r="N290" s="232"/>
      <c r="O290" s="232"/>
    </row>
    <row r="291" spans="1:15" x14ac:dyDescent="0.25">
      <c r="A291" s="228"/>
      <c r="B291" s="237"/>
      <c r="C291" s="231"/>
      <c r="D291" s="231"/>
      <c r="E291" s="231"/>
      <c r="F291" s="231"/>
      <c r="G291" s="231"/>
      <c r="H291" s="231"/>
      <c r="I291" s="231"/>
      <c r="J291" s="231"/>
      <c r="K291" s="237"/>
      <c r="L291" s="238"/>
      <c r="M291" s="232"/>
      <c r="N291" s="232"/>
      <c r="O291" s="232"/>
    </row>
    <row r="292" spans="1:15" x14ac:dyDescent="0.25">
      <c r="A292" s="228"/>
      <c r="B292" s="240"/>
      <c r="C292" s="241" t="s">
        <v>998</v>
      </c>
      <c r="D292" s="242"/>
      <c r="E292" s="242"/>
      <c r="F292" s="242"/>
      <c r="G292" s="242"/>
      <c r="H292" s="242"/>
      <c r="I292" s="242"/>
      <c r="J292" s="242"/>
      <c r="K292" s="240"/>
      <c r="L292" s="242"/>
      <c r="M292" s="296"/>
      <c r="N292" s="243"/>
      <c r="O292" s="244"/>
    </row>
    <row r="293" spans="1:15" ht="24" x14ac:dyDescent="0.25">
      <c r="A293" s="228"/>
      <c r="B293" s="225" t="s">
        <v>1</v>
      </c>
      <c r="C293" s="411" t="s">
        <v>2</v>
      </c>
      <c r="D293" s="400"/>
      <c r="E293" s="400"/>
      <c r="F293" s="400"/>
      <c r="G293" s="400"/>
      <c r="H293" s="400"/>
      <c r="I293" s="400"/>
      <c r="J293" s="402"/>
      <c r="K293" s="225" t="s">
        <v>45</v>
      </c>
      <c r="L293" s="224" t="s">
        <v>46</v>
      </c>
      <c r="M293" s="295" t="s">
        <v>47</v>
      </c>
      <c r="N293" s="227" t="s">
        <v>73</v>
      </c>
      <c r="O293" s="227" t="s">
        <v>120</v>
      </c>
    </row>
    <row r="294" spans="1:15" x14ac:dyDescent="0.25">
      <c r="A294" s="228"/>
      <c r="B294" s="229"/>
      <c r="C294" s="230" t="s">
        <v>1174</v>
      </c>
      <c r="D294" s="231"/>
      <c r="E294" s="231"/>
      <c r="F294" s="231"/>
      <c r="G294" s="231"/>
      <c r="H294" s="231"/>
      <c r="I294" s="231"/>
      <c r="J294" s="231"/>
      <c r="K294" s="229"/>
      <c r="L294" s="231"/>
      <c r="M294" s="345"/>
      <c r="N294" s="233"/>
      <c r="O294" s="232"/>
    </row>
    <row r="295" spans="1:15" x14ac:dyDescent="0.25">
      <c r="A295" s="228"/>
      <c r="B295" s="229"/>
      <c r="C295" s="230" t="s">
        <v>1175</v>
      </c>
      <c r="D295" s="231"/>
      <c r="E295" s="231"/>
      <c r="F295" s="231"/>
      <c r="G295" s="231"/>
      <c r="H295" s="231"/>
      <c r="I295" s="231"/>
      <c r="J295" s="231"/>
      <c r="K295" s="229"/>
      <c r="L295" s="231"/>
      <c r="M295" s="232"/>
      <c r="N295" s="233"/>
      <c r="O295" s="232"/>
    </row>
    <row r="296" spans="1:15" x14ac:dyDescent="0.25">
      <c r="A296" s="228"/>
      <c r="B296" s="229"/>
      <c r="C296" s="230" t="s">
        <v>1176</v>
      </c>
      <c r="D296" s="231"/>
      <c r="E296" s="231"/>
      <c r="F296" s="231"/>
      <c r="G296" s="231"/>
      <c r="H296" s="231"/>
      <c r="I296" s="231"/>
      <c r="J296" s="231"/>
      <c r="K296" s="229"/>
      <c r="L296" s="231"/>
      <c r="M296" s="232"/>
      <c r="N296" s="233"/>
      <c r="O296" s="232"/>
    </row>
    <row r="297" spans="1:15" x14ac:dyDescent="0.25">
      <c r="A297" s="228" t="s">
        <v>21</v>
      </c>
      <c r="B297" s="237">
        <f>B290+1</f>
        <v>126</v>
      </c>
      <c r="C297" s="231" t="s">
        <v>1177</v>
      </c>
      <c r="D297" s="231"/>
      <c r="E297" s="231"/>
      <c r="F297" s="231"/>
      <c r="G297" s="231"/>
      <c r="H297" s="231"/>
      <c r="I297" s="231"/>
      <c r="J297" s="231"/>
      <c r="K297" s="237" t="s">
        <v>83</v>
      </c>
      <c r="L297" s="24">
        <f>$R$1*5</f>
        <v>52.5</v>
      </c>
      <c r="M297" s="232"/>
      <c r="N297" s="233"/>
      <c r="O297" s="232"/>
    </row>
    <row r="298" spans="1:15" x14ac:dyDescent="0.25">
      <c r="A298" s="228" t="s">
        <v>21</v>
      </c>
      <c r="B298" s="237">
        <f>B297+1</f>
        <v>127</v>
      </c>
      <c r="C298" s="231" t="s">
        <v>1167</v>
      </c>
      <c r="D298" s="231"/>
      <c r="E298" s="231"/>
      <c r="F298" s="231"/>
      <c r="G298" s="231"/>
      <c r="H298" s="231"/>
      <c r="I298" s="231"/>
      <c r="J298" s="231"/>
      <c r="K298" s="237" t="s">
        <v>83</v>
      </c>
      <c r="L298" s="24">
        <f>$R$1*5</f>
        <v>52.5</v>
      </c>
      <c r="M298" s="232"/>
      <c r="N298" s="233"/>
      <c r="O298" s="232"/>
    </row>
    <row r="299" spans="1:15" x14ac:dyDescent="0.25">
      <c r="A299" s="228" t="s">
        <v>21</v>
      </c>
      <c r="B299" s="237">
        <f>B298+1</f>
        <v>128</v>
      </c>
      <c r="C299" s="231" t="s">
        <v>1168</v>
      </c>
      <c r="D299" s="231"/>
      <c r="E299" s="231"/>
      <c r="F299" s="231"/>
      <c r="G299" s="231"/>
      <c r="H299" s="231"/>
      <c r="I299" s="231"/>
      <c r="J299" s="231"/>
      <c r="K299" s="237" t="s">
        <v>83</v>
      </c>
      <c r="L299" s="24">
        <f>$R$1*5</f>
        <v>52.5</v>
      </c>
      <c r="M299" s="232"/>
      <c r="N299" s="233"/>
      <c r="O299" s="232"/>
    </row>
    <row r="300" spans="1:15" x14ac:dyDescent="0.25">
      <c r="A300" s="228" t="s">
        <v>21</v>
      </c>
      <c r="B300" s="237">
        <f>B299+1</f>
        <v>129</v>
      </c>
      <c r="C300" s="231" t="s">
        <v>1169</v>
      </c>
      <c r="D300" s="231"/>
      <c r="E300" s="231"/>
      <c r="F300" s="231"/>
      <c r="G300" s="231"/>
      <c r="H300" s="231"/>
      <c r="I300" s="231"/>
      <c r="J300" s="231"/>
      <c r="K300" s="237" t="s">
        <v>83</v>
      </c>
      <c r="L300" s="24">
        <f>$R$1*5</f>
        <v>52.5</v>
      </c>
      <c r="M300" s="232"/>
      <c r="N300" s="233"/>
      <c r="O300" s="232"/>
    </row>
    <row r="301" spans="1:15" x14ac:dyDescent="0.25">
      <c r="A301" s="228"/>
      <c r="B301" s="237"/>
      <c r="C301" s="231"/>
      <c r="D301" s="231"/>
      <c r="E301" s="231"/>
      <c r="F301" s="231"/>
      <c r="G301" s="231"/>
      <c r="H301" s="231"/>
      <c r="I301" s="231"/>
      <c r="J301" s="231"/>
      <c r="K301" s="237"/>
      <c r="L301" s="238"/>
      <c r="M301" s="232"/>
      <c r="N301" s="233"/>
      <c r="O301" s="232"/>
    </row>
    <row r="302" spans="1:15" x14ac:dyDescent="0.25">
      <c r="A302" s="228"/>
      <c r="B302" s="229"/>
      <c r="C302" s="230" t="s">
        <v>1178</v>
      </c>
      <c r="D302" s="231"/>
      <c r="E302" s="231"/>
      <c r="F302" s="231"/>
      <c r="G302" s="231"/>
      <c r="H302" s="231"/>
      <c r="I302" s="231"/>
      <c r="J302" s="231"/>
      <c r="K302" s="229"/>
      <c r="L302" s="231"/>
      <c r="M302" s="232"/>
      <c r="N302" s="233"/>
      <c r="O302" s="232"/>
    </row>
    <row r="303" spans="1:15" x14ac:dyDescent="0.25">
      <c r="A303" s="228" t="s">
        <v>21</v>
      </c>
      <c r="B303" s="237">
        <f>B300+1</f>
        <v>130</v>
      </c>
      <c r="C303" s="231" t="s">
        <v>1179</v>
      </c>
      <c r="D303" s="231"/>
      <c r="E303" s="231"/>
      <c r="F303" s="231"/>
      <c r="G303" s="231"/>
      <c r="H303" s="231"/>
      <c r="I303" s="231"/>
      <c r="J303" s="231"/>
      <c r="K303" s="237" t="s">
        <v>83</v>
      </c>
      <c r="L303" s="24">
        <f>$R$1*5</f>
        <v>52.5</v>
      </c>
      <c r="M303" s="232"/>
      <c r="N303" s="233"/>
      <c r="O303" s="232"/>
    </row>
    <row r="304" spans="1:15" x14ac:dyDescent="0.25">
      <c r="A304" s="228" t="s">
        <v>21</v>
      </c>
      <c r="B304" s="237">
        <f>B303+1</f>
        <v>131</v>
      </c>
      <c r="C304" s="231" t="s">
        <v>1177</v>
      </c>
      <c r="D304" s="231"/>
      <c r="E304" s="231"/>
      <c r="F304" s="231"/>
      <c r="G304" s="231"/>
      <c r="H304" s="231"/>
      <c r="I304" s="231"/>
      <c r="J304" s="231"/>
      <c r="K304" s="237" t="s">
        <v>83</v>
      </c>
      <c r="L304" s="24">
        <f>$R$1*5</f>
        <v>52.5</v>
      </c>
      <c r="M304" s="232"/>
      <c r="N304" s="233"/>
      <c r="O304" s="232"/>
    </row>
    <row r="305" spans="1:15" x14ac:dyDescent="0.25">
      <c r="A305" s="228" t="s">
        <v>21</v>
      </c>
      <c r="B305" s="237">
        <f>B304+1</f>
        <v>132</v>
      </c>
      <c r="C305" s="231" t="s">
        <v>1167</v>
      </c>
      <c r="D305" s="231"/>
      <c r="E305" s="231"/>
      <c r="F305" s="231"/>
      <c r="G305" s="231"/>
      <c r="H305" s="231"/>
      <c r="I305" s="231"/>
      <c r="J305" s="231"/>
      <c r="K305" s="237" t="s">
        <v>83</v>
      </c>
      <c r="L305" s="24">
        <f>$R$1*5</f>
        <v>52.5</v>
      </c>
      <c r="M305" s="232"/>
      <c r="N305" s="233"/>
      <c r="O305" s="232"/>
    </row>
    <row r="306" spans="1:15" x14ac:dyDescent="0.25">
      <c r="A306" s="228"/>
      <c r="B306" s="237"/>
      <c r="C306" s="231"/>
      <c r="D306" s="231"/>
      <c r="E306" s="231"/>
      <c r="F306" s="231"/>
      <c r="G306" s="231"/>
      <c r="H306" s="231"/>
      <c r="I306" s="231"/>
      <c r="J306" s="231"/>
      <c r="K306" s="237"/>
      <c r="L306" s="238"/>
      <c r="M306" s="232"/>
      <c r="N306" s="233"/>
      <c r="O306" s="232"/>
    </row>
    <row r="307" spans="1:15" x14ac:dyDescent="0.25">
      <c r="A307" s="228"/>
      <c r="B307" s="229"/>
      <c r="C307" s="230" t="s">
        <v>1180</v>
      </c>
      <c r="D307" s="231"/>
      <c r="E307" s="231"/>
      <c r="F307" s="231"/>
      <c r="G307" s="231"/>
      <c r="H307" s="231"/>
      <c r="I307" s="231"/>
      <c r="J307" s="231"/>
      <c r="K307" s="229"/>
      <c r="L307" s="231"/>
      <c r="M307" s="232"/>
      <c r="N307" s="233"/>
      <c r="O307" s="232"/>
    </row>
    <row r="308" spans="1:15" x14ac:dyDescent="0.25">
      <c r="A308" s="228" t="s">
        <v>21</v>
      </c>
      <c r="B308" s="237">
        <f>B305+1</f>
        <v>133</v>
      </c>
      <c r="C308" s="231" t="s">
        <v>1179</v>
      </c>
      <c r="D308" s="231"/>
      <c r="E308" s="231"/>
      <c r="F308" s="231"/>
      <c r="G308" s="231"/>
      <c r="H308" s="231"/>
      <c r="I308" s="231"/>
      <c r="J308" s="231"/>
      <c r="K308" s="237" t="s">
        <v>83</v>
      </c>
      <c r="L308" s="24">
        <f>$R$1*5</f>
        <v>52.5</v>
      </c>
      <c r="M308" s="232"/>
      <c r="N308" s="233"/>
      <c r="O308" s="232"/>
    </row>
    <row r="309" spans="1:15" x14ac:dyDescent="0.25">
      <c r="A309" s="228" t="s">
        <v>21</v>
      </c>
      <c r="B309" s="237">
        <f>B308+1</f>
        <v>134</v>
      </c>
      <c r="C309" s="231" t="s">
        <v>1177</v>
      </c>
      <c r="D309" s="231"/>
      <c r="E309" s="231"/>
      <c r="F309" s="231"/>
      <c r="G309" s="231"/>
      <c r="H309" s="231"/>
      <c r="I309" s="231"/>
      <c r="J309" s="231"/>
      <c r="K309" s="237" t="s">
        <v>83</v>
      </c>
      <c r="L309" s="24">
        <f>$R$1*5</f>
        <v>52.5</v>
      </c>
      <c r="M309" s="232"/>
      <c r="N309" s="233"/>
      <c r="O309" s="232"/>
    </row>
    <row r="310" spans="1:15" x14ac:dyDescent="0.25">
      <c r="A310" s="228"/>
      <c r="B310" s="237"/>
      <c r="C310" s="231"/>
      <c r="D310" s="231"/>
      <c r="E310" s="231"/>
      <c r="F310" s="231"/>
      <c r="G310" s="231"/>
      <c r="H310" s="231"/>
      <c r="I310" s="231"/>
      <c r="J310" s="231"/>
      <c r="K310" s="237"/>
      <c r="L310" s="238"/>
      <c r="M310" s="232"/>
      <c r="N310" s="233"/>
      <c r="O310" s="232"/>
    </row>
    <row r="311" spans="1:15" x14ac:dyDescent="0.25">
      <c r="A311" s="228"/>
      <c r="B311" s="229"/>
      <c r="C311" s="230" t="s">
        <v>1181</v>
      </c>
      <c r="D311" s="231"/>
      <c r="E311" s="231"/>
      <c r="F311" s="231"/>
      <c r="G311" s="231"/>
      <c r="H311" s="231"/>
      <c r="I311" s="231"/>
      <c r="J311" s="231"/>
      <c r="K311" s="229"/>
      <c r="L311" s="231"/>
      <c r="M311" s="232"/>
      <c r="N311" s="233"/>
      <c r="O311" s="232"/>
    </row>
    <row r="312" spans="1:15" x14ac:dyDescent="0.25">
      <c r="A312" s="228" t="s">
        <v>21</v>
      </c>
      <c r="B312" s="237">
        <f>B309+1</f>
        <v>135</v>
      </c>
      <c r="C312" s="231" t="s">
        <v>1167</v>
      </c>
      <c r="D312" s="231"/>
      <c r="E312" s="231"/>
      <c r="F312" s="231"/>
      <c r="G312" s="231"/>
      <c r="H312" s="231"/>
      <c r="I312" s="231"/>
      <c r="J312" s="231"/>
      <c r="K312" s="237" t="s">
        <v>83</v>
      </c>
      <c r="L312" s="24">
        <f>$R$1*5</f>
        <v>52.5</v>
      </c>
      <c r="M312" s="232"/>
      <c r="N312" s="233"/>
      <c r="O312" s="232"/>
    </row>
    <row r="313" spans="1:15" x14ac:dyDescent="0.25">
      <c r="A313" s="228" t="s">
        <v>21</v>
      </c>
      <c r="B313" s="237">
        <f>B312+1</f>
        <v>136</v>
      </c>
      <c r="C313" s="231" t="s">
        <v>1169</v>
      </c>
      <c r="D313" s="231"/>
      <c r="E313" s="231"/>
      <c r="F313" s="231"/>
      <c r="G313" s="231"/>
      <c r="H313" s="231"/>
      <c r="I313" s="231"/>
      <c r="J313" s="231"/>
      <c r="K313" s="237" t="s">
        <v>83</v>
      </c>
      <c r="L313" s="24">
        <f>$R$1*5</f>
        <v>52.5</v>
      </c>
      <c r="M313" s="232"/>
      <c r="N313" s="233"/>
      <c r="O313" s="232"/>
    </row>
    <row r="314" spans="1:15" x14ac:dyDescent="0.25">
      <c r="A314" s="228" t="s">
        <v>21</v>
      </c>
      <c r="B314" s="237">
        <f>B313+1</f>
        <v>137</v>
      </c>
      <c r="C314" s="231" t="s">
        <v>1170</v>
      </c>
      <c r="D314" s="231"/>
      <c r="E314" s="231"/>
      <c r="F314" s="231"/>
      <c r="G314" s="231"/>
      <c r="H314" s="231"/>
      <c r="I314" s="231"/>
      <c r="J314" s="231"/>
      <c r="K314" s="237" t="s">
        <v>83</v>
      </c>
      <c r="L314" s="24">
        <f>$R$1*5</f>
        <v>52.5</v>
      </c>
      <c r="M314" s="232"/>
      <c r="N314" s="233"/>
      <c r="O314" s="232"/>
    </row>
    <row r="315" spans="1:15" x14ac:dyDescent="0.25">
      <c r="A315" s="228"/>
      <c r="B315" s="237"/>
      <c r="C315" s="231"/>
      <c r="D315" s="231"/>
      <c r="E315" s="231"/>
      <c r="F315" s="231"/>
      <c r="G315" s="231"/>
      <c r="H315" s="231"/>
      <c r="I315" s="231"/>
      <c r="J315" s="231"/>
      <c r="K315" s="237"/>
      <c r="L315" s="238"/>
      <c r="M315" s="232"/>
      <c r="N315" s="233"/>
      <c r="O315" s="232"/>
    </row>
    <row r="316" spans="1:15" x14ac:dyDescent="0.25">
      <c r="A316" s="228"/>
      <c r="B316" s="229"/>
      <c r="C316" s="230" t="s">
        <v>1182</v>
      </c>
      <c r="D316" s="231"/>
      <c r="E316" s="231"/>
      <c r="F316" s="231"/>
      <c r="G316" s="231"/>
      <c r="H316" s="231"/>
      <c r="I316" s="231"/>
      <c r="J316" s="231"/>
      <c r="K316" s="229"/>
      <c r="L316" s="231"/>
      <c r="M316" s="232"/>
      <c r="N316" s="233"/>
      <c r="O316" s="232"/>
    </row>
    <row r="317" spans="1:15" x14ac:dyDescent="0.25">
      <c r="A317" s="228"/>
      <c r="B317" s="229"/>
      <c r="C317" s="230" t="s">
        <v>1183</v>
      </c>
      <c r="D317" s="231"/>
      <c r="E317" s="231"/>
      <c r="F317" s="231"/>
      <c r="G317" s="231"/>
      <c r="H317" s="231"/>
      <c r="I317" s="231"/>
      <c r="J317" s="231"/>
      <c r="K317" s="229"/>
      <c r="L317" s="231"/>
      <c r="M317" s="232"/>
      <c r="N317" s="233"/>
      <c r="O317" s="232"/>
    </row>
    <row r="318" spans="1:15" x14ac:dyDescent="0.25">
      <c r="A318" s="228" t="s">
        <v>21</v>
      </c>
      <c r="B318" s="237">
        <f>B314+1</f>
        <v>138</v>
      </c>
      <c r="C318" s="231" t="s">
        <v>1170</v>
      </c>
      <c r="D318" s="231"/>
      <c r="E318" s="231"/>
      <c r="F318" s="231"/>
      <c r="G318" s="231"/>
      <c r="H318" s="231"/>
      <c r="I318" s="231"/>
      <c r="J318" s="231"/>
      <c r="K318" s="237" t="s">
        <v>83</v>
      </c>
      <c r="L318" s="24">
        <f>$R$1*5</f>
        <v>52.5</v>
      </c>
      <c r="M318" s="232"/>
      <c r="N318" s="233"/>
      <c r="O318" s="232"/>
    </row>
    <row r="319" spans="1:15" x14ac:dyDescent="0.25">
      <c r="A319" s="228" t="s">
        <v>21</v>
      </c>
      <c r="B319" s="237">
        <f>B318+1</f>
        <v>139</v>
      </c>
      <c r="C319" s="231" t="s">
        <v>1184</v>
      </c>
      <c r="D319" s="231"/>
      <c r="E319" s="231"/>
      <c r="F319" s="231"/>
      <c r="G319" s="231"/>
      <c r="H319" s="231"/>
      <c r="I319" s="231"/>
      <c r="J319" s="231"/>
      <c r="K319" s="237" t="s">
        <v>83</v>
      </c>
      <c r="L319" s="24">
        <f>$R$1*5</f>
        <v>52.5</v>
      </c>
      <c r="M319" s="232"/>
      <c r="N319" s="233"/>
      <c r="O319" s="232"/>
    </row>
    <row r="320" spans="1:15" x14ac:dyDescent="0.25">
      <c r="A320" s="228" t="s">
        <v>21</v>
      </c>
      <c r="B320" s="237">
        <f>B319+1</f>
        <v>140</v>
      </c>
      <c r="C320" s="231" t="s">
        <v>1172</v>
      </c>
      <c r="D320" s="231"/>
      <c r="E320" s="231"/>
      <c r="F320" s="231"/>
      <c r="G320" s="231"/>
      <c r="H320" s="231"/>
      <c r="I320" s="231"/>
      <c r="J320" s="231"/>
      <c r="K320" s="237" t="s">
        <v>83</v>
      </c>
      <c r="L320" s="24">
        <f>$R$1*5</f>
        <v>52.5</v>
      </c>
      <c r="M320" s="232"/>
      <c r="N320" s="233"/>
      <c r="O320" s="232"/>
    </row>
    <row r="321" spans="1:15" x14ac:dyDescent="0.25">
      <c r="A321" s="228"/>
      <c r="B321" s="237"/>
      <c r="C321" s="231"/>
      <c r="D321" s="231"/>
      <c r="E321" s="231"/>
      <c r="F321" s="231"/>
      <c r="G321" s="231"/>
      <c r="H321" s="231"/>
      <c r="I321" s="231"/>
      <c r="J321" s="231"/>
      <c r="K321" s="237"/>
      <c r="L321" s="238"/>
      <c r="M321" s="232"/>
      <c r="N321" s="233"/>
      <c r="O321" s="232"/>
    </row>
    <row r="322" spans="1:15" x14ac:dyDescent="0.25">
      <c r="A322" s="228"/>
      <c r="B322" s="229"/>
      <c r="C322" s="230" t="s">
        <v>1185</v>
      </c>
      <c r="D322" s="231"/>
      <c r="E322" s="231"/>
      <c r="F322" s="231"/>
      <c r="G322" s="231"/>
      <c r="H322" s="231"/>
      <c r="I322" s="231"/>
      <c r="J322" s="231"/>
      <c r="K322" s="229"/>
      <c r="L322" s="231"/>
      <c r="M322" s="232"/>
      <c r="N322" s="233"/>
      <c r="O322" s="232"/>
    </row>
    <row r="323" spans="1:15" x14ac:dyDescent="0.25">
      <c r="A323" s="228" t="s">
        <v>21</v>
      </c>
      <c r="B323" s="237">
        <f>B320+1</f>
        <v>141</v>
      </c>
      <c r="C323" s="231" t="s">
        <v>1167</v>
      </c>
      <c r="D323" s="231"/>
      <c r="E323" s="231"/>
      <c r="F323" s="231"/>
      <c r="G323" s="231"/>
      <c r="H323" s="231"/>
      <c r="I323" s="231"/>
      <c r="J323" s="231"/>
      <c r="K323" s="237" t="s">
        <v>83</v>
      </c>
      <c r="L323" s="24">
        <f>$R$1*5</f>
        <v>52.5</v>
      </c>
      <c r="M323" s="232"/>
      <c r="N323" s="233"/>
      <c r="O323" s="232"/>
    </row>
    <row r="324" spans="1:15" x14ac:dyDescent="0.25">
      <c r="A324" s="228" t="s">
        <v>21</v>
      </c>
      <c r="B324" s="237">
        <f>B323+1</f>
        <v>142</v>
      </c>
      <c r="C324" s="231" t="s">
        <v>1168</v>
      </c>
      <c r="D324" s="231"/>
      <c r="E324" s="231"/>
      <c r="F324" s="231"/>
      <c r="G324" s="231"/>
      <c r="H324" s="231"/>
      <c r="I324" s="231"/>
      <c r="J324" s="231"/>
      <c r="K324" s="237" t="s">
        <v>83</v>
      </c>
      <c r="L324" s="24">
        <f>$R$1*5</f>
        <v>52.5</v>
      </c>
      <c r="M324" s="232"/>
      <c r="N324" s="233"/>
      <c r="O324" s="232"/>
    </row>
    <row r="325" spans="1:15" x14ac:dyDescent="0.25">
      <c r="A325" s="228" t="s">
        <v>21</v>
      </c>
      <c r="B325" s="237">
        <f>B324+1</f>
        <v>143</v>
      </c>
      <c r="C325" s="231" t="s">
        <v>1169</v>
      </c>
      <c r="D325" s="231"/>
      <c r="E325" s="231"/>
      <c r="F325" s="231"/>
      <c r="G325" s="231"/>
      <c r="H325" s="231"/>
      <c r="I325" s="231"/>
      <c r="J325" s="231"/>
      <c r="K325" s="237" t="s">
        <v>83</v>
      </c>
      <c r="L325" s="24">
        <f>$R$1*5</f>
        <v>52.5</v>
      </c>
      <c r="M325" s="232"/>
      <c r="N325" s="233"/>
      <c r="O325" s="232"/>
    </row>
    <row r="326" spans="1:15" x14ac:dyDescent="0.25">
      <c r="A326" s="228" t="s">
        <v>21</v>
      </c>
      <c r="B326" s="237">
        <f>B325+1</f>
        <v>144</v>
      </c>
      <c r="C326" s="231" t="s">
        <v>1170</v>
      </c>
      <c r="D326" s="231"/>
      <c r="E326" s="231"/>
      <c r="F326" s="231"/>
      <c r="G326" s="231"/>
      <c r="H326" s="231"/>
      <c r="I326" s="231"/>
      <c r="J326" s="231"/>
      <c r="K326" s="237" t="s">
        <v>83</v>
      </c>
      <c r="L326" s="24">
        <f>$R$1*5</f>
        <v>52.5</v>
      </c>
      <c r="M326" s="232"/>
      <c r="N326" s="233"/>
      <c r="O326" s="232"/>
    </row>
    <row r="327" spans="1:15" x14ac:dyDescent="0.25">
      <c r="A327" s="228" t="s">
        <v>21</v>
      </c>
      <c r="B327" s="237">
        <f>B326+1</f>
        <v>145</v>
      </c>
      <c r="C327" s="231" t="s">
        <v>1171</v>
      </c>
      <c r="D327" s="231"/>
      <c r="E327" s="231"/>
      <c r="F327" s="231"/>
      <c r="G327" s="231"/>
      <c r="H327" s="231"/>
      <c r="I327" s="231"/>
      <c r="J327" s="231"/>
      <c r="K327" s="237" t="s">
        <v>83</v>
      </c>
      <c r="L327" s="24">
        <f>$R$1*5</f>
        <v>52.5</v>
      </c>
      <c r="M327" s="232"/>
      <c r="N327" s="233"/>
      <c r="O327" s="232"/>
    </row>
    <row r="328" spans="1:15" x14ac:dyDescent="0.25">
      <c r="A328" s="228"/>
      <c r="B328" s="237"/>
      <c r="C328" s="231"/>
      <c r="D328" s="231"/>
      <c r="E328" s="231"/>
      <c r="F328" s="231"/>
      <c r="G328" s="231"/>
      <c r="H328" s="231"/>
      <c r="I328" s="231"/>
      <c r="J328" s="231"/>
      <c r="K328" s="237"/>
      <c r="L328" s="238"/>
      <c r="M328" s="232"/>
      <c r="N328" s="233"/>
      <c r="O328" s="232"/>
    </row>
    <row r="329" spans="1:15" x14ac:dyDescent="0.25">
      <c r="A329" s="228"/>
      <c r="B329" s="229"/>
      <c r="C329" s="230" t="s">
        <v>1186</v>
      </c>
      <c r="D329" s="231"/>
      <c r="E329" s="231"/>
      <c r="F329" s="231"/>
      <c r="G329" s="231"/>
      <c r="H329" s="231"/>
      <c r="I329" s="231"/>
      <c r="J329" s="231"/>
      <c r="K329" s="229"/>
      <c r="L329" s="231"/>
      <c r="M329" s="232"/>
      <c r="N329" s="233"/>
      <c r="O329" s="232"/>
    </row>
    <row r="330" spans="1:15" x14ac:dyDescent="0.25">
      <c r="A330" s="228" t="s">
        <v>21</v>
      </c>
      <c r="B330" s="237">
        <f>B327+1</f>
        <v>146</v>
      </c>
      <c r="C330" s="231" t="s">
        <v>1172</v>
      </c>
      <c r="D330" s="231"/>
      <c r="E330" s="231"/>
      <c r="F330" s="231"/>
      <c r="G330" s="231"/>
      <c r="H330" s="231"/>
      <c r="I330" s="231"/>
      <c r="J330" s="231"/>
      <c r="K330" s="237" t="s">
        <v>83</v>
      </c>
      <c r="L330" s="24">
        <f>$R$1*5</f>
        <v>52.5</v>
      </c>
      <c r="M330" s="232"/>
      <c r="N330" s="233"/>
      <c r="O330" s="232"/>
    </row>
    <row r="331" spans="1:15" x14ac:dyDescent="0.25">
      <c r="A331" s="228" t="s">
        <v>21</v>
      </c>
      <c r="B331" s="237">
        <f>B330+1</f>
        <v>147</v>
      </c>
      <c r="C331" s="231" t="s">
        <v>1187</v>
      </c>
      <c r="D331" s="231"/>
      <c r="E331" s="231"/>
      <c r="F331" s="231"/>
      <c r="G331" s="231"/>
      <c r="H331" s="231"/>
      <c r="I331" s="231"/>
      <c r="J331" s="231"/>
      <c r="K331" s="237" t="s">
        <v>83</v>
      </c>
      <c r="L331" s="24">
        <f>$R$1*5</f>
        <v>52.5</v>
      </c>
      <c r="M331" s="232"/>
      <c r="N331" s="233"/>
      <c r="O331" s="232"/>
    </row>
    <row r="332" spans="1:15" x14ac:dyDescent="0.25">
      <c r="A332" s="228" t="s">
        <v>21</v>
      </c>
      <c r="B332" s="237">
        <f>B331+1</f>
        <v>148</v>
      </c>
      <c r="C332" s="231" t="s">
        <v>1188</v>
      </c>
      <c r="D332" s="231"/>
      <c r="E332" s="231"/>
      <c r="F332" s="231"/>
      <c r="G332" s="231"/>
      <c r="H332" s="231"/>
      <c r="I332" s="231"/>
      <c r="J332" s="231"/>
      <c r="K332" s="237" t="s">
        <v>83</v>
      </c>
      <c r="L332" s="24">
        <f>$R$1*5</f>
        <v>52.5</v>
      </c>
      <c r="M332" s="232"/>
      <c r="N332" s="233"/>
      <c r="O332" s="232"/>
    </row>
    <row r="333" spans="1:15" x14ac:dyDescent="0.25">
      <c r="A333" s="228"/>
      <c r="B333" s="237"/>
      <c r="C333" s="231"/>
      <c r="D333" s="231"/>
      <c r="E333" s="231"/>
      <c r="F333" s="231"/>
      <c r="G333" s="231"/>
      <c r="H333" s="231"/>
      <c r="I333" s="231"/>
      <c r="J333" s="231"/>
      <c r="K333" s="237"/>
      <c r="L333" s="238"/>
      <c r="M333" s="232"/>
      <c r="N333" s="233"/>
      <c r="O333" s="232"/>
    </row>
    <row r="334" spans="1:15" x14ac:dyDescent="0.25">
      <c r="A334" s="228" t="s">
        <v>21</v>
      </c>
      <c r="B334" s="237">
        <v>149</v>
      </c>
      <c r="C334" s="231" t="s">
        <v>1189</v>
      </c>
      <c r="D334" s="231"/>
      <c r="E334" s="231"/>
      <c r="F334" s="231"/>
      <c r="G334" s="231"/>
      <c r="H334" s="231"/>
      <c r="I334" s="231"/>
      <c r="J334" s="231"/>
      <c r="K334" s="237" t="s">
        <v>86</v>
      </c>
      <c r="L334" s="24">
        <f>$R$1*5</f>
        <v>52.5</v>
      </c>
      <c r="M334" s="232"/>
      <c r="N334" s="233"/>
      <c r="O334" s="232"/>
    </row>
    <row r="335" spans="1:15" x14ac:dyDescent="0.25">
      <c r="A335" s="228"/>
      <c r="B335" s="237"/>
      <c r="C335" s="231"/>
      <c r="D335" s="231"/>
      <c r="E335" s="231"/>
      <c r="F335" s="231"/>
      <c r="G335" s="231"/>
      <c r="H335" s="231"/>
      <c r="I335" s="231"/>
      <c r="J335" s="231"/>
      <c r="K335" s="237"/>
      <c r="L335" s="238"/>
      <c r="M335" s="232"/>
      <c r="N335" s="233"/>
      <c r="O335" s="232"/>
    </row>
    <row r="336" spans="1:15" x14ac:dyDescent="0.25">
      <c r="A336" s="228" t="s">
        <v>21</v>
      </c>
      <c r="B336" s="237">
        <v>150</v>
      </c>
      <c r="C336" s="231" t="s">
        <v>1190</v>
      </c>
      <c r="D336" s="231"/>
      <c r="E336" s="231"/>
      <c r="F336" s="231"/>
      <c r="G336" s="231"/>
      <c r="H336" s="231"/>
      <c r="I336" s="231"/>
      <c r="J336" s="231"/>
      <c r="K336" s="237" t="s">
        <v>86</v>
      </c>
      <c r="L336" s="24">
        <f>$R$1*5</f>
        <v>52.5</v>
      </c>
      <c r="M336" s="232"/>
      <c r="N336" s="233"/>
      <c r="O336" s="232"/>
    </row>
    <row r="337" spans="1:15" x14ac:dyDescent="0.25">
      <c r="A337" s="228"/>
      <c r="B337" s="237"/>
      <c r="C337" s="231"/>
      <c r="D337" s="231"/>
      <c r="E337" s="231"/>
      <c r="F337" s="231"/>
      <c r="G337" s="231"/>
      <c r="H337" s="231"/>
      <c r="I337" s="231"/>
      <c r="J337" s="231"/>
      <c r="K337" s="237"/>
      <c r="L337" s="238"/>
      <c r="M337" s="232"/>
      <c r="N337" s="233"/>
      <c r="O337" s="232"/>
    </row>
    <row r="338" spans="1:15" x14ac:dyDescent="0.25">
      <c r="A338" s="228"/>
      <c r="B338" s="229"/>
      <c r="C338" s="230" t="s">
        <v>1191</v>
      </c>
      <c r="D338" s="231"/>
      <c r="E338" s="231"/>
      <c r="F338" s="231"/>
      <c r="G338" s="231"/>
      <c r="H338" s="231"/>
      <c r="I338" s="231"/>
      <c r="J338" s="231"/>
      <c r="K338" s="229"/>
      <c r="L338" s="231"/>
      <c r="M338" s="232"/>
      <c r="N338" s="233"/>
      <c r="O338" s="232"/>
    </row>
    <row r="339" spans="1:15" x14ac:dyDescent="0.25">
      <c r="A339" s="228"/>
      <c r="B339" s="229"/>
      <c r="C339" s="230" t="s">
        <v>1192</v>
      </c>
      <c r="D339" s="231"/>
      <c r="E339" s="231"/>
      <c r="F339" s="231"/>
      <c r="G339" s="231"/>
      <c r="H339" s="231"/>
      <c r="I339" s="231"/>
      <c r="J339" s="231"/>
      <c r="K339" s="229"/>
      <c r="L339" s="231"/>
      <c r="M339" s="232"/>
      <c r="N339" s="233"/>
      <c r="O339" s="232"/>
    </row>
    <row r="340" spans="1:15" x14ac:dyDescent="0.25">
      <c r="A340" s="228" t="s">
        <v>21</v>
      </c>
      <c r="B340" s="237">
        <f>B336+1</f>
        <v>151</v>
      </c>
      <c r="C340" s="231" t="s">
        <v>1193</v>
      </c>
      <c r="D340" s="231"/>
      <c r="E340" s="231"/>
      <c r="F340" s="231"/>
      <c r="G340" s="231"/>
      <c r="H340" s="231"/>
      <c r="I340" s="231"/>
      <c r="J340" s="231"/>
      <c r="K340" s="237" t="s">
        <v>83</v>
      </c>
      <c r="L340" s="24">
        <f>$R$1*1</f>
        <v>10.5</v>
      </c>
      <c r="M340" s="232"/>
      <c r="N340" s="233"/>
      <c r="O340" s="232"/>
    </row>
    <row r="341" spans="1:15" x14ac:dyDescent="0.25">
      <c r="A341" s="228" t="s">
        <v>21</v>
      </c>
      <c r="B341" s="237">
        <f>B340+1</f>
        <v>152</v>
      </c>
      <c r="C341" s="231" t="s">
        <v>1194</v>
      </c>
      <c r="D341" s="231"/>
      <c r="E341" s="231"/>
      <c r="F341" s="231"/>
      <c r="G341" s="231"/>
      <c r="H341" s="231"/>
      <c r="I341" s="231"/>
      <c r="J341" s="231"/>
      <c r="K341" s="237" t="s">
        <v>83</v>
      </c>
      <c r="L341" s="24">
        <f t="shared" ref="L341:L342" si="5">$R$1*1</f>
        <v>10.5</v>
      </c>
      <c r="M341" s="232"/>
      <c r="N341" s="233"/>
      <c r="O341" s="232"/>
    </row>
    <row r="342" spans="1:15" x14ac:dyDescent="0.25">
      <c r="A342" s="228" t="s">
        <v>21</v>
      </c>
      <c r="B342" s="237">
        <f>B341+1</f>
        <v>153</v>
      </c>
      <c r="C342" s="231" t="s">
        <v>1195</v>
      </c>
      <c r="D342" s="231"/>
      <c r="E342" s="231"/>
      <c r="F342" s="231"/>
      <c r="G342" s="231"/>
      <c r="H342" s="231"/>
      <c r="I342" s="231"/>
      <c r="J342" s="231"/>
      <c r="K342" s="237" t="s">
        <v>83</v>
      </c>
      <c r="L342" s="24">
        <f t="shared" si="5"/>
        <v>10.5</v>
      </c>
      <c r="M342" s="232"/>
      <c r="N342" s="233"/>
      <c r="O342" s="232"/>
    </row>
    <row r="343" spans="1:15" x14ac:dyDescent="0.25">
      <c r="A343" s="228"/>
      <c r="B343" s="237"/>
      <c r="C343" s="231"/>
      <c r="D343" s="231"/>
      <c r="E343" s="231"/>
      <c r="F343" s="231"/>
      <c r="G343" s="231"/>
      <c r="H343" s="231"/>
      <c r="I343" s="231"/>
      <c r="J343" s="231"/>
      <c r="K343" s="237"/>
      <c r="L343" s="238"/>
      <c r="M343" s="232"/>
      <c r="N343" s="233"/>
      <c r="O343" s="232"/>
    </row>
    <row r="344" spans="1:15" x14ac:dyDescent="0.25">
      <c r="A344" s="228"/>
      <c r="B344" s="229"/>
      <c r="C344" s="230" t="s">
        <v>1196</v>
      </c>
      <c r="D344" s="231"/>
      <c r="E344" s="231"/>
      <c r="F344" s="231"/>
      <c r="G344" s="231"/>
      <c r="H344" s="231"/>
      <c r="I344" s="231"/>
      <c r="J344" s="231"/>
      <c r="K344" s="229"/>
      <c r="L344" s="231"/>
      <c r="M344" s="232"/>
      <c r="N344" s="233"/>
      <c r="O344" s="232"/>
    </row>
    <row r="345" spans="1:15" x14ac:dyDescent="0.25">
      <c r="A345" s="228"/>
      <c r="B345" s="229"/>
      <c r="C345" s="230" t="s">
        <v>1192</v>
      </c>
      <c r="D345" s="231"/>
      <c r="E345" s="231"/>
      <c r="F345" s="231"/>
      <c r="G345" s="231"/>
      <c r="H345" s="231"/>
      <c r="I345" s="231"/>
      <c r="J345" s="231"/>
      <c r="K345" s="229"/>
      <c r="L345" s="231"/>
      <c r="M345" s="232"/>
      <c r="N345" s="233"/>
      <c r="O345" s="232"/>
    </row>
    <row r="346" spans="1:15" x14ac:dyDescent="0.25">
      <c r="A346" s="228" t="s">
        <v>21</v>
      </c>
      <c r="B346" s="237">
        <f>B342+1</f>
        <v>154</v>
      </c>
      <c r="C346" s="231" t="s">
        <v>1193</v>
      </c>
      <c r="D346" s="231"/>
      <c r="E346" s="231"/>
      <c r="F346" s="231"/>
      <c r="G346" s="231"/>
      <c r="H346" s="231"/>
      <c r="I346" s="231"/>
      <c r="J346" s="231"/>
      <c r="K346" s="237" t="s">
        <v>83</v>
      </c>
      <c r="L346" s="24">
        <f>$R$1*1</f>
        <v>10.5</v>
      </c>
      <c r="M346" s="232"/>
      <c r="N346" s="233"/>
      <c r="O346" s="232"/>
    </row>
    <row r="347" spans="1:15" x14ac:dyDescent="0.25">
      <c r="A347" s="228" t="s">
        <v>21</v>
      </c>
      <c r="B347" s="237">
        <f>B346+1</f>
        <v>155</v>
      </c>
      <c r="C347" s="231" t="s">
        <v>1194</v>
      </c>
      <c r="D347" s="231"/>
      <c r="E347" s="231"/>
      <c r="F347" s="231"/>
      <c r="G347" s="231"/>
      <c r="H347" s="231"/>
      <c r="I347" s="231"/>
      <c r="J347" s="231"/>
      <c r="K347" s="237" t="s">
        <v>83</v>
      </c>
      <c r="L347" s="24">
        <f t="shared" ref="L347:L348" si="6">$R$1*1</f>
        <v>10.5</v>
      </c>
      <c r="M347" s="232"/>
      <c r="N347" s="233"/>
      <c r="O347" s="232"/>
    </row>
    <row r="348" spans="1:15" x14ac:dyDescent="0.25">
      <c r="A348" s="228" t="s">
        <v>21</v>
      </c>
      <c r="B348" s="237">
        <f>B347+1</f>
        <v>156</v>
      </c>
      <c r="C348" s="231" t="s">
        <v>1195</v>
      </c>
      <c r="D348" s="231"/>
      <c r="E348" s="231"/>
      <c r="F348" s="231"/>
      <c r="G348" s="231"/>
      <c r="H348" s="231"/>
      <c r="I348" s="231"/>
      <c r="J348" s="231"/>
      <c r="K348" s="237" t="s">
        <v>83</v>
      </c>
      <c r="L348" s="24">
        <f t="shared" si="6"/>
        <v>10.5</v>
      </c>
      <c r="M348" s="232"/>
      <c r="N348" s="233"/>
      <c r="O348" s="232"/>
    </row>
    <row r="349" spans="1:15" x14ac:dyDescent="0.25">
      <c r="A349" s="228"/>
      <c r="B349" s="237"/>
      <c r="C349" s="231"/>
      <c r="D349" s="231"/>
      <c r="E349" s="231"/>
      <c r="F349" s="231"/>
      <c r="G349" s="231"/>
      <c r="H349" s="231"/>
      <c r="I349" s="231"/>
      <c r="J349" s="231"/>
      <c r="K349" s="237"/>
      <c r="L349" s="238"/>
      <c r="M349" s="232"/>
      <c r="N349" s="233"/>
      <c r="O349" s="232"/>
    </row>
    <row r="350" spans="1:15" x14ac:dyDescent="0.25">
      <c r="A350" s="228"/>
      <c r="B350" s="237"/>
      <c r="C350" s="231"/>
      <c r="D350" s="231"/>
      <c r="E350" s="231"/>
      <c r="F350" s="231"/>
      <c r="G350" s="231"/>
      <c r="H350" s="231"/>
      <c r="I350" s="231"/>
      <c r="J350" s="231"/>
      <c r="K350" s="237"/>
      <c r="L350" s="238"/>
      <c r="M350" s="346"/>
      <c r="N350" s="233"/>
      <c r="O350" s="232"/>
    </row>
    <row r="351" spans="1:15" x14ac:dyDescent="0.25">
      <c r="A351" s="228"/>
      <c r="B351" s="240"/>
      <c r="C351" s="241" t="s">
        <v>998</v>
      </c>
      <c r="D351" s="242"/>
      <c r="E351" s="242"/>
      <c r="F351" s="242"/>
      <c r="G351" s="242"/>
      <c r="H351" s="242"/>
      <c r="I351" s="242"/>
      <c r="J351" s="242"/>
      <c r="K351" s="240"/>
      <c r="L351" s="242"/>
      <c r="M351" s="296"/>
      <c r="N351" s="247"/>
      <c r="O351" s="244"/>
    </row>
    <row r="352" spans="1:15" x14ac:dyDescent="0.25">
      <c r="A352" s="228"/>
      <c r="B352" s="225" t="s">
        <v>1</v>
      </c>
      <c r="C352" s="411" t="s">
        <v>2</v>
      </c>
      <c r="D352" s="400"/>
      <c r="E352" s="400"/>
      <c r="F352" s="400"/>
      <c r="G352" s="400"/>
      <c r="H352" s="400"/>
      <c r="I352" s="400"/>
      <c r="J352" s="402"/>
      <c r="K352" s="225"/>
      <c r="L352" s="252"/>
      <c r="M352" s="295"/>
      <c r="N352" s="227"/>
      <c r="O352" s="227" t="s">
        <v>120</v>
      </c>
    </row>
    <row r="353" spans="1:15" x14ac:dyDescent="0.25">
      <c r="A353" s="228"/>
      <c r="B353" s="229"/>
      <c r="C353" s="230" t="s">
        <v>49</v>
      </c>
      <c r="D353" s="231"/>
      <c r="E353" s="231"/>
      <c r="F353" s="231"/>
      <c r="G353" s="231"/>
      <c r="H353" s="231"/>
      <c r="I353" s="231"/>
      <c r="J353" s="231"/>
      <c r="K353" s="229"/>
      <c r="L353" s="231"/>
      <c r="M353" s="345"/>
      <c r="N353" s="233"/>
      <c r="O353" s="232"/>
    </row>
    <row r="354" spans="1:15" x14ac:dyDescent="0.25">
      <c r="A354" s="228"/>
      <c r="B354" s="229"/>
      <c r="C354" s="230" t="s">
        <v>964</v>
      </c>
      <c r="D354" s="231"/>
      <c r="E354" s="231"/>
      <c r="F354" s="231"/>
      <c r="G354" s="231"/>
      <c r="H354" s="231"/>
      <c r="I354" s="231"/>
      <c r="J354" s="231"/>
      <c r="K354" s="229"/>
      <c r="L354" s="231"/>
      <c r="M354" s="232"/>
      <c r="N354" s="233"/>
      <c r="O354" s="232"/>
    </row>
    <row r="355" spans="1:15" x14ac:dyDescent="0.25">
      <c r="A355" s="228"/>
      <c r="B355" s="229"/>
      <c r="C355" s="230"/>
      <c r="D355" s="231"/>
      <c r="E355" s="231"/>
      <c r="F355" s="231"/>
      <c r="G355" s="231"/>
      <c r="H355" s="231"/>
      <c r="I355" s="231"/>
      <c r="J355" s="231"/>
      <c r="K355" s="229"/>
      <c r="L355" s="231"/>
      <c r="M355" s="232"/>
      <c r="N355" s="233"/>
      <c r="O355" s="232"/>
    </row>
    <row r="356" spans="1:15" x14ac:dyDescent="0.25">
      <c r="A356" s="228"/>
      <c r="B356" s="229"/>
      <c r="C356" s="403" t="s">
        <v>563</v>
      </c>
      <c r="D356" s="404"/>
      <c r="E356" s="404"/>
      <c r="F356" s="404"/>
      <c r="G356" s="404"/>
      <c r="H356" s="404"/>
      <c r="I356" s="404"/>
      <c r="J356" s="405"/>
      <c r="K356" s="229"/>
      <c r="L356" s="231"/>
      <c r="M356" s="232"/>
      <c r="N356" s="233"/>
      <c r="O356" s="232"/>
    </row>
    <row r="357" spans="1:15" x14ac:dyDescent="0.25">
      <c r="A357" s="228"/>
      <c r="B357" s="229"/>
      <c r="C357" s="403" t="s">
        <v>965</v>
      </c>
      <c r="D357" s="404"/>
      <c r="E357" s="404"/>
      <c r="F357" s="404"/>
      <c r="G357" s="404"/>
      <c r="H357" s="404"/>
      <c r="I357" s="404"/>
      <c r="J357" s="405"/>
      <c r="K357" s="229"/>
      <c r="L357" s="231"/>
      <c r="M357" s="232"/>
      <c r="N357" s="233"/>
      <c r="O357" s="232"/>
    </row>
    <row r="358" spans="1:15" x14ac:dyDescent="0.25">
      <c r="A358" s="228"/>
      <c r="B358" s="229"/>
      <c r="C358" s="236"/>
      <c r="D358" s="236"/>
      <c r="E358" s="236"/>
      <c r="F358" s="236"/>
      <c r="G358" s="236"/>
      <c r="H358" s="236"/>
      <c r="I358" s="236"/>
      <c r="J358" s="236"/>
      <c r="K358" s="229"/>
      <c r="L358" s="231"/>
      <c r="M358" s="232"/>
      <c r="N358" s="233"/>
      <c r="O358" s="232"/>
    </row>
    <row r="359" spans="1:15" x14ac:dyDescent="0.25">
      <c r="A359" s="228"/>
      <c r="B359" s="229"/>
      <c r="C359" s="231" t="s">
        <v>1842</v>
      </c>
      <c r="D359" s="231"/>
      <c r="E359" s="231"/>
      <c r="F359" s="231"/>
      <c r="G359" s="231"/>
      <c r="H359" s="231"/>
      <c r="I359" s="231"/>
      <c r="J359" s="231"/>
      <c r="K359" s="229"/>
      <c r="L359" s="231"/>
      <c r="M359" s="232"/>
      <c r="N359" s="233"/>
      <c r="O359" s="232"/>
    </row>
    <row r="360" spans="1:15" x14ac:dyDescent="0.25">
      <c r="A360" s="228"/>
      <c r="B360" s="229"/>
      <c r="C360" s="231" t="s">
        <v>1843</v>
      </c>
      <c r="D360" s="231"/>
      <c r="E360" s="231"/>
      <c r="F360" s="231"/>
      <c r="G360" s="231"/>
      <c r="H360" s="231"/>
      <c r="I360" s="231"/>
      <c r="J360" s="231"/>
      <c r="K360" s="229"/>
      <c r="L360" s="231"/>
      <c r="M360" s="232"/>
      <c r="N360" s="233"/>
      <c r="O360" s="232"/>
    </row>
    <row r="361" spans="1:15" x14ac:dyDescent="0.25">
      <c r="A361" s="228"/>
      <c r="B361" s="229"/>
      <c r="C361" s="231" t="s">
        <v>1844</v>
      </c>
      <c r="D361" s="231"/>
      <c r="E361" s="231"/>
      <c r="F361" s="231"/>
      <c r="G361" s="231"/>
      <c r="H361" s="231"/>
      <c r="I361" s="231"/>
      <c r="J361" s="231"/>
      <c r="K361" s="229"/>
      <c r="L361" s="231"/>
      <c r="M361" s="232"/>
      <c r="N361" s="233"/>
      <c r="O361" s="232"/>
    </row>
    <row r="362" spans="1:15" x14ac:dyDescent="0.25">
      <c r="A362" s="228"/>
      <c r="B362" s="229"/>
      <c r="C362" s="231" t="s">
        <v>1845</v>
      </c>
      <c r="D362" s="231"/>
      <c r="E362" s="231"/>
      <c r="F362" s="231"/>
      <c r="G362" s="231"/>
      <c r="H362" s="231"/>
      <c r="I362" s="231"/>
      <c r="J362" s="231"/>
      <c r="K362" s="229"/>
      <c r="L362" s="231"/>
      <c r="M362" s="232"/>
      <c r="N362" s="233"/>
      <c r="O362" s="232"/>
    </row>
    <row r="363" spans="1:15" x14ac:dyDescent="0.25">
      <c r="A363" s="228"/>
      <c r="B363" s="229"/>
      <c r="C363" s="231" t="s">
        <v>1846</v>
      </c>
      <c r="D363" s="231"/>
      <c r="E363" s="231"/>
      <c r="F363" s="231"/>
      <c r="G363" s="231"/>
      <c r="H363" s="231"/>
      <c r="I363" s="231"/>
      <c r="J363" s="231"/>
      <c r="K363" s="229"/>
      <c r="L363" s="231"/>
      <c r="M363" s="232"/>
      <c r="N363" s="233"/>
      <c r="O363" s="232"/>
    </row>
    <row r="364" spans="1:15" x14ac:dyDescent="0.25">
      <c r="A364" s="228"/>
      <c r="B364" s="229"/>
      <c r="C364" s="231" t="s">
        <v>1847</v>
      </c>
      <c r="D364" s="231"/>
      <c r="E364" s="231"/>
      <c r="F364" s="231"/>
      <c r="G364" s="231"/>
      <c r="H364" s="231"/>
      <c r="I364" s="231"/>
      <c r="J364" s="231"/>
      <c r="K364" s="229"/>
      <c r="L364" s="231"/>
      <c r="M364" s="232"/>
      <c r="N364" s="233"/>
      <c r="O364" s="232"/>
    </row>
    <row r="365" spans="1:15" x14ac:dyDescent="0.25">
      <c r="A365" s="228"/>
      <c r="B365" s="229"/>
      <c r="C365" s="231" t="s">
        <v>1848</v>
      </c>
      <c r="D365" s="231"/>
      <c r="E365" s="231"/>
      <c r="F365" s="231"/>
      <c r="G365" s="231"/>
      <c r="H365" s="231"/>
      <c r="I365" s="231"/>
      <c r="J365" s="231"/>
      <c r="K365" s="229"/>
      <c r="L365" s="231"/>
      <c r="M365" s="232"/>
      <c r="N365" s="233"/>
      <c r="O365" s="232"/>
    </row>
    <row r="366" spans="1:15" x14ac:dyDescent="0.25">
      <c r="A366" s="228"/>
      <c r="B366" s="229"/>
      <c r="C366" s="231" t="s">
        <v>1849</v>
      </c>
      <c r="D366" s="231"/>
      <c r="E366" s="231"/>
      <c r="F366" s="231"/>
      <c r="G366" s="231"/>
      <c r="H366" s="231"/>
      <c r="I366" s="231"/>
      <c r="J366" s="231"/>
      <c r="K366" s="229"/>
      <c r="L366" s="231"/>
      <c r="M366" s="232"/>
      <c r="N366" s="233"/>
      <c r="O366" s="232"/>
    </row>
    <row r="367" spans="1:15" x14ac:dyDescent="0.25">
      <c r="A367" s="228"/>
      <c r="B367" s="229"/>
      <c r="C367" s="231"/>
      <c r="D367" s="231"/>
      <c r="E367" s="231"/>
      <c r="F367" s="231"/>
      <c r="G367" s="231"/>
      <c r="H367" s="231"/>
      <c r="I367" s="231"/>
      <c r="J367" s="231"/>
      <c r="K367" s="229"/>
      <c r="L367" s="231"/>
      <c r="M367" s="232"/>
      <c r="N367" s="233"/>
      <c r="O367" s="232"/>
    </row>
    <row r="368" spans="1:15" x14ac:dyDescent="0.25">
      <c r="A368" s="228"/>
      <c r="B368" s="229"/>
      <c r="C368" s="231"/>
      <c r="D368" s="231"/>
      <c r="E368" s="231"/>
      <c r="F368" s="231"/>
      <c r="G368" s="231"/>
      <c r="H368" s="231"/>
      <c r="I368" s="231"/>
      <c r="J368" s="231"/>
      <c r="K368" s="229"/>
      <c r="L368" s="231"/>
      <c r="M368" s="232"/>
      <c r="N368" s="233"/>
      <c r="O368" s="232"/>
    </row>
    <row r="369" spans="1:15" x14ac:dyDescent="0.25">
      <c r="A369" s="228"/>
      <c r="B369" s="229"/>
      <c r="C369" s="231"/>
      <c r="D369" s="231"/>
      <c r="E369" s="231"/>
      <c r="F369" s="231"/>
      <c r="G369" s="231"/>
      <c r="H369" s="231"/>
      <c r="I369" s="231"/>
      <c r="J369" s="231"/>
      <c r="K369" s="229"/>
      <c r="L369" s="231"/>
      <c r="M369" s="232"/>
      <c r="N369" s="233"/>
      <c r="O369" s="232"/>
    </row>
    <row r="370" spans="1:15" x14ac:dyDescent="0.25">
      <c r="A370" s="228"/>
      <c r="B370" s="229"/>
      <c r="C370" s="231"/>
      <c r="D370" s="231"/>
      <c r="E370" s="231"/>
      <c r="F370" s="231"/>
      <c r="G370" s="231"/>
      <c r="H370" s="231"/>
      <c r="I370" s="231"/>
      <c r="J370" s="231"/>
      <c r="K370" s="229"/>
      <c r="L370" s="231"/>
      <c r="M370" s="232"/>
      <c r="N370" s="233"/>
      <c r="O370" s="232"/>
    </row>
    <row r="371" spans="1:15" x14ac:dyDescent="0.25">
      <c r="A371" s="228"/>
      <c r="B371" s="229"/>
      <c r="C371" s="231"/>
      <c r="D371" s="231"/>
      <c r="E371" s="231"/>
      <c r="F371" s="231"/>
      <c r="G371" s="231"/>
      <c r="H371" s="231"/>
      <c r="I371" s="231"/>
      <c r="J371" s="231"/>
      <c r="K371" s="229"/>
      <c r="L371" s="231"/>
      <c r="M371" s="232"/>
      <c r="N371" s="233"/>
      <c r="O371" s="232"/>
    </row>
    <row r="372" spans="1:15" x14ac:dyDescent="0.25">
      <c r="A372" s="228"/>
      <c r="B372" s="229"/>
      <c r="C372" s="231"/>
      <c r="D372" s="231"/>
      <c r="E372" s="231"/>
      <c r="F372" s="231"/>
      <c r="G372" s="231"/>
      <c r="H372" s="231"/>
      <c r="I372" s="231"/>
      <c r="J372" s="231"/>
      <c r="K372" s="229"/>
      <c r="L372" s="231"/>
      <c r="M372" s="232"/>
      <c r="N372" s="233"/>
      <c r="O372" s="232"/>
    </row>
    <row r="373" spans="1:15" x14ac:dyDescent="0.25">
      <c r="A373" s="228"/>
      <c r="B373" s="229"/>
      <c r="C373" s="231"/>
      <c r="D373" s="231"/>
      <c r="E373" s="231"/>
      <c r="F373" s="231"/>
      <c r="G373" s="231"/>
      <c r="H373" s="231"/>
      <c r="I373" s="231"/>
      <c r="J373" s="231"/>
      <c r="K373" s="229"/>
      <c r="L373" s="231"/>
      <c r="M373" s="232"/>
      <c r="N373" s="233"/>
      <c r="O373" s="232"/>
    </row>
    <row r="374" spans="1:15" x14ac:dyDescent="0.25">
      <c r="A374" s="228"/>
      <c r="B374" s="229"/>
      <c r="C374" s="231"/>
      <c r="D374" s="231"/>
      <c r="E374" s="231"/>
      <c r="F374" s="231"/>
      <c r="G374" s="231"/>
      <c r="H374" s="231"/>
      <c r="I374" s="231"/>
      <c r="J374" s="231"/>
      <c r="K374" s="229"/>
      <c r="L374" s="231"/>
      <c r="M374" s="232"/>
      <c r="N374" s="233"/>
      <c r="O374" s="232"/>
    </row>
    <row r="375" spans="1:15" x14ac:dyDescent="0.25">
      <c r="A375" s="228"/>
      <c r="B375" s="229"/>
      <c r="C375" s="231"/>
      <c r="D375" s="231"/>
      <c r="E375" s="231"/>
      <c r="F375" s="231"/>
      <c r="G375" s="231"/>
      <c r="H375" s="231"/>
      <c r="I375" s="231"/>
      <c r="J375" s="231"/>
      <c r="K375" s="229"/>
      <c r="L375" s="231"/>
      <c r="M375" s="232"/>
      <c r="N375" s="233"/>
      <c r="O375" s="232"/>
    </row>
    <row r="376" spans="1:15" x14ac:dyDescent="0.25">
      <c r="A376" s="228"/>
      <c r="B376" s="229"/>
      <c r="C376" s="231"/>
      <c r="D376" s="231"/>
      <c r="E376" s="231"/>
      <c r="F376" s="231"/>
      <c r="G376" s="231"/>
      <c r="H376" s="231"/>
      <c r="I376" s="231"/>
      <c r="J376" s="231"/>
      <c r="K376" s="229"/>
      <c r="L376" s="231"/>
      <c r="M376" s="232"/>
      <c r="N376" s="233"/>
      <c r="O376" s="232"/>
    </row>
    <row r="377" spans="1:15" x14ac:dyDescent="0.25">
      <c r="A377" s="228"/>
      <c r="B377" s="229"/>
      <c r="C377" s="231"/>
      <c r="D377" s="231"/>
      <c r="E377" s="231"/>
      <c r="F377" s="231"/>
      <c r="G377" s="231"/>
      <c r="H377" s="231"/>
      <c r="I377" s="231"/>
      <c r="J377" s="231"/>
      <c r="K377" s="229"/>
      <c r="L377" s="231"/>
      <c r="M377" s="232"/>
      <c r="N377" s="233"/>
      <c r="O377" s="232"/>
    </row>
    <row r="378" spans="1:15" x14ac:dyDescent="0.25">
      <c r="A378" s="228"/>
      <c r="B378" s="229"/>
      <c r="C378" s="231"/>
      <c r="D378" s="231"/>
      <c r="E378" s="231"/>
      <c r="F378" s="231"/>
      <c r="G378" s="231"/>
      <c r="H378" s="231"/>
      <c r="I378" s="231"/>
      <c r="J378" s="231"/>
      <c r="K378" s="229"/>
      <c r="L378" s="231"/>
      <c r="M378" s="232"/>
      <c r="N378" s="233"/>
      <c r="O378" s="232"/>
    </row>
    <row r="379" spans="1:15" x14ac:dyDescent="0.25">
      <c r="A379" s="228"/>
      <c r="B379" s="229"/>
      <c r="C379" s="231"/>
      <c r="D379" s="231"/>
      <c r="E379" s="231"/>
      <c r="F379" s="231"/>
      <c r="G379" s="231"/>
      <c r="H379" s="231"/>
      <c r="I379" s="231"/>
      <c r="J379" s="231"/>
      <c r="K379" s="229"/>
      <c r="L379" s="231"/>
      <c r="M379" s="232"/>
      <c r="N379" s="233"/>
      <c r="O379" s="232"/>
    </row>
    <row r="380" spans="1:15" x14ac:dyDescent="0.25">
      <c r="A380" s="228"/>
      <c r="B380" s="229"/>
      <c r="C380" s="231"/>
      <c r="D380" s="231"/>
      <c r="E380" s="231"/>
      <c r="F380" s="231"/>
      <c r="G380" s="231"/>
      <c r="H380" s="231"/>
      <c r="I380" s="231"/>
      <c r="J380" s="231"/>
      <c r="K380" s="229"/>
      <c r="L380" s="231"/>
      <c r="M380" s="232"/>
      <c r="N380" s="233"/>
      <c r="O380" s="232"/>
    </row>
    <row r="381" spans="1:15" x14ac:dyDescent="0.25">
      <c r="A381" s="228"/>
      <c r="B381" s="229"/>
      <c r="C381" s="231"/>
      <c r="D381" s="231"/>
      <c r="E381" s="231"/>
      <c r="F381" s="231"/>
      <c r="G381" s="231"/>
      <c r="H381" s="231"/>
      <c r="I381" s="231"/>
      <c r="J381" s="231"/>
      <c r="K381" s="229"/>
      <c r="L381" s="231"/>
      <c r="M381" s="232"/>
      <c r="N381" s="233"/>
      <c r="O381" s="232"/>
    </row>
    <row r="382" spans="1:15" x14ac:dyDescent="0.25">
      <c r="A382" s="228"/>
      <c r="B382" s="229"/>
      <c r="C382" s="231"/>
      <c r="D382" s="231"/>
      <c r="E382" s="231"/>
      <c r="F382" s="231"/>
      <c r="G382" s="231"/>
      <c r="H382" s="231"/>
      <c r="I382" s="231"/>
      <c r="J382" s="231"/>
      <c r="K382" s="229"/>
      <c r="L382" s="231"/>
      <c r="M382" s="232"/>
      <c r="N382" s="233"/>
      <c r="O382" s="232"/>
    </row>
    <row r="383" spans="1:15" x14ac:dyDescent="0.25">
      <c r="A383" s="228"/>
      <c r="B383" s="229"/>
      <c r="C383" s="230"/>
      <c r="D383" s="231"/>
      <c r="E383" s="231"/>
      <c r="F383" s="231"/>
      <c r="G383" s="231"/>
      <c r="H383" s="231"/>
      <c r="I383" s="231"/>
      <c r="J383" s="231"/>
      <c r="K383" s="229"/>
      <c r="L383" s="231"/>
      <c r="M383" s="346"/>
      <c r="N383" s="233"/>
      <c r="O383" s="232"/>
    </row>
    <row r="384" spans="1:15" ht="15.75" thickBot="1" x14ac:dyDescent="0.3">
      <c r="A384" s="274"/>
      <c r="B384" s="275"/>
      <c r="C384" s="276" t="s">
        <v>1813</v>
      </c>
      <c r="D384" s="277"/>
      <c r="E384" s="277"/>
      <c r="F384" s="277"/>
      <c r="G384" s="277"/>
      <c r="H384" s="277"/>
      <c r="I384" s="277"/>
      <c r="J384" s="277"/>
      <c r="K384" s="275"/>
      <c r="L384" s="277"/>
      <c r="M384" s="303"/>
      <c r="N384" s="254"/>
      <c r="O384" s="243"/>
    </row>
  </sheetData>
  <mergeCells count="13">
    <mergeCell ref="B1:O1"/>
    <mergeCell ref="C357:J357"/>
    <mergeCell ref="C168:J168"/>
    <mergeCell ref="C209:J209"/>
    <mergeCell ref="C251:J251"/>
    <mergeCell ref="C293:J293"/>
    <mergeCell ref="C352:J352"/>
    <mergeCell ref="C356:J356"/>
    <mergeCell ref="C127:J127"/>
    <mergeCell ref="C2:J2"/>
    <mergeCell ref="C5:J5"/>
    <mergeCell ref="C44:J44"/>
    <mergeCell ref="C85:J85"/>
  </mergeCells>
  <pageMargins left="0.7" right="0.7" top="0.75" bottom="0.75" header="0.3" footer="0.3"/>
  <pageSetup paperSize="9" scale="81" fitToHeight="0" orientation="portrait" r:id="rId1"/>
  <headerFooter>
    <oddFooter>&amp;C_x000D_&amp;1#&amp;"Calibri"&amp;10&amp;K000000 Ethekwini | Classified as Restricted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616049-DBF3-4EDC-9E89-E4297EFD51D2}">
  <sheetPr>
    <tabColor theme="6"/>
    <pageSetUpPr fitToPage="1"/>
  </sheetPr>
  <dimension ref="A1:R148"/>
  <sheetViews>
    <sheetView topLeftCell="A106" workbookViewId="0">
      <selection activeCell="K81" sqref="K81:O81"/>
    </sheetView>
  </sheetViews>
  <sheetFormatPr defaultRowHeight="15" x14ac:dyDescent="0.25"/>
  <cols>
    <col min="1" max="1" width="4.5703125" customWidth="1"/>
    <col min="2" max="2" width="5" customWidth="1"/>
    <col min="8" max="8" width="5.28515625" customWidth="1"/>
    <col min="9" max="9" width="4.5703125" customWidth="1"/>
    <col min="10" max="10" width="4.42578125" customWidth="1"/>
    <col min="11" max="11" width="6.28515625" customWidth="1"/>
    <col min="12" max="12" width="5.85546875" customWidth="1"/>
    <col min="13" max="13" width="9.85546875" style="147" customWidth="1"/>
    <col min="14" max="14" width="9.7109375" style="147" bestFit="1" customWidth="1"/>
    <col min="15" max="15" width="8.85546875" style="147" bestFit="1" customWidth="1"/>
    <col min="16" max="16" width="9.140625" style="285"/>
    <col min="17" max="17" width="17.5703125" customWidth="1"/>
  </cols>
  <sheetData>
    <row r="1" spans="1:18" x14ac:dyDescent="0.25">
      <c r="A1" s="83"/>
      <c r="B1" s="424"/>
      <c r="C1" s="424"/>
      <c r="D1" s="424"/>
      <c r="E1" s="424"/>
      <c r="F1" s="424"/>
      <c r="G1" s="424"/>
      <c r="H1" s="424"/>
      <c r="I1" s="424"/>
      <c r="J1" s="424"/>
      <c r="K1" s="424"/>
      <c r="L1" s="424"/>
      <c r="M1" s="424"/>
      <c r="N1" s="424"/>
      <c r="O1" s="425"/>
      <c r="P1" s="284">
        <v>1.0761000000000001</v>
      </c>
      <c r="R1" s="279">
        <v>40</v>
      </c>
    </row>
    <row r="2" spans="1:18" ht="36" x14ac:dyDescent="0.25">
      <c r="A2" s="84"/>
      <c r="B2" s="85" t="s">
        <v>1</v>
      </c>
      <c r="C2" s="426" t="s">
        <v>2</v>
      </c>
      <c r="D2" s="426"/>
      <c r="E2" s="426"/>
      <c r="F2" s="426"/>
      <c r="G2" s="426"/>
      <c r="H2" s="426"/>
      <c r="I2" s="426"/>
      <c r="J2" s="426"/>
      <c r="K2" s="107" t="s">
        <v>45</v>
      </c>
      <c r="L2" s="358" t="s">
        <v>46</v>
      </c>
      <c r="M2" s="190" t="s">
        <v>47</v>
      </c>
      <c r="N2" s="191" t="s">
        <v>73</v>
      </c>
      <c r="O2" s="293" t="s">
        <v>92</v>
      </c>
      <c r="P2" s="310"/>
    </row>
    <row r="3" spans="1:18" x14ac:dyDescent="0.25">
      <c r="A3" s="84"/>
      <c r="B3" s="87"/>
      <c r="C3" s="88" t="s">
        <v>49</v>
      </c>
      <c r="D3" s="89"/>
      <c r="E3" s="89"/>
      <c r="F3" s="89"/>
      <c r="G3" s="89"/>
      <c r="H3" s="89"/>
      <c r="I3" s="89"/>
      <c r="J3" s="89"/>
      <c r="K3" s="87"/>
      <c r="L3" s="89"/>
      <c r="M3" s="176"/>
      <c r="N3" s="183"/>
      <c r="O3" s="313"/>
      <c r="P3" s="311"/>
    </row>
    <row r="4" spans="1:18" x14ac:dyDescent="0.25">
      <c r="A4" s="84"/>
      <c r="B4" s="87"/>
      <c r="C4" s="88" t="s">
        <v>1197</v>
      </c>
      <c r="D4" s="89"/>
      <c r="E4" s="89"/>
      <c r="F4" s="89"/>
      <c r="G4" s="89"/>
      <c r="H4" s="89"/>
      <c r="I4" s="89"/>
      <c r="J4" s="89"/>
      <c r="K4" s="87"/>
      <c r="L4" s="89"/>
      <c r="M4" s="176"/>
      <c r="N4" s="183"/>
      <c r="O4" s="313"/>
      <c r="P4" s="311"/>
    </row>
    <row r="5" spans="1:18" x14ac:dyDescent="0.25">
      <c r="A5" s="84"/>
      <c r="B5" s="87"/>
      <c r="C5" s="418" t="s">
        <v>1198</v>
      </c>
      <c r="D5" s="419"/>
      <c r="E5" s="419"/>
      <c r="F5" s="419"/>
      <c r="G5" s="419"/>
      <c r="H5" s="419"/>
      <c r="I5" s="419"/>
      <c r="J5" s="420"/>
      <c r="K5" s="87"/>
      <c r="L5" s="89"/>
      <c r="M5" s="176"/>
      <c r="N5" s="183"/>
      <c r="O5" s="313"/>
      <c r="P5" s="311"/>
    </row>
    <row r="6" spans="1:18" x14ac:dyDescent="0.25">
      <c r="A6" s="84" t="s">
        <v>23</v>
      </c>
      <c r="B6" s="87"/>
      <c r="C6" s="88" t="s">
        <v>1199</v>
      </c>
      <c r="D6" s="89"/>
      <c r="E6" s="89"/>
      <c r="F6" s="89"/>
      <c r="G6" s="89"/>
      <c r="H6" s="89"/>
      <c r="I6" s="89"/>
      <c r="J6" s="89"/>
      <c r="K6" s="87"/>
      <c r="L6" s="89"/>
      <c r="M6" s="176"/>
      <c r="N6" s="183"/>
      <c r="O6" s="313"/>
      <c r="P6" s="311"/>
    </row>
    <row r="7" spans="1:18" x14ac:dyDescent="0.25">
      <c r="A7" s="84"/>
      <c r="B7" s="87"/>
      <c r="C7" s="88" t="s">
        <v>1200</v>
      </c>
      <c r="D7" s="89"/>
      <c r="E7" s="89"/>
      <c r="F7" s="89"/>
      <c r="G7" s="89"/>
      <c r="H7" s="89"/>
      <c r="I7" s="89"/>
      <c r="J7" s="89"/>
      <c r="K7" s="87"/>
      <c r="L7" s="89"/>
      <c r="M7" s="176"/>
      <c r="N7" s="183"/>
      <c r="O7" s="313"/>
      <c r="P7" s="311"/>
    </row>
    <row r="8" spans="1:18" x14ac:dyDescent="0.25">
      <c r="A8" s="84"/>
      <c r="B8" s="87"/>
      <c r="C8" s="89" t="s">
        <v>1201</v>
      </c>
      <c r="D8" s="89"/>
      <c r="E8" s="89"/>
      <c r="F8" s="89"/>
      <c r="G8" s="89"/>
      <c r="H8" s="89"/>
      <c r="I8" s="89"/>
      <c r="J8" s="89"/>
      <c r="K8" s="87"/>
      <c r="L8" s="89"/>
      <c r="M8" s="176"/>
      <c r="N8" s="183"/>
      <c r="O8" s="313"/>
      <c r="P8" s="311"/>
    </row>
    <row r="9" spans="1:18" x14ac:dyDescent="0.25">
      <c r="A9" s="84"/>
      <c r="B9" s="87"/>
      <c r="C9" s="89" t="s">
        <v>1202</v>
      </c>
      <c r="D9" s="89"/>
      <c r="E9" s="89"/>
      <c r="F9" s="89"/>
      <c r="G9" s="89"/>
      <c r="H9" s="89"/>
      <c r="I9" s="89"/>
      <c r="J9" s="89"/>
      <c r="K9" s="87"/>
      <c r="L9" s="89"/>
      <c r="M9" s="176"/>
      <c r="N9" s="183"/>
      <c r="O9" s="313"/>
      <c r="P9" s="311"/>
    </row>
    <row r="10" spans="1:18" x14ac:dyDescent="0.25">
      <c r="A10" s="84"/>
      <c r="B10" s="87"/>
      <c r="C10" s="89" t="s">
        <v>1203</v>
      </c>
      <c r="D10" s="89"/>
      <c r="E10" s="89"/>
      <c r="F10" s="89"/>
      <c r="G10" s="89"/>
      <c r="H10" s="89"/>
      <c r="I10" s="89"/>
      <c r="J10" s="89"/>
      <c r="K10" s="87"/>
      <c r="L10" s="89"/>
      <c r="M10" s="176"/>
      <c r="N10" s="183"/>
      <c r="O10" s="313"/>
      <c r="P10" s="311"/>
    </row>
    <row r="11" spans="1:18" x14ac:dyDescent="0.25">
      <c r="A11" s="84"/>
      <c r="B11" s="87"/>
      <c r="C11" s="89" t="s">
        <v>1204</v>
      </c>
      <c r="D11" s="89"/>
      <c r="E11" s="89"/>
      <c r="F11" s="89"/>
      <c r="G11" s="89"/>
      <c r="H11" s="89"/>
      <c r="I11" s="89"/>
      <c r="J11" s="89"/>
      <c r="K11" s="87"/>
      <c r="L11" s="89"/>
      <c r="M11" s="176"/>
      <c r="N11" s="183"/>
      <c r="O11" s="313"/>
      <c r="P11" s="311"/>
    </row>
    <row r="12" spans="1:18" x14ac:dyDescent="0.25">
      <c r="A12" s="84"/>
      <c r="B12" s="87"/>
      <c r="C12" s="89" t="s">
        <v>1205</v>
      </c>
      <c r="D12" s="89"/>
      <c r="E12" s="89"/>
      <c r="F12" s="89"/>
      <c r="G12" s="89"/>
      <c r="H12" s="89"/>
      <c r="I12" s="89"/>
      <c r="J12" s="89"/>
      <c r="K12" s="87"/>
      <c r="L12" s="89"/>
      <c r="M12" s="176"/>
      <c r="N12" s="183"/>
      <c r="O12" s="313"/>
      <c r="P12" s="311"/>
    </row>
    <row r="13" spans="1:18" x14ac:dyDescent="0.25">
      <c r="A13" s="84"/>
      <c r="B13" s="87"/>
      <c r="C13" s="89" t="s">
        <v>1206</v>
      </c>
      <c r="D13" s="89"/>
      <c r="E13" s="89"/>
      <c r="F13" s="89"/>
      <c r="G13" s="89"/>
      <c r="H13" s="89"/>
      <c r="I13" s="89"/>
      <c r="J13" s="89"/>
      <c r="K13" s="87"/>
      <c r="L13" s="89"/>
      <c r="M13" s="176"/>
      <c r="N13" s="183"/>
      <c r="O13" s="313"/>
      <c r="P13" s="311"/>
    </row>
    <row r="14" spans="1:18" x14ac:dyDescent="0.25">
      <c r="A14" s="84"/>
      <c r="B14" s="87"/>
      <c r="C14" s="89" t="s">
        <v>1207</v>
      </c>
      <c r="D14" s="89"/>
      <c r="E14" s="89"/>
      <c r="F14" s="89"/>
      <c r="G14" s="89"/>
      <c r="H14" s="89"/>
      <c r="I14" s="89"/>
      <c r="J14" s="89"/>
      <c r="K14" s="87"/>
      <c r="L14" s="89"/>
      <c r="M14" s="176"/>
      <c r="N14" s="183"/>
      <c r="O14" s="313"/>
      <c r="P14" s="311"/>
    </row>
    <row r="15" spans="1:18" x14ac:dyDescent="0.25">
      <c r="A15" s="84"/>
      <c r="B15" s="87"/>
      <c r="C15" s="89" t="s">
        <v>1208</v>
      </c>
      <c r="D15" s="89"/>
      <c r="E15" s="89"/>
      <c r="F15" s="89"/>
      <c r="G15" s="89"/>
      <c r="H15" s="89"/>
      <c r="I15" s="89"/>
      <c r="J15" s="89"/>
      <c r="K15" s="87"/>
      <c r="L15" s="89"/>
      <c r="M15" s="176"/>
      <c r="N15" s="183"/>
      <c r="O15" s="313"/>
      <c r="P15" s="311"/>
    </row>
    <row r="16" spans="1:18" x14ac:dyDescent="0.25">
      <c r="A16" s="84"/>
      <c r="B16" s="87"/>
      <c r="C16" s="89" t="s">
        <v>1209</v>
      </c>
      <c r="D16" s="89"/>
      <c r="E16" s="89"/>
      <c r="F16" s="89"/>
      <c r="G16" s="89"/>
      <c r="H16" s="89"/>
      <c r="I16" s="89"/>
      <c r="J16" s="89"/>
      <c r="K16" s="87"/>
      <c r="L16" s="89"/>
      <c r="M16" s="176"/>
      <c r="N16" s="183"/>
      <c r="O16" s="313"/>
      <c r="P16" s="311"/>
    </row>
    <row r="17" spans="1:16" x14ac:dyDescent="0.25">
      <c r="A17" s="84"/>
      <c r="B17" s="87"/>
      <c r="C17" s="89" t="s">
        <v>1210</v>
      </c>
      <c r="D17" s="89"/>
      <c r="E17" s="89"/>
      <c r="F17" s="89"/>
      <c r="G17" s="89"/>
      <c r="H17" s="89"/>
      <c r="I17" s="89"/>
      <c r="J17" s="89"/>
      <c r="K17" s="87"/>
      <c r="L17" s="89"/>
      <c r="M17" s="176"/>
      <c r="N17" s="183"/>
      <c r="O17" s="313"/>
      <c r="P17" s="311"/>
    </row>
    <row r="18" spans="1:16" x14ac:dyDescent="0.25">
      <c r="A18" s="84"/>
      <c r="B18" s="87"/>
      <c r="C18" s="89" t="s">
        <v>1211</v>
      </c>
      <c r="D18" s="89"/>
      <c r="E18" s="89"/>
      <c r="F18" s="89"/>
      <c r="G18" s="89"/>
      <c r="H18" s="89"/>
      <c r="I18" s="89"/>
      <c r="J18" s="89"/>
      <c r="K18" s="87"/>
      <c r="L18" s="89"/>
      <c r="M18" s="176"/>
      <c r="N18" s="183"/>
      <c r="O18" s="313"/>
      <c r="P18" s="311"/>
    </row>
    <row r="19" spans="1:16" x14ac:dyDescent="0.25">
      <c r="A19" s="84"/>
      <c r="B19" s="90"/>
      <c r="C19" s="89" t="s">
        <v>232</v>
      </c>
      <c r="D19" s="89"/>
      <c r="E19" s="89"/>
      <c r="F19" s="89"/>
      <c r="G19" s="89"/>
      <c r="H19" s="89"/>
      <c r="I19" s="89"/>
      <c r="J19" s="89"/>
      <c r="K19" s="90"/>
      <c r="L19" s="91"/>
      <c r="M19" s="176"/>
      <c r="N19" s="183"/>
      <c r="O19" s="313"/>
      <c r="P19" s="311"/>
    </row>
    <row r="20" spans="1:16" x14ac:dyDescent="0.25">
      <c r="A20" s="84"/>
      <c r="B20" s="87"/>
      <c r="C20" s="89" t="s">
        <v>1212</v>
      </c>
      <c r="D20" s="89"/>
      <c r="E20" s="89"/>
      <c r="F20" s="89"/>
      <c r="G20" s="89"/>
      <c r="H20" s="89"/>
      <c r="I20" s="89"/>
      <c r="J20" s="89"/>
      <c r="K20" s="87"/>
      <c r="L20" s="89"/>
      <c r="M20" s="176"/>
      <c r="N20" s="183"/>
      <c r="O20" s="313"/>
      <c r="P20" s="311"/>
    </row>
    <row r="21" spans="1:16" x14ac:dyDescent="0.25">
      <c r="A21" s="84"/>
      <c r="B21" s="87"/>
      <c r="C21" s="89" t="s">
        <v>1213</v>
      </c>
      <c r="D21" s="89"/>
      <c r="E21" s="89"/>
      <c r="F21" s="89"/>
      <c r="G21" s="89"/>
      <c r="H21" s="89"/>
      <c r="I21" s="89"/>
      <c r="J21" s="89"/>
      <c r="K21" s="87"/>
      <c r="L21" s="89"/>
      <c r="M21" s="176"/>
      <c r="N21" s="183"/>
      <c r="O21" s="313"/>
      <c r="P21" s="311"/>
    </row>
    <row r="22" spans="1:16" x14ac:dyDescent="0.25">
      <c r="A22" s="84"/>
      <c r="B22" s="87"/>
      <c r="C22" s="89" t="s">
        <v>1214</v>
      </c>
      <c r="D22" s="89"/>
      <c r="E22" s="89"/>
      <c r="F22" s="89"/>
      <c r="G22" s="89"/>
      <c r="H22" s="89"/>
      <c r="I22" s="89"/>
      <c r="J22" s="89"/>
      <c r="K22" s="87"/>
      <c r="L22" s="89"/>
      <c r="M22" s="176"/>
      <c r="N22" s="183"/>
      <c r="O22" s="313"/>
      <c r="P22" s="311"/>
    </row>
    <row r="23" spans="1:16" x14ac:dyDescent="0.25">
      <c r="A23" s="84"/>
      <c r="B23" s="90"/>
      <c r="C23" s="88" t="s">
        <v>1215</v>
      </c>
      <c r="D23" s="89"/>
      <c r="E23" s="89"/>
      <c r="F23" s="89"/>
      <c r="G23" s="89"/>
      <c r="H23" s="89"/>
      <c r="I23" s="89"/>
      <c r="J23" s="89"/>
      <c r="K23" s="90"/>
      <c r="L23" s="91"/>
      <c r="M23" s="176"/>
      <c r="N23" s="183"/>
      <c r="O23" s="313"/>
      <c r="P23" s="311"/>
    </row>
    <row r="24" spans="1:16" x14ac:dyDescent="0.25">
      <c r="A24" s="84" t="s">
        <v>23</v>
      </c>
      <c r="B24" s="90">
        <v>1</v>
      </c>
      <c r="C24" s="89" t="s">
        <v>1216</v>
      </c>
      <c r="D24" s="89"/>
      <c r="E24" s="89"/>
      <c r="F24" s="89"/>
      <c r="G24" s="89"/>
      <c r="H24" s="89"/>
      <c r="I24" s="89"/>
      <c r="J24" s="89"/>
      <c r="K24" s="90" t="s">
        <v>83</v>
      </c>
      <c r="L24" s="24">
        <f>$R$1*5</f>
        <v>200</v>
      </c>
      <c r="M24" s="176"/>
      <c r="N24" s="183"/>
      <c r="O24" s="176"/>
      <c r="P24" s="311"/>
    </row>
    <row r="25" spans="1:16" x14ac:dyDescent="0.25">
      <c r="A25" s="84"/>
      <c r="B25" s="90"/>
      <c r="C25" s="88" t="s">
        <v>1217</v>
      </c>
      <c r="D25" s="89"/>
      <c r="E25" s="89"/>
      <c r="F25" s="89"/>
      <c r="G25" s="89"/>
      <c r="H25" s="89"/>
      <c r="I25" s="89"/>
      <c r="J25" s="89"/>
      <c r="K25" s="90"/>
      <c r="L25" s="91"/>
      <c r="M25" s="176"/>
      <c r="N25" s="183"/>
      <c r="O25" s="176"/>
      <c r="P25" s="311"/>
    </row>
    <row r="26" spans="1:16" x14ac:dyDescent="0.25">
      <c r="A26" s="84" t="s">
        <v>23</v>
      </c>
      <c r="B26" s="90">
        <f>B24+1</f>
        <v>2</v>
      </c>
      <c r="C26" s="89" t="s">
        <v>1218</v>
      </c>
      <c r="D26" s="89"/>
      <c r="E26" s="89"/>
      <c r="F26" s="89"/>
      <c r="G26" s="89"/>
      <c r="H26" s="89"/>
      <c r="I26" s="89"/>
      <c r="J26" s="89"/>
      <c r="K26" s="90" t="s">
        <v>83</v>
      </c>
      <c r="L26" s="24">
        <f>$R$1*5</f>
        <v>200</v>
      </c>
      <c r="M26" s="176"/>
      <c r="N26" s="183"/>
      <c r="O26" s="176"/>
      <c r="P26" s="311"/>
    </row>
    <row r="27" spans="1:16" x14ac:dyDescent="0.25">
      <c r="A27" s="84" t="s">
        <v>23</v>
      </c>
      <c r="B27" s="90">
        <f>B26+1</f>
        <v>3</v>
      </c>
      <c r="C27" s="89" t="s">
        <v>1219</v>
      </c>
      <c r="D27" s="89"/>
      <c r="E27" s="89"/>
      <c r="F27" s="89"/>
      <c r="G27" s="89"/>
      <c r="H27" s="89"/>
      <c r="I27" s="89"/>
      <c r="J27" s="89"/>
      <c r="K27" s="90" t="s">
        <v>83</v>
      </c>
      <c r="L27" s="24">
        <f>$R$1*5</f>
        <v>200</v>
      </c>
      <c r="M27" s="176"/>
      <c r="N27" s="183"/>
      <c r="O27" s="176"/>
      <c r="P27" s="311"/>
    </row>
    <row r="28" spans="1:16" x14ac:dyDescent="0.25">
      <c r="A28" s="84" t="s">
        <v>23</v>
      </c>
      <c r="B28" s="90">
        <f>B27+1</f>
        <v>4</v>
      </c>
      <c r="C28" s="89" t="s">
        <v>1220</v>
      </c>
      <c r="D28" s="89"/>
      <c r="E28" s="89"/>
      <c r="F28" s="89"/>
      <c r="G28" s="89"/>
      <c r="H28" s="89"/>
      <c r="I28" s="89"/>
      <c r="J28" s="89"/>
      <c r="K28" s="90" t="s">
        <v>83</v>
      </c>
      <c r="L28" s="24">
        <f>$R$1*5</f>
        <v>200</v>
      </c>
      <c r="M28" s="176"/>
      <c r="N28" s="183"/>
      <c r="O28" s="176"/>
      <c r="P28" s="311"/>
    </row>
    <row r="29" spans="1:16" x14ac:dyDescent="0.25">
      <c r="A29" s="84"/>
      <c r="B29" s="90"/>
      <c r="C29" s="88" t="s">
        <v>1221</v>
      </c>
      <c r="D29" s="89"/>
      <c r="E29" s="89"/>
      <c r="F29" s="89"/>
      <c r="G29" s="89"/>
      <c r="H29" s="89"/>
      <c r="I29" s="89"/>
      <c r="J29" s="89"/>
      <c r="K29" s="90"/>
      <c r="L29" s="91"/>
      <c r="M29" s="176"/>
      <c r="N29" s="183"/>
      <c r="O29" s="176"/>
      <c r="P29" s="311"/>
    </row>
    <row r="30" spans="1:16" x14ac:dyDescent="0.25">
      <c r="A30" s="84" t="s">
        <v>23</v>
      </c>
      <c r="B30" s="90">
        <f>B28+1</f>
        <v>5</v>
      </c>
      <c r="C30" s="89" t="s">
        <v>1222</v>
      </c>
      <c r="D30" s="89"/>
      <c r="E30" s="89"/>
      <c r="F30" s="89"/>
      <c r="G30" s="89"/>
      <c r="H30" s="89"/>
      <c r="I30" s="89"/>
      <c r="J30" s="89"/>
      <c r="K30" s="90" t="s">
        <v>83</v>
      </c>
      <c r="L30" s="24">
        <f>$R$1*5</f>
        <v>200</v>
      </c>
      <c r="M30" s="176"/>
      <c r="N30" s="183"/>
      <c r="O30" s="176"/>
      <c r="P30" s="311"/>
    </row>
    <row r="31" spans="1:16" x14ac:dyDescent="0.25">
      <c r="A31" s="84" t="s">
        <v>23</v>
      </c>
      <c r="B31" s="90">
        <f>B30+1</f>
        <v>6</v>
      </c>
      <c r="C31" s="89" t="s">
        <v>1223</v>
      </c>
      <c r="D31" s="89"/>
      <c r="E31" s="89"/>
      <c r="F31" s="89"/>
      <c r="G31" s="89"/>
      <c r="H31" s="89"/>
      <c r="I31" s="89"/>
      <c r="J31" s="89"/>
      <c r="K31" s="90" t="s">
        <v>83</v>
      </c>
      <c r="L31" s="24">
        <f>$R$1*5</f>
        <v>200</v>
      </c>
      <c r="M31" s="176"/>
      <c r="N31" s="183"/>
      <c r="O31" s="176"/>
      <c r="P31" s="311"/>
    </row>
    <row r="32" spans="1:16" x14ac:dyDescent="0.25">
      <c r="A32" s="84"/>
      <c r="B32" s="90"/>
      <c r="C32" s="89"/>
      <c r="D32" s="89"/>
      <c r="E32" s="89"/>
      <c r="F32" s="89"/>
      <c r="G32" s="89"/>
      <c r="H32" s="89"/>
      <c r="I32" s="89"/>
      <c r="J32" s="89"/>
      <c r="K32" s="90"/>
      <c r="L32" s="91"/>
      <c r="M32" s="176"/>
      <c r="N32" s="183"/>
      <c r="O32" s="176"/>
      <c r="P32" s="311"/>
    </row>
    <row r="33" spans="1:16" x14ac:dyDescent="0.25">
      <c r="A33" s="84"/>
      <c r="B33" s="87"/>
      <c r="C33" s="88" t="s">
        <v>1224</v>
      </c>
      <c r="D33" s="89"/>
      <c r="E33" s="89"/>
      <c r="F33" s="89"/>
      <c r="G33" s="89"/>
      <c r="H33" s="89"/>
      <c r="I33" s="89"/>
      <c r="J33" s="89"/>
      <c r="K33" s="87"/>
      <c r="L33" s="89"/>
      <c r="M33" s="176"/>
      <c r="N33" s="183"/>
      <c r="O33" s="176"/>
      <c r="P33" s="311"/>
    </row>
    <row r="34" spans="1:16" x14ac:dyDescent="0.25">
      <c r="A34" s="84"/>
      <c r="B34" s="90"/>
      <c r="C34" s="88" t="s">
        <v>1225</v>
      </c>
      <c r="D34" s="89"/>
      <c r="E34" s="89"/>
      <c r="F34" s="89"/>
      <c r="G34" s="89"/>
      <c r="H34" s="89"/>
      <c r="I34" s="89"/>
      <c r="J34" s="89"/>
      <c r="K34" s="90"/>
      <c r="L34" s="91"/>
      <c r="M34" s="176"/>
      <c r="N34" s="183"/>
      <c r="O34" s="176"/>
      <c r="P34" s="311"/>
    </row>
    <row r="35" spans="1:16" x14ac:dyDescent="0.25">
      <c r="A35" s="84"/>
      <c r="B35" s="87"/>
      <c r="C35" s="89" t="s">
        <v>1226</v>
      </c>
      <c r="D35" s="89"/>
      <c r="E35" s="89"/>
      <c r="F35" s="89"/>
      <c r="G35" s="89"/>
      <c r="H35" s="89"/>
      <c r="I35" s="89"/>
      <c r="J35" s="89"/>
      <c r="K35" s="87"/>
      <c r="L35" s="89"/>
      <c r="M35" s="176"/>
      <c r="N35" s="183"/>
      <c r="O35" s="176"/>
      <c r="P35" s="311"/>
    </row>
    <row r="36" spans="1:16" x14ac:dyDescent="0.25">
      <c r="A36" s="84"/>
      <c r="B36" s="87"/>
      <c r="C36" s="89" t="s">
        <v>200</v>
      </c>
      <c r="D36" s="89"/>
      <c r="E36" s="89"/>
      <c r="F36" s="89"/>
      <c r="G36" s="89"/>
      <c r="H36" s="89"/>
      <c r="I36" s="89"/>
      <c r="J36" s="89"/>
      <c r="K36" s="87"/>
      <c r="L36" s="89"/>
      <c r="M36" s="176"/>
      <c r="N36" s="183"/>
      <c r="O36" s="176"/>
      <c r="P36" s="311"/>
    </row>
    <row r="37" spans="1:16" x14ac:dyDescent="0.25">
      <c r="A37" s="84"/>
      <c r="B37" s="87"/>
      <c r="C37" s="89" t="s">
        <v>1227</v>
      </c>
      <c r="D37" s="89"/>
      <c r="E37" s="89"/>
      <c r="F37" s="89"/>
      <c r="G37" s="89"/>
      <c r="H37" s="89"/>
      <c r="I37" s="89"/>
      <c r="J37" s="89"/>
      <c r="K37" s="87"/>
      <c r="L37" s="89"/>
      <c r="M37" s="176"/>
      <c r="N37" s="183"/>
      <c r="O37" s="176"/>
      <c r="P37" s="311"/>
    </row>
    <row r="38" spans="1:16" x14ac:dyDescent="0.25">
      <c r="A38" s="84"/>
      <c r="B38" s="87"/>
      <c r="C38" s="89" t="s">
        <v>1228</v>
      </c>
      <c r="D38" s="89"/>
      <c r="E38" s="89"/>
      <c r="F38" s="89"/>
      <c r="G38" s="89"/>
      <c r="H38" s="89"/>
      <c r="I38" s="89"/>
      <c r="J38" s="89"/>
      <c r="K38" s="87"/>
      <c r="L38" s="89"/>
      <c r="M38" s="176"/>
      <c r="N38" s="183"/>
      <c r="O38" s="176"/>
      <c r="P38" s="311"/>
    </row>
    <row r="39" spans="1:16" x14ac:dyDescent="0.25">
      <c r="A39" s="84"/>
      <c r="B39" s="90"/>
      <c r="C39" s="89" t="s">
        <v>1211</v>
      </c>
      <c r="D39" s="89"/>
      <c r="E39" s="89"/>
      <c r="F39" s="89"/>
      <c r="G39" s="89"/>
      <c r="H39" s="89"/>
      <c r="I39" s="89"/>
      <c r="J39" s="89"/>
      <c r="K39" s="90"/>
      <c r="L39" s="91"/>
      <c r="M39" s="176"/>
      <c r="N39" s="183"/>
      <c r="O39" s="176"/>
      <c r="P39" s="311"/>
    </row>
    <row r="40" spans="1:16" x14ac:dyDescent="0.25">
      <c r="A40" s="84"/>
      <c r="B40" s="90"/>
      <c r="C40" s="89"/>
      <c r="D40" s="89"/>
      <c r="E40" s="89"/>
      <c r="F40" s="89"/>
      <c r="G40" s="89"/>
      <c r="H40" s="89"/>
      <c r="I40" s="89"/>
      <c r="J40" s="89"/>
      <c r="K40" s="90"/>
      <c r="L40" s="91"/>
      <c r="M40" s="176"/>
      <c r="N40" s="183"/>
      <c r="O40" s="176"/>
      <c r="P40" s="311"/>
    </row>
    <row r="41" spans="1:16" x14ac:dyDescent="0.25">
      <c r="A41" s="84"/>
      <c r="B41" s="92"/>
      <c r="C41" s="93" t="s">
        <v>1229</v>
      </c>
      <c r="D41" s="94"/>
      <c r="E41" s="94"/>
      <c r="F41" s="94"/>
      <c r="G41" s="94"/>
      <c r="H41" s="94"/>
      <c r="I41" s="94"/>
      <c r="J41" s="94"/>
      <c r="K41" s="92"/>
      <c r="L41" s="94"/>
      <c r="M41" s="178"/>
      <c r="N41" s="184"/>
      <c r="O41" s="177"/>
      <c r="P41" s="311"/>
    </row>
    <row r="42" spans="1:16" ht="36" x14ac:dyDescent="0.25">
      <c r="A42" s="84"/>
      <c r="B42" s="85" t="s">
        <v>1</v>
      </c>
      <c r="C42" s="426" t="s">
        <v>2</v>
      </c>
      <c r="D42" s="426"/>
      <c r="E42" s="426"/>
      <c r="F42" s="426"/>
      <c r="G42" s="426"/>
      <c r="H42" s="426"/>
      <c r="I42" s="426"/>
      <c r="J42" s="426"/>
      <c r="K42" s="107" t="s">
        <v>45</v>
      </c>
      <c r="L42" s="358" t="s">
        <v>46</v>
      </c>
      <c r="M42" s="190" t="s">
        <v>47</v>
      </c>
      <c r="N42" s="191" t="s">
        <v>73</v>
      </c>
      <c r="O42" s="293" t="s">
        <v>92</v>
      </c>
      <c r="P42" s="310"/>
    </row>
    <row r="43" spans="1:16" x14ac:dyDescent="0.25">
      <c r="A43" s="84"/>
      <c r="B43" s="87"/>
      <c r="C43" s="89" t="s">
        <v>232</v>
      </c>
      <c r="D43" s="89"/>
      <c r="E43" s="89"/>
      <c r="F43" s="89"/>
      <c r="G43" s="89"/>
      <c r="H43" s="89"/>
      <c r="I43" s="89"/>
      <c r="J43" s="89"/>
      <c r="K43" s="87"/>
      <c r="L43" s="89"/>
      <c r="M43" s="176"/>
      <c r="N43" s="183"/>
      <c r="O43" s="176"/>
      <c r="P43" s="311"/>
    </row>
    <row r="44" spans="1:16" x14ac:dyDescent="0.25">
      <c r="A44" s="84" t="s">
        <v>23</v>
      </c>
      <c r="B44" s="90">
        <f>B31+1</f>
        <v>7</v>
      </c>
      <c r="C44" s="89" t="s">
        <v>1230</v>
      </c>
      <c r="D44" s="89"/>
      <c r="E44" s="89"/>
      <c r="F44" s="89"/>
      <c r="G44" s="89"/>
      <c r="H44" s="89"/>
      <c r="I44" s="89"/>
      <c r="J44" s="89"/>
      <c r="K44" s="90" t="s">
        <v>83</v>
      </c>
      <c r="L44" s="24">
        <f>$R$1*5</f>
        <v>200</v>
      </c>
      <c r="M44" s="176"/>
      <c r="N44" s="183"/>
      <c r="O44" s="176"/>
      <c r="P44" s="311"/>
    </row>
    <row r="45" spans="1:16" x14ac:dyDescent="0.25">
      <c r="A45" s="84" t="s">
        <v>23</v>
      </c>
      <c r="B45" s="90">
        <f>B44+1</f>
        <v>8</v>
      </c>
      <c r="C45" s="89" t="s">
        <v>1231</v>
      </c>
      <c r="D45" s="89"/>
      <c r="E45" s="89"/>
      <c r="F45" s="89"/>
      <c r="G45" s="89"/>
      <c r="H45" s="89"/>
      <c r="I45" s="89"/>
      <c r="J45" s="89"/>
      <c r="K45" s="90" t="s">
        <v>83</v>
      </c>
      <c r="L45" s="24">
        <f>$R$1*5</f>
        <v>200</v>
      </c>
      <c r="M45" s="176"/>
      <c r="N45" s="183"/>
      <c r="O45" s="176"/>
      <c r="P45" s="311"/>
    </row>
    <row r="46" spans="1:16" x14ac:dyDescent="0.25">
      <c r="A46" s="84" t="s">
        <v>23</v>
      </c>
      <c r="B46" s="90">
        <f>B45+1</f>
        <v>9</v>
      </c>
      <c r="C46" s="89" t="s">
        <v>1232</v>
      </c>
      <c r="D46" s="89"/>
      <c r="E46" s="89"/>
      <c r="F46" s="89"/>
      <c r="G46" s="89"/>
      <c r="H46" s="89"/>
      <c r="I46" s="89"/>
      <c r="J46" s="89"/>
      <c r="K46" s="90" t="s">
        <v>83</v>
      </c>
      <c r="L46" s="24">
        <f>$R$1*5</f>
        <v>200</v>
      </c>
      <c r="M46" s="176"/>
      <c r="N46" s="183"/>
      <c r="O46" s="176"/>
      <c r="P46" s="311"/>
    </row>
    <row r="47" spans="1:16" x14ac:dyDescent="0.25">
      <c r="A47" s="84" t="s">
        <v>23</v>
      </c>
      <c r="B47" s="90">
        <f>B46+1</f>
        <v>10</v>
      </c>
      <c r="C47" s="89" t="s">
        <v>1233</v>
      </c>
      <c r="D47" s="89"/>
      <c r="E47" s="89"/>
      <c r="F47" s="89"/>
      <c r="G47" s="89"/>
      <c r="H47" s="89"/>
      <c r="I47" s="89"/>
      <c r="J47" s="89"/>
      <c r="K47" s="90" t="s">
        <v>83</v>
      </c>
      <c r="L47" s="24">
        <f>$R$1*5</f>
        <v>200</v>
      </c>
      <c r="M47" s="176"/>
      <c r="N47" s="183"/>
      <c r="O47" s="176"/>
      <c r="P47" s="311"/>
    </row>
    <row r="48" spans="1:16" x14ac:dyDescent="0.25">
      <c r="A48" s="84"/>
      <c r="B48" s="90"/>
      <c r="C48" s="89"/>
      <c r="D48" s="89"/>
      <c r="E48" s="89"/>
      <c r="F48" s="89"/>
      <c r="G48" s="89"/>
      <c r="H48" s="89"/>
      <c r="I48" s="89"/>
      <c r="J48" s="89"/>
      <c r="K48" s="90"/>
      <c r="L48" s="91"/>
      <c r="M48" s="176"/>
      <c r="N48" s="183"/>
      <c r="O48" s="176"/>
      <c r="P48" s="311"/>
    </row>
    <row r="49" spans="1:16" x14ac:dyDescent="0.25">
      <c r="A49" s="84"/>
      <c r="B49" s="90"/>
      <c r="C49" s="88" t="s">
        <v>1234</v>
      </c>
      <c r="D49" s="89"/>
      <c r="E49" s="89"/>
      <c r="F49" s="89"/>
      <c r="G49" s="89"/>
      <c r="H49" s="89"/>
      <c r="I49" s="89"/>
      <c r="J49" s="89"/>
      <c r="K49" s="90"/>
      <c r="L49" s="91"/>
      <c r="M49" s="176"/>
      <c r="N49" s="183"/>
      <c r="O49" s="176"/>
      <c r="P49" s="311"/>
    </row>
    <row r="50" spans="1:16" x14ac:dyDescent="0.25">
      <c r="A50" s="84"/>
      <c r="B50" s="87"/>
      <c r="C50" s="89" t="s">
        <v>1235</v>
      </c>
      <c r="D50" s="89"/>
      <c r="E50" s="89"/>
      <c r="F50" s="89"/>
      <c r="G50" s="89"/>
      <c r="H50" s="89"/>
      <c r="I50" s="89"/>
      <c r="J50" s="89"/>
      <c r="K50" s="87"/>
      <c r="L50" s="89"/>
      <c r="M50" s="176"/>
      <c r="N50" s="183"/>
      <c r="O50" s="176"/>
      <c r="P50" s="311"/>
    </row>
    <row r="51" spans="1:16" x14ac:dyDescent="0.25">
      <c r="A51" s="84"/>
      <c r="B51" s="87"/>
      <c r="C51" s="89"/>
      <c r="D51" s="89"/>
      <c r="E51" s="89"/>
      <c r="F51" s="89"/>
      <c r="G51" s="89"/>
      <c r="H51" s="89"/>
      <c r="I51" s="89"/>
      <c r="J51" s="89"/>
      <c r="K51" s="87"/>
      <c r="L51" s="89"/>
      <c r="M51" s="176"/>
      <c r="N51" s="183"/>
      <c r="O51" s="176"/>
      <c r="P51" s="311"/>
    </row>
    <row r="52" spans="1:16" x14ac:dyDescent="0.25">
      <c r="A52" s="84"/>
      <c r="B52" s="90"/>
      <c r="C52" s="88" t="s">
        <v>1236</v>
      </c>
      <c r="D52" s="89"/>
      <c r="E52" s="89"/>
      <c r="F52" s="89"/>
      <c r="G52" s="89"/>
      <c r="H52" s="89"/>
      <c r="I52" s="89"/>
      <c r="J52" s="89"/>
      <c r="K52" s="90"/>
      <c r="L52" s="91"/>
      <c r="M52" s="176"/>
      <c r="N52" s="183"/>
      <c r="O52" s="176"/>
      <c r="P52" s="311"/>
    </row>
    <row r="53" spans="1:16" x14ac:dyDescent="0.25">
      <c r="A53" s="84" t="s">
        <v>23</v>
      </c>
      <c r="B53" s="90">
        <f>B47+1</f>
        <v>11</v>
      </c>
      <c r="C53" s="89" t="s">
        <v>1237</v>
      </c>
      <c r="D53" s="89"/>
      <c r="E53" s="89"/>
      <c r="F53" s="89"/>
      <c r="G53" s="89"/>
      <c r="H53" s="89"/>
      <c r="I53" s="89"/>
      <c r="J53" s="89"/>
      <c r="K53" s="90" t="s">
        <v>83</v>
      </c>
      <c r="L53" s="24">
        <f>$R$1*5</f>
        <v>200</v>
      </c>
      <c r="M53" s="176"/>
      <c r="N53" s="183"/>
      <c r="O53" s="176"/>
      <c r="P53" s="311"/>
    </row>
    <row r="54" spans="1:16" x14ac:dyDescent="0.25">
      <c r="A54" s="84" t="s">
        <v>23</v>
      </c>
      <c r="B54" s="90">
        <f>B53+1</f>
        <v>12</v>
      </c>
      <c r="C54" s="89" t="s">
        <v>1238</v>
      </c>
      <c r="D54" s="89"/>
      <c r="E54" s="89"/>
      <c r="F54" s="89"/>
      <c r="G54" s="89"/>
      <c r="H54" s="89"/>
      <c r="I54" s="89"/>
      <c r="J54" s="89"/>
      <c r="K54" s="90" t="s">
        <v>83</v>
      </c>
      <c r="L54" s="24">
        <f>$R$1*5</f>
        <v>200</v>
      </c>
      <c r="M54" s="176"/>
      <c r="N54" s="183"/>
      <c r="O54" s="176"/>
      <c r="P54" s="311"/>
    </row>
    <row r="55" spans="1:16" x14ac:dyDescent="0.25">
      <c r="A55" s="84" t="s">
        <v>23</v>
      </c>
      <c r="B55" s="90">
        <f>B54+1</f>
        <v>13</v>
      </c>
      <c r="C55" s="89" t="s">
        <v>1239</v>
      </c>
      <c r="D55" s="89"/>
      <c r="E55" s="89"/>
      <c r="F55" s="89"/>
      <c r="G55" s="89"/>
      <c r="H55" s="89"/>
      <c r="I55" s="89"/>
      <c r="J55" s="89"/>
      <c r="K55" s="90" t="s">
        <v>83</v>
      </c>
      <c r="L55" s="24">
        <f>$R$1*5</f>
        <v>200</v>
      </c>
      <c r="M55" s="176"/>
      <c r="N55" s="183"/>
      <c r="O55" s="176"/>
      <c r="P55" s="311"/>
    </row>
    <row r="56" spans="1:16" x14ac:dyDescent="0.25">
      <c r="A56" s="84" t="s">
        <v>23</v>
      </c>
      <c r="B56" s="90">
        <f>B55+1</f>
        <v>14</v>
      </c>
      <c r="C56" s="89" t="s">
        <v>1240</v>
      </c>
      <c r="D56" s="89"/>
      <c r="E56" s="89"/>
      <c r="F56" s="89"/>
      <c r="G56" s="89"/>
      <c r="H56" s="89"/>
      <c r="I56" s="89"/>
      <c r="J56" s="89"/>
      <c r="K56" s="90" t="s">
        <v>83</v>
      </c>
      <c r="L56" s="24">
        <f>$R$1*5</f>
        <v>200</v>
      </c>
      <c r="M56" s="176"/>
      <c r="N56" s="183"/>
      <c r="O56" s="176"/>
      <c r="P56" s="311"/>
    </row>
    <row r="57" spans="1:16" x14ac:dyDescent="0.25">
      <c r="A57" s="84" t="s">
        <v>23</v>
      </c>
      <c r="B57" s="90">
        <f>B56+1</f>
        <v>15</v>
      </c>
      <c r="C57" s="89" t="s">
        <v>1241</v>
      </c>
      <c r="D57" s="89"/>
      <c r="E57" s="89"/>
      <c r="F57" s="89"/>
      <c r="G57" s="89"/>
      <c r="H57" s="89"/>
      <c r="I57" s="89"/>
      <c r="J57" s="89"/>
      <c r="K57" s="90" t="s">
        <v>83</v>
      </c>
      <c r="L57" s="24">
        <f>$R$1*5</f>
        <v>200</v>
      </c>
      <c r="M57" s="176"/>
      <c r="N57" s="183"/>
      <c r="O57" s="176"/>
      <c r="P57" s="311"/>
    </row>
    <row r="58" spans="1:16" x14ac:dyDescent="0.25">
      <c r="A58" s="84"/>
      <c r="B58" s="90"/>
      <c r="C58" s="89"/>
      <c r="D58" s="89"/>
      <c r="E58" s="89"/>
      <c r="F58" s="89"/>
      <c r="G58" s="89"/>
      <c r="H58" s="89"/>
      <c r="I58" s="89"/>
      <c r="J58" s="89"/>
      <c r="K58" s="90"/>
      <c r="L58" s="91"/>
      <c r="M58" s="176"/>
      <c r="N58" s="183"/>
      <c r="O58" s="176"/>
      <c r="P58" s="311"/>
    </row>
    <row r="59" spans="1:16" x14ac:dyDescent="0.25">
      <c r="A59" s="84"/>
      <c r="B59" s="87"/>
      <c r="C59" s="88" t="s">
        <v>1242</v>
      </c>
      <c r="D59" s="89"/>
      <c r="E59" s="89"/>
      <c r="F59" s="89"/>
      <c r="G59" s="89"/>
      <c r="H59" s="89"/>
      <c r="I59" s="89"/>
      <c r="J59" s="89"/>
      <c r="K59" s="87"/>
      <c r="L59" s="89"/>
      <c r="M59" s="176"/>
      <c r="N59" s="183"/>
      <c r="O59" s="176"/>
      <c r="P59" s="311"/>
    </row>
    <row r="60" spans="1:16" x14ac:dyDescent="0.25">
      <c r="A60" s="84" t="s">
        <v>23</v>
      </c>
      <c r="B60" s="90">
        <f>B57+1</f>
        <v>16</v>
      </c>
      <c r="C60" s="89" t="s">
        <v>1243</v>
      </c>
      <c r="D60" s="89"/>
      <c r="E60" s="89"/>
      <c r="F60" s="89"/>
      <c r="G60" s="89"/>
      <c r="H60" s="89"/>
      <c r="I60" s="89"/>
      <c r="J60" s="89"/>
      <c r="K60" s="90" t="s">
        <v>83</v>
      </c>
      <c r="L60" s="24">
        <f>$R$1*5</f>
        <v>200</v>
      </c>
      <c r="M60" s="176"/>
      <c r="N60" s="183"/>
      <c r="O60" s="176"/>
      <c r="P60" s="311"/>
    </row>
    <row r="61" spans="1:16" x14ac:dyDescent="0.25">
      <c r="A61" s="84"/>
      <c r="B61" s="90"/>
      <c r="C61" s="89"/>
      <c r="D61" s="89"/>
      <c r="E61" s="89"/>
      <c r="F61" s="89"/>
      <c r="G61" s="89"/>
      <c r="H61" s="89"/>
      <c r="I61" s="89"/>
      <c r="J61" s="89"/>
      <c r="K61" s="90"/>
      <c r="L61" s="91"/>
      <c r="M61" s="176"/>
      <c r="N61" s="183"/>
      <c r="O61" s="176"/>
      <c r="P61" s="311"/>
    </row>
    <row r="62" spans="1:16" x14ac:dyDescent="0.25">
      <c r="A62" s="84"/>
      <c r="B62" s="87"/>
      <c r="C62" s="88" t="s">
        <v>1244</v>
      </c>
      <c r="D62" s="89"/>
      <c r="E62" s="89"/>
      <c r="F62" s="89"/>
      <c r="G62" s="89"/>
      <c r="H62" s="89"/>
      <c r="I62" s="89"/>
      <c r="J62" s="89"/>
      <c r="K62" s="87"/>
      <c r="L62" s="89"/>
      <c r="M62" s="176"/>
      <c r="N62" s="183"/>
      <c r="O62" s="176"/>
      <c r="P62" s="311"/>
    </row>
    <row r="63" spans="1:16" x14ac:dyDescent="0.25">
      <c r="A63" s="84"/>
      <c r="B63" s="87"/>
      <c r="C63" s="88" t="s">
        <v>1245</v>
      </c>
      <c r="D63" s="89"/>
      <c r="E63" s="89"/>
      <c r="F63" s="89"/>
      <c r="G63" s="89"/>
      <c r="H63" s="89"/>
      <c r="I63" s="89"/>
      <c r="J63" s="89"/>
      <c r="K63" s="87"/>
      <c r="L63" s="89"/>
      <c r="M63" s="176"/>
      <c r="N63" s="183"/>
      <c r="O63" s="176"/>
      <c r="P63" s="311"/>
    </row>
    <row r="64" spans="1:16" x14ac:dyDescent="0.25">
      <c r="A64" s="84"/>
      <c r="B64" s="87"/>
      <c r="C64" s="88" t="s">
        <v>1246</v>
      </c>
      <c r="D64" s="89"/>
      <c r="E64" s="89"/>
      <c r="F64" s="89"/>
      <c r="G64" s="89"/>
      <c r="H64" s="89"/>
      <c r="I64" s="89"/>
      <c r="J64" s="89"/>
      <c r="K64" s="87"/>
      <c r="L64" s="89"/>
      <c r="M64" s="176"/>
      <c r="N64" s="183"/>
      <c r="O64" s="176"/>
      <c r="P64" s="311"/>
    </row>
    <row r="65" spans="1:16" x14ac:dyDescent="0.25">
      <c r="A65" s="84" t="s">
        <v>23</v>
      </c>
      <c r="B65" s="90">
        <f>B60+1</f>
        <v>17</v>
      </c>
      <c r="C65" s="89" t="s">
        <v>1247</v>
      </c>
      <c r="D65" s="89"/>
      <c r="E65" s="89"/>
      <c r="F65" s="89"/>
      <c r="G65" s="89"/>
      <c r="H65" s="89"/>
      <c r="I65" s="89"/>
      <c r="J65" s="89"/>
      <c r="K65" s="90" t="s">
        <v>83</v>
      </c>
      <c r="L65" s="24">
        <f>$R$1*10</f>
        <v>400</v>
      </c>
      <c r="M65" s="176"/>
      <c r="N65" s="183"/>
      <c r="O65" s="176"/>
      <c r="P65" s="311"/>
    </row>
    <row r="66" spans="1:16" x14ac:dyDescent="0.25">
      <c r="A66" s="84" t="s">
        <v>23</v>
      </c>
      <c r="B66" s="90">
        <f>B65+1</f>
        <v>18</v>
      </c>
      <c r="C66" s="89" t="s">
        <v>1248</v>
      </c>
      <c r="D66" s="89"/>
      <c r="E66" s="89"/>
      <c r="F66" s="89"/>
      <c r="G66" s="89"/>
      <c r="H66" s="89"/>
      <c r="I66" s="89"/>
      <c r="J66" s="89"/>
      <c r="K66" s="90" t="s">
        <v>83</v>
      </c>
      <c r="L66" s="24">
        <f t="shared" ref="L66:L68" si="0">$R$1*10</f>
        <v>400</v>
      </c>
      <c r="M66" s="176"/>
      <c r="N66" s="183"/>
      <c r="O66" s="176"/>
      <c r="P66" s="311"/>
    </row>
    <row r="67" spans="1:16" x14ac:dyDescent="0.25">
      <c r="A67" s="84" t="s">
        <v>23</v>
      </c>
      <c r="B67" s="90">
        <f>B66+1</f>
        <v>19</v>
      </c>
      <c r="C67" s="89" t="s">
        <v>1249</v>
      </c>
      <c r="D67" s="89"/>
      <c r="E67" s="89"/>
      <c r="F67" s="89"/>
      <c r="G67" s="89"/>
      <c r="H67" s="89"/>
      <c r="I67" s="89"/>
      <c r="J67" s="89"/>
      <c r="K67" s="90" t="s">
        <v>83</v>
      </c>
      <c r="L67" s="24">
        <f t="shared" si="0"/>
        <v>400</v>
      </c>
      <c r="M67" s="176"/>
      <c r="N67" s="183"/>
      <c r="O67" s="176"/>
      <c r="P67" s="311"/>
    </row>
    <row r="68" spans="1:16" x14ac:dyDescent="0.25">
      <c r="A68" s="84" t="s">
        <v>23</v>
      </c>
      <c r="B68" s="90">
        <f>B67+1</f>
        <v>20</v>
      </c>
      <c r="C68" s="89" t="s">
        <v>1250</v>
      </c>
      <c r="D68" s="89"/>
      <c r="E68" s="89"/>
      <c r="F68" s="89"/>
      <c r="G68" s="89"/>
      <c r="H68" s="89"/>
      <c r="I68" s="89"/>
      <c r="J68" s="89"/>
      <c r="K68" s="90" t="s">
        <v>83</v>
      </c>
      <c r="L68" s="24">
        <f t="shared" si="0"/>
        <v>400</v>
      </c>
      <c r="M68" s="176"/>
      <c r="N68" s="183"/>
      <c r="O68" s="176"/>
      <c r="P68" s="311"/>
    </row>
    <row r="69" spans="1:16" x14ac:dyDescent="0.25">
      <c r="A69" s="84"/>
      <c r="B69" s="90"/>
      <c r="C69" s="89"/>
      <c r="D69" s="89"/>
      <c r="E69" s="89"/>
      <c r="F69" s="89"/>
      <c r="G69" s="89"/>
      <c r="H69" s="89"/>
      <c r="I69" s="89"/>
      <c r="J69" s="89"/>
      <c r="K69" s="90"/>
      <c r="L69" s="91"/>
      <c r="M69" s="176"/>
      <c r="N69" s="183"/>
      <c r="O69" s="176"/>
      <c r="P69" s="311"/>
    </row>
    <row r="70" spans="1:16" x14ac:dyDescent="0.25">
      <c r="A70" s="84"/>
      <c r="B70" s="87"/>
      <c r="C70" s="88" t="s">
        <v>1251</v>
      </c>
      <c r="D70" s="89"/>
      <c r="E70" s="89"/>
      <c r="F70" s="89"/>
      <c r="G70" s="89"/>
      <c r="H70" s="89"/>
      <c r="I70" s="89"/>
      <c r="J70" s="89"/>
      <c r="K70" s="87"/>
      <c r="L70" s="89"/>
      <c r="M70" s="176"/>
      <c r="N70" s="183"/>
      <c r="O70" s="176"/>
      <c r="P70" s="311"/>
    </row>
    <row r="71" spans="1:16" x14ac:dyDescent="0.25">
      <c r="A71" s="84" t="s">
        <v>23</v>
      </c>
      <c r="B71" s="90">
        <f>B68+1</f>
        <v>21</v>
      </c>
      <c r="C71" s="89" t="s">
        <v>1252</v>
      </c>
      <c r="D71" s="89"/>
      <c r="E71" s="89"/>
      <c r="F71" s="89"/>
      <c r="G71" s="89"/>
      <c r="H71" s="89"/>
      <c r="I71" s="89"/>
      <c r="J71" s="89"/>
      <c r="K71" s="90" t="s">
        <v>83</v>
      </c>
      <c r="L71" s="24">
        <f t="shared" ref="L71:L76" si="1">$R$1*10</f>
        <v>400</v>
      </c>
      <c r="M71" s="176"/>
      <c r="N71" s="183"/>
      <c r="O71" s="176"/>
      <c r="P71" s="311"/>
    </row>
    <row r="72" spans="1:16" x14ac:dyDescent="0.25">
      <c r="A72" s="84" t="s">
        <v>23</v>
      </c>
      <c r="B72" s="90">
        <f>B71+1</f>
        <v>22</v>
      </c>
      <c r="C72" s="89" t="s">
        <v>1253</v>
      </c>
      <c r="D72" s="89"/>
      <c r="E72" s="89"/>
      <c r="F72" s="89"/>
      <c r="G72" s="89"/>
      <c r="H72" s="89"/>
      <c r="I72" s="89"/>
      <c r="J72" s="89"/>
      <c r="K72" s="90" t="s">
        <v>83</v>
      </c>
      <c r="L72" s="24">
        <f t="shared" si="1"/>
        <v>400</v>
      </c>
      <c r="M72" s="176"/>
      <c r="N72" s="183"/>
      <c r="O72" s="176"/>
      <c r="P72" s="311"/>
    </row>
    <row r="73" spans="1:16" x14ac:dyDescent="0.25">
      <c r="A73" s="84" t="s">
        <v>23</v>
      </c>
      <c r="B73" s="90">
        <f>B72+1</f>
        <v>23</v>
      </c>
      <c r="C73" s="89" t="s">
        <v>1254</v>
      </c>
      <c r="D73" s="89"/>
      <c r="E73" s="89"/>
      <c r="F73" s="89"/>
      <c r="G73" s="89"/>
      <c r="H73" s="89"/>
      <c r="I73" s="89"/>
      <c r="J73" s="89"/>
      <c r="K73" s="90" t="s">
        <v>83</v>
      </c>
      <c r="L73" s="24">
        <f t="shared" si="1"/>
        <v>400</v>
      </c>
      <c r="M73" s="176"/>
      <c r="N73" s="183"/>
      <c r="O73" s="176"/>
      <c r="P73" s="311"/>
    </row>
    <row r="74" spans="1:16" x14ac:dyDescent="0.25">
      <c r="A74" s="84" t="s">
        <v>23</v>
      </c>
      <c r="B74" s="90">
        <f>B73+1</f>
        <v>24</v>
      </c>
      <c r="C74" s="89" t="s">
        <v>1255</v>
      </c>
      <c r="D74" s="89"/>
      <c r="E74" s="89"/>
      <c r="F74" s="89"/>
      <c r="G74" s="89"/>
      <c r="H74" s="89"/>
      <c r="I74" s="89"/>
      <c r="J74" s="89"/>
      <c r="K74" s="90" t="s">
        <v>83</v>
      </c>
      <c r="L74" s="24">
        <f t="shared" si="1"/>
        <v>400</v>
      </c>
      <c r="M74" s="176"/>
      <c r="N74" s="183"/>
      <c r="O74" s="176"/>
      <c r="P74" s="311"/>
    </row>
    <row r="75" spans="1:16" x14ac:dyDescent="0.25">
      <c r="A75" s="84" t="s">
        <v>23</v>
      </c>
      <c r="B75" s="90">
        <f>B74+1</f>
        <v>25</v>
      </c>
      <c r="C75" s="89" t="s">
        <v>1256</v>
      </c>
      <c r="D75" s="89"/>
      <c r="E75" s="89"/>
      <c r="F75" s="89"/>
      <c r="G75" s="89"/>
      <c r="H75" s="89"/>
      <c r="I75" s="89"/>
      <c r="J75" s="89"/>
      <c r="K75" s="90" t="s">
        <v>83</v>
      </c>
      <c r="L75" s="24">
        <f t="shared" si="1"/>
        <v>400</v>
      </c>
      <c r="M75" s="176"/>
      <c r="N75" s="183"/>
      <c r="O75" s="176"/>
      <c r="P75" s="311"/>
    </row>
    <row r="76" spans="1:16" x14ac:dyDescent="0.25">
      <c r="A76" s="84" t="s">
        <v>23</v>
      </c>
      <c r="B76" s="90">
        <f>B75+1</f>
        <v>26</v>
      </c>
      <c r="C76" s="89" t="s">
        <v>1257</v>
      </c>
      <c r="D76" s="89"/>
      <c r="E76" s="89"/>
      <c r="F76" s="89"/>
      <c r="G76" s="89"/>
      <c r="H76" s="89"/>
      <c r="I76" s="89"/>
      <c r="J76" s="89"/>
      <c r="K76" s="90" t="s">
        <v>83</v>
      </c>
      <c r="L76" s="24">
        <f t="shared" si="1"/>
        <v>400</v>
      </c>
      <c r="M76" s="176"/>
      <c r="N76" s="183"/>
      <c r="O76" s="176"/>
      <c r="P76" s="311"/>
    </row>
    <row r="77" spans="1:16" x14ac:dyDescent="0.25">
      <c r="A77" s="84"/>
      <c r="B77" s="90"/>
      <c r="C77" s="88"/>
      <c r="D77" s="89"/>
      <c r="E77" s="89"/>
      <c r="F77" s="89"/>
      <c r="G77" s="89"/>
      <c r="H77" s="89"/>
      <c r="I77" s="89"/>
      <c r="J77" s="89"/>
      <c r="K77" s="90"/>
      <c r="L77" s="91"/>
      <c r="M77" s="176"/>
      <c r="N77" s="183"/>
      <c r="O77" s="176"/>
      <c r="P77" s="311"/>
    </row>
    <row r="78" spans="1:16" x14ac:dyDescent="0.25">
      <c r="A78" s="84"/>
      <c r="B78" s="90"/>
      <c r="C78" s="89"/>
      <c r="D78" s="89"/>
      <c r="E78" s="89"/>
      <c r="F78" s="89"/>
      <c r="G78" s="89"/>
      <c r="H78" s="89"/>
      <c r="I78" s="89"/>
      <c r="J78" s="89"/>
      <c r="K78" s="90"/>
      <c r="L78" s="91"/>
      <c r="M78" s="176"/>
      <c r="N78" s="183"/>
      <c r="O78" s="176"/>
      <c r="P78" s="311"/>
    </row>
    <row r="79" spans="1:16" x14ac:dyDescent="0.25">
      <c r="A79" s="84"/>
      <c r="B79" s="90"/>
      <c r="C79" s="89"/>
      <c r="D79" s="89"/>
      <c r="E79" s="89"/>
      <c r="F79" s="89"/>
      <c r="G79" s="89"/>
      <c r="H79" s="89"/>
      <c r="I79" s="89"/>
      <c r="J79" s="89"/>
      <c r="K79" s="90"/>
      <c r="L79" s="91"/>
      <c r="M79" s="176"/>
      <c r="N79" s="183"/>
      <c r="O79" s="176"/>
      <c r="P79" s="311"/>
    </row>
    <row r="80" spans="1:16" x14ac:dyDescent="0.25">
      <c r="A80" s="84"/>
      <c r="B80" s="92"/>
      <c r="C80" s="93" t="s">
        <v>1229</v>
      </c>
      <c r="D80" s="94"/>
      <c r="E80" s="94"/>
      <c r="F80" s="94"/>
      <c r="G80" s="94"/>
      <c r="H80" s="94"/>
      <c r="I80" s="94"/>
      <c r="J80" s="94"/>
      <c r="K80" s="92"/>
      <c r="L80" s="94"/>
      <c r="M80" s="178"/>
      <c r="N80" s="184"/>
      <c r="O80" s="177"/>
      <c r="P80" s="311"/>
    </row>
    <row r="81" spans="1:16" ht="36" x14ac:dyDescent="0.25">
      <c r="A81" s="84"/>
      <c r="B81" s="85" t="s">
        <v>1</v>
      </c>
      <c r="C81" s="427" t="s">
        <v>2</v>
      </c>
      <c r="D81" s="427"/>
      <c r="E81" s="427"/>
      <c r="F81" s="427"/>
      <c r="G81" s="427"/>
      <c r="H81" s="427"/>
      <c r="I81" s="427"/>
      <c r="J81" s="427"/>
      <c r="K81" s="107" t="s">
        <v>45</v>
      </c>
      <c r="L81" s="107" t="s">
        <v>46</v>
      </c>
      <c r="M81" s="190" t="s">
        <v>47</v>
      </c>
      <c r="N81" s="191" t="s">
        <v>73</v>
      </c>
      <c r="O81" s="293" t="s">
        <v>92</v>
      </c>
      <c r="P81" s="310"/>
    </row>
    <row r="82" spans="1:16" x14ac:dyDescent="0.25">
      <c r="A82" s="84"/>
      <c r="B82" s="90"/>
      <c r="C82" s="88" t="s">
        <v>1258</v>
      </c>
      <c r="D82" s="89"/>
      <c r="E82" s="89"/>
      <c r="F82" s="89"/>
      <c r="G82" s="89"/>
      <c r="H82" s="89"/>
      <c r="I82" s="89"/>
      <c r="J82" s="89"/>
      <c r="K82" s="90"/>
      <c r="L82" s="91"/>
      <c r="M82" s="176"/>
      <c r="N82" s="183"/>
      <c r="O82" s="176"/>
      <c r="P82" s="311"/>
    </row>
    <row r="83" spans="1:16" x14ac:dyDescent="0.25">
      <c r="A83" s="84" t="s">
        <v>23</v>
      </c>
      <c r="B83" s="90">
        <v>27</v>
      </c>
      <c r="C83" s="89" t="s">
        <v>1167</v>
      </c>
      <c r="D83" s="89"/>
      <c r="E83" s="89"/>
      <c r="F83" s="89"/>
      <c r="G83" s="89"/>
      <c r="H83" s="89"/>
      <c r="I83" s="89"/>
      <c r="J83" s="89"/>
      <c r="K83" s="90" t="s">
        <v>83</v>
      </c>
      <c r="L83" s="24">
        <f t="shared" ref="L83:L89" si="2">$R$1*5</f>
        <v>200</v>
      </c>
      <c r="M83" s="176"/>
      <c r="N83" s="183"/>
      <c r="O83" s="176"/>
      <c r="P83" s="311"/>
    </row>
    <row r="84" spans="1:16" x14ac:dyDescent="0.25">
      <c r="A84" s="84" t="s">
        <v>23</v>
      </c>
      <c r="B84" s="90">
        <v>28</v>
      </c>
      <c r="C84" s="89" t="s">
        <v>1168</v>
      </c>
      <c r="D84" s="89"/>
      <c r="E84" s="89"/>
      <c r="F84" s="89"/>
      <c r="G84" s="89"/>
      <c r="H84" s="89"/>
      <c r="I84" s="89"/>
      <c r="J84" s="89"/>
      <c r="K84" s="90" t="s">
        <v>83</v>
      </c>
      <c r="L84" s="24">
        <f t="shared" si="2"/>
        <v>200</v>
      </c>
      <c r="M84" s="176"/>
      <c r="N84" s="183"/>
      <c r="O84" s="176"/>
      <c r="P84" s="311"/>
    </row>
    <row r="85" spans="1:16" x14ac:dyDescent="0.25">
      <c r="A85" s="84" t="s">
        <v>23</v>
      </c>
      <c r="B85" s="90">
        <v>29</v>
      </c>
      <c r="C85" s="89" t="s">
        <v>1169</v>
      </c>
      <c r="D85" s="89"/>
      <c r="E85" s="89"/>
      <c r="F85" s="89"/>
      <c r="G85" s="89"/>
      <c r="H85" s="89"/>
      <c r="I85" s="89"/>
      <c r="J85" s="89"/>
      <c r="K85" s="90" t="s">
        <v>83</v>
      </c>
      <c r="L85" s="24">
        <f t="shared" si="2"/>
        <v>200</v>
      </c>
      <c r="M85" s="176"/>
      <c r="N85" s="183"/>
      <c r="O85" s="176"/>
      <c r="P85" s="311"/>
    </row>
    <row r="86" spans="1:16" x14ac:dyDescent="0.25">
      <c r="A86" s="84" t="s">
        <v>23</v>
      </c>
      <c r="B86" s="90">
        <v>30</v>
      </c>
      <c r="C86" s="89" t="s">
        <v>1170</v>
      </c>
      <c r="D86" s="89"/>
      <c r="E86" s="89"/>
      <c r="F86" s="89"/>
      <c r="G86" s="89"/>
      <c r="H86" s="89"/>
      <c r="I86" s="89"/>
      <c r="J86" s="89"/>
      <c r="K86" s="90" t="s">
        <v>83</v>
      </c>
      <c r="L86" s="24">
        <f t="shared" si="2"/>
        <v>200</v>
      </c>
      <c r="M86" s="176"/>
      <c r="N86" s="183"/>
      <c r="O86" s="176"/>
      <c r="P86" s="311"/>
    </row>
    <row r="87" spans="1:16" x14ac:dyDescent="0.25">
      <c r="A87" s="84" t="s">
        <v>23</v>
      </c>
      <c r="B87" s="90">
        <v>31</v>
      </c>
      <c r="C87" s="89" t="s">
        <v>1171</v>
      </c>
      <c r="D87" s="89"/>
      <c r="E87" s="89"/>
      <c r="F87" s="89"/>
      <c r="G87" s="89"/>
      <c r="H87" s="89"/>
      <c r="I87" s="89"/>
      <c r="J87" s="89"/>
      <c r="K87" s="90" t="s">
        <v>83</v>
      </c>
      <c r="L87" s="24">
        <f t="shared" si="2"/>
        <v>200</v>
      </c>
      <c r="M87" s="176"/>
      <c r="N87" s="183"/>
      <c r="O87" s="176"/>
      <c r="P87" s="311"/>
    </row>
    <row r="88" spans="1:16" x14ac:dyDescent="0.25">
      <c r="A88" s="84" t="s">
        <v>23</v>
      </c>
      <c r="B88" s="90">
        <v>32</v>
      </c>
      <c r="C88" s="89" t="s">
        <v>1172</v>
      </c>
      <c r="D88" s="89"/>
      <c r="E88" s="89"/>
      <c r="F88" s="89"/>
      <c r="G88" s="89"/>
      <c r="H88" s="89"/>
      <c r="I88" s="89"/>
      <c r="J88" s="89"/>
      <c r="K88" s="90" t="s">
        <v>83</v>
      </c>
      <c r="L88" s="24">
        <f t="shared" si="2"/>
        <v>200</v>
      </c>
      <c r="M88" s="176"/>
      <c r="N88" s="183"/>
      <c r="O88" s="176"/>
      <c r="P88" s="311"/>
    </row>
    <row r="89" spans="1:16" x14ac:dyDescent="0.25">
      <c r="A89" s="84" t="s">
        <v>23</v>
      </c>
      <c r="B89" s="90">
        <v>33</v>
      </c>
      <c r="C89" s="89" t="s">
        <v>1259</v>
      </c>
      <c r="D89" s="89"/>
      <c r="E89" s="89"/>
      <c r="F89" s="89"/>
      <c r="G89" s="89"/>
      <c r="H89" s="89"/>
      <c r="I89" s="89"/>
      <c r="J89" s="89"/>
      <c r="K89" s="90" t="s">
        <v>83</v>
      </c>
      <c r="L89" s="24">
        <f t="shared" si="2"/>
        <v>200</v>
      </c>
      <c r="M89" s="176"/>
      <c r="N89" s="183"/>
      <c r="O89" s="176"/>
      <c r="P89" s="311"/>
    </row>
    <row r="90" spans="1:16" x14ac:dyDescent="0.25">
      <c r="A90" s="84"/>
      <c r="B90" s="90"/>
      <c r="C90" s="89"/>
      <c r="D90" s="89"/>
      <c r="E90" s="89"/>
      <c r="F90" s="89"/>
      <c r="G90" s="89"/>
      <c r="H90" s="89"/>
      <c r="I90" s="89"/>
      <c r="J90" s="89"/>
      <c r="K90" s="90"/>
      <c r="L90" s="91"/>
      <c r="M90" s="176"/>
      <c r="N90" s="183"/>
      <c r="O90" s="176"/>
      <c r="P90" s="311"/>
    </row>
    <row r="91" spans="1:16" x14ac:dyDescent="0.25">
      <c r="A91" s="84"/>
      <c r="B91" s="90"/>
      <c r="C91" s="88" t="s">
        <v>1260</v>
      </c>
      <c r="D91" s="89"/>
      <c r="E91" s="89"/>
      <c r="F91" s="89"/>
      <c r="G91" s="89"/>
      <c r="H91" s="89"/>
      <c r="I91" s="89"/>
      <c r="J91" s="89"/>
      <c r="K91" s="90"/>
      <c r="L91" s="91"/>
      <c r="M91" s="176"/>
      <c r="N91" s="183"/>
      <c r="O91" s="176"/>
      <c r="P91" s="311"/>
    </row>
    <row r="92" spans="1:16" x14ac:dyDescent="0.25">
      <c r="A92" s="84" t="s">
        <v>23</v>
      </c>
      <c r="B92" s="90">
        <v>34</v>
      </c>
      <c r="C92" s="89" t="s">
        <v>1167</v>
      </c>
      <c r="D92" s="89"/>
      <c r="E92" s="89"/>
      <c r="F92" s="89"/>
      <c r="G92" s="89"/>
      <c r="H92" s="89"/>
      <c r="I92" s="89"/>
      <c r="J92" s="89"/>
      <c r="K92" s="90" t="s">
        <v>83</v>
      </c>
      <c r="L92" s="24">
        <f t="shared" ref="L92:L98" si="3">$R$1*5</f>
        <v>200</v>
      </c>
      <c r="M92" s="176"/>
      <c r="N92" s="183"/>
      <c r="O92" s="176"/>
      <c r="P92" s="311"/>
    </row>
    <row r="93" spans="1:16" x14ac:dyDescent="0.25">
      <c r="A93" s="84" t="s">
        <v>23</v>
      </c>
      <c r="B93" s="90">
        <f t="shared" ref="B93:B98" si="4">B92+1</f>
        <v>35</v>
      </c>
      <c r="C93" s="89" t="s">
        <v>1168</v>
      </c>
      <c r="D93" s="89"/>
      <c r="E93" s="89"/>
      <c r="F93" s="89"/>
      <c r="G93" s="89"/>
      <c r="H93" s="89"/>
      <c r="I93" s="89"/>
      <c r="J93" s="89"/>
      <c r="K93" s="90" t="s">
        <v>83</v>
      </c>
      <c r="L93" s="24">
        <f t="shared" si="3"/>
        <v>200</v>
      </c>
      <c r="M93" s="176"/>
      <c r="N93" s="183"/>
      <c r="O93" s="176"/>
      <c r="P93" s="311"/>
    </row>
    <row r="94" spans="1:16" x14ac:dyDescent="0.25">
      <c r="A94" s="84" t="s">
        <v>23</v>
      </c>
      <c r="B94" s="90">
        <f t="shared" si="4"/>
        <v>36</v>
      </c>
      <c r="C94" s="89" t="s">
        <v>1169</v>
      </c>
      <c r="D94" s="89"/>
      <c r="E94" s="89"/>
      <c r="F94" s="89"/>
      <c r="G94" s="89"/>
      <c r="H94" s="89"/>
      <c r="I94" s="89"/>
      <c r="J94" s="89"/>
      <c r="K94" s="90" t="s">
        <v>83</v>
      </c>
      <c r="L94" s="24">
        <f t="shared" si="3"/>
        <v>200</v>
      </c>
      <c r="M94" s="176"/>
      <c r="N94" s="183"/>
      <c r="O94" s="176"/>
      <c r="P94" s="311"/>
    </row>
    <row r="95" spans="1:16" x14ac:dyDescent="0.25">
      <c r="A95" s="84" t="s">
        <v>23</v>
      </c>
      <c r="B95" s="90">
        <f t="shared" si="4"/>
        <v>37</v>
      </c>
      <c r="C95" s="89" t="s">
        <v>1170</v>
      </c>
      <c r="D95" s="89"/>
      <c r="E95" s="89"/>
      <c r="F95" s="89"/>
      <c r="G95" s="89"/>
      <c r="H95" s="89"/>
      <c r="I95" s="89"/>
      <c r="J95" s="89"/>
      <c r="K95" s="90" t="s">
        <v>83</v>
      </c>
      <c r="L95" s="24">
        <f t="shared" si="3"/>
        <v>200</v>
      </c>
      <c r="M95" s="176"/>
      <c r="N95" s="183"/>
      <c r="O95" s="176"/>
      <c r="P95" s="311"/>
    </row>
    <row r="96" spans="1:16" x14ac:dyDescent="0.25">
      <c r="A96" s="84" t="s">
        <v>23</v>
      </c>
      <c r="B96" s="90">
        <f t="shared" si="4"/>
        <v>38</v>
      </c>
      <c r="C96" s="89" t="s">
        <v>1171</v>
      </c>
      <c r="D96" s="89"/>
      <c r="E96" s="89"/>
      <c r="F96" s="89"/>
      <c r="G96" s="89"/>
      <c r="H96" s="89"/>
      <c r="I96" s="89"/>
      <c r="J96" s="89"/>
      <c r="K96" s="90" t="s">
        <v>83</v>
      </c>
      <c r="L96" s="24">
        <f t="shared" si="3"/>
        <v>200</v>
      </c>
      <c r="M96" s="176"/>
      <c r="N96" s="183"/>
      <c r="O96" s="176"/>
      <c r="P96" s="311"/>
    </row>
    <row r="97" spans="1:16" x14ac:dyDescent="0.25">
      <c r="A97" s="84" t="s">
        <v>23</v>
      </c>
      <c r="B97" s="90">
        <f t="shared" si="4"/>
        <v>39</v>
      </c>
      <c r="C97" s="89" t="s">
        <v>1172</v>
      </c>
      <c r="D97" s="89"/>
      <c r="E97" s="89"/>
      <c r="F97" s="89"/>
      <c r="G97" s="89"/>
      <c r="H97" s="89"/>
      <c r="I97" s="89"/>
      <c r="J97" s="89"/>
      <c r="K97" s="90" t="s">
        <v>83</v>
      </c>
      <c r="L97" s="24">
        <f t="shared" si="3"/>
        <v>200</v>
      </c>
      <c r="M97" s="176"/>
      <c r="N97" s="183"/>
      <c r="O97" s="176"/>
      <c r="P97" s="311"/>
    </row>
    <row r="98" spans="1:16" x14ac:dyDescent="0.25">
      <c r="A98" s="84" t="s">
        <v>23</v>
      </c>
      <c r="B98" s="90">
        <f t="shared" si="4"/>
        <v>40</v>
      </c>
      <c r="C98" s="89" t="s">
        <v>1259</v>
      </c>
      <c r="D98" s="89"/>
      <c r="E98" s="89"/>
      <c r="F98" s="89"/>
      <c r="G98" s="89"/>
      <c r="H98" s="89"/>
      <c r="I98" s="89"/>
      <c r="J98" s="89"/>
      <c r="K98" s="90" t="s">
        <v>83</v>
      </c>
      <c r="L98" s="24">
        <f t="shared" si="3"/>
        <v>200</v>
      </c>
      <c r="M98" s="176"/>
      <c r="N98" s="183"/>
      <c r="O98" s="176"/>
      <c r="P98" s="311"/>
    </row>
    <row r="99" spans="1:16" x14ac:dyDescent="0.25">
      <c r="A99" s="84"/>
      <c r="B99" s="95"/>
      <c r="C99" s="96"/>
      <c r="D99" s="96"/>
      <c r="E99" s="96"/>
      <c r="F99" s="96"/>
      <c r="G99" s="96"/>
      <c r="H99" s="96"/>
      <c r="I99" s="96"/>
      <c r="J99" s="96"/>
      <c r="K99" s="95"/>
      <c r="L99" s="96"/>
      <c r="M99" s="185"/>
      <c r="N99" s="183"/>
      <c r="O99" s="176"/>
      <c r="P99" s="310"/>
    </row>
    <row r="100" spans="1:16" x14ac:dyDescent="0.25">
      <c r="A100" s="84"/>
      <c r="B100" s="95"/>
      <c r="C100" s="96"/>
      <c r="D100" s="96"/>
      <c r="E100" s="96"/>
      <c r="F100" s="96"/>
      <c r="G100" s="96"/>
      <c r="H100" s="96"/>
      <c r="I100" s="96"/>
      <c r="J100" s="96"/>
      <c r="K100" s="95"/>
      <c r="L100" s="96"/>
      <c r="M100" s="185"/>
      <c r="N100" s="183"/>
      <c r="O100" s="176"/>
      <c r="P100" s="310"/>
    </row>
    <row r="101" spans="1:16" x14ac:dyDescent="0.25">
      <c r="A101" s="84"/>
      <c r="B101" s="87"/>
      <c r="C101" s="88" t="s">
        <v>1261</v>
      </c>
      <c r="D101" s="89"/>
      <c r="E101" s="89"/>
      <c r="F101" s="89"/>
      <c r="G101" s="89"/>
      <c r="H101" s="89"/>
      <c r="I101" s="89"/>
      <c r="J101" s="89"/>
      <c r="K101" s="87"/>
      <c r="L101" s="89"/>
      <c r="M101" s="185"/>
      <c r="N101" s="183"/>
      <c r="O101" s="176"/>
      <c r="P101" s="310"/>
    </row>
    <row r="102" spans="1:16" x14ac:dyDescent="0.25">
      <c r="A102" s="84" t="s">
        <v>23</v>
      </c>
      <c r="B102" s="90">
        <f>B98+1</f>
        <v>41</v>
      </c>
      <c r="C102" s="89" t="s">
        <v>1262</v>
      </c>
      <c r="D102" s="89"/>
      <c r="E102" s="89"/>
      <c r="F102" s="89"/>
      <c r="G102" s="89"/>
      <c r="H102" s="89"/>
      <c r="I102" s="89"/>
      <c r="J102" s="89"/>
      <c r="K102" s="90" t="s">
        <v>83</v>
      </c>
      <c r="L102" s="24">
        <f>$R$1*5</f>
        <v>200</v>
      </c>
      <c r="M102" s="187"/>
      <c r="N102" s="183"/>
      <c r="O102" s="176"/>
      <c r="P102" s="312"/>
    </row>
    <row r="103" spans="1:16" x14ac:dyDescent="0.25">
      <c r="A103" s="84" t="s">
        <v>23</v>
      </c>
      <c r="B103" s="90">
        <f>B102+1</f>
        <v>42</v>
      </c>
      <c r="C103" s="89" t="s">
        <v>1263</v>
      </c>
      <c r="D103" s="89"/>
      <c r="E103" s="89"/>
      <c r="F103" s="89"/>
      <c r="G103" s="89"/>
      <c r="H103" s="89"/>
      <c r="I103" s="89"/>
      <c r="J103" s="89"/>
      <c r="K103" s="90" t="s">
        <v>83</v>
      </c>
      <c r="L103" s="24">
        <f>$R$1*5</f>
        <v>200</v>
      </c>
      <c r="M103" s="187"/>
      <c r="N103" s="183"/>
      <c r="O103" s="176"/>
      <c r="P103" s="312"/>
    </row>
    <row r="104" spans="1:16" x14ac:dyDescent="0.25">
      <c r="A104" s="84" t="s">
        <v>23</v>
      </c>
      <c r="B104" s="90">
        <f>B103+1</f>
        <v>43</v>
      </c>
      <c r="C104" s="89" t="s">
        <v>1264</v>
      </c>
      <c r="D104" s="89"/>
      <c r="E104" s="89"/>
      <c r="F104" s="89"/>
      <c r="G104" s="89"/>
      <c r="H104" s="89"/>
      <c r="I104" s="89"/>
      <c r="J104" s="89"/>
      <c r="K104" s="90" t="s">
        <v>83</v>
      </c>
      <c r="L104" s="24">
        <f>$R$1*5</f>
        <v>200</v>
      </c>
      <c r="M104" s="187"/>
      <c r="N104" s="183"/>
      <c r="O104" s="176"/>
      <c r="P104" s="312"/>
    </row>
    <row r="105" spans="1:16" x14ac:dyDescent="0.25">
      <c r="A105" s="84" t="s">
        <v>23</v>
      </c>
      <c r="B105" s="90"/>
      <c r="C105" s="97"/>
      <c r="D105" s="97"/>
      <c r="E105" s="97"/>
      <c r="F105" s="97"/>
      <c r="G105" s="97"/>
      <c r="H105" s="97"/>
      <c r="I105" s="97"/>
      <c r="J105" s="97"/>
      <c r="K105" s="98"/>
      <c r="L105" s="99"/>
      <c r="M105" s="185"/>
      <c r="N105" s="186"/>
      <c r="O105" s="176"/>
      <c r="P105" s="310"/>
    </row>
    <row r="106" spans="1:16" x14ac:dyDescent="0.25">
      <c r="A106" s="84"/>
      <c r="B106" s="95"/>
      <c r="C106" s="96"/>
      <c r="D106" s="96"/>
      <c r="E106" s="96"/>
      <c r="F106" s="96"/>
      <c r="G106" s="96"/>
      <c r="H106" s="96"/>
      <c r="I106" s="96"/>
      <c r="J106" s="96"/>
      <c r="K106" s="95"/>
      <c r="L106" s="96"/>
      <c r="M106" s="185"/>
      <c r="N106" s="186"/>
      <c r="O106" s="176"/>
      <c r="P106" s="310"/>
    </row>
    <row r="107" spans="1:16" x14ac:dyDescent="0.25">
      <c r="A107" s="84"/>
      <c r="B107" s="95"/>
      <c r="C107" s="96"/>
      <c r="D107" s="96"/>
      <c r="E107" s="96"/>
      <c r="F107" s="96"/>
      <c r="G107" s="96"/>
      <c r="H107" s="96"/>
      <c r="I107" s="96"/>
      <c r="J107" s="96"/>
      <c r="K107" s="95"/>
      <c r="L107" s="96"/>
      <c r="M107" s="185"/>
      <c r="N107" s="186"/>
      <c r="O107" s="176"/>
      <c r="P107" s="310"/>
    </row>
    <row r="108" spans="1:16" x14ac:dyDescent="0.25">
      <c r="A108" s="84"/>
      <c r="B108" s="95"/>
      <c r="C108" s="96"/>
      <c r="D108" s="96"/>
      <c r="E108" s="96"/>
      <c r="F108" s="96"/>
      <c r="G108" s="96"/>
      <c r="H108" s="96"/>
      <c r="I108" s="96"/>
      <c r="J108" s="96"/>
      <c r="K108" s="95"/>
      <c r="L108" s="96"/>
      <c r="M108" s="185"/>
      <c r="N108" s="186"/>
      <c r="O108" s="176"/>
      <c r="P108" s="310"/>
    </row>
    <row r="109" spans="1:16" x14ac:dyDescent="0.25">
      <c r="A109" s="84"/>
      <c r="B109" s="95"/>
      <c r="C109" s="96"/>
      <c r="D109" s="96"/>
      <c r="E109" s="96"/>
      <c r="F109" s="96"/>
      <c r="G109" s="96"/>
      <c r="H109" s="96"/>
      <c r="I109" s="96"/>
      <c r="J109" s="96"/>
      <c r="K109" s="95"/>
      <c r="L109" s="96"/>
      <c r="M109" s="185"/>
      <c r="N109" s="186"/>
      <c r="O109" s="176"/>
      <c r="P109" s="310"/>
    </row>
    <row r="110" spans="1:16" x14ac:dyDescent="0.25">
      <c r="A110" s="84"/>
      <c r="B110" s="95"/>
      <c r="C110" s="96"/>
      <c r="D110" s="96"/>
      <c r="E110" s="96"/>
      <c r="F110" s="96"/>
      <c r="G110" s="96"/>
      <c r="H110" s="96"/>
      <c r="I110" s="96"/>
      <c r="J110" s="96"/>
      <c r="K110" s="95"/>
      <c r="L110" s="96"/>
      <c r="M110" s="185"/>
      <c r="N110" s="186"/>
      <c r="O110" s="176"/>
      <c r="P110" s="310"/>
    </row>
    <row r="111" spans="1:16" x14ac:dyDescent="0.25">
      <c r="A111" s="84"/>
      <c r="B111" s="95"/>
      <c r="C111" s="96"/>
      <c r="D111" s="96"/>
      <c r="E111" s="96"/>
      <c r="F111" s="96"/>
      <c r="G111" s="96"/>
      <c r="H111" s="96"/>
      <c r="I111" s="96"/>
      <c r="J111" s="96"/>
      <c r="K111" s="95"/>
      <c r="L111" s="96"/>
      <c r="M111" s="185"/>
      <c r="N111" s="186"/>
      <c r="O111" s="176"/>
      <c r="P111" s="310"/>
    </row>
    <row r="112" spans="1:16" x14ac:dyDescent="0.25">
      <c r="A112" s="84"/>
      <c r="B112" s="95"/>
      <c r="C112" s="96"/>
      <c r="D112" s="96"/>
      <c r="E112" s="96"/>
      <c r="F112" s="96"/>
      <c r="G112" s="96"/>
      <c r="H112" s="96"/>
      <c r="I112" s="96"/>
      <c r="J112" s="96"/>
      <c r="K112" s="95"/>
      <c r="L112" s="96"/>
      <c r="M112" s="185"/>
      <c r="N112" s="186"/>
      <c r="O112" s="176"/>
      <c r="P112" s="310"/>
    </row>
    <row r="113" spans="1:16" x14ac:dyDescent="0.25">
      <c r="A113" s="84"/>
      <c r="B113" s="95"/>
      <c r="C113" s="96"/>
      <c r="D113" s="96"/>
      <c r="E113" s="96"/>
      <c r="F113" s="96"/>
      <c r="G113" s="96"/>
      <c r="H113" s="96"/>
      <c r="I113" s="96"/>
      <c r="J113" s="96"/>
      <c r="K113" s="95"/>
      <c r="L113" s="96"/>
      <c r="M113" s="185"/>
      <c r="N113" s="186"/>
      <c r="O113" s="176"/>
      <c r="P113" s="310"/>
    </row>
    <row r="114" spans="1:16" x14ac:dyDescent="0.25">
      <c r="A114" s="84"/>
      <c r="B114" s="95"/>
      <c r="C114" s="96"/>
      <c r="D114" s="96"/>
      <c r="E114" s="96"/>
      <c r="F114" s="96"/>
      <c r="G114" s="96"/>
      <c r="H114" s="96"/>
      <c r="I114" s="96"/>
      <c r="J114" s="96"/>
      <c r="K114" s="95"/>
      <c r="L114" s="96"/>
      <c r="M114" s="185"/>
      <c r="N114" s="186"/>
      <c r="O114" s="176"/>
      <c r="P114" s="310"/>
    </row>
    <row r="115" spans="1:16" x14ac:dyDescent="0.25">
      <c r="A115" s="84"/>
      <c r="B115" s="95"/>
      <c r="C115" s="96"/>
      <c r="D115" s="96"/>
      <c r="E115" s="96"/>
      <c r="F115" s="96"/>
      <c r="G115" s="96"/>
      <c r="H115" s="96"/>
      <c r="I115" s="96"/>
      <c r="J115" s="96"/>
      <c r="K115" s="95"/>
      <c r="L115" s="96"/>
      <c r="M115" s="185"/>
      <c r="N115" s="186"/>
      <c r="O115" s="176"/>
      <c r="P115" s="310"/>
    </row>
    <row r="116" spans="1:16" x14ac:dyDescent="0.25">
      <c r="A116" s="84"/>
      <c r="B116" s="95"/>
      <c r="C116" s="96"/>
      <c r="D116" s="96"/>
      <c r="E116" s="96"/>
      <c r="F116" s="96"/>
      <c r="G116" s="96"/>
      <c r="H116" s="96"/>
      <c r="I116" s="96"/>
      <c r="J116" s="96"/>
      <c r="K116" s="95"/>
      <c r="L116" s="96"/>
      <c r="M116" s="185"/>
      <c r="N116" s="186"/>
      <c r="O116" s="176"/>
      <c r="P116" s="310"/>
    </row>
    <row r="117" spans="1:16" x14ac:dyDescent="0.25">
      <c r="A117" s="84"/>
      <c r="B117" s="95"/>
      <c r="C117" s="96"/>
      <c r="D117" s="96"/>
      <c r="E117" s="96"/>
      <c r="F117" s="96"/>
      <c r="G117" s="96"/>
      <c r="H117" s="96"/>
      <c r="I117" s="96"/>
      <c r="J117" s="96"/>
      <c r="K117" s="95"/>
      <c r="L117" s="96"/>
      <c r="M117" s="185"/>
      <c r="N117" s="186"/>
      <c r="O117" s="176"/>
      <c r="P117" s="310"/>
    </row>
    <row r="118" spans="1:16" x14ac:dyDescent="0.25">
      <c r="A118" s="84"/>
      <c r="B118" s="95"/>
      <c r="C118" s="96"/>
      <c r="D118" s="96"/>
      <c r="E118" s="96"/>
      <c r="F118" s="96"/>
      <c r="G118" s="96"/>
      <c r="H118" s="96"/>
      <c r="I118" s="96"/>
      <c r="J118" s="96"/>
      <c r="K118" s="95"/>
      <c r="L118" s="96"/>
      <c r="M118" s="185"/>
      <c r="N118" s="186"/>
      <c r="O118" s="176"/>
      <c r="P118" s="310"/>
    </row>
    <row r="119" spans="1:16" x14ac:dyDescent="0.25">
      <c r="A119" s="84"/>
      <c r="B119" s="95"/>
      <c r="C119" s="96"/>
      <c r="D119" s="96"/>
      <c r="E119" s="96"/>
      <c r="F119" s="96"/>
      <c r="G119" s="96"/>
      <c r="H119" s="96"/>
      <c r="I119" s="96"/>
      <c r="J119" s="96"/>
      <c r="K119" s="95"/>
      <c r="L119" s="96"/>
      <c r="M119" s="185"/>
      <c r="N119" s="186"/>
      <c r="O119" s="176"/>
      <c r="P119" s="310"/>
    </row>
    <row r="120" spans="1:16" x14ac:dyDescent="0.25">
      <c r="A120" s="84"/>
      <c r="B120" s="92"/>
      <c r="C120" s="93" t="s">
        <v>1229</v>
      </c>
      <c r="D120" s="94"/>
      <c r="E120" s="94"/>
      <c r="F120" s="94"/>
      <c r="G120" s="94"/>
      <c r="H120" s="94"/>
      <c r="I120" s="94"/>
      <c r="J120" s="94"/>
      <c r="K120" s="92"/>
      <c r="L120" s="94"/>
      <c r="M120" s="178"/>
      <c r="N120" s="184"/>
      <c r="O120" s="177"/>
      <c r="P120" s="311"/>
    </row>
    <row r="121" spans="1:16" x14ac:dyDescent="0.25">
      <c r="A121" s="84"/>
      <c r="B121" s="85" t="s">
        <v>1</v>
      </c>
      <c r="C121" s="426" t="s">
        <v>2</v>
      </c>
      <c r="D121" s="426"/>
      <c r="E121" s="426"/>
      <c r="F121" s="426"/>
      <c r="G121" s="426"/>
      <c r="H121" s="426"/>
      <c r="I121" s="426"/>
      <c r="J121" s="426"/>
      <c r="K121" s="85"/>
      <c r="L121" s="86"/>
      <c r="M121" s="181"/>
      <c r="N121" s="182"/>
      <c r="O121" s="196" t="s">
        <v>92</v>
      </c>
      <c r="P121" s="310"/>
    </row>
    <row r="122" spans="1:16" x14ac:dyDescent="0.25">
      <c r="A122" s="84"/>
      <c r="B122" s="87"/>
      <c r="C122" s="88" t="s">
        <v>49</v>
      </c>
      <c r="D122" s="89"/>
      <c r="E122" s="89"/>
      <c r="F122" s="89"/>
      <c r="G122" s="89"/>
      <c r="H122" s="89"/>
      <c r="I122" s="89"/>
      <c r="J122" s="89"/>
      <c r="K122" s="87"/>
      <c r="L122" s="89"/>
      <c r="M122" s="176"/>
      <c r="N122" s="183"/>
      <c r="O122" s="176"/>
      <c r="P122" s="311"/>
    </row>
    <row r="123" spans="1:16" x14ac:dyDescent="0.25">
      <c r="A123" s="84"/>
      <c r="B123" s="87"/>
      <c r="C123" s="88" t="s">
        <v>1197</v>
      </c>
      <c r="D123" s="89"/>
      <c r="E123" s="89"/>
      <c r="F123" s="89"/>
      <c r="G123" s="89"/>
      <c r="H123" s="89"/>
      <c r="I123" s="89"/>
      <c r="J123" s="89"/>
      <c r="K123" s="87"/>
      <c r="L123" s="89"/>
      <c r="M123" s="176"/>
      <c r="N123" s="183"/>
      <c r="O123" s="176"/>
      <c r="P123" s="311"/>
    </row>
    <row r="124" spans="1:16" x14ac:dyDescent="0.25">
      <c r="A124" s="84"/>
      <c r="B124" s="87"/>
      <c r="C124" s="88"/>
      <c r="D124" s="89"/>
      <c r="E124" s="89"/>
      <c r="F124" s="89"/>
      <c r="G124" s="89"/>
      <c r="H124" s="89"/>
      <c r="I124" s="89"/>
      <c r="J124" s="89"/>
      <c r="K124" s="87"/>
      <c r="L124" s="89"/>
      <c r="M124" s="176"/>
      <c r="N124" s="183"/>
      <c r="O124" s="176"/>
      <c r="P124" s="311"/>
    </row>
    <row r="125" spans="1:16" x14ac:dyDescent="0.25">
      <c r="A125" s="84"/>
      <c r="B125" s="87"/>
      <c r="C125" s="418" t="s">
        <v>563</v>
      </c>
      <c r="D125" s="419"/>
      <c r="E125" s="419"/>
      <c r="F125" s="419"/>
      <c r="G125" s="419"/>
      <c r="H125" s="419"/>
      <c r="I125" s="419"/>
      <c r="J125" s="420"/>
      <c r="K125" s="87"/>
      <c r="L125" s="89"/>
      <c r="M125" s="176"/>
      <c r="N125" s="183"/>
      <c r="O125" s="176"/>
      <c r="P125" s="311"/>
    </row>
    <row r="126" spans="1:16" x14ac:dyDescent="0.25">
      <c r="A126" s="84"/>
      <c r="B126" s="87"/>
      <c r="C126" s="418" t="s">
        <v>1198</v>
      </c>
      <c r="D126" s="419"/>
      <c r="E126" s="419"/>
      <c r="F126" s="419"/>
      <c r="G126" s="419"/>
      <c r="H126" s="419"/>
      <c r="I126" s="419"/>
      <c r="J126" s="420"/>
      <c r="K126" s="87"/>
      <c r="L126" s="89"/>
      <c r="M126" s="176"/>
      <c r="N126" s="183"/>
      <c r="O126" s="176"/>
      <c r="P126" s="311"/>
    </row>
    <row r="127" spans="1:16" x14ac:dyDescent="0.25">
      <c r="A127" s="84"/>
      <c r="B127" s="87"/>
      <c r="C127" s="96"/>
      <c r="D127" s="96"/>
      <c r="E127" s="96"/>
      <c r="F127" s="96"/>
      <c r="G127" s="96"/>
      <c r="H127" s="96"/>
      <c r="I127" s="96"/>
      <c r="J127" s="96"/>
      <c r="K127" s="87"/>
      <c r="L127" s="89"/>
      <c r="M127" s="176"/>
      <c r="N127" s="183"/>
      <c r="O127" s="176"/>
      <c r="P127" s="311"/>
    </row>
    <row r="128" spans="1:16" x14ac:dyDescent="0.25">
      <c r="A128" s="84"/>
      <c r="B128" s="87"/>
      <c r="C128" s="89" t="s">
        <v>1850</v>
      </c>
      <c r="D128" s="89"/>
      <c r="E128" s="89"/>
      <c r="F128" s="89"/>
      <c r="G128" s="89"/>
      <c r="H128" s="89"/>
      <c r="I128" s="89"/>
      <c r="J128" s="89"/>
      <c r="K128" s="87"/>
      <c r="L128" s="89"/>
      <c r="M128" s="176"/>
      <c r="N128" s="183"/>
      <c r="O128" s="176"/>
      <c r="P128" s="311"/>
    </row>
    <row r="129" spans="1:16" x14ac:dyDescent="0.25">
      <c r="A129" s="84"/>
      <c r="B129" s="87"/>
      <c r="C129" s="89" t="s">
        <v>1851</v>
      </c>
      <c r="D129" s="89"/>
      <c r="E129" s="89"/>
      <c r="F129" s="89"/>
      <c r="G129" s="89"/>
      <c r="H129" s="89"/>
      <c r="I129" s="89"/>
      <c r="J129" s="89"/>
      <c r="K129" s="87"/>
      <c r="L129" s="89"/>
      <c r="M129" s="176"/>
      <c r="N129" s="183"/>
      <c r="O129" s="176"/>
      <c r="P129" s="311"/>
    </row>
    <row r="130" spans="1:16" x14ac:dyDescent="0.25">
      <c r="A130" s="84"/>
      <c r="B130" s="87"/>
      <c r="C130" s="89" t="s">
        <v>1852</v>
      </c>
      <c r="D130" s="89"/>
      <c r="E130" s="89"/>
      <c r="F130" s="89"/>
      <c r="G130" s="89"/>
      <c r="H130" s="89"/>
      <c r="I130" s="89"/>
      <c r="J130" s="89"/>
      <c r="K130" s="87"/>
      <c r="L130" s="89"/>
      <c r="M130" s="176"/>
      <c r="N130" s="183"/>
      <c r="O130" s="176"/>
      <c r="P130" s="311"/>
    </row>
    <row r="131" spans="1:16" x14ac:dyDescent="0.25">
      <c r="A131" s="84"/>
      <c r="B131" s="87"/>
      <c r="C131" s="89"/>
      <c r="D131" s="89"/>
      <c r="E131" s="89"/>
      <c r="F131" s="89"/>
      <c r="G131" s="89"/>
      <c r="H131" s="89"/>
      <c r="I131" s="89"/>
      <c r="J131" s="89"/>
      <c r="K131" s="87"/>
      <c r="L131" s="89"/>
      <c r="M131" s="176"/>
      <c r="N131" s="183"/>
      <c r="O131" s="176"/>
      <c r="P131" s="311"/>
    </row>
    <row r="132" spans="1:16" x14ac:dyDescent="0.25">
      <c r="A132" s="84"/>
      <c r="B132" s="87"/>
      <c r="C132" s="89"/>
      <c r="D132" s="89"/>
      <c r="E132" s="89"/>
      <c r="F132" s="89"/>
      <c r="G132" s="89"/>
      <c r="H132" s="89"/>
      <c r="I132" s="89"/>
      <c r="J132" s="89"/>
      <c r="K132" s="87"/>
      <c r="L132" s="89"/>
      <c r="M132" s="176"/>
      <c r="N132" s="183"/>
      <c r="O132" s="176"/>
      <c r="P132" s="311"/>
    </row>
    <row r="133" spans="1:16" x14ac:dyDescent="0.25">
      <c r="A133" s="84"/>
      <c r="B133" s="87"/>
      <c r="C133" s="89"/>
      <c r="D133" s="89"/>
      <c r="E133" s="89"/>
      <c r="F133" s="89"/>
      <c r="G133" s="89"/>
      <c r="H133" s="89"/>
      <c r="I133" s="89"/>
      <c r="J133" s="89"/>
      <c r="K133" s="87"/>
      <c r="L133" s="89"/>
      <c r="M133" s="176"/>
      <c r="N133" s="183"/>
      <c r="O133" s="176"/>
      <c r="P133" s="311"/>
    </row>
    <row r="134" spans="1:16" x14ac:dyDescent="0.25">
      <c r="A134" s="84"/>
      <c r="B134" s="87"/>
      <c r="C134" s="89"/>
      <c r="D134" s="89"/>
      <c r="E134" s="89"/>
      <c r="F134" s="89"/>
      <c r="G134" s="89"/>
      <c r="H134" s="89"/>
      <c r="I134" s="89"/>
      <c r="J134" s="89"/>
      <c r="K134" s="87"/>
      <c r="L134" s="89"/>
      <c r="M134" s="176"/>
      <c r="N134" s="183"/>
      <c r="O134" s="176"/>
      <c r="P134" s="311"/>
    </row>
    <row r="135" spans="1:16" x14ac:dyDescent="0.25">
      <c r="A135" s="84"/>
      <c r="B135" s="87"/>
      <c r="C135" s="89"/>
      <c r="D135" s="89"/>
      <c r="E135" s="89"/>
      <c r="F135" s="89"/>
      <c r="G135" s="89"/>
      <c r="H135" s="89"/>
      <c r="I135" s="89"/>
      <c r="J135" s="89"/>
      <c r="K135" s="87"/>
      <c r="L135" s="89"/>
      <c r="M135" s="176"/>
      <c r="N135" s="183"/>
      <c r="O135" s="176"/>
      <c r="P135" s="311"/>
    </row>
    <row r="136" spans="1:16" x14ac:dyDescent="0.25">
      <c r="A136" s="84"/>
      <c r="B136" s="87"/>
      <c r="C136" s="89"/>
      <c r="D136" s="89"/>
      <c r="E136" s="89"/>
      <c r="F136" s="89"/>
      <c r="G136" s="89"/>
      <c r="H136" s="89"/>
      <c r="I136" s="89"/>
      <c r="J136" s="89"/>
      <c r="K136" s="87"/>
      <c r="L136" s="89"/>
      <c r="M136" s="176"/>
      <c r="N136" s="183"/>
      <c r="O136" s="176"/>
      <c r="P136" s="311"/>
    </row>
    <row r="137" spans="1:16" x14ac:dyDescent="0.25">
      <c r="A137" s="84"/>
      <c r="B137" s="87"/>
      <c r="C137" s="89"/>
      <c r="D137" s="89"/>
      <c r="E137" s="89"/>
      <c r="F137" s="89"/>
      <c r="G137" s="89"/>
      <c r="H137" s="89"/>
      <c r="I137" s="89"/>
      <c r="J137" s="89"/>
      <c r="K137" s="87"/>
      <c r="L137" s="89"/>
      <c r="M137" s="176"/>
      <c r="N137" s="183"/>
      <c r="O137" s="176"/>
      <c r="P137" s="311"/>
    </row>
    <row r="138" spans="1:16" x14ac:dyDescent="0.25">
      <c r="A138" s="84"/>
      <c r="B138" s="87"/>
      <c r="C138" s="89"/>
      <c r="D138" s="89"/>
      <c r="E138" s="89"/>
      <c r="F138" s="89"/>
      <c r="G138" s="89"/>
      <c r="H138" s="89"/>
      <c r="I138" s="89"/>
      <c r="J138" s="89"/>
      <c r="K138" s="87"/>
      <c r="L138" s="89"/>
      <c r="M138" s="176"/>
      <c r="N138" s="183"/>
      <c r="O138" s="176"/>
      <c r="P138" s="311"/>
    </row>
    <row r="139" spans="1:16" x14ac:dyDescent="0.25">
      <c r="A139" s="84"/>
      <c r="B139" s="87"/>
      <c r="C139" s="89"/>
      <c r="D139" s="89"/>
      <c r="E139" s="89"/>
      <c r="F139" s="89"/>
      <c r="G139" s="89"/>
      <c r="H139" s="89"/>
      <c r="I139" s="89"/>
      <c r="J139" s="89"/>
      <c r="K139" s="87"/>
      <c r="L139" s="89"/>
      <c r="M139" s="176"/>
      <c r="N139" s="183"/>
      <c r="O139" s="176"/>
      <c r="P139" s="311"/>
    </row>
    <row r="140" spans="1:16" x14ac:dyDescent="0.25">
      <c r="A140" s="84"/>
      <c r="B140" s="87"/>
      <c r="C140" s="89"/>
      <c r="D140" s="89"/>
      <c r="E140" s="89"/>
      <c r="F140" s="89"/>
      <c r="G140" s="89"/>
      <c r="H140" s="89"/>
      <c r="I140" s="89"/>
      <c r="J140" s="89"/>
      <c r="K140" s="87"/>
      <c r="L140" s="89"/>
      <c r="M140" s="176"/>
      <c r="N140" s="183"/>
      <c r="O140" s="176"/>
      <c r="P140" s="311"/>
    </row>
    <row r="141" spans="1:16" x14ac:dyDescent="0.25">
      <c r="A141" s="84"/>
      <c r="B141" s="87"/>
      <c r="C141" s="89"/>
      <c r="D141" s="89"/>
      <c r="E141" s="89"/>
      <c r="F141" s="89"/>
      <c r="G141" s="89"/>
      <c r="H141" s="89"/>
      <c r="I141" s="89"/>
      <c r="J141" s="89"/>
      <c r="K141" s="87"/>
      <c r="L141" s="89"/>
      <c r="M141" s="176"/>
      <c r="N141" s="183"/>
      <c r="O141" s="176"/>
      <c r="P141" s="311"/>
    </row>
    <row r="142" spans="1:16" x14ac:dyDescent="0.25">
      <c r="A142" s="84"/>
      <c r="B142" s="87"/>
      <c r="C142" s="89"/>
      <c r="D142" s="89"/>
      <c r="E142" s="89"/>
      <c r="F142" s="89"/>
      <c r="G142" s="89"/>
      <c r="H142" s="89"/>
      <c r="I142" s="89"/>
      <c r="J142" s="89"/>
      <c r="K142" s="87"/>
      <c r="L142" s="89"/>
      <c r="M142" s="176"/>
      <c r="N142" s="183"/>
      <c r="O142" s="176"/>
      <c r="P142" s="311"/>
    </row>
    <row r="143" spans="1:16" x14ac:dyDescent="0.25">
      <c r="A143" s="84"/>
      <c r="B143" s="87"/>
      <c r="C143" s="89"/>
      <c r="D143" s="89"/>
      <c r="E143" s="89"/>
      <c r="F143" s="89"/>
      <c r="G143" s="89"/>
      <c r="H143" s="89"/>
      <c r="I143" s="89"/>
      <c r="J143" s="89"/>
      <c r="K143" s="87"/>
      <c r="L143" s="89"/>
      <c r="M143" s="176"/>
      <c r="N143" s="183"/>
      <c r="O143" s="176"/>
      <c r="P143" s="311"/>
    </row>
    <row r="144" spans="1:16" x14ac:dyDescent="0.25">
      <c r="A144" s="84"/>
      <c r="B144" s="87"/>
      <c r="C144" s="89"/>
      <c r="D144" s="89"/>
      <c r="E144" s="89"/>
      <c r="F144" s="89"/>
      <c r="G144" s="89"/>
      <c r="H144" s="89"/>
      <c r="I144" s="89"/>
      <c r="J144" s="89"/>
      <c r="K144" s="87"/>
      <c r="L144" s="89"/>
      <c r="M144" s="176"/>
      <c r="N144" s="183"/>
      <c r="O144" s="176"/>
      <c r="P144" s="311"/>
    </row>
    <row r="145" spans="1:16" x14ac:dyDescent="0.25">
      <c r="A145" s="84"/>
      <c r="B145" s="87"/>
      <c r="C145" s="89"/>
      <c r="D145" s="89"/>
      <c r="E145" s="89"/>
      <c r="F145" s="89"/>
      <c r="G145" s="89"/>
      <c r="H145" s="89"/>
      <c r="I145" s="89"/>
      <c r="J145" s="89"/>
      <c r="K145" s="87"/>
      <c r="L145" s="89"/>
      <c r="M145" s="176"/>
      <c r="N145" s="183"/>
      <c r="O145" s="176"/>
      <c r="P145" s="311"/>
    </row>
    <row r="146" spans="1:16" x14ac:dyDescent="0.25">
      <c r="A146" s="84"/>
      <c r="B146" s="87"/>
      <c r="C146" s="89"/>
      <c r="D146" s="89"/>
      <c r="E146" s="89"/>
      <c r="F146" s="89"/>
      <c r="G146" s="89"/>
      <c r="H146" s="89"/>
      <c r="I146" s="89"/>
      <c r="J146" s="89"/>
      <c r="K146" s="87"/>
      <c r="L146" s="89"/>
      <c r="M146" s="176"/>
      <c r="N146" s="183"/>
      <c r="O146" s="176"/>
      <c r="P146" s="311"/>
    </row>
    <row r="147" spans="1:16" x14ac:dyDescent="0.25">
      <c r="A147" s="84"/>
      <c r="B147" s="87"/>
      <c r="C147" s="421" t="s">
        <v>1198</v>
      </c>
      <c r="D147" s="422"/>
      <c r="E147" s="422"/>
      <c r="F147" s="422"/>
      <c r="G147" s="422"/>
      <c r="H147" s="422"/>
      <c r="I147" s="422"/>
      <c r="J147" s="423"/>
      <c r="K147" s="87"/>
      <c r="L147" s="89"/>
      <c r="M147" s="176"/>
      <c r="N147" s="183"/>
      <c r="O147" s="314"/>
      <c r="P147" s="311"/>
    </row>
    <row r="148" spans="1:16" ht="15.75" thickBot="1" x14ac:dyDescent="0.3">
      <c r="A148" s="100"/>
      <c r="B148" s="101"/>
      <c r="C148" s="102" t="s">
        <v>1813</v>
      </c>
      <c r="D148" s="103"/>
      <c r="E148" s="103"/>
      <c r="F148" s="103"/>
      <c r="G148" s="103"/>
      <c r="H148" s="103"/>
      <c r="I148" s="103"/>
      <c r="J148" s="103"/>
      <c r="K148" s="101"/>
      <c r="L148" s="103"/>
      <c r="M148" s="188"/>
      <c r="N148" s="189"/>
      <c r="O148" s="315"/>
      <c r="P148" s="311"/>
    </row>
  </sheetData>
  <mergeCells count="9">
    <mergeCell ref="C125:J125"/>
    <mergeCell ref="C126:J126"/>
    <mergeCell ref="C147:J147"/>
    <mergeCell ref="B1:O1"/>
    <mergeCell ref="C2:J2"/>
    <mergeCell ref="C5:J5"/>
    <mergeCell ref="C42:J42"/>
    <mergeCell ref="C81:J81"/>
    <mergeCell ref="C121:J121"/>
  </mergeCells>
  <pageMargins left="0.7" right="0.7" top="0.75" bottom="0.75" header="0.3" footer="0.3"/>
  <pageSetup paperSize="9" scale="80" fitToHeight="0" orientation="portrait" r:id="rId1"/>
  <headerFooter>
    <oddFooter>&amp;C_x000D_&amp;1#&amp;"Calibri"&amp;10&amp;K000000 Ethekwini | Classified as Restricted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9A15AD-8B28-48D5-9068-89AC732300A9}">
  <sheetPr>
    <tabColor theme="6"/>
    <pageSetUpPr fitToPage="1"/>
  </sheetPr>
  <dimension ref="A1:R170"/>
  <sheetViews>
    <sheetView topLeftCell="A142" zoomScale="118" zoomScaleNormal="118" workbookViewId="0">
      <selection activeCell="O105" sqref="O105"/>
    </sheetView>
  </sheetViews>
  <sheetFormatPr defaultRowHeight="15" x14ac:dyDescent="0.25"/>
  <cols>
    <col min="1" max="2" width="5.28515625" customWidth="1"/>
    <col min="8" max="8" width="4.85546875" customWidth="1"/>
    <col min="9" max="9" width="4.42578125" customWidth="1"/>
    <col min="10" max="10" width="3.85546875" customWidth="1"/>
    <col min="11" max="11" width="5.85546875" customWidth="1"/>
    <col min="12" max="12" width="5.7109375" customWidth="1"/>
    <col min="13" max="13" width="10.42578125" style="147" customWidth="1"/>
    <col min="14" max="14" width="9.140625" style="147" customWidth="1"/>
    <col min="15" max="15" width="8.85546875" style="147" bestFit="1" customWidth="1"/>
    <col min="16" max="16" width="9.140625" style="285"/>
  </cols>
  <sheetData>
    <row r="1" spans="1:18" x14ac:dyDescent="0.25">
      <c r="A1" s="64"/>
      <c r="B1" s="392"/>
      <c r="C1" s="393"/>
      <c r="D1" s="393"/>
      <c r="E1" s="393"/>
      <c r="F1" s="393"/>
      <c r="G1" s="393"/>
      <c r="H1" s="393"/>
      <c r="I1" s="393"/>
      <c r="J1" s="393"/>
      <c r="K1" s="393"/>
      <c r="L1" s="393"/>
      <c r="M1" s="393"/>
      <c r="N1" s="393"/>
      <c r="O1" s="394"/>
      <c r="P1" s="284">
        <v>1.0761000000000001</v>
      </c>
      <c r="R1" s="279">
        <v>40</v>
      </c>
    </row>
    <row r="2" spans="1:18" ht="24" x14ac:dyDescent="0.25">
      <c r="A2" s="64"/>
      <c r="B2" s="12" t="s">
        <v>1</v>
      </c>
      <c r="C2" s="393" t="s">
        <v>2</v>
      </c>
      <c r="D2" s="393"/>
      <c r="E2" s="393"/>
      <c r="F2" s="393"/>
      <c r="G2" s="393"/>
      <c r="H2" s="393"/>
      <c r="I2" s="393"/>
      <c r="J2" s="393"/>
      <c r="K2" s="12" t="s">
        <v>45</v>
      </c>
      <c r="L2" s="72" t="s">
        <v>46</v>
      </c>
      <c r="M2" s="144" t="s">
        <v>47</v>
      </c>
      <c r="N2" s="168" t="s">
        <v>73</v>
      </c>
      <c r="O2" s="171" t="s">
        <v>120</v>
      </c>
      <c r="P2" s="355"/>
    </row>
    <row r="3" spans="1:18" x14ac:dyDescent="0.25">
      <c r="A3" s="10"/>
      <c r="B3" s="14"/>
      <c r="C3" s="19" t="s">
        <v>49</v>
      </c>
      <c r="D3" s="20"/>
      <c r="E3" s="20"/>
      <c r="F3" s="20"/>
      <c r="G3" s="20"/>
      <c r="H3" s="20"/>
      <c r="I3" s="20"/>
      <c r="J3" s="20"/>
      <c r="K3" s="14"/>
      <c r="L3" s="20"/>
      <c r="M3" s="117"/>
      <c r="N3" s="140"/>
      <c r="O3" s="155"/>
      <c r="P3" s="316"/>
    </row>
    <row r="4" spans="1:18" x14ac:dyDescent="0.25">
      <c r="A4" s="10" t="s">
        <v>25</v>
      </c>
      <c r="B4" s="14"/>
      <c r="C4" s="19" t="s">
        <v>1265</v>
      </c>
      <c r="D4" s="20"/>
      <c r="E4" s="20"/>
      <c r="F4" s="20"/>
      <c r="G4" s="20"/>
      <c r="H4" s="20"/>
      <c r="I4" s="20"/>
      <c r="J4" s="20"/>
      <c r="K4" s="14"/>
      <c r="L4" s="20"/>
      <c r="M4" s="117"/>
      <c r="N4" s="140"/>
      <c r="O4" s="117"/>
      <c r="P4" s="316"/>
    </row>
    <row r="5" spans="1:18" x14ac:dyDescent="0.25">
      <c r="A5" s="10"/>
      <c r="B5" s="14"/>
      <c r="C5" s="368" t="s">
        <v>1266</v>
      </c>
      <c r="D5" s="369"/>
      <c r="E5" s="369"/>
      <c r="F5" s="369"/>
      <c r="G5" s="369"/>
      <c r="H5" s="369"/>
      <c r="I5" s="369"/>
      <c r="J5" s="370"/>
      <c r="K5" s="14"/>
      <c r="L5" s="20"/>
      <c r="M5" s="117"/>
      <c r="N5" s="140"/>
      <c r="O5" s="117"/>
      <c r="P5" s="316"/>
    </row>
    <row r="6" spans="1:18" x14ac:dyDescent="0.25">
      <c r="A6" s="10"/>
      <c r="B6" s="14"/>
      <c r="C6" s="19" t="s">
        <v>1267</v>
      </c>
      <c r="D6" s="20"/>
      <c r="E6" s="20"/>
      <c r="F6" s="20"/>
      <c r="G6" s="20"/>
      <c r="H6" s="20"/>
      <c r="I6" s="20"/>
      <c r="J6" s="20"/>
      <c r="K6" s="14"/>
      <c r="L6" s="20"/>
      <c r="M6" s="117"/>
      <c r="N6" s="140"/>
      <c r="O6" s="117"/>
      <c r="P6" s="316"/>
    </row>
    <row r="7" spans="1:18" x14ac:dyDescent="0.25">
      <c r="A7" s="10"/>
      <c r="B7" s="14"/>
      <c r="C7" s="20" t="s">
        <v>1268</v>
      </c>
      <c r="D7" s="20"/>
      <c r="E7" s="20"/>
      <c r="F7" s="20"/>
      <c r="G7" s="20"/>
      <c r="H7" s="20"/>
      <c r="I7" s="20"/>
      <c r="J7" s="20"/>
      <c r="K7" s="14"/>
      <c r="L7" s="20"/>
      <c r="M7" s="117"/>
      <c r="N7" s="140"/>
      <c r="O7" s="117"/>
      <c r="P7" s="316"/>
    </row>
    <row r="8" spans="1:18" x14ac:dyDescent="0.25">
      <c r="A8" s="10"/>
      <c r="B8" s="14"/>
      <c r="C8" s="20" t="s">
        <v>1269</v>
      </c>
      <c r="D8" s="20"/>
      <c r="E8" s="20"/>
      <c r="F8" s="20"/>
      <c r="G8" s="20"/>
      <c r="H8" s="20"/>
      <c r="I8" s="20"/>
      <c r="J8" s="20"/>
      <c r="K8" s="14"/>
      <c r="L8" s="20"/>
      <c r="M8" s="117"/>
      <c r="N8" s="140"/>
      <c r="O8" s="117"/>
      <c r="P8" s="316"/>
    </row>
    <row r="9" spans="1:18" x14ac:dyDescent="0.25">
      <c r="A9" s="10"/>
      <c r="B9" s="14"/>
      <c r="C9" s="20" t="s">
        <v>1270</v>
      </c>
      <c r="D9" s="20"/>
      <c r="E9" s="20"/>
      <c r="F9" s="20"/>
      <c r="G9" s="20"/>
      <c r="H9" s="20"/>
      <c r="I9" s="20"/>
      <c r="J9" s="20"/>
      <c r="K9" s="14"/>
      <c r="L9" s="20"/>
      <c r="M9" s="117"/>
      <c r="N9" s="140"/>
      <c r="O9" s="117"/>
      <c r="P9" s="316"/>
    </row>
    <row r="10" spans="1:18" x14ac:dyDescent="0.25">
      <c r="A10" s="10"/>
      <c r="B10" s="14"/>
      <c r="C10" s="20" t="s">
        <v>1271</v>
      </c>
      <c r="D10" s="20"/>
      <c r="E10" s="20"/>
      <c r="F10" s="20"/>
      <c r="G10" s="20"/>
      <c r="H10" s="20"/>
      <c r="I10" s="20"/>
      <c r="J10" s="20"/>
      <c r="K10" s="14"/>
      <c r="L10" s="20"/>
      <c r="M10" s="117"/>
      <c r="N10" s="140"/>
      <c r="O10" s="117"/>
      <c r="P10" s="316"/>
    </row>
    <row r="11" spans="1:18" x14ac:dyDescent="0.25">
      <c r="A11" s="10"/>
      <c r="B11" s="14"/>
      <c r="C11" s="20" t="s">
        <v>1313</v>
      </c>
      <c r="D11" s="20"/>
      <c r="E11" s="20"/>
      <c r="F11" s="20"/>
      <c r="G11" s="20"/>
      <c r="H11" s="20"/>
      <c r="I11" s="20"/>
      <c r="J11" s="20"/>
      <c r="K11" s="14"/>
      <c r="L11" s="20"/>
      <c r="M11" s="117"/>
      <c r="N11" s="140"/>
      <c r="O11" s="117"/>
      <c r="P11" s="316"/>
    </row>
    <row r="12" spans="1:18" x14ac:dyDescent="0.25">
      <c r="A12" s="10"/>
      <c r="B12" s="14"/>
      <c r="C12" s="20" t="s">
        <v>1272</v>
      </c>
      <c r="D12" s="20"/>
      <c r="E12" s="20"/>
      <c r="F12" s="20"/>
      <c r="G12" s="20"/>
      <c r="H12" s="20"/>
      <c r="I12" s="20"/>
      <c r="J12" s="20"/>
      <c r="K12" s="14"/>
      <c r="L12" s="20"/>
      <c r="M12" s="117"/>
      <c r="N12" s="140"/>
      <c r="O12" s="117"/>
      <c r="P12" s="316"/>
    </row>
    <row r="13" spans="1:18" x14ac:dyDescent="0.25">
      <c r="A13" s="10"/>
      <c r="B13" s="14"/>
      <c r="C13" s="20" t="s">
        <v>1273</v>
      </c>
      <c r="D13" s="20"/>
      <c r="E13" s="20"/>
      <c r="F13" s="20"/>
      <c r="G13" s="20"/>
      <c r="H13" s="20"/>
      <c r="I13" s="20"/>
      <c r="J13" s="20"/>
      <c r="K13" s="14"/>
      <c r="L13" s="20"/>
      <c r="M13" s="117"/>
      <c r="N13" s="140"/>
      <c r="O13" s="117"/>
      <c r="P13" s="316"/>
    </row>
    <row r="14" spans="1:18" x14ac:dyDescent="0.25">
      <c r="A14" s="10"/>
      <c r="B14" s="14"/>
      <c r="C14" s="20" t="s">
        <v>1274</v>
      </c>
      <c r="D14" s="20"/>
      <c r="E14" s="20"/>
      <c r="F14" s="20"/>
      <c r="G14" s="20"/>
      <c r="H14" s="20"/>
      <c r="I14" s="20"/>
      <c r="J14" s="20"/>
      <c r="K14" s="14"/>
      <c r="L14" s="20"/>
      <c r="M14" s="117"/>
      <c r="N14" s="140"/>
      <c r="O14" s="117"/>
      <c r="P14" s="316"/>
    </row>
    <row r="15" spans="1:18" x14ac:dyDescent="0.25">
      <c r="A15" s="10"/>
      <c r="B15" s="14"/>
      <c r="C15" s="20" t="s">
        <v>1275</v>
      </c>
      <c r="D15" s="20"/>
      <c r="E15" s="20"/>
      <c r="F15" s="20"/>
      <c r="G15" s="20"/>
      <c r="H15" s="20"/>
      <c r="I15" s="20"/>
      <c r="J15" s="20"/>
      <c r="K15" s="14"/>
      <c r="L15" s="20"/>
      <c r="M15" s="117"/>
      <c r="N15" s="140"/>
      <c r="O15" s="117"/>
      <c r="P15" s="316"/>
    </row>
    <row r="16" spans="1:18" x14ac:dyDescent="0.25">
      <c r="A16" s="10"/>
      <c r="B16" s="14"/>
      <c r="C16" s="20" t="s">
        <v>1276</v>
      </c>
      <c r="D16" s="20"/>
      <c r="E16" s="20"/>
      <c r="F16" s="20"/>
      <c r="G16" s="20"/>
      <c r="H16" s="20"/>
      <c r="I16" s="20"/>
      <c r="J16" s="20"/>
      <c r="K16" s="14"/>
      <c r="L16" s="20"/>
      <c r="M16" s="117"/>
      <c r="N16" s="140"/>
      <c r="O16" s="117"/>
      <c r="P16" s="316"/>
    </row>
    <row r="17" spans="1:16" x14ac:dyDescent="0.25">
      <c r="A17" s="10"/>
      <c r="B17" s="14"/>
      <c r="C17" s="20" t="s">
        <v>1277</v>
      </c>
      <c r="D17" s="20"/>
      <c r="E17" s="20"/>
      <c r="F17" s="20"/>
      <c r="G17" s="20"/>
      <c r="H17" s="20"/>
      <c r="I17" s="20"/>
      <c r="J17" s="20"/>
      <c r="K17" s="14"/>
      <c r="L17" s="20"/>
      <c r="M17" s="117"/>
      <c r="N17" s="140"/>
      <c r="O17" s="117"/>
      <c r="P17" s="316"/>
    </row>
    <row r="18" spans="1:16" x14ac:dyDescent="0.25">
      <c r="A18" s="10"/>
      <c r="B18" s="14"/>
      <c r="C18" s="20" t="s">
        <v>578</v>
      </c>
      <c r="D18" s="20"/>
      <c r="E18" s="20"/>
      <c r="F18" s="20"/>
      <c r="G18" s="20"/>
      <c r="H18" s="20"/>
      <c r="I18" s="20"/>
      <c r="J18" s="20"/>
      <c r="K18" s="14"/>
      <c r="L18" s="20"/>
      <c r="M18" s="117"/>
      <c r="N18" s="140"/>
      <c r="O18" s="117"/>
      <c r="P18" s="316"/>
    </row>
    <row r="19" spans="1:16" x14ac:dyDescent="0.25">
      <c r="A19" s="10" t="s">
        <v>25</v>
      </c>
      <c r="B19" s="15">
        <v>1</v>
      </c>
      <c r="C19" s="20" t="s">
        <v>1278</v>
      </c>
      <c r="D19" s="20"/>
      <c r="E19" s="20"/>
      <c r="F19" s="20"/>
      <c r="G19" s="20"/>
      <c r="H19" s="20"/>
      <c r="I19" s="20"/>
      <c r="J19" s="20"/>
      <c r="K19" s="15" t="s">
        <v>83</v>
      </c>
      <c r="L19" s="24">
        <f>$R$1*20</f>
        <v>800</v>
      </c>
      <c r="M19" s="138"/>
      <c r="N19" s="141"/>
      <c r="O19" s="138"/>
      <c r="P19" s="317"/>
    </row>
    <row r="20" spans="1:16" x14ac:dyDescent="0.25">
      <c r="A20" s="10" t="s">
        <v>25</v>
      </c>
      <c r="B20" s="15">
        <f t="shared" ref="B20:B27" si="0">B19+1</f>
        <v>2</v>
      </c>
      <c r="C20" s="20" t="s">
        <v>1279</v>
      </c>
      <c r="D20" s="20"/>
      <c r="E20" s="20"/>
      <c r="F20" s="20"/>
      <c r="G20" s="20"/>
      <c r="H20" s="20"/>
      <c r="I20" s="20"/>
      <c r="J20" s="20"/>
      <c r="K20" s="15" t="s">
        <v>83</v>
      </c>
      <c r="L20" s="24">
        <f t="shared" ref="L20:L21" si="1">$R$1*20</f>
        <v>800</v>
      </c>
      <c r="M20" s="138"/>
      <c r="N20" s="141"/>
      <c r="O20" s="138"/>
      <c r="P20" s="317"/>
    </row>
    <row r="21" spans="1:16" x14ac:dyDescent="0.25">
      <c r="A21" s="10" t="s">
        <v>25</v>
      </c>
      <c r="B21" s="15">
        <f t="shared" si="0"/>
        <v>3</v>
      </c>
      <c r="C21" s="20" t="s">
        <v>1280</v>
      </c>
      <c r="D21" s="20"/>
      <c r="E21" s="20"/>
      <c r="F21" s="20"/>
      <c r="G21" s="20"/>
      <c r="H21" s="20"/>
      <c r="I21" s="20"/>
      <c r="J21" s="20"/>
      <c r="K21" s="15" t="s">
        <v>83</v>
      </c>
      <c r="L21" s="24">
        <f t="shared" si="1"/>
        <v>800</v>
      </c>
      <c r="M21" s="138"/>
      <c r="N21" s="141"/>
      <c r="O21" s="138"/>
      <c r="P21" s="317"/>
    </row>
    <row r="22" spans="1:16" x14ac:dyDescent="0.25">
      <c r="A22" s="10" t="s">
        <v>25</v>
      </c>
      <c r="B22" s="15">
        <f t="shared" si="0"/>
        <v>4</v>
      </c>
      <c r="C22" s="20" t="s">
        <v>1281</v>
      </c>
      <c r="D22" s="20"/>
      <c r="E22" s="20"/>
      <c r="F22" s="20"/>
      <c r="G22" s="20"/>
      <c r="H22" s="20"/>
      <c r="I22" s="20"/>
      <c r="J22" s="20"/>
      <c r="K22" s="15" t="s">
        <v>83</v>
      </c>
      <c r="L22" s="24">
        <f>$R$1*10</f>
        <v>400</v>
      </c>
      <c r="M22" s="138"/>
      <c r="N22" s="141"/>
      <c r="O22" s="138"/>
      <c r="P22" s="317"/>
    </row>
    <row r="23" spans="1:16" x14ac:dyDescent="0.25">
      <c r="A23" s="10" t="s">
        <v>25</v>
      </c>
      <c r="B23" s="15">
        <f t="shared" si="0"/>
        <v>5</v>
      </c>
      <c r="C23" s="20" t="s">
        <v>1282</v>
      </c>
      <c r="D23" s="20"/>
      <c r="E23" s="20"/>
      <c r="F23" s="20"/>
      <c r="G23" s="20"/>
      <c r="H23" s="20"/>
      <c r="I23" s="20"/>
      <c r="J23" s="20"/>
      <c r="K23" s="15" t="s">
        <v>83</v>
      </c>
      <c r="L23" s="24">
        <f>$R$1*5</f>
        <v>200</v>
      </c>
      <c r="M23" s="138"/>
      <c r="N23" s="141"/>
      <c r="O23" s="138"/>
      <c r="P23" s="317"/>
    </row>
    <row r="24" spans="1:16" x14ac:dyDescent="0.25">
      <c r="A24" s="10" t="s">
        <v>25</v>
      </c>
      <c r="B24" s="15">
        <f t="shared" si="0"/>
        <v>6</v>
      </c>
      <c r="C24" s="20" t="s">
        <v>1283</v>
      </c>
      <c r="D24" s="20"/>
      <c r="E24" s="20"/>
      <c r="F24" s="20"/>
      <c r="G24" s="20"/>
      <c r="H24" s="20"/>
      <c r="I24" s="20"/>
      <c r="J24" s="20"/>
      <c r="K24" s="15" t="s">
        <v>83</v>
      </c>
      <c r="L24" s="24">
        <f t="shared" ref="L24:L26" si="2">$R$1*5</f>
        <v>200</v>
      </c>
      <c r="M24" s="138"/>
      <c r="N24" s="141"/>
      <c r="O24" s="138"/>
      <c r="P24" s="317"/>
    </row>
    <row r="25" spans="1:16" x14ac:dyDescent="0.25">
      <c r="A25" s="10" t="s">
        <v>25</v>
      </c>
      <c r="B25" s="15">
        <f t="shared" si="0"/>
        <v>7</v>
      </c>
      <c r="C25" s="20" t="s">
        <v>1284</v>
      </c>
      <c r="D25" s="20"/>
      <c r="E25" s="20"/>
      <c r="F25" s="20"/>
      <c r="G25" s="20"/>
      <c r="H25" s="20"/>
      <c r="I25" s="20"/>
      <c r="J25" s="20"/>
      <c r="K25" s="15" t="s">
        <v>83</v>
      </c>
      <c r="L25" s="24">
        <f t="shared" si="2"/>
        <v>200</v>
      </c>
      <c r="M25" s="138"/>
      <c r="N25" s="141"/>
      <c r="O25" s="138"/>
      <c r="P25" s="317"/>
    </row>
    <row r="26" spans="1:16" x14ac:dyDescent="0.25">
      <c r="A26" s="10" t="s">
        <v>25</v>
      </c>
      <c r="B26" s="15">
        <f t="shared" si="0"/>
        <v>8</v>
      </c>
      <c r="C26" s="20" t="s">
        <v>1285</v>
      </c>
      <c r="D26" s="20"/>
      <c r="E26" s="20"/>
      <c r="F26" s="20"/>
      <c r="G26" s="20"/>
      <c r="H26" s="20"/>
      <c r="I26" s="20"/>
      <c r="J26" s="20"/>
      <c r="K26" s="15" t="s">
        <v>83</v>
      </c>
      <c r="L26" s="24">
        <f t="shared" si="2"/>
        <v>200</v>
      </c>
      <c r="M26" s="138"/>
      <c r="N26" s="141"/>
      <c r="O26" s="138"/>
      <c r="P26" s="317"/>
    </row>
    <row r="27" spans="1:16" x14ac:dyDescent="0.25">
      <c r="A27" s="10" t="s">
        <v>25</v>
      </c>
      <c r="B27" s="15">
        <f t="shared" si="0"/>
        <v>9</v>
      </c>
      <c r="C27" s="20" t="s">
        <v>1286</v>
      </c>
      <c r="D27" s="20"/>
      <c r="E27" s="20"/>
      <c r="F27" s="20"/>
      <c r="G27" s="20"/>
      <c r="H27" s="20"/>
      <c r="I27" s="20"/>
      <c r="J27" s="20"/>
      <c r="K27" s="15" t="s">
        <v>83</v>
      </c>
      <c r="L27" s="24">
        <f>$R$1*10</f>
        <v>400</v>
      </c>
      <c r="M27" s="138"/>
      <c r="N27" s="141"/>
      <c r="O27" s="138"/>
      <c r="P27" s="317"/>
    </row>
    <row r="28" spans="1:16" x14ac:dyDescent="0.25">
      <c r="A28" s="10"/>
      <c r="B28" s="14"/>
      <c r="C28" s="19"/>
      <c r="D28" s="20"/>
      <c r="E28" s="20"/>
      <c r="F28" s="20"/>
      <c r="G28" s="20"/>
      <c r="H28" s="20"/>
      <c r="I28" s="20"/>
      <c r="J28" s="20"/>
      <c r="K28" s="14"/>
      <c r="L28" s="20"/>
      <c r="M28" s="117"/>
      <c r="N28" s="140"/>
      <c r="O28" s="138"/>
      <c r="P28" s="316"/>
    </row>
    <row r="29" spans="1:16" x14ac:dyDescent="0.25">
      <c r="A29" s="10"/>
      <c r="B29" s="14"/>
      <c r="C29" s="20" t="s">
        <v>1268</v>
      </c>
      <c r="D29" s="20"/>
      <c r="E29" s="20"/>
      <c r="F29" s="20"/>
      <c r="G29" s="20"/>
      <c r="H29" s="20"/>
      <c r="I29" s="20"/>
      <c r="J29" s="20"/>
      <c r="K29" s="14"/>
      <c r="L29" s="20"/>
      <c r="M29" s="117"/>
      <c r="N29" s="140"/>
      <c r="O29" s="138"/>
      <c r="P29" s="316"/>
    </row>
    <row r="30" spans="1:16" x14ac:dyDescent="0.25">
      <c r="A30" s="10"/>
      <c r="B30" s="14"/>
      <c r="C30" s="20" t="s">
        <v>1269</v>
      </c>
      <c r="D30" s="20"/>
      <c r="E30" s="20"/>
      <c r="F30" s="20"/>
      <c r="G30" s="20"/>
      <c r="H30" s="20"/>
      <c r="I30" s="20"/>
      <c r="J30" s="20"/>
      <c r="K30" s="14"/>
      <c r="L30" s="20"/>
      <c r="M30" s="117"/>
      <c r="N30" s="140"/>
      <c r="O30" s="138"/>
      <c r="P30" s="316"/>
    </row>
    <row r="31" spans="1:16" x14ac:dyDescent="0.25">
      <c r="A31" s="10"/>
      <c r="B31" s="14"/>
      <c r="C31" s="20" t="s">
        <v>1270</v>
      </c>
      <c r="D31" s="20"/>
      <c r="E31" s="20"/>
      <c r="F31" s="20"/>
      <c r="G31" s="20"/>
      <c r="H31" s="20"/>
      <c r="I31" s="20"/>
      <c r="J31" s="20"/>
      <c r="K31" s="14"/>
      <c r="L31" s="20"/>
      <c r="M31" s="117"/>
      <c r="N31" s="140"/>
      <c r="O31" s="138"/>
      <c r="P31" s="316"/>
    </row>
    <row r="32" spans="1:16" x14ac:dyDescent="0.25">
      <c r="A32" s="10"/>
      <c r="B32" s="14"/>
      <c r="C32" s="20" t="s">
        <v>1271</v>
      </c>
      <c r="D32" s="20"/>
      <c r="E32" s="20"/>
      <c r="F32" s="20"/>
      <c r="G32" s="20"/>
      <c r="H32" s="20"/>
      <c r="I32" s="20"/>
      <c r="J32" s="20"/>
      <c r="K32" s="14"/>
      <c r="L32" s="20"/>
      <c r="M32" s="117"/>
      <c r="N32" s="140"/>
      <c r="O32" s="138"/>
      <c r="P32" s="316"/>
    </row>
    <row r="33" spans="1:16" x14ac:dyDescent="0.25">
      <c r="A33" s="10"/>
      <c r="B33" s="14"/>
      <c r="C33" s="20" t="s">
        <v>1314</v>
      </c>
      <c r="D33" s="20"/>
      <c r="E33" s="20"/>
      <c r="F33" s="20"/>
      <c r="G33" s="20"/>
      <c r="H33" s="20"/>
      <c r="I33" s="20"/>
      <c r="J33" s="20"/>
      <c r="K33" s="14"/>
      <c r="L33" s="20"/>
      <c r="M33" s="117"/>
      <c r="N33" s="140"/>
      <c r="O33" s="138"/>
      <c r="P33" s="316"/>
    </row>
    <row r="34" spans="1:16" x14ac:dyDescent="0.25">
      <c r="A34" s="10"/>
      <c r="B34" s="14"/>
      <c r="C34" s="20" t="s">
        <v>1272</v>
      </c>
      <c r="D34" s="20"/>
      <c r="E34" s="20"/>
      <c r="F34" s="20"/>
      <c r="G34" s="20"/>
      <c r="H34" s="20"/>
      <c r="I34" s="20"/>
      <c r="J34" s="20"/>
      <c r="K34" s="14"/>
      <c r="L34" s="20"/>
      <c r="M34" s="117"/>
      <c r="N34" s="140"/>
      <c r="O34" s="138"/>
      <c r="P34" s="316"/>
    </row>
    <row r="35" spans="1:16" x14ac:dyDescent="0.25">
      <c r="A35" s="10"/>
      <c r="B35" s="14"/>
      <c r="C35" s="20" t="s">
        <v>1273</v>
      </c>
      <c r="D35" s="20"/>
      <c r="E35" s="20"/>
      <c r="F35" s="20"/>
      <c r="G35" s="20"/>
      <c r="H35" s="20"/>
      <c r="I35" s="20"/>
      <c r="J35" s="20"/>
      <c r="K35" s="14"/>
      <c r="L35" s="20"/>
      <c r="M35" s="117"/>
      <c r="N35" s="140"/>
      <c r="O35" s="138"/>
      <c r="P35" s="316"/>
    </row>
    <row r="36" spans="1:16" x14ac:dyDescent="0.25">
      <c r="A36" s="10"/>
      <c r="B36" s="14"/>
      <c r="C36" s="20" t="s">
        <v>1274</v>
      </c>
      <c r="D36" s="20"/>
      <c r="E36" s="20"/>
      <c r="F36" s="20"/>
      <c r="G36" s="20"/>
      <c r="H36" s="20"/>
      <c r="I36" s="20"/>
      <c r="J36" s="20"/>
      <c r="K36" s="14"/>
      <c r="L36" s="20"/>
      <c r="M36" s="117"/>
      <c r="N36" s="140"/>
      <c r="O36" s="138"/>
      <c r="P36" s="316"/>
    </row>
    <row r="37" spans="1:16" x14ac:dyDescent="0.25">
      <c r="A37" s="10"/>
      <c r="B37" s="14"/>
      <c r="C37" s="20" t="s">
        <v>1275</v>
      </c>
      <c r="D37" s="20"/>
      <c r="E37" s="20"/>
      <c r="F37" s="20"/>
      <c r="G37" s="20"/>
      <c r="H37" s="20"/>
      <c r="I37" s="20"/>
      <c r="J37" s="20"/>
      <c r="K37" s="14"/>
      <c r="L37" s="20"/>
      <c r="M37" s="117"/>
      <c r="N37" s="140"/>
      <c r="O37" s="138"/>
      <c r="P37" s="316"/>
    </row>
    <row r="38" spans="1:16" x14ac:dyDescent="0.25">
      <c r="A38" s="10"/>
      <c r="B38" s="14"/>
      <c r="C38" s="20" t="s">
        <v>1276</v>
      </c>
      <c r="D38" s="20"/>
      <c r="E38" s="20"/>
      <c r="F38" s="20"/>
      <c r="G38" s="20"/>
      <c r="H38" s="20"/>
      <c r="I38" s="20"/>
      <c r="J38" s="20"/>
      <c r="K38" s="14"/>
      <c r="L38" s="20"/>
      <c r="M38" s="117"/>
      <c r="N38" s="140"/>
      <c r="O38" s="138"/>
      <c r="P38" s="316"/>
    </row>
    <row r="39" spans="1:16" x14ac:dyDescent="0.25">
      <c r="A39" s="10"/>
      <c r="B39" s="14"/>
      <c r="C39" s="20" t="s">
        <v>1277</v>
      </c>
      <c r="D39" s="20"/>
      <c r="E39" s="20"/>
      <c r="F39" s="20"/>
      <c r="G39" s="20"/>
      <c r="H39" s="20"/>
      <c r="I39" s="20"/>
      <c r="J39" s="20"/>
      <c r="K39" s="14"/>
      <c r="L39" s="20"/>
      <c r="M39" s="117"/>
      <c r="N39" s="140"/>
      <c r="O39" s="138"/>
      <c r="P39" s="316"/>
    </row>
    <row r="40" spans="1:16" x14ac:dyDescent="0.25">
      <c r="A40" s="10"/>
      <c r="B40" s="14"/>
      <c r="C40" s="20" t="s">
        <v>578</v>
      </c>
      <c r="D40" s="20"/>
      <c r="E40" s="20"/>
      <c r="F40" s="20"/>
      <c r="G40" s="20"/>
      <c r="H40" s="20"/>
      <c r="I40" s="20"/>
      <c r="J40" s="20"/>
      <c r="K40" s="14"/>
      <c r="L40" s="20"/>
      <c r="M40" s="117"/>
      <c r="N40" s="140"/>
      <c r="O40" s="138"/>
      <c r="P40" s="316"/>
    </row>
    <row r="41" spans="1:16" x14ac:dyDescent="0.25">
      <c r="A41" s="10" t="s">
        <v>25</v>
      </c>
      <c r="B41" s="15">
        <f>B27+1</f>
        <v>10</v>
      </c>
      <c r="C41" s="20" t="s">
        <v>1278</v>
      </c>
      <c r="D41" s="20"/>
      <c r="E41" s="20"/>
      <c r="F41" s="20"/>
      <c r="G41" s="20"/>
      <c r="H41" s="20"/>
      <c r="I41" s="20"/>
      <c r="J41" s="20"/>
      <c r="K41" s="15" t="s">
        <v>83</v>
      </c>
      <c r="L41" s="24">
        <f t="shared" ref="L41:L43" si="3">$R$1*20</f>
        <v>800</v>
      </c>
      <c r="M41" s="138"/>
      <c r="N41" s="141"/>
      <c r="O41" s="138"/>
      <c r="P41" s="317"/>
    </row>
    <row r="42" spans="1:16" x14ac:dyDescent="0.25">
      <c r="A42" s="10" t="s">
        <v>25</v>
      </c>
      <c r="B42" s="15">
        <f t="shared" ref="B42:B49" si="4">B41+1</f>
        <v>11</v>
      </c>
      <c r="C42" s="20" t="s">
        <v>1279</v>
      </c>
      <c r="D42" s="20"/>
      <c r="E42" s="20"/>
      <c r="F42" s="20"/>
      <c r="G42" s="20"/>
      <c r="H42" s="20"/>
      <c r="I42" s="20"/>
      <c r="J42" s="20"/>
      <c r="K42" s="15" t="s">
        <v>83</v>
      </c>
      <c r="L42" s="24">
        <f t="shared" si="3"/>
        <v>800</v>
      </c>
      <c r="M42" s="138"/>
      <c r="N42" s="141"/>
      <c r="O42" s="138"/>
      <c r="P42" s="317"/>
    </row>
    <row r="43" spans="1:16" x14ac:dyDescent="0.25">
      <c r="A43" s="10" t="s">
        <v>25</v>
      </c>
      <c r="B43" s="15">
        <f t="shared" si="4"/>
        <v>12</v>
      </c>
      <c r="C43" s="20" t="s">
        <v>1280</v>
      </c>
      <c r="D43" s="20"/>
      <c r="E43" s="20"/>
      <c r="F43" s="20"/>
      <c r="G43" s="20"/>
      <c r="H43" s="20"/>
      <c r="I43" s="20"/>
      <c r="J43" s="20"/>
      <c r="K43" s="15" t="s">
        <v>83</v>
      </c>
      <c r="L43" s="24">
        <f t="shared" si="3"/>
        <v>800</v>
      </c>
      <c r="M43" s="138"/>
      <c r="N43" s="141"/>
      <c r="O43" s="138"/>
      <c r="P43" s="317"/>
    </row>
    <row r="44" spans="1:16" x14ac:dyDescent="0.25">
      <c r="A44" s="10" t="s">
        <v>25</v>
      </c>
      <c r="B44" s="15">
        <f t="shared" si="4"/>
        <v>13</v>
      </c>
      <c r="C44" s="20" t="s">
        <v>1281</v>
      </c>
      <c r="D44" s="20"/>
      <c r="E44" s="20"/>
      <c r="F44" s="20"/>
      <c r="G44" s="20"/>
      <c r="H44" s="20"/>
      <c r="I44" s="20"/>
      <c r="J44" s="20"/>
      <c r="K44" s="15" t="s">
        <v>83</v>
      </c>
      <c r="L44" s="24">
        <f>$R$1*10</f>
        <v>400</v>
      </c>
      <c r="M44" s="138"/>
      <c r="N44" s="141"/>
      <c r="O44" s="138"/>
      <c r="P44" s="317"/>
    </row>
    <row r="45" spans="1:16" x14ac:dyDescent="0.25">
      <c r="A45" s="10" t="s">
        <v>25</v>
      </c>
      <c r="B45" s="15">
        <f t="shared" si="4"/>
        <v>14</v>
      </c>
      <c r="C45" s="20" t="s">
        <v>1282</v>
      </c>
      <c r="D45" s="20"/>
      <c r="E45" s="20"/>
      <c r="F45" s="20"/>
      <c r="G45" s="20"/>
      <c r="H45" s="20"/>
      <c r="I45" s="20"/>
      <c r="J45" s="20"/>
      <c r="K45" s="15" t="s">
        <v>83</v>
      </c>
      <c r="L45" s="24">
        <f t="shared" ref="L45:L48" si="5">$R$1*5</f>
        <v>200</v>
      </c>
      <c r="M45" s="138"/>
      <c r="N45" s="141"/>
      <c r="O45" s="138"/>
      <c r="P45" s="317"/>
    </row>
    <row r="46" spans="1:16" x14ac:dyDescent="0.25">
      <c r="A46" s="10" t="s">
        <v>25</v>
      </c>
      <c r="B46" s="15">
        <f t="shared" si="4"/>
        <v>15</v>
      </c>
      <c r="C46" s="20" t="s">
        <v>1283</v>
      </c>
      <c r="D46" s="20"/>
      <c r="E46" s="20"/>
      <c r="F46" s="20"/>
      <c r="G46" s="20"/>
      <c r="H46" s="20"/>
      <c r="I46" s="20"/>
      <c r="J46" s="20"/>
      <c r="K46" s="15" t="s">
        <v>83</v>
      </c>
      <c r="L46" s="24">
        <f t="shared" si="5"/>
        <v>200</v>
      </c>
      <c r="M46" s="138"/>
      <c r="N46" s="141"/>
      <c r="O46" s="138"/>
      <c r="P46" s="317"/>
    </row>
    <row r="47" spans="1:16" x14ac:dyDescent="0.25">
      <c r="A47" s="10" t="s">
        <v>25</v>
      </c>
      <c r="B47" s="15">
        <f t="shared" si="4"/>
        <v>16</v>
      </c>
      <c r="C47" s="20" t="s">
        <v>1284</v>
      </c>
      <c r="D47" s="20"/>
      <c r="E47" s="20"/>
      <c r="F47" s="20"/>
      <c r="G47" s="20"/>
      <c r="H47" s="20"/>
      <c r="I47" s="20"/>
      <c r="J47" s="20"/>
      <c r="K47" s="15" t="s">
        <v>83</v>
      </c>
      <c r="L47" s="24">
        <f t="shared" si="5"/>
        <v>200</v>
      </c>
      <c r="M47" s="138"/>
      <c r="N47" s="141"/>
      <c r="O47" s="138"/>
      <c r="P47" s="317"/>
    </row>
    <row r="48" spans="1:16" x14ac:dyDescent="0.25">
      <c r="A48" s="10" t="s">
        <v>25</v>
      </c>
      <c r="B48" s="15">
        <f t="shared" si="4"/>
        <v>17</v>
      </c>
      <c r="C48" s="20" t="s">
        <v>1285</v>
      </c>
      <c r="D48" s="20"/>
      <c r="E48" s="20"/>
      <c r="F48" s="20"/>
      <c r="G48" s="20"/>
      <c r="H48" s="20"/>
      <c r="I48" s="20"/>
      <c r="J48" s="20"/>
      <c r="K48" s="15" t="s">
        <v>83</v>
      </c>
      <c r="L48" s="24">
        <f t="shared" si="5"/>
        <v>200</v>
      </c>
      <c r="M48" s="138"/>
      <c r="N48" s="141"/>
      <c r="O48" s="138"/>
      <c r="P48" s="317"/>
    </row>
    <row r="49" spans="1:16" x14ac:dyDescent="0.25">
      <c r="A49" s="10" t="s">
        <v>25</v>
      </c>
      <c r="B49" s="15">
        <f t="shared" si="4"/>
        <v>18</v>
      </c>
      <c r="C49" s="20" t="s">
        <v>1286</v>
      </c>
      <c r="D49" s="20"/>
      <c r="E49" s="20"/>
      <c r="F49" s="20"/>
      <c r="G49" s="20"/>
      <c r="H49" s="20"/>
      <c r="I49" s="20"/>
      <c r="J49" s="20"/>
      <c r="K49" s="15" t="s">
        <v>83</v>
      </c>
      <c r="L49" s="24">
        <v>10</v>
      </c>
      <c r="M49" s="138"/>
      <c r="N49" s="141"/>
      <c r="O49" s="138"/>
      <c r="P49" s="317"/>
    </row>
    <row r="50" spans="1:16" x14ac:dyDescent="0.25">
      <c r="A50" s="10"/>
      <c r="B50" s="15"/>
      <c r="C50" s="20"/>
      <c r="D50" s="20"/>
      <c r="E50" s="20"/>
      <c r="F50" s="20"/>
      <c r="G50" s="20"/>
      <c r="H50" s="20"/>
      <c r="I50" s="20"/>
      <c r="J50" s="20"/>
      <c r="K50" s="15"/>
      <c r="L50" s="24"/>
      <c r="M50" s="294"/>
      <c r="N50" s="140"/>
      <c r="O50" s="138"/>
      <c r="P50" s="316"/>
    </row>
    <row r="51" spans="1:16" x14ac:dyDescent="0.25">
      <c r="A51" s="79"/>
      <c r="B51" s="80"/>
      <c r="C51" s="22" t="s">
        <v>1287</v>
      </c>
      <c r="D51" s="22"/>
      <c r="E51" s="22"/>
      <c r="F51" s="22"/>
      <c r="G51" s="22"/>
      <c r="H51" s="22"/>
      <c r="I51" s="22"/>
      <c r="J51" s="22"/>
      <c r="K51" s="80"/>
      <c r="L51" s="22"/>
      <c r="M51" s="175"/>
      <c r="N51" s="162"/>
      <c r="O51" s="172"/>
      <c r="P51" s="316"/>
    </row>
    <row r="52" spans="1:16" ht="24" x14ac:dyDescent="0.25">
      <c r="A52" s="10"/>
      <c r="B52" s="25" t="s">
        <v>1</v>
      </c>
      <c r="C52" s="367" t="s">
        <v>2</v>
      </c>
      <c r="D52" s="367"/>
      <c r="E52" s="367"/>
      <c r="F52" s="367"/>
      <c r="G52" s="367"/>
      <c r="H52" s="367"/>
      <c r="I52" s="367"/>
      <c r="J52" s="367"/>
      <c r="K52" s="25" t="s">
        <v>45</v>
      </c>
      <c r="L52" s="27" t="s">
        <v>46</v>
      </c>
      <c r="M52" s="144" t="s">
        <v>47</v>
      </c>
      <c r="N52" s="168" t="s">
        <v>73</v>
      </c>
      <c r="O52" s="171" t="s">
        <v>120</v>
      </c>
      <c r="P52" s="318"/>
    </row>
    <row r="53" spans="1:16" x14ac:dyDescent="0.25">
      <c r="A53" s="10"/>
      <c r="B53" s="14"/>
      <c r="C53" s="19" t="s">
        <v>1288</v>
      </c>
      <c r="D53" s="20"/>
      <c r="E53" s="20"/>
      <c r="F53" s="20"/>
      <c r="G53" s="20"/>
      <c r="H53" s="20"/>
      <c r="I53" s="20"/>
      <c r="J53" s="20"/>
      <c r="K53" s="14"/>
      <c r="L53" s="20"/>
      <c r="M53" s="155"/>
      <c r="N53" s="140"/>
      <c r="O53" s="138"/>
      <c r="P53" s="316"/>
    </row>
    <row r="54" spans="1:16" x14ac:dyDescent="0.25">
      <c r="A54" s="10"/>
      <c r="B54" s="14"/>
      <c r="C54" s="20" t="s">
        <v>1289</v>
      </c>
      <c r="D54" s="20"/>
      <c r="E54" s="20"/>
      <c r="F54" s="20"/>
      <c r="G54" s="20"/>
      <c r="H54" s="20"/>
      <c r="I54" s="20"/>
      <c r="J54" s="20"/>
      <c r="K54" s="14"/>
      <c r="L54" s="20"/>
      <c r="M54" s="117"/>
      <c r="N54" s="140"/>
      <c r="O54" s="138"/>
      <c r="P54" s="316"/>
    </row>
    <row r="55" spans="1:16" x14ac:dyDescent="0.25">
      <c r="A55" s="10"/>
      <c r="B55" s="14"/>
      <c r="C55" s="20" t="s">
        <v>1269</v>
      </c>
      <c r="D55" s="20"/>
      <c r="E55" s="20"/>
      <c r="F55" s="20"/>
      <c r="G55" s="20"/>
      <c r="H55" s="20"/>
      <c r="I55" s="20"/>
      <c r="J55" s="20"/>
      <c r="K55" s="14"/>
      <c r="L55" s="20"/>
      <c r="M55" s="117"/>
      <c r="N55" s="140"/>
      <c r="O55" s="138"/>
      <c r="P55" s="316"/>
    </row>
    <row r="56" spans="1:16" x14ac:dyDescent="0.25">
      <c r="A56" s="10"/>
      <c r="B56" s="14"/>
      <c r="C56" s="20" t="s">
        <v>1270</v>
      </c>
      <c r="D56" s="20"/>
      <c r="E56" s="20"/>
      <c r="F56" s="20"/>
      <c r="G56" s="20"/>
      <c r="H56" s="20"/>
      <c r="I56" s="20"/>
      <c r="J56" s="20"/>
      <c r="K56" s="14"/>
      <c r="L56" s="20"/>
      <c r="M56" s="117"/>
      <c r="N56" s="140"/>
      <c r="O56" s="138"/>
      <c r="P56" s="316"/>
    </row>
    <row r="57" spans="1:16" x14ac:dyDescent="0.25">
      <c r="A57" s="10"/>
      <c r="B57" s="14"/>
      <c r="C57" s="20" t="s">
        <v>1271</v>
      </c>
      <c r="D57" s="20"/>
      <c r="E57" s="20"/>
      <c r="F57" s="20"/>
      <c r="G57" s="20"/>
      <c r="H57" s="20"/>
      <c r="I57" s="20"/>
      <c r="J57" s="20"/>
      <c r="K57" s="14"/>
      <c r="L57" s="20"/>
      <c r="M57" s="117"/>
      <c r="N57" s="140"/>
      <c r="O57" s="138"/>
      <c r="P57" s="316"/>
    </row>
    <row r="58" spans="1:16" x14ac:dyDescent="0.25">
      <c r="A58" s="10"/>
      <c r="B58" s="14"/>
      <c r="C58" s="20" t="s">
        <v>1315</v>
      </c>
      <c r="D58" s="20"/>
      <c r="E58" s="20"/>
      <c r="F58" s="20"/>
      <c r="G58" s="20"/>
      <c r="H58" s="20"/>
      <c r="I58" s="20"/>
      <c r="J58" s="20"/>
      <c r="K58" s="14"/>
      <c r="L58" s="20"/>
      <c r="M58" s="117"/>
      <c r="N58" s="140"/>
      <c r="O58" s="138"/>
      <c r="P58" s="316"/>
    </row>
    <row r="59" spans="1:16" x14ac:dyDescent="0.25">
      <c r="A59" s="10"/>
      <c r="B59" s="14"/>
      <c r="C59" s="20" t="s">
        <v>1272</v>
      </c>
      <c r="D59" s="20"/>
      <c r="E59" s="20"/>
      <c r="F59" s="20"/>
      <c r="G59" s="20"/>
      <c r="H59" s="20"/>
      <c r="I59" s="20"/>
      <c r="J59" s="20"/>
      <c r="K59" s="14"/>
      <c r="L59" s="20"/>
      <c r="M59" s="117"/>
      <c r="N59" s="140"/>
      <c r="O59" s="138"/>
      <c r="P59" s="316"/>
    </row>
    <row r="60" spans="1:16" x14ac:dyDescent="0.25">
      <c r="A60" s="10"/>
      <c r="B60" s="14"/>
      <c r="C60" s="20" t="s">
        <v>1273</v>
      </c>
      <c r="D60" s="20"/>
      <c r="E60" s="20"/>
      <c r="F60" s="20"/>
      <c r="G60" s="20"/>
      <c r="H60" s="20"/>
      <c r="I60" s="20"/>
      <c r="J60" s="20"/>
      <c r="K60" s="14"/>
      <c r="L60" s="20"/>
      <c r="M60" s="117"/>
      <c r="N60" s="140"/>
      <c r="O60" s="138"/>
      <c r="P60" s="316"/>
    </row>
    <row r="61" spans="1:16" x14ac:dyDescent="0.25">
      <c r="A61" s="10"/>
      <c r="B61" s="14"/>
      <c r="C61" s="20" t="s">
        <v>1274</v>
      </c>
      <c r="D61" s="20"/>
      <c r="E61" s="20"/>
      <c r="F61" s="20"/>
      <c r="G61" s="20"/>
      <c r="H61" s="20"/>
      <c r="I61" s="20"/>
      <c r="J61" s="20"/>
      <c r="K61" s="14"/>
      <c r="L61" s="20"/>
      <c r="M61" s="117"/>
      <c r="N61" s="140"/>
      <c r="O61" s="138"/>
      <c r="P61" s="316"/>
    </row>
    <row r="62" spans="1:16" x14ac:dyDescent="0.25">
      <c r="A62" s="10"/>
      <c r="B62" s="14"/>
      <c r="C62" s="20" t="s">
        <v>1275</v>
      </c>
      <c r="D62" s="20"/>
      <c r="E62" s="20"/>
      <c r="F62" s="20"/>
      <c r="G62" s="20"/>
      <c r="H62" s="20"/>
      <c r="I62" s="20"/>
      <c r="J62" s="20"/>
      <c r="K62" s="14"/>
      <c r="L62" s="20"/>
      <c r="M62" s="117"/>
      <c r="N62" s="140"/>
      <c r="O62" s="138"/>
      <c r="P62" s="316"/>
    </row>
    <row r="63" spans="1:16" x14ac:dyDescent="0.25">
      <c r="A63" s="10"/>
      <c r="B63" s="14"/>
      <c r="C63" s="20" t="s">
        <v>1276</v>
      </c>
      <c r="D63" s="20"/>
      <c r="E63" s="20"/>
      <c r="F63" s="20"/>
      <c r="G63" s="20"/>
      <c r="H63" s="20"/>
      <c r="I63" s="20"/>
      <c r="J63" s="20"/>
      <c r="K63" s="14"/>
      <c r="L63" s="20"/>
      <c r="M63" s="117"/>
      <c r="N63" s="140"/>
      <c r="O63" s="138"/>
      <c r="P63" s="316"/>
    </row>
    <row r="64" spans="1:16" x14ac:dyDescent="0.25">
      <c r="A64" s="10"/>
      <c r="B64" s="14"/>
      <c r="C64" s="20" t="s">
        <v>1277</v>
      </c>
      <c r="D64" s="20"/>
      <c r="E64" s="20"/>
      <c r="F64" s="20"/>
      <c r="G64" s="20"/>
      <c r="H64" s="20"/>
      <c r="I64" s="20"/>
      <c r="J64" s="20"/>
      <c r="K64" s="14"/>
      <c r="L64" s="20"/>
      <c r="M64" s="117"/>
      <c r="N64" s="140"/>
      <c r="O64" s="138"/>
      <c r="P64" s="316"/>
    </row>
    <row r="65" spans="1:16" x14ac:dyDescent="0.25">
      <c r="A65" s="10"/>
      <c r="B65" s="14"/>
      <c r="C65" s="20" t="s">
        <v>578</v>
      </c>
      <c r="D65" s="20"/>
      <c r="E65" s="20"/>
      <c r="F65" s="20"/>
      <c r="G65" s="20"/>
      <c r="H65" s="20"/>
      <c r="I65" s="20"/>
      <c r="J65" s="20"/>
      <c r="K65" s="14"/>
      <c r="L65" s="20"/>
      <c r="M65" s="117"/>
      <c r="N65" s="140"/>
      <c r="O65" s="138"/>
      <c r="P65" s="316"/>
    </row>
    <row r="66" spans="1:16" x14ac:dyDescent="0.25">
      <c r="A66" s="10" t="s">
        <v>25</v>
      </c>
      <c r="B66" s="15">
        <f>B49+1</f>
        <v>19</v>
      </c>
      <c r="C66" s="20" t="s">
        <v>1278</v>
      </c>
      <c r="D66" s="20"/>
      <c r="E66" s="20"/>
      <c r="F66" s="20"/>
      <c r="G66" s="20"/>
      <c r="H66" s="20"/>
      <c r="I66" s="20"/>
      <c r="J66" s="20"/>
      <c r="K66" s="15" t="s">
        <v>83</v>
      </c>
      <c r="L66" s="24">
        <f>$R$1*5</f>
        <v>200</v>
      </c>
      <c r="M66" s="138"/>
      <c r="N66" s="141"/>
      <c r="O66" s="138"/>
      <c r="P66" s="317"/>
    </row>
    <row r="67" spans="1:16" x14ac:dyDescent="0.25">
      <c r="A67" s="10" t="s">
        <v>25</v>
      </c>
      <c r="B67" s="15">
        <f>B66+1</f>
        <v>20</v>
      </c>
      <c r="C67" s="20" t="s">
        <v>1279</v>
      </c>
      <c r="D67" s="20"/>
      <c r="E67" s="20"/>
      <c r="F67" s="20"/>
      <c r="G67" s="20"/>
      <c r="H67" s="20"/>
      <c r="I67" s="20"/>
      <c r="J67" s="20"/>
      <c r="K67" s="15" t="s">
        <v>83</v>
      </c>
      <c r="L67" s="24">
        <f t="shared" ref="L67:L69" si="6">$R$1*5</f>
        <v>200</v>
      </c>
      <c r="M67" s="138"/>
      <c r="N67" s="141"/>
      <c r="O67" s="138"/>
      <c r="P67" s="317"/>
    </row>
    <row r="68" spans="1:16" x14ac:dyDescent="0.25">
      <c r="A68" s="10" t="s">
        <v>25</v>
      </c>
      <c r="B68" s="15">
        <f>B67+1</f>
        <v>21</v>
      </c>
      <c r="C68" s="20" t="s">
        <v>1280</v>
      </c>
      <c r="D68" s="20"/>
      <c r="E68" s="20"/>
      <c r="F68" s="20"/>
      <c r="G68" s="20"/>
      <c r="H68" s="20"/>
      <c r="I68" s="20"/>
      <c r="J68" s="20"/>
      <c r="K68" s="15" t="s">
        <v>83</v>
      </c>
      <c r="L68" s="24">
        <f t="shared" si="6"/>
        <v>200</v>
      </c>
      <c r="M68" s="138"/>
      <c r="N68" s="141"/>
      <c r="O68" s="138"/>
      <c r="P68" s="317"/>
    </row>
    <row r="69" spans="1:16" x14ac:dyDescent="0.25">
      <c r="A69" s="10" t="s">
        <v>25</v>
      </c>
      <c r="B69" s="15">
        <f>B68+1</f>
        <v>22</v>
      </c>
      <c r="C69" s="20" t="s">
        <v>1290</v>
      </c>
      <c r="D69" s="20"/>
      <c r="E69" s="20"/>
      <c r="F69" s="20"/>
      <c r="G69" s="20"/>
      <c r="H69" s="20"/>
      <c r="I69" s="20"/>
      <c r="J69" s="20"/>
      <c r="K69" s="15" t="s">
        <v>83</v>
      </c>
      <c r="L69" s="24">
        <f t="shared" si="6"/>
        <v>200</v>
      </c>
      <c r="M69" s="138"/>
      <c r="N69" s="141"/>
      <c r="O69" s="138"/>
      <c r="P69" s="317"/>
    </row>
    <row r="70" spans="1:16" x14ac:dyDescent="0.25">
      <c r="A70" s="10"/>
      <c r="B70" s="14"/>
      <c r="C70" s="19"/>
      <c r="D70" s="20"/>
      <c r="E70" s="20"/>
      <c r="F70" s="20"/>
      <c r="G70" s="20"/>
      <c r="H70" s="20"/>
      <c r="I70" s="20"/>
      <c r="J70" s="20"/>
      <c r="K70" s="14"/>
      <c r="L70" s="20"/>
      <c r="M70" s="117"/>
      <c r="N70" s="140"/>
      <c r="O70" s="138"/>
      <c r="P70" s="316"/>
    </row>
    <row r="71" spans="1:16" x14ac:dyDescent="0.25">
      <c r="A71" s="10"/>
      <c r="B71" s="14"/>
      <c r="C71" s="19" t="s">
        <v>1291</v>
      </c>
      <c r="D71" s="20"/>
      <c r="E71" s="20"/>
      <c r="F71" s="20"/>
      <c r="G71" s="20"/>
      <c r="H71" s="20"/>
      <c r="I71" s="20"/>
      <c r="J71" s="20"/>
      <c r="K71" s="14"/>
      <c r="L71" s="20"/>
      <c r="M71" s="117"/>
      <c r="N71" s="140"/>
      <c r="O71" s="138"/>
      <c r="P71" s="316"/>
    </row>
    <row r="72" spans="1:16" x14ac:dyDescent="0.25">
      <c r="A72" s="10"/>
      <c r="B72" s="14"/>
      <c r="C72" s="20" t="s">
        <v>1292</v>
      </c>
      <c r="D72" s="20"/>
      <c r="E72" s="20"/>
      <c r="F72" s="20"/>
      <c r="G72" s="20"/>
      <c r="H72" s="20"/>
      <c r="I72" s="20"/>
      <c r="J72" s="20"/>
      <c r="K72" s="14"/>
      <c r="L72" s="20"/>
      <c r="M72" s="117"/>
      <c r="N72" s="140"/>
      <c r="O72" s="138"/>
      <c r="P72" s="316"/>
    </row>
    <row r="73" spans="1:16" x14ac:dyDescent="0.25">
      <c r="A73" s="10"/>
      <c r="B73" s="14"/>
      <c r="C73" s="20" t="s">
        <v>1293</v>
      </c>
      <c r="D73" s="20"/>
      <c r="E73" s="20"/>
      <c r="F73" s="20"/>
      <c r="G73" s="20"/>
      <c r="H73" s="20"/>
      <c r="I73" s="20"/>
      <c r="J73" s="20"/>
      <c r="K73" s="14"/>
      <c r="L73" s="20"/>
      <c r="M73" s="117"/>
      <c r="N73" s="140"/>
      <c r="O73" s="138"/>
      <c r="P73" s="316"/>
    </row>
    <row r="74" spans="1:16" x14ac:dyDescent="0.25">
      <c r="A74" s="10"/>
      <c r="B74" s="14"/>
      <c r="C74" s="20" t="s">
        <v>1294</v>
      </c>
      <c r="D74" s="20"/>
      <c r="E74" s="20"/>
      <c r="F74" s="20"/>
      <c r="G74" s="20"/>
      <c r="H74" s="20"/>
      <c r="I74" s="20"/>
      <c r="J74" s="20"/>
      <c r="K74" s="14"/>
      <c r="L74" s="20"/>
      <c r="M74" s="117"/>
      <c r="N74" s="140"/>
      <c r="O74" s="138"/>
      <c r="P74" s="316"/>
    </row>
    <row r="75" spans="1:16" x14ac:dyDescent="0.25">
      <c r="A75" s="10"/>
      <c r="B75" s="14"/>
      <c r="C75" s="20" t="s">
        <v>1295</v>
      </c>
      <c r="D75" s="20"/>
      <c r="E75" s="20"/>
      <c r="F75" s="20"/>
      <c r="G75" s="20"/>
      <c r="H75" s="20"/>
      <c r="I75" s="20"/>
      <c r="J75" s="20"/>
      <c r="K75" s="14"/>
      <c r="L75" s="20"/>
      <c r="M75" s="117"/>
      <c r="N75" s="140"/>
      <c r="O75" s="138"/>
      <c r="P75" s="316"/>
    </row>
    <row r="76" spans="1:16" x14ac:dyDescent="0.25">
      <c r="A76" s="10"/>
      <c r="B76" s="14"/>
      <c r="C76" s="20" t="s">
        <v>1271</v>
      </c>
      <c r="D76" s="20"/>
      <c r="E76" s="20"/>
      <c r="F76" s="20"/>
      <c r="G76" s="20"/>
      <c r="H76" s="20"/>
      <c r="I76" s="20"/>
      <c r="J76" s="20"/>
      <c r="K76" s="14"/>
      <c r="L76" s="20"/>
      <c r="M76" s="117"/>
      <c r="N76" s="140"/>
      <c r="O76" s="138"/>
      <c r="P76" s="316"/>
    </row>
    <row r="77" spans="1:16" x14ac:dyDescent="0.25">
      <c r="A77" s="10"/>
      <c r="B77" s="14"/>
      <c r="C77" s="20" t="s">
        <v>1316</v>
      </c>
      <c r="D77" s="20"/>
      <c r="E77" s="20"/>
      <c r="F77" s="20"/>
      <c r="G77" s="20"/>
      <c r="H77" s="20"/>
      <c r="I77" s="20"/>
      <c r="J77" s="20"/>
      <c r="K77" s="14"/>
      <c r="L77" s="20"/>
      <c r="M77" s="117"/>
      <c r="N77" s="140"/>
      <c r="O77" s="138"/>
      <c r="P77" s="316"/>
    </row>
    <row r="78" spans="1:16" x14ac:dyDescent="0.25">
      <c r="A78" s="10"/>
      <c r="B78" s="14"/>
      <c r="C78" s="20" t="s">
        <v>1272</v>
      </c>
      <c r="D78" s="20"/>
      <c r="E78" s="20"/>
      <c r="F78" s="20"/>
      <c r="G78" s="20"/>
      <c r="H78" s="20"/>
      <c r="I78" s="20"/>
      <c r="J78" s="20"/>
      <c r="K78" s="14"/>
      <c r="L78" s="20"/>
      <c r="M78" s="117"/>
      <c r="N78" s="140"/>
      <c r="O78" s="138"/>
      <c r="P78" s="316"/>
    </row>
    <row r="79" spans="1:16" x14ac:dyDescent="0.25">
      <c r="A79" s="10"/>
      <c r="B79" s="14"/>
      <c r="C79" s="20" t="s">
        <v>1273</v>
      </c>
      <c r="D79" s="20"/>
      <c r="E79" s="20"/>
      <c r="F79" s="20"/>
      <c r="G79" s="20"/>
      <c r="H79" s="20"/>
      <c r="I79" s="20"/>
      <c r="J79" s="20"/>
      <c r="K79" s="14"/>
      <c r="L79" s="20"/>
      <c r="M79" s="117"/>
      <c r="N79" s="140"/>
      <c r="O79" s="138"/>
      <c r="P79" s="316"/>
    </row>
    <row r="80" spans="1:16" x14ac:dyDescent="0.25">
      <c r="A80" s="10"/>
      <c r="B80" s="14"/>
      <c r="C80" s="20" t="s">
        <v>1296</v>
      </c>
      <c r="D80" s="20"/>
      <c r="E80" s="20"/>
      <c r="F80" s="20"/>
      <c r="G80" s="20"/>
      <c r="H80" s="20"/>
      <c r="I80" s="20"/>
      <c r="J80" s="20"/>
      <c r="K80" s="14"/>
      <c r="L80" s="20"/>
      <c r="M80" s="117"/>
      <c r="N80" s="140"/>
      <c r="O80" s="138"/>
      <c r="P80" s="316"/>
    </row>
    <row r="81" spans="1:16" x14ac:dyDescent="0.25">
      <c r="A81" s="10"/>
      <c r="B81" s="14"/>
      <c r="C81" s="20" t="s">
        <v>1297</v>
      </c>
      <c r="D81" s="20"/>
      <c r="E81" s="20"/>
      <c r="F81" s="20"/>
      <c r="G81" s="20"/>
      <c r="H81" s="20"/>
      <c r="I81" s="20"/>
      <c r="J81" s="20"/>
      <c r="K81" s="14"/>
      <c r="L81" s="20"/>
      <c r="M81" s="117"/>
      <c r="N81" s="140"/>
      <c r="O81" s="138"/>
      <c r="P81" s="316"/>
    </row>
    <row r="82" spans="1:16" x14ac:dyDescent="0.25">
      <c r="A82" s="10"/>
      <c r="B82" s="14"/>
      <c r="C82" s="20" t="s">
        <v>1277</v>
      </c>
      <c r="D82" s="20"/>
      <c r="E82" s="20"/>
      <c r="F82" s="20"/>
      <c r="G82" s="20"/>
      <c r="H82" s="20"/>
      <c r="I82" s="20"/>
      <c r="J82" s="20"/>
      <c r="K82" s="14"/>
      <c r="L82" s="20"/>
      <c r="M82" s="117"/>
      <c r="N82" s="140"/>
      <c r="O82" s="138"/>
      <c r="P82" s="316"/>
    </row>
    <row r="83" spans="1:16" x14ac:dyDescent="0.25">
      <c r="A83" s="10"/>
      <c r="B83" s="14"/>
      <c r="C83" s="20" t="s">
        <v>578</v>
      </c>
      <c r="D83" s="20"/>
      <c r="E83" s="20"/>
      <c r="F83" s="20"/>
      <c r="G83" s="20"/>
      <c r="H83" s="20"/>
      <c r="I83" s="20"/>
      <c r="J83" s="20"/>
      <c r="K83" s="14"/>
      <c r="L83" s="20"/>
      <c r="M83" s="117"/>
      <c r="N83" s="140"/>
      <c r="O83" s="138"/>
      <c r="P83" s="316"/>
    </row>
    <row r="84" spans="1:16" x14ac:dyDescent="0.25">
      <c r="A84" s="10"/>
      <c r="B84" s="14"/>
      <c r="C84" s="20"/>
      <c r="D84" s="20"/>
      <c r="E84" s="20"/>
      <c r="F84" s="20"/>
      <c r="G84" s="20"/>
      <c r="H84" s="20"/>
      <c r="I84" s="20"/>
      <c r="J84" s="20"/>
      <c r="K84" s="14"/>
      <c r="L84" s="20"/>
      <c r="M84" s="117"/>
      <c r="N84" s="140"/>
      <c r="O84" s="138"/>
      <c r="P84" s="316"/>
    </row>
    <row r="85" spans="1:16" x14ac:dyDescent="0.25">
      <c r="A85" s="10"/>
      <c r="B85" s="14"/>
      <c r="C85" s="19" t="s">
        <v>1298</v>
      </c>
      <c r="D85" s="20"/>
      <c r="E85" s="20"/>
      <c r="F85" s="20"/>
      <c r="G85" s="20"/>
      <c r="H85" s="20"/>
      <c r="I85" s="20"/>
      <c r="J85" s="20"/>
      <c r="K85" s="14"/>
      <c r="L85" s="20"/>
      <c r="M85" s="117"/>
      <c r="N85" s="140"/>
      <c r="O85" s="138"/>
      <c r="P85" s="316"/>
    </row>
    <row r="86" spans="1:16" x14ac:dyDescent="0.25">
      <c r="A86" s="10" t="s">
        <v>25</v>
      </c>
      <c r="B86" s="15">
        <f>B69+1</f>
        <v>23</v>
      </c>
      <c r="C86" s="20" t="s">
        <v>1278</v>
      </c>
      <c r="D86" s="20"/>
      <c r="E86" s="20"/>
      <c r="F86" s="20"/>
      <c r="G86" s="20"/>
      <c r="H86" s="20"/>
      <c r="I86" s="20"/>
      <c r="J86" s="20"/>
      <c r="K86" s="15" t="s">
        <v>83</v>
      </c>
      <c r="L86" s="24">
        <f t="shared" ref="L86:L89" si="7">$R$1*5</f>
        <v>200</v>
      </c>
      <c r="M86" s="138"/>
      <c r="N86" s="141"/>
      <c r="O86" s="138"/>
      <c r="P86" s="317"/>
    </row>
    <row r="87" spans="1:16" x14ac:dyDescent="0.25">
      <c r="A87" s="10" t="s">
        <v>25</v>
      </c>
      <c r="B87" s="15">
        <f>B86+1</f>
        <v>24</v>
      </c>
      <c r="C87" s="20" t="s">
        <v>1279</v>
      </c>
      <c r="D87" s="20"/>
      <c r="E87" s="20"/>
      <c r="F87" s="20"/>
      <c r="G87" s="20"/>
      <c r="H87" s="20"/>
      <c r="I87" s="20"/>
      <c r="J87" s="20"/>
      <c r="K87" s="15" t="s">
        <v>83</v>
      </c>
      <c r="L87" s="24">
        <f t="shared" si="7"/>
        <v>200</v>
      </c>
      <c r="M87" s="138"/>
      <c r="N87" s="141"/>
      <c r="O87" s="138"/>
      <c r="P87" s="317"/>
    </row>
    <row r="88" spans="1:16" x14ac:dyDescent="0.25">
      <c r="A88" s="10" t="s">
        <v>25</v>
      </c>
      <c r="B88" s="15">
        <f>B87+1</f>
        <v>25</v>
      </c>
      <c r="C88" s="20" t="s">
        <v>1280</v>
      </c>
      <c r="D88" s="20"/>
      <c r="E88" s="20"/>
      <c r="F88" s="20"/>
      <c r="G88" s="20"/>
      <c r="H88" s="20"/>
      <c r="I88" s="20"/>
      <c r="J88" s="20"/>
      <c r="K88" s="15" t="s">
        <v>83</v>
      </c>
      <c r="L88" s="24">
        <f t="shared" si="7"/>
        <v>200</v>
      </c>
      <c r="M88" s="138"/>
      <c r="N88" s="141"/>
      <c r="O88" s="138"/>
      <c r="P88" s="317"/>
    </row>
    <row r="89" spans="1:16" x14ac:dyDescent="0.25">
      <c r="A89" s="10" t="s">
        <v>25</v>
      </c>
      <c r="B89" s="15">
        <f>B88+1</f>
        <v>26</v>
      </c>
      <c r="C89" s="20" t="s">
        <v>1299</v>
      </c>
      <c r="D89" s="20"/>
      <c r="E89" s="20"/>
      <c r="F89" s="20"/>
      <c r="G89" s="20"/>
      <c r="H89" s="20"/>
      <c r="I89" s="20"/>
      <c r="J89" s="20"/>
      <c r="K89" s="15" t="s">
        <v>83</v>
      </c>
      <c r="L89" s="24">
        <f t="shared" si="7"/>
        <v>200</v>
      </c>
      <c r="M89" s="138"/>
      <c r="N89" s="141"/>
      <c r="O89" s="138"/>
      <c r="P89" s="317"/>
    </row>
    <row r="90" spans="1:16" x14ac:dyDescent="0.25">
      <c r="A90" s="10"/>
      <c r="B90" s="15"/>
      <c r="C90" s="20"/>
      <c r="D90" s="20"/>
      <c r="E90" s="20"/>
      <c r="F90" s="20"/>
      <c r="G90" s="20"/>
      <c r="H90" s="20"/>
      <c r="I90" s="20"/>
      <c r="J90" s="20"/>
      <c r="K90" s="15"/>
      <c r="L90" s="24"/>
      <c r="M90" s="117"/>
      <c r="N90" s="140"/>
      <c r="O90" s="138"/>
      <c r="P90" s="316"/>
    </row>
    <row r="91" spans="1:16" x14ac:dyDescent="0.25">
      <c r="A91" s="10"/>
      <c r="B91" s="14"/>
      <c r="C91" s="19" t="s">
        <v>1300</v>
      </c>
      <c r="D91" s="20"/>
      <c r="E91" s="20"/>
      <c r="F91" s="20"/>
      <c r="G91" s="20"/>
      <c r="H91" s="20"/>
      <c r="I91" s="20"/>
      <c r="J91" s="20"/>
      <c r="K91" s="14"/>
      <c r="L91" s="20"/>
      <c r="M91" s="117"/>
      <c r="N91" s="140"/>
      <c r="O91" s="138"/>
      <c r="P91" s="316"/>
    </row>
    <row r="92" spans="1:16" x14ac:dyDescent="0.25">
      <c r="A92" s="10" t="s">
        <v>25</v>
      </c>
      <c r="B92" s="15">
        <f>B89+1</f>
        <v>27</v>
      </c>
      <c r="C92" s="20" t="s">
        <v>1278</v>
      </c>
      <c r="D92" s="20"/>
      <c r="E92" s="20"/>
      <c r="F92" s="20"/>
      <c r="G92" s="20"/>
      <c r="H92" s="20"/>
      <c r="I92" s="20"/>
      <c r="J92" s="20"/>
      <c r="K92" s="15" t="s">
        <v>83</v>
      </c>
      <c r="L92" s="24">
        <f t="shared" ref="L92:L94" si="8">$R$1*10</f>
        <v>400</v>
      </c>
      <c r="M92" s="138"/>
      <c r="N92" s="141"/>
      <c r="O92" s="138"/>
      <c r="P92" s="317"/>
    </row>
    <row r="93" spans="1:16" x14ac:dyDescent="0.25">
      <c r="A93" s="10" t="s">
        <v>25</v>
      </c>
      <c r="B93" s="15">
        <f>B92+1</f>
        <v>28</v>
      </c>
      <c r="C93" s="20" t="s">
        <v>1279</v>
      </c>
      <c r="D93" s="20"/>
      <c r="E93" s="20"/>
      <c r="F93" s="20"/>
      <c r="G93" s="20"/>
      <c r="H93" s="20"/>
      <c r="I93" s="20"/>
      <c r="J93" s="20"/>
      <c r="K93" s="15" t="s">
        <v>83</v>
      </c>
      <c r="L93" s="24">
        <f t="shared" si="8"/>
        <v>400</v>
      </c>
      <c r="M93" s="138"/>
      <c r="N93" s="141"/>
      <c r="O93" s="138"/>
      <c r="P93" s="317"/>
    </row>
    <row r="94" spans="1:16" x14ac:dyDescent="0.25">
      <c r="A94" s="10" t="s">
        <v>25</v>
      </c>
      <c r="B94" s="15">
        <f>B93+1</f>
        <v>29</v>
      </c>
      <c r="C94" s="20" t="s">
        <v>1280</v>
      </c>
      <c r="D94" s="20"/>
      <c r="E94" s="20"/>
      <c r="F94" s="20"/>
      <c r="G94" s="20"/>
      <c r="H94" s="20"/>
      <c r="I94" s="20"/>
      <c r="J94" s="20"/>
      <c r="K94" s="15" t="s">
        <v>83</v>
      </c>
      <c r="L94" s="24">
        <f t="shared" si="8"/>
        <v>400</v>
      </c>
      <c r="M94" s="138"/>
      <c r="N94" s="141"/>
      <c r="O94" s="138"/>
      <c r="P94" s="317"/>
    </row>
    <row r="95" spans="1:16" x14ac:dyDescent="0.25">
      <c r="A95" s="10"/>
      <c r="B95" s="15"/>
      <c r="C95" s="20"/>
      <c r="D95" s="20"/>
      <c r="E95" s="20"/>
      <c r="F95" s="20"/>
      <c r="G95" s="20"/>
      <c r="H95" s="20"/>
      <c r="I95" s="20"/>
      <c r="J95" s="20"/>
      <c r="K95" s="15"/>
      <c r="L95" s="24"/>
      <c r="M95" s="117"/>
      <c r="N95" s="140"/>
      <c r="O95" s="138"/>
      <c r="P95" s="316"/>
    </row>
    <row r="96" spans="1:16" x14ac:dyDescent="0.25">
      <c r="A96" s="10"/>
      <c r="B96" s="15"/>
      <c r="C96" s="20"/>
      <c r="D96" s="20"/>
      <c r="E96" s="20"/>
      <c r="F96" s="20"/>
      <c r="G96" s="20"/>
      <c r="H96" s="20"/>
      <c r="I96" s="20"/>
      <c r="J96" s="20"/>
      <c r="K96" s="15"/>
      <c r="L96" s="24"/>
      <c r="M96" s="117"/>
      <c r="N96" s="140"/>
      <c r="O96" s="138"/>
      <c r="P96" s="316"/>
    </row>
    <row r="97" spans="1:16" x14ac:dyDescent="0.25">
      <c r="A97" s="10"/>
      <c r="B97" s="15"/>
      <c r="C97" s="20"/>
      <c r="D97" s="20"/>
      <c r="E97" s="20"/>
      <c r="F97" s="20"/>
      <c r="G97" s="20"/>
      <c r="H97" s="20"/>
      <c r="I97" s="20"/>
      <c r="J97" s="20"/>
      <c r="K97" s="15"/>
      <c r="L97" s="24"/>
      <c r="M97" s="117"/>
      <c r="N97" s="140"/>
      <c r="O97" s="138"/>
      <c r="P97" s="316"/>
    </row>
    <row r="98" spans="1:16" x14ac:dyDescent="0.25">
      <c r="A98" s="10"/>
      <c r="B98" s="15"/>
      <c r="C98" s="20"/>
      <c r="D98" s="20"/>
      <c r="E98" s="20"/>
      <c r="F98" s="20"/>
      <c r="G98" s="20"/>
      <c r="H98" s="20"/>
      <c r="I98" s="20"/>
      <c r="J98" s="20"/>
      <c r="K98" s="15"/>
      <c r="L98" s="24"/>
      <c r="M98" s="117"/>
      <c r="N98" s="140"/>
      <c r="O98" s="138"/>
      <c r="P98" s="316"/>
    </row>
    <row r="99" spans="1:16" x14ac:dyDescent="0.25">
      <c r="A99" s="10"/>
      <c r="B99" s="15"/>
      <c r="C99" s="20"/>
      <c r="D99" s="20"/>
      <c r="E99" s="20"/>
      <c r="F99" s="20"/>
      <c r="G99" s="20"/>
      <c r="H99" s="20"/>
      <c r="I99" s="20"/>
      <c r="J99" s="20"/>
      <c r="K99" s="15"/>
      <c r="L99" s="24"/>
      <c r="M99" s="117"/>
      <c r="N99" s="140"/>
      <c r="O99" s="138"/>
      <c r="P99" s="316"/>
    </row>
    <row r="100" spans="1:16" x14ac:dyDescent="0.25">
      <c r="A100" s="10"/>
      <c r="B100" s="15"/>
      <c r="C100" s="20"/>
      <c r="D100" s="20"/>
      <c r="E100" s="20"/>
      <c r="F100" s="20"/>
      <c r="G100" s="20"/>
      <c r="H100" s="20"/>
      <c r="I100" s="20"/>
      <c r="J100" s="20"/>
      <c r="K100" s="15"/>
      <c r="L100" s="24"/>
      <c r="M100" s="117"/>
      <c r="N100" s="140"/>
      <c r="O100" s="138"/>
      <c r="P100" s="316"/>
    </row>
    <row r="101" spans="1:16" x14ac:dyDescent="0.25">
      <c r="A101" s="10"/>
      <c r="B101" s="15"/>
      <c r="C101" s="20"/>
      <c r="D101" s="20"/>
      <c r="E101" s="20"/>
      <c r="F101" s="20"/>
      <c r="G101" s="20"/>
      <c r="H101" s="20"/>
      <c r="I101" s="20"/>
      <c r="J101" s="20"/>
      <c r="K101" s="15"/>
      <c r="L101" s="24"/>
      <c r="M101" s="117"/>
      <c r="N101" s="140"/>
      <c r="O101" s="138"/>
      <c r="P101" s="316"/>
    </row>
    <row r="102" spans="1:16" x14ac:dyDescent="0.25">
      <c r="A102" s="10"/>
      <c r="B102" s="15"/>
      <c r="C102" s="20"/>
      <c r="D102" s="20"/>
      <c r="E102" s="20"/>
      <c r="F102" s="20"/>
      <c r="G102" s="20"/>
      <c r="H102" s="20"/>
      <c r="I102" s="20"/>
      <c r="J102" s="20"/>
      <c r="K102" s="15"/>
      <c r="L102" s="24"/>
      <c r="M102" s="117"/>
      <c r="N102" s="140"/>
      <c r="O102" s="138"/>
      <c r="P102" s="316"/>
    </row>
    <row r="103" spans="1:16" x14ac:dyDescent="0.25">
      <c r="A103" s="10"/>
      <c r="B103" s="15"/>
      <c r="C103" s="20"/>
      <c r="D103" s="20"/>
      <c r="E103" s="20"/>
      <c r="F103" s="20"/>
      <c r="G103" s="20"/>
      <c r="H103" s="20"/>
      <c r="I103" s="20"/>
      <c r="J103" s="20"/>
      <c r="K103" s="15"/>
      <c r="L103" s="24"/>
      <c r="M103" s="117"/>
      <c r="N103" s="140"/>
      <c r="O103" s="138"/>
      <c r="P103" s="316"/>
    </row>
    <row r="104" spans="1:16" x14ac:dyDescent="0.25">
      <c r="A104" s="10"/>
      <c r="B104" s="15"/>
      <c r="C104" s="20"/>
      <c r="D104" s="20"/>
      <c r="E104" s="20"/>
      <c r="F104" s="20"/>
      <c r="G104" s="20"/>
      <c r="H104" s="20"/>
      <c r="I104" s="20"/>
      <c r="J104" s="20"/>
      <c r="K104" s="15"/>
      <c r="L104" s="24"/>
      <c r="M104" s="117"/>
      <c r="N104" s="140"/>
      <c r="O104" s="138"/>
      <c r="P104" s="316"/>
    </row>
    <row r="105" spans="1:16" x14ac:dyDescent="0.25">
      <c r="A105" s="10"/>
      <c r="B105" s="15"/>
      <c r="C105" s="20"/>
      <c r="D105" s="20"/>
      <c r="E105" s="20"/>
      <c r="F105" s="20"/>
      <c r="G105" s="20"/>
      <c r="H105" s="20"/>
      <c r="I105" s="20"/>
      <c r="J105" s="20"/>
      <c r="K105" s="15"/>
      <c r="L105" s="24"/>
      <c r="M105" s="117"/>
      <c r="N105" s="140"/>
      <c r="O105" s="138"/>
      <c r="P105" s="316"/>
    </row>
    <row r="106" spans="1:16" x14ac:dyDescent="0.25">
      <c r="A106" s="10"/>
      <c r="B106" s="15"/>
      <c r="C106" s="20"/>
      <c r="D106" s="20"/>
      <c r="E106" s="20"/>
      <c r="F106" s="20"/>
      <c r="G106" s="20"/>
      <c r="H106" s="20"/>
      <c r="I106" s="20"/>
      <c r="J106" s="20"/>
      <c r="K106" s="15"/>
      <c r="L106" s="24"/>
      <c r="M106" s="117"/>
      <c r="N106" s="140"/>
      <c r="O106" s="138"/>
      <c r="P106" s="316"/>
    </row>
    <row r="107" spans="1:16" x14ac:dyDescent="0.25">
      <c r="A107" s="10"/>
      <c r="B107" s="15"/>
      <c r="C107" s="20"/>
      <c r="D107" s="20"/>
      <c r="E107" s="20"/>
      <c r="F107" s="20"/>
      <c r="G107" s="20"/>
      <c r="H107" s="20"/>
      <c r="I107" s="20"/>
      <c r="J107" s="20"/>
      <c r="K107" s="15"/>
      <c r="L107" s="24"/>
      <c r="M107" s="117"/>
      <c r="N107" s="140"/>
      <c r="O107" s="138"/>
      <c r="P107" s="316"/>
    </row>
    <row r="108" spans="1:16" x14ac:dyDescent="0.25">
      <c r="A108" s="10"/>
      <c r="B108" s="15"/>
      <c r="C108" s="20"/>
      <c r="D108" s="20"/>
      <c r="E108" s="20"/>
      <c r="F108" s="20"/>
      <c r="G108" s="20"/>
      <c r="H108" s="20"/>
      <c r="I108" s="20"/>
      <c r="J108" s="20"/>
      <c r="K108" s="15"/>
      <c r="L108" s="24"/>
      <c r="M108" s="294"/>
      <c r="N108" s="140"/>
      <c r="O108" s="138"/>
      <c r="P108" s="316"/>
    </row>
    <row r="109" spans="1:16" x14ac:dyDescent="0.25">
      <c r="A109" s="10"/>
      <c r="B109" s="16"/>
      <c r="C109" s="22" t="s">
        <v>1287</v>
      </c>
      <c r="D109" s="23"/>
      <c r="E109" s="23"/>
      <c r="F109" s="23"/>
      <c r="G109" s="23"/>
      <c r="H109" s="23"/>
      <c r="I109" s="23"/>
      <c r="J109" s="23"/>
      <c r="K109" s="16"/>
      <c r="L109" s="23"/>
      <c r="M109" s="146"/>
      <c r="N109" s="162"/>
      <c r="O109" s="172"/>
      <c r="P109" s="316"/>
    </row>
    <row r="110" spans="1:16" ht="24" x14ac:dyDescent="0.25">
      <c r="A110" s="10"/>
      <c r="B110" s="12" t="s">
        <v>1</v>
      </c>
      <c r="C110" s="392" t="s">
        <v>2</v>
      </c>
      <c r="D110" s="393"/>
      <c r="E110" s="393"/>
      <c r="F110" s="393"/>
      <c r="G110" s="393"/>
      <c r="H110" s="393"/>
      <c r="I110" s="393"/>
      <c r="J110" s="394"/>
      <c r="K110" s="12" t="s">
        <v>45</v>
      </c>
      <c r="L110" s="72" t="s">
        <v>46</v>
      </c>
      <c r="M110" s="144" t="s">
        <v>47</v>
      </c>
      <c r="N110" s="168" t="s">
        <v>73</v>
      </c>
      <c r="O110" s="171" t="s">
        <v>120</v>
      </c>
      <c r="P110" s="318"/>
    </row>
    <row r="111" spans="1:16" x14ac:dyDescent="0.25">
      <c r="A111" s="10"/>
      <c r="B111" s="14"/>
      <c r="C111" s="19" t="s">
        <v>1301</v>
      </c>
      <c r="D111" s="20"/>
      <c r="E111" s="20"/>
      <c r="F111" s="20"/>
      <c r="G111" s="20"/>
      <c r="H111" s="20"/>
      <c r="I111" s="20"/>
      <c r="J111" s="20"/>
      <c r="K111" s="14"/>
      <c r="L111" s="20"/>
      <c r="M111" s="117"/>
      <c r="N111" s="140"/>
      <c r="O111" s="138"/>
      <c r="P111" s="316"/>
    </row>
    <row r="112" spans="1:16" x14ac:dyDescent="0.25">
      <c r="A112" s="10"/>
      <c r="B112" s="14"/>
      <c r="C112" s="20" t="s">
        <v>1289</v>
      </c>
      <c r="D112" s="20"/>
      <c r="E112" s="20"/>
      <c r="F112" s="20"/>
      <c r="G112" s="20"/>
      <c r="H112" s="20"/>
      <c r="I112" s="20"/>
      <c r="J112" s="20"/>
      <c r="K112" s="14"/>
      <c r="L112" s="20"/>
      <c r="M112" s="117"/>
      <c r="N112" s="140"/>
      <c r="O112" s="138"/>
      <c r="P112" s="316"/>
    </row>
    <row r="113" spans="1:16" x14ac:dyDescent="0.25">
      <c r="A113" s="10"/>
      <c r="B113" s="14"/>
      <c r="C113" s="20" t="s">
        <v>1269</v>
      </c>
      <c r="D113" s="20"/>
      <c r="E113" s="20"/>
      <c r="F113" s="20"/>
      <c r="G113" s="20"/>
      <c r="H113" s="20"/>
      <c r="I113" s="20"/>
      <c r="J113" s="20"/>
      <c r="K113" s="14"/>
      <c r="L113" s="20"/>
      <c r="M113" s="117"/>
      <c r="N113" s="140"/>
      <c r="O113" s="138"/>
      <c r="P113" s="316"/>
    </row>
    <row r="114" spans="1:16" x14ac:dyDescent="0.25">
      <c r="A114" s="10"/>
      <c r="B114" s="14"/>
      <c r="C114" s="20" t="s">
        <v>1302</v>
      </c>
      <c r="D114" s="20"/>
      <c r="E114" s="20"/>
      <c r="F114" s="20"/>
      <c r="G114" s="20"/>
      <c r="H114" s="20"/>
      <c r="I114" s="20"/>
      <c r="J114" s="20"/>
      <c r="K114" s="14"/>
      <c r="L114" s="20"/>
      <c r="M114" s="117"/>
      <c r="N114" s="140"/>
      <c r="O114" s="138"/>
      <c r="P114" s="316"/>
    </row>
    <row r="115" spans="1:16" x14ac:dyDescent="0.25">
      <c r="A115" s="10"/>
      <c r="B115" s="14"/>
      <c r="C115" s="20" t="s">
        <v>1303</v>
      </c>
      <c r="D115" s="20"/>
      <c r="E115" s="20"/>
      <c r="F115" s="20"/>
      <c r="G115" s="20"/>
      <c r="H115" s="20"/>
      <c r="I115" s="20"/>
      <c r="J115" s="20"/>
      <c r="K115" s="14"/>
      <c r="L115" s="20"/>
      <c r="M115" s="117"/>
      <c r="N115" s="140"/>
      <c r="O115" s="138"/>
      <c r="P115" s="316"/>
    </row>
    <row r="116" spans="1:16" x14ac:dyDescent="0.25">
      <c r="A116" s="10"/>
      <c r="B116" s="14"/>
      <c r="C116" s="20" t="s">
        <v>1304</v>
      </c>
      <c r="D116" s="20"/>
      <c r="E116" s="20"/>
      <c r="F116" s="20"/>
      <c r="G116" s="20"/>
      <c r="H116" s="20"/>
      <c r="I116" s="20"/>
      <c r="J116" s="20"/>
      <c r="K116" s="14"/>
      <c r="L116" s="20"/>
      <c r="M116" s="117"/>
      <c r="N116" s="140"/>
      <c r="O116" s="138"/>
      <c r="P116" s="316"/>
    </row>
    <row r="117" spans="1:16" x14ac:dyDescent="0.25">
      <c r="A117" s="10"/>
      <c r="B117" s="14"/>
      <c r="C117" s="20" t="s">
        <v>1305</v>
      </c>
      <c r="D117" s="20"/>
      <c r="E117" s="20"/>
      <c r="F117" s="20"/>
      <c r="G117" s="20"/>
      <c r="H117" s="20"/>
      <c r="I117" s="20"/>
      <c r="J117" s="20"/>
      <c r="K117" s="14"/>
      <c r="L117" s="20"/>
      <c r="M117" s="117"/>
      <c r="N117" s="140"/>
      <c r="O117" s="138"/>
      <c r="P117" s="316"/>
    </row>
    <row r="118" spans="1:16" x14ac:dyDescent="0.25">
      <c r="A118" s="10"/>
      <c r="B118" s="14"/>
      <c r="C118" s="20" t="s">
        <v>578</v>
      </c>
      <c r="D118" s="20"/>
      <c r="E118" s="20"/>
      <c r="F118" s="20"/>
      <c r="G118" s="20"/>
      <c r="H118" s="20"/>
      <c r="I118" s="20"/>
      <c r="J118" s="20"/>
      <c r="K118" s="14"/>
      <c r="L118" s="20"/>
      <c r="M118" s="117"/>
      <c r="N118" s="140"/>
      <c r="O118" s="138"/>
      <c r="P118" s="316"/>
    </row>
    <row r="119" spans="1:16" x14ac:dyDescent="0.25">
      <c r="A119" s="10"/>
      <c r="B119" s="14"/>
      <c r="C119" s="20"/>
      <c r="D119" s="20"/>
      <c r="E119" s="20"/>
      <c r="F119" s="20"/>
      <c r="G119" s="20"/>
      <c r="H119" s="20"/>
      <c r="I119" s="20"/>
      <c r="J119" s="20"/>
      <c r="K119" s="14"/>
      <c r="L119" s="20"/>
      <c r="M119" s="117"/>
      <c r="N119" s="140"/>
      <c r="O119" s="138"/>
      <c r="P119" s="316"/>
    </row>
    <row r="120" spans="1:16" x14ac:dyDescent="0.25">
      <c r="A120" s="10" t="s">
        <v>25</v>
      </c>
      <c r="B120" s="15">
        <v>30</v>
      </c>
      <c r="C120" s="20" t="s">
        <v>1306</v>
      </c>
      <c r="D120" s="20"/>
      <c r="E120" s="20"/>
      <c r="F120" s="20"/>
      <c r="G120" s="20"/>
      <c r="H120" s="20"/>
      <c r="I120" s="20"/>
      <c r="J120" s="20"/>
      <c r="K120" s="14"/>
      <c r="L120" s="20"/>
      <c r="M120" s="117"/>
      <c r="N120" s="140"/>
      <c r="O120" s="138"/>
      <c r="P120" s="316"/>
    </row>
    <row r="121" spans="1:16" x14ac:dyDescent="0.25">
      <c r="A121" s="10"/>
      <c r="B121" s="14"/>
      <c r="C121" s="20" t="s">
        <v>1307</v>
      </c>
      <c r="D121" s="20"/>
      <c r="E121" s="20"/>
      <c r="F121" s="20"/>
      <c r="G121" s="20"/>
      <c r="H121" s="20"/>
      <c r="I121" s="20"/>
      <c r="J121" s="20"/>
      <c r="K121" s="14"/>
      <c r="L121" s="20"/>
      <c r="M121" s="117"/>
      <c r="N121" s="140"/>
      <c r="O121" s="138"/>
      <c r="P121" s="316"/>
    </row>
    <row r="122" spans="1:16" x14ac:dyDescent="0.25">
      <c r="A122" s="10"/>
      <c r="B122" s="14"/>
      <c r="C122" s="20" t="s">
        <v>1308</v>
      </c>
      <c r="D122" s="20"/>
      <c r="E122" s="20"/>
      <c r="F122" s="20"/>
      <c r="G122" s="20"/>
      <c r="H122" s="20"/>
      <c r="I122" s="20"/>
      <c r="J122" s="20"/>
      <c r="K122" s="15" t="s">
        <v>83</v>
      </c>
      <c r="L122" s="24">
        <f>$R$1*5</f>
        <v>200</v>
      </c>
      <c r="M122" s="138"/>
      <c r="N122" s="141"/>
      <c r="O122" s="138"/>
      <c r="P122" s="317"/>
    </row>
    <row r="123" spans="1:16" x14ac:dyDescent="0.25">
      <c r="A123" s="10"/>
      <c r="B123" s="14"/>
      <c r="C123" s="20"/>
      <c r="D123" s="20"/>
      <c r="E123" s="20"/>
      <c r="F123" s="20"/>
      <c r="G123" s="20"/>
      <c r="H123" s="20"/>
      <c r="I123" s="20"/>
      <c r="J123" s="20"/>
      <c r="K123" s="14"/>
      <c r="L123" s="20"/>
      <c r="M123" s="117"/>
      <c r="N123" s="140"/>
      <c r="O123" s="138"/>
      <c r="P123" s="316"/>
    </row>
    <row r="124" spans="1:16" x14ac:dyDescent="0.25">
      <c r="A124" s="10" t="s">
        <v>25</v>
      </c>
      <c r="B124" s="15">
        <v>31</v>
      </c>
      <c r="C124" s="20" t="s">
        <v>1309</v>
      </c>
      <c r="D124" s="20"/>
      <c r="E124" s="20"/>
      <c r="F124" s="20"/>
      <c r="G124" s="20"/>
      <c r="H124" s="20"/>
      <c r="I124" s="20"/>
      <c r="J124" s="20"/>
      <c r="K124" s="15"/>
      <c r="L124" s="24"/>
      <c r="M124" s="138"/>
      <c r="N124" s="141"/>
      <c r="O124" s="138"/>
      <c r="P124" s="317"/>
    </row>
    <row r="125" spans="1:16" x14ac:dyDescent="0.25">
      <c r="A125" s="10"/>
      <c r="B125" s="15"/>
      <c r="C125" s="20" t="s">
        <v>1310</v>
      </c>
      <c r="D125" s="20"/>
      <c r="E125" s="20"/>
      <c r="F125" s="20"/>
      <c r="G125" s="20"/>
      <c r="H125" s="20"/>
      <c r="I125" s="20"/>
      <c r="J125" s="20"/>
      <c r="K125" s="15"/>
      <c r="L125" s="24"/>
      <c r="M125" s="138"/>
      <c r="N125" s="141"/>
      <c r="O125" s="138"/>
      <c r="P125" s="317"/>
    </row>
    <row r="126" spans="1:16" x14ac:dyDescent="0.25">
      <c r="A126" s="10"/>
      <c r="B126" s="15"/>
      <c r="C126" s="20" t="s">
        <v>1311</v>
      </c>
      <c r="D126" s="20"/>
      <c r="E126" s="20"/>
      <c r="F126" s="20"/>
      <c r="G126" s="20"/>
      <c r="H126" s="20"/>
      <c r="I126" s="20"/>
      <c r="J126" s="20"/>
      <c r="K126" s="15"/>
      <c r="L126" s="24"/>
      <c r="M126" s="138"/>
      <c r="N126" s="141"/>
      <c r="O126" s="138"/>
      <c r="P126" s="317"/>
    </row>
    <row r="127" spans="1:16" x14ac:dyDescent="0.25">
      <c r="A127" s="10"/>
      <c r="B127" s="15"/>
      <c r="C127" s="20" t="s">
        <v>1308</v>
      </c>
      <c r="D127" s="20"/>
      <c r="E127" s="20"/>
      <c r="F127" s="20"/>
      <c r="G127" s="20"/>
      <c r="H127" s="20"/>
      <c r="I127" s="20"/>
      <c r="J127" s="20"/>
      <c r="K127" s="15" t="s">
        <v>83</v>
      </c>
      <c r="L127" s="24">
        <f>$R$1*5</f>
        <v>200</v>
      </c>
      <c r="M127" s="138"/>
      <c r="N127" s="141"/>
      <c r="O127" s="138"/>
      <c r="P127" s="317"/>
    </row>
    <row r="128" spans="1:16" x14ac:dyDescent="0.25">
      <c r="A128" s="10"/>
      <c r="B128" s="14"/>
      <c r="C128" s="19"/>
      <c r="D128" s="20"/>
      <c r="E128" s="20"/>
      <c r="F128" s="20"/>
      <c r="G128" s="20"/>
      <c r="H128" s="20"/>
      <c r="I128" s="20"/>
      <c r="J128" s="20"/>
      <c r="K128" s="14"/>
      <c r="L128" s="20"/>
      <c r="M128" s="117"/>
      <c r="N128" s="140"/>
      <c r="O128" s="138"/>
      <c r="P128" s="316"/>
    </row>
    <row r="129" spans="1:16" x14ac:dyDescent="0.25">
      <c r="A129" s="10"/>
      <c r="B129" s="14"/>
      <c r="C129" s="19"/>
      <c r="D129" s="20"/>
      <c r="E129" s="20"/>
      <c r="F129" s="20"/>
      <c r="G129" s="20"/>
      <c r="H129" s="20"/>
      <c r="I129" s="20"/>
      <c r="J129" s="20"/>
      <c r="K129" s="14"/>
      <c r="L129" s="20"/>
      <c r="M129" s="117"/>
      <c r="N129" s="140"/>
      <c r="O129" s="138"/>
      <c r="P129" s="316"/>
    </row>
    <row r="130" spans="1:16" x14ac:dyDescent="0.25">
      <c r="A130" s="10"/>
      <c r="B130" s="15"/>
      <c r="C130" s="20"/>
      <c r="D130" s="20"/>
      <c r="E130" s="20"/>
      <c r="F130" s="20"/>
      <c r="G130" s="20"/>
      <c r="H130" s="20"/>
      <c r="I130" s="20"/>
      <c r="J130" s="20"/>
      <c r="K130" s="15"/>
      <c r="L130" s="24"/>
      <c r="M130" s="117"/>
      <c r="N130" s="140"/>
      <c r="O130" s="138"/>
      <c r="P130" s="316"/>
    </row>
    <row r="131" spans="1:16" x14ac:dyDescent="0.25">
      <c r="A131" s="10"/>
      <c r="B131" s="16"/>
      <c r="C131" s="22" t="s">
        <v>1287</v>
      </c>
      <c r="D131" s="23"/>
      <c r="E131" s="23"/>
      <c r="F131" s="23"/>
      <c r="G131" s="23"/>
      <c r="H131" s="23"/>
      <c r="I131" s="23"/>
      <c r="J131" s="23"/>
      <c r="K131" s="16"/>
      <c r="L131" s="23"/>
      <c r="M131" s="146"/>
      <c r="N131" s="162"/>
      <c r="O131" s="172"/>
      <c r="P131" s="316"/>
    </row>
    <row r="132" spans="1:16" x14ac:dyDescent="0.25">
      <c r="A132" s="10"/>
      <c r="B132" s="12" t="s">
        <v>1</v>
      </c>
      <c r="C132" s="393" t="s">
        <v>2</v>
      </c>
      <c r="D132" s="393"/>
      <c r="E132" s="393"/>
      <c r="F132" s="393"/>
      <c r="G132" s="393"/>
      <c r="H132" s="393"/>
      <c r="I132" s="393"/>
      <c r="J132" s="393"/>
      <c r="K132" s="12"/>
      <c r="L132" s="72"/>
      <c r="M132" s="144"/>
      <c r="N132" s="168"/>
      <c r="O132" s="171" t="s">
        <v>120</v>
      </c>
      <c r="P132" s="318"/>
    </row>
    <row r="133" spans="1:16" x14ac:dyDescent="0.25">
      <c r="A133" s="10"/>
      <c r="B133" s="14"/>
      <c r="C133" s="19" t="s">
        <v>49</v>
      </c>
      <c r="D133" s="20"/>
      <c r="E133" s="20"/>
      <c r="F133" s="20"/>
      <c r="G133" s="20"/>
      <c r="H133" s="20"/>
      <c r="I133" s="20"/>
      <c r="J133" s="20"/>
      <c r="K133" s="14"/>
      <c r="L133" s="20"/>
      <c r="M133" s="117"/>
      <c r="N133" s="140"/>
      <c r="O133" s="138"/>
      <c r="P133" s="316"/>
    </row>
    <row r="134" spans="1:16" x14ac:dyDescent="0.25">
      <c r="A134" s="10"/>
      <c r="B134" s="14"/>
      <c r="C134" s="19" t="s">
        <v>1265</v>
      </c>
      <c r="D134" s="20"/>
      <c r="E134" s="20"/>
      <c r="F134" s="20"/>
      <c r="G134" s="20"/>
      <c r="H134" s="20"/>
      <c r="I134" s="20"/>
      <c r="J134" s="20"/>
      <c r="K134" s="14"/>
      <c r="L134" s="20"/>
      <c r="M134" s="117"/>
      <c r="N134" s="140"/>
      <c r="O134" s="138"/>
      <c r="P134" s="316"/>
    </row>
    <row r="135" spans="1:16" x14ac:dyDescent="0.25">
      <c r="A135" s="10"/>
      <c r="B135" s="14"/>
      <c r="C135" s="19"/>
      <c r="D135" s="20"/>
      <c r="E135" s="20"/>
      <c r="F135" s="20"/>
      <c r="G135" s="20"/>
      <c r="H135" s="20"/>
      <c r="I135" s="20"/>
      <c r="J135" s="20"/>
      <c r="K135" s="14"/>
      <c r="L135" s="20"/>
      <c r="M135" s="117"/>
      <c r="N135" s="140"/>
      <c r="O135" s="138"/>
      <c r="P135" s="316"/>
    </row>
    <row r="136" spans="1:16" x14ac:dyDescent="0.25">
      <c r="A136" s="10"/>
      <c r="B136" s="14"/>
      <c r="C136" s="368" t="s">
        <v>563</v>
      </c>
      <c r="D136" s="369"/>
      <c r="E136" s="369"/>
      <c r="F136" s="369"/>
      <c r="G136" s="369"/>
      <c r="H136" s="369"/>
      <c r="I136" s="369"/>
      <c r="J136" s="370"/>
      <c r="K136" s="14"/>
      <c r="L136" s="20"/>
      <c r="M136" s="117"/>
      <c r="N136" s="140"/>
      <c r="O136" s="138"/>
      <c r="P136" s="316"/>
    </row>
    <row r="137" spans="1:16" x14ac:dyDescent="0.25">
      <c r="A137" s="10"/>
      <c r="B137" s="14"/>
      <c r="C137" s="45"/>
      <c r="D137" s="46"/>
      <c r="E137" s="46"/>
      <c r="F137" s="46"/>
      <c r="G137" s="46"/>
      <c r="H137" s="46"/>
      <c r="I137" s="46"/>
      <c r="J137" s="47"/>
      <c r="K137" s="14"/>
      <c r="L137" s="20"/>
      <c r="M137" s="117"/>
      <c r="N137" s="140"/>
      <c r="O137" s="138"/>
      <c r="P137" s="316"/>
    </row>
    <row r="138" spans="1:16" x14ac:dyDescent="0.25">
      <c r="A138" s="10"/>
      <c r="B138" s="14"/>
      <c r="C138" s="368" t="s">
        <v>1266</v>
      </c>
      <c r="D138" s="369"/>
      <c r="E138" s="369"/>
      <c r="F138" s="369"/>
      <c r="G138" s="369"/>
      <c r="H138" s="369"/>
      <c r="I138" s="369"/>
      <c r="J138" s="370"/>
      <c r="K138" s="14"/>
      <c r="L138" s="20"/>
      <c r="M138" s="117"/>
      <c r="N138" s="140"/>
      <c r="O138" s="138"/>
      <c r="P138" s="316"/>
    </row>
    <row r="139" spans="1:16" x14ac:dyDescent="0.25">
      <c r="A139" s="10"/>
      <c r="B139" s="14"/>
      <c r="C139" s="46"/>
      <c r="D139" s="46"/>
      <c r="E139" s="46"/>
      <c r="F139" s="46"/>
      <c r="G139" s="46"/>
      <c r="H139" s="46"/>
      <c r="I139" s="46"/>
      <c r="J139" s="46"/>
      <c r="K139" s="14"/>
      <c r="L139" s="20"/>
      <c r="M139" s="117"/>
      <c r="N139" s="140"/>
      <c r="O139" s="138"/>
      <c r="P139" s="316"/>
    </row>
    <row r="140" spans="1:16" x14ac:dyDescent="0.25">
      <c r="A140" s="10"/>
      <c r="B140" s="14"/>
      <c r="C140" s="20" t="s">
        <v>1853</v>
      </c>
      <c r="D140" s="20"/>
      <c r="E140" s="20"/>
      <c r="F140" s="20"/>
      <c r="G140" s="20"/>
      <c r="H140" s="20"/>
      <c r="I140" s="20"/>
      <c r="J140" s="20"/>
      <c r="K140" s="14"/>
      <c r="L140" s="20"/>
      <c r="M140" s="117"/>
      <c r="N140" s="140"/>
      <c r="O140" s="138"/>
      <c r="P140" s="316"/>
    </row>
    <row r="141" spans="1:16" x14ac:dyDescent="0.25">
      <c r="A141" s="10"/>
      <c r="B141" s="14"/>
      <c r="C141" s="20" t="s">
        <v>1854</v>
      </c>
      <c r="D141" s="20"/>
      <c r="E141" s="20"/>
      <c r="F141" s="20"/>
      <c r="G141" s="20"/>
      <c r="H141" s="20"/>
      <c r="I141" s="20"/>
      <c r="J141" s="20"/>
      <c r="K141" s="14"/>
      <c r="L141" s="20"/>
      <c r="M141" s="117"/>
      <c r="N141" s="140"/>
      <c r="O141" s="138"/>
      <c r="P141" s="316"/>
    </row>
    <row r="142" spans="1:16" x14ac:dyDescent="0.25">
      <c r="A142" s="10"/>
      <c r="B142" s="14"/>
      <c r="C142" s="20" t="s">
        <v>1855</v>
      </c>
      <c r="D142" s="20"/>
      <c r="E142" s="20"/>
      <c r="F142" s="20"/>
      <c r="G142" s="20"/>
      <c r="H142" s="20"/>
      <c r="I142" s="20"/>
      <c r="J142" s="20"/>
      <c r="K142" s="14"/>
      <c r="L142" s="20"/>
      <c r="M142" s="117"/>
      <c r="N142" s="140"/>
      <c r="O142" s="138"/>
      <c r="P142" s="316"/>
    </row>
    <row r="143" spans="1:16" x14ac:dyDescent="0.25">
      <c r="A143" s="10"/>
      <c r="B143" s="14"/>
      <c r="C143" s="20"/>
      <c r="D143" s="20"/>
      <c r="E143" s="20"/>
      <c r="F143" s="20"/>
      <c r="G143" s="20"/>
      <c r="H143" s="20"/>
      <c r="I143" s="20"/>
      <c r="J143" s="20"/>
      <c r="K143" s="14"/>
      <c r="L143" s="20"/>
      <c r="M143" s="117"/>
      <c r="N143" s="140"/>
      <c r="O143" s="138"/>
      <c r="P143" s="316"/>
    </row>
    <row r="144" spans="1:16" x14ac:dyDescent="0.25">
      <c r="A144" s="10"/>
      <c r="B144" s="14"/>
      <c r="C144" s="20"/>
      <c r="D144" s="20"/>
      <c r="E144" s="20"/>
      <c r="F144" s="20"/>
      <c r="G144" s="20"/>
      <c r="H144" s="20"/>
      <c r="I144" s="20"/>
      <c r="J144" s="20"/>
      <c r="K144" s="14"/>
      <c r="L144" s="20"/>
      <c r="M144" s="117"/>
      <c r="N144" s="140"/>
      <c r="O144" s="138"/>
      <c r="P144" s="316"/>
    </row>
    <row r="145" spans="1:16" x14ac:dyDescent="0.25">
      <c r="A145" s="10"/>
      <c r="B145" s="14"/>
      <c r="C145" s="20"/>
      <c r="D145" s="20"/>
      <c r="E145" s="20"/>
      <c r="F145" s="20"/>
      <c r="G145" s="20"/>
      <c r="H145" s="20"/>
      <c r="I145" s="20"/>
      <c r="J145" s="20"/>
      <c r="K145" s="14"/>
      <c r="L145" s="20"/>
      <c r="M145" s="117"/>
      <c r="N145" s="140"/>
      <c r="O145" s="138"/>
      <c r="P145" s="316"/>
    </row>
    <row r="146" spans="1:16" x14ac:dyDescent="0.25">
      <c r="A146" s="10"/>
      <c r="B146" s="14"/>
      <c r="C146" s="20"/>
      <c r="D146" s="20"/>
      <c r="E146" s="20"/>
      <c r="F146" s="20"/>
      <c r="G146" s="20"/>
      <c r="H146" s="20"/>
      <c r="I146" s="20"/>
      <c r="J146" s="20"/>
      <c r="K146" s="14"/>
      <c r="L146" s="20"/>
      <c r="M146" s="117"/>
      <c r="N146" s="140"/>
      <c r="O146" s="138"/>
      <c r="P146" s="316"/>
    </row>
    <row r="147" spans="1:16" x14ac:dyDescent="0.25">
      <c r="A147" s="10"/>
      <c r="B147" s="14"/>
      <c r="C147" s="20"/>
      <c r="D147" s="20"/>
      <c r="E147" s="20"/>
      <c r="F147" s="20"/>
      <c r="G147" s="20"/>
      <c r="H147" s="20"/>
      <c r="I147" s="20"/>
      <c r="J147" s="20"/>
      <c r="K147" s="14"/>
      <c r="L147" s="20"/>
      <c r="M147" s="117"/>
      <c r="N147" s="140"/>
      <c r="O147" s="138"/>
      <c r="P147" s="316"/>
    </row>
    <row r="148" spans="1:16" x14ac:dyDescent="0.25">
      <c r="A148" s="10"/>
      <c r="B148" s="14"/>
      <c r="C148" s="20"/>
      <c r="D148" s="20"/>
      <c r="E148" s="20"/>
      <c r="F148" s="20"/>
      <c r="G148" s="20"/>
      <c r="H148" s="20"/>
      <c r="I148" s="20"/>
      <c r="J148" s="20"/>
      <c r="K148" s="14"/>
      <c r="L148" s="20"/>
      <c r="M148" s="117"/>
      <c r="N148" s="140"/>
      <c r="O148" s="138"/>
      <c r="P148" s="316"/>
    </row>
    <row r="149" spans="1:16" x14ac:dyDescent="0.25">
      <c r="A149" s="10"/>
      <c r="B149" s="14"/>
      <c r="C149" s="20"/>
      <c r="D149" s="20"/>
      <c r="E149" s="20"/>
      <c r="F149" s="20"/>
      <c r="G149" s="20"/>
      <c r="H149" s="20"/>
      <c r="I149" s="20"/>
      <c r="J149" s="20"/>
      <c r="K149" s="14"/>
      <c r="L149" s="20"/>
      <c r="M149" s="117"/>
      <c r="N149" s="140"/>
      <c r="O149" s="138"/>
      <c r="P149" s="316"/>
    </row>
    <row r="150" spans="1:16" x14ac:dyDescent="0.25">
      <c r="A150" s="10"/>
      <c r="B150" s="14"/>
      <c r="C150" s="20"/>
      <c r="D150" s="20"/>
      <c r="E150" s="20"/>
      <c r="F150" s="20"/>
      <c r="G150" s="20"/>
      <c r="H150" s="20"/>
      <c r="I150" s="20"/>
      <c r="J150" s="20"/>
      <c r="K150" s="14"/>
      <c r="L150" s="20"/>
      <c r="M150" s="117"/>
      <c r="N150" s="140"/>
      <c r="O150" s="138"/>
      <c r="P150" s="316"/>
    </row>
    <row r="151" spans="1:16" x14ac:dyDescent="0.25">
      <c r="A151" s="10"/>
      <c r="B151" s="14"/>
      <c r="C151" s="20"/>
      <c r="D151" s="20"/>
      <c r="E151" s="20"/>
      <c r="F151" s="20"/>
      <c r="G151" s="20"/>
      <c r="H151" s="20"/>
      <c r="I151" s="20"/>
      <c r="J151" s="20"/>
      <c r="K151" s="14"/>
      <c r="L151" s="20"/>
      <c r="M151" s="117"/>
      <c r="N151" s="140"/>
      <c r="O151" s="138"/>
      <c r="P151" s="316"/>
    </row>
    <row r="152" spans="1:16" x14ac:dyDescent="0.25">
      <c r="A152" s="10"/>
      <c r="B152" s="14"/>
      <c r="C152" s="20"/>
      <c r="D152" s="20"/>
      <c r="E152" s="20"/>
      <c r="F152" s="20"/>
      <c r="G152" s="20"/>
      <c r="H152" s="20"/>
      <c r="I152" s="20"/>
      <c r="J152" s="20"/>
      <c r="K152" s="14"/>
      <c r="L152" s="20"/>
      <c r="M152" s="117"/>
      <c r="N152" s="140"/>
      <c r="O152" s="138"/>
      <c r="P152" s="316"/>
    </row>
    <row r="153" spans="1:16" x14ac:dyDescent="0.25">
      <c r="A153" s="10"/>
      <c r="B153" s="14"/>
      <c r="C153" s="20"/>
      <c r="D153" s="20"/>
      <c r="E153" s="20"/>
      <c r="F153" s="20"/>
      <c r="G153" s="20"/>
      <c r="H153" s="20"/>
      <c r="I153" s="20"/>
      <c r="J153" s="20"/>
      <c r="K153" s="14"/>
      <c r="L153" s="20"/>
      <c r="M153" s="117"/>
      <c r="N153" s="140"/>
      <c r="O153" s="138"/>
      <c r="P153" s="316"/>
    </row>
    <row r="154" spans="1:16" x14ac:dyDescent="0.25">
      <c r="A154" s="10"/>
      <c r="B154" s="14"/>
      <c r="C154" s="20"/>
      <c r="D154" s="20"/>
      <c r="E154" s="20"/>
      <c r="F154" s="20"/>
      <c r="G154" s="20"/>
      <c r="H154" s="20"/>
      <c r="I154" s="20"/>
      <c r="J154" s="20"/>
      <c r="K154" s="14"/>
      <c r="L154" s="20"/>
      <c r="M154" s="117"/>
      <c r="N154" s="140"/>
      <c r="O154" s="138"/>
      <c r="P154" s="316"/>
    </row>
    <row r="155" spans="1:16" x14ac:dyDescent="0.25">
      <c r="A155" s="10"/>
      <c r="B155" s="14"/>
      <c r="C155" s="20"/>
      <c r="D155" s="20"/>
      <c r="E155" s="20"/>
      <c r="F155" s="20"/>
      <c r="G155" s="20"/>
      <c r="H155" s="20"/>
      <c r="I155" s="20"/>
      <c r="J155" s="20"/>
      <c r="K155" s="14"/>
      <c r="L155" s="20"/>
      <c r="M155" s="117"/>
      <c r="N155" s="140"/>
      <c r="O155" s="138"/>
      <c r="P155" s="316"/>
    </row>
    <row r="156" spans="1:16" x14ac:dyDescent="0.25">
      <c r="A156" s="10"/>
      <c r="B156" s="14"/>
      <c r="C156" s="20"/>
      <c r="D156" s="20"/>
      <c r="E156" s="20"/>
      <c r="F156" s="20"/>
      <c r="G156" s="20"/>
      <c r="H156" s="20"/>
      <c r="I156" s="20"/>
      <c r="J156" s="20"/>
      <c r="K156" s="14"/>
      <c r="L156" s="20"/>
      <c r="M156" s="117"/>
      <c r="N156" s="140"/>
      <c r="O156" s="138"/>
      <c r="P156" s="316"/>
    </row>
    <row r="157" spans="1:16" x14ac:dyDescent="0.25">
      <c r="A157" s="10"/>
      <c r="B157" s="14"/>
      <c r="C157" s="20"/>
      <c r="D157" s="20"/>
      <c r="E157" s="20"/>
      <c r="F157" s="20"/>
      <c r="G157" s="20"/>
      <c r="H157" s="20"/>
      <c r="I157" s="20"/>
      <c r="J157" s="20"/>
      <c r="K157" s="14"/>
      <c r="L157" s="20"/>
      <c r="M157" s="117"/>
      <c r="N157" s="140"/>
      <c r="O157" s="138"/>
      <c r="P157" s="316"/>
    </row>
    <row r="158" spans="1:16" x14ac:dyDescent="0.25">
      <c r="A158" s="10"/>
      <c r="B158" s="14"/>
      <c r="C158" s="20"/>
      <c r="D158" s="20"/>
      <c r="E158" s="20"/>
      <c r="F158" s="20"/>
      <c r="G158" s="20"/>
      <c r="H158" s="20"/>
      <c r="I158" s="20"/>
      <c r="J158" s="20"/>
      <c r="K158" s="14"/>
      <c r="L158" s="20"/>
      <c r="M158" s="117"/>
      <c r="N158" s="140"/>
      <c r="O158" s="138"/>
      <c r="P158" s="316"/>
    </row>
    <row r="159" spans="1:16" x14ac:dyDescent="0.25">
      <c r="A159" s="10"/>
      <c r="B159" s="14"/>
      <c r="C159" s="20"/>
      <c r="D159" s="20"/>
      <c r="E159" s="20"/>
      <c r="F159" s="20"/>
      <c r="G159" s="20"/>
      <c r="H159" s="20"/>
      <c r="I159" s="20"/>
      <c r="J159" s="20"/>
      <c r="K159" s="14"/>
      <c r="L159" s="20"/>
      <c r="M159" s="117"/>
      <c r="N159" s="140"/>
      <c r="O159" s="138"/>
      <c r="P159" s="316"/>
    </row>
    <row r="160" spans="1:16" x14ac:dyDescent="0.25">
      <c r="A160" s="10"/>
      <c r="B160" s="14"/>
      <c r="C160" s="20"/>
      <c r="D160" s="20"/>
      <c r="E160" s="20"/>
      <c r="F160" s="20"/>
      <c r="G160" s="20"/>
      <c r="H160" s="20"/>
      <c r="I160" s="20"/>
      <c r="J160" s="20"/>
      <c r="K160" s="14"/>
      <c r="L160" s="20"/>
      <c r="M160" s="117"/>
      <c r="N160" s="140"/>
      <c r="O160" s="138"/>
      <c r="P160" s="316"/>
    </row>
    <row r="161" spans="1:16" x14ac:dyDescent="0.25">
      <c r="A161" s="10"/>
      <c r="B161" s="14"/>
      <c r="C161" s="20"/>
      <c r="D161" s="20"/>
      <c r="E161" s="20"/>
      <c r="F161" s="20"/>
      <c r="G161" s="20"/>
      <c r="H161" s="20"/>
      <c r="I161" s="20"/>
      <c r="J161" s="20"/>
      <c r="K161" s="14"/>
      <c r="L161" s="20"/>
      <c r="M161" s="117"/>
      <c r="N161" s="140"/>
      <c r="O161" s="138"/>
      <c r="P161" s="316"/>
    </row>
    <row r="162" spans="1:16" x14ac:dyDescent="0.25">
      <c r="A162" s="10"/>
      <c r="B162" s="14"/>
      <c r="C162" s="20"/>
      <c r="D162" s="20"/>
      <c r="E162" s="20"/>
      <c r="F162" s="20"/>
      <c r="G162" s="20"/>
      <c r="H162" s="20"/>
      <c r="I162" s="20"/>
      <c r="J162" s="20"/>
      <c r="K162" s="14"/>
      <c r="L162" s="20"/>
      <c r="M162" s="117"/>
      <c r="N162" s="140"/>
      <c r="O162" s="138"/>
      <c r="P162" s="316"/>
    </row>
    <row r="163" spans="1:16" x14ac:dyDescent="0.25">
      <c r="A163" s="10"/>
      <c r="B163" s="14"/>
      <c r="C163" s="20"/>
      <c r="D163" s="20"/>
      <c r="E163" s="20"/>
      <c r="F163" s="20"/>
      <c r="G163" s="20"/>
      <c r="H163" s="20"/>
      <c r="I163" s="20"/>
      <c r="J163" s="20"/>
      <c r="K163" s="14"/>
      <c r="L163" s="20"/>
      <c r="M163" s="117"/>
      <c r="N163" s="140"/>
      <c r="O163" s="138"/>
      <c r="P163" s="316"/>
    </row>
    <row r="164" spans="1:16" x14ac:dyDescent="0.25">
      <c r="A164" s="10"/>
      <c r="B164" s="14"/>
      <c r="C164" s="20"/>
      <c r="D164" s="20"/>
      <c r="E164" s="20"/>
      <c r="F164" s="20"/>
      <c r="G164" s="20"/>
      <c r="H164" s="20"/>
      <c r="I164" s="20"/>
      <c r="J164" s="20"/>
      <c r="K164" s="14"/>
      <c r="L164" s="20"/>
      <c r="M164" s="117"/>
      <c r="N164" s="140"/>
      <c r="O164" s="138"/>
      <c r="P164" s="316"/>
    </row>
    <row r="165" spans="1:16" x14ac:dyDescent="0.25">
      <c r="A165" s="10"/>
      <c r="B165" s="14"/>
      <c r="C165" s="20"/>
      <c r="D165" s="20"/>
      <c r="E165" s="20"/>
      <c r="F165" s="20"/>
      <c r="G165" s="20"/>
      <c r="H165" s="20"/>
      <c r="I165" s="20"/>
      <c r="J165" s="20"/>
      <c r="K165" s="14"/>
      <c r="L165" s="20"/>
      <c r="M165" s="117"/>
      <c r="N165" s="140"/>
      <c r="O165" s="138"/>
      <c r="P165" s="316"/>
    </row>
    <row r="166" spans="1:16" x14ac:dyDescent="0.25">
      <c r="A166" s="10"/>
      <c r="B166" s="14"/>
      <c r="C166" s="20"/>
      <c r="D166" s="20"/>
      <c r="E166" s="20"/>
      <c r="F166" s="20"/>
      <c r="G166" s="20"/>
      <c r="H166" s="20"/>
      <c r="I166" s="20"/>
      <c r="J166" s="20"/>
      <c r="K166" s="14"/>
      <c r="L166" s="20"/>
      <c r="M166" s="117"/>
      <c r="N166" s="140"/>
      <c r="O166" s="138"/>
      <c r="P166" s="316"/>
    </row>
    <row r="167" spans="1:16" x14ac:dyDescent="0.25">
      <c r="A167" s="10"/>
      <c r="B167" s="14"/>
      <c r="C167" s="20"/>
      <c r="D167" s="20"/>
      <c r="E167" s="20"/>
      <c r="F167" s="20"/>
      <c r="G167" s="20"/>
      <c r="H167" s="20"/>
      <c r="I167" s="20"/>
      <c r="J167" s="20"/>
      <c r="K167" s="14"/>
      <c r="L167" s="20"/>
      <c r="M167" s="117"/>
      <c r="N167" s="140"/>
      <c r="O167" s="138"/>
      <c r="P167" s="316"/>
    </row>
    <row r="168" spans="1:16" x14ac:dyDescent="0.25">
      <c r="A168" s="10"/>
      <c r="B168" s="14"/>
      <c r="C168" s="20"/>
      <c r="D168" s="20"/>
      <c r="E168" s="20"/>
      <c r="F168" s="20"/>
      <c r="G168" s="20"/>
      <c r="H168" s="20"/>
      <c r="I168" s="20"/>
      <c r="J168" s="20"/>
      <c r="K168" s="14"/>
      <c r="L168" s="20"/>
      <c r="M168" s="117"/>
      <c r="N168" s="140"/>
      <c r="O168" s="138"/>
      <c r="P168" s="316"/>
    </row>
    <row r="169" spans="1:16" x14ac:dyDescent="0.25">
      <c r="A169" s="10"/>
      <c r="B169" s="14"/>
      <c r="C169" s="19" t="s">
        <v>1312</v>
      </c>
      <c r="D169" s="20"/>
      <c r="E169" s="20"/>
      <c r="F169" s="20"/>
      <c r="G169" s="20"/>
      <c r="H169" s="20"/>
      <c r="I169" s="20"/>
      <c r="J169" s="20"/>
      <c r="K169" s="14"/>
      <c r="L169" s="20"/>
      <c r="M169" s="117"/>
      <c r="N169" s="140"/>
      <c r="O169" s="138"/>
      <c r="P169" s="316"/>
    </row>
    <row r="170" spans="1:16" ht="15.75" thickBot="1" x14ac:dyDescent="0.3">
      <c r="A170" s="11"/>
      <c r="B170" s="28"/>
      <c r="C170" s="82" t="s">
        <v>72</v>
      </c>
      <c r="D170" s="77"/>
      <c r="E170" s="77"/>
      <c r="F170" s="77"/>
      <c r="G170" s="77"/>
      <c r="H170" s="77"/>
      <c r="I170" s="77"/>
      <c r="J170" s="77"/>
      <c r="K170" s="28"/>
      <c r="L170" s="77"/>
      <c r="M170" s="142"/>
      <c r="N170" s="170"/>
      <c r="O170" s="151"/>
      <c r="P170" s="316"/>
    </row>
  </sheetData>
  <mergeCells count="8">
    <mergeCell ref="C136:J136"/>
    <mergeCell ref="C138:J138"/>
    <mergeCell ref="B1:O1"/>
    <mergeCell ref="C2:J2"/>
    <mergeCell ref="C5:J5"/>
    <mergeCell ref="C52:J52"/>
    <mergeCell ref="C110:J110"/>
    <mergeCell ref="C132:J132"/>
  </mergeCells>
  <pageMargins left="0.7" right="0.7" top="0.75" bottom="0.75" header="0.3" footer="0.3"/>
  <pageSetup paperSize="9" scale="81" fitToHeight="0" orientation="portrait" r:id="rId1"/>
  <headerFooter>
    <oddFooter>&amp;C_x000D_&amp;1#&amp;"Calibri"&amp;10&amp;K000000 Ethekwini | Classified as Restricted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D2F66D-548A-4FC4-909A-9B9B1E0ED16A}">
  <sheetPr>
    <tabColor theme="6"/>
    <pageSetUpPr fitToPage="1"/>
  </sheetPr>
  <dimension ref="A1:R47"/>
  <sheetViews>
    <sheetView topLeftCell="A40" workbookViewId="0">
      <selection activeCell="M21" sqref="M21"/>
    </sheetView>
  </sheetViews>
  <sheetFormatPr defaultRowHeight="15" x14ac:dyDescent="0.25"/>
  <cols>
    <col min="1" max="1" width="4.5703125" customWidth="1"/>
    <col min="2" max="2" width="4.7109375" customWidth="1"/>
    <col min="8" max="8" width="4.7109375" customWidth="1"/>
    <col min="9" max="9" width="4" customWidth="1"/>
    <col min="10" max="10" width="3.7109375" customWidth="1"/>
    <col min="11" max="11" width="6.7109375" customWidth="1"/>
    <col min="12" max="12" width="5.85546875" customWidth="1"/>
    <col min="13" max="13" width="8.5703125" style="147" customWidth="1"/>
    <col min="14" max="15" width="8.85546875" style="147" bestFit="1" customWidth="1"/>
    <col min="16" max="16" width="9.140625" style="285"/>
  </cols>
  <sheetData>
    <row r="1" spans="1:18" x14ac:dyDescent="0.25">
      <c r="A1" s="9"/>
      <c r="B1" s="374"/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  <c r="N1" s="375"/>
      <c r="O1" s="376"/>
      <c r="P1" s="284">
        <v>1.0761000000000001</v>
      </c>
      <c r="R1" s="279">
        <v>35</v>
      </c>
    </row>
    <row r="2" spans="1:18" ht="36" x14ac:dyDescent="0.25">
      <c r="A2" s="10"/>
      <c r="B2" s="12" t="s">
        <v>1</v>
      </c>
      <c r="C2" s="392" t="s">
        <v>2</v>
      </c>
      <c r="D2" s="393"/>
      <c r="E2" s="393"/>
      <c r="F2" s="393"/>
      <c r="G2" s="393"/>
      <c r="H2" s="393"/>
      <c r="I2" s="393"/>
      <c r="J2" s="394"/>
      <c r="K2" s="12" t="s">
        <v>45</v>
      </c>
      <c r="L2" s="12" t="s">
        <v>46</v>
      </c>
      <c r="M2" s="144" t="s">
        <v>47</v>
      </c>
      <c r="N2" s="179" t="s">
        <v>73</v>
      </c>
      <c r="O2" s="171" t="s">
        <v>92</v>
      </c>
      <c r="P2" s="318"/>
    </row>
    <row r="3" spans="1:18" x14ac:dyDescent="0.25">
      <c r="A3" s="10"/>
      <c r="B3" s="14"/>
      <c r="C3" s="19" t="s">
        <v>49</v>
      </c>
      <c r="D3" s="20"/>
      <c r="E3" s="20"/>
      <c r="F3" s="20"/>
      <c r="G3" s="20"/>
      <c r="H3" s="20"/>
      <c r="I3" s="20"/>
      <c r="J3" s="20"/>
      <c r="K3" s="14"/>
      <c r="L3" s="20"/>
      <c r="M3" s="117"/>
      <c r="N3" s="140"/>
      <c r="O3" s="138"/>
      <c r="P3" s="316"/>
    </row>
    <row r="4" spans="1:18" x14ac:dyDescent="0.25">
      <c r="A4" s="10" t="s">
        <v>27</v>
      </c>
      <c r="B4" s="14"/>
      <c r="C4" s="19" t="s">
        <v>1317</v>
      </c>
      <c r="D4" s="20"/>
      <c r="E4" s="20"/>
      <c r="F4" s="20"/>
      <c r="G4" s="20"/>
      <c r="H4" s="20"/>
      <c r="I4" s="20"/>
      <c r="J4" s="20"/>
      <c r="K4" s="14"/>
      <c r="L4" s="20"/>
      <c r="M4" s="117"/>
      <c r="N4" s="140"/>
      <c r="O4" s="138"/>
      <c r="P4" s="316"/>
    </row>
    <row r="5" spans="1:18" x14ac:dyDescent="0.25">
      <c r="A5" s="10"/>
      <c r="B5" s="14"/>
      <c r="C5" s="368" t="s">
        <v>1318</v>
      </c>
      <c r="D5" s="369"/>
      <c r="E5" s="369"/>
      <c r="F5" s="369"/>
      <c r="G5" s="369"/>
      <c r="H5" s="369"/>
      <c r="I5" s="369"/>
      <c r="J5" s="370"/>
      <c r="K5" s="14"/>
      <c r="L5" s="20"/>
      <c r="M5" s="117"/>
      <c r="N5" s="140"/>
      <c r="O5" s="138"/>
      <c r="P5" s="316"/>
    </row>
    <row r="6" spans="1:18" x14ac:dyDescent="0.25">
      <c r="A6" s="10"/>
      <c r="B6" s="14"/>
      <c r="C6" s="368" t="s">
        <v>1319</v>
      </c>
      <c r="D6" s="369"/>
      <c r="E6" s="369"/>
      <c r="F6" s="369"/>
      <c r="G6" s="369"/>
      <c r="H6" s="369"/>
      <c r="I6" s="369"/>
      <c r="J6" s="370"/>
      <c r="K6" s="14"/>
      <c r="L6" s="20"/>
      <c r="M6" s="117"/>
      <c r="N6" s="140"/>
      <c r="O6" s="138"/>
      <c r="P6" s="316"/>
    </row>
    <row r="7" spans="1:18" x14ac:dyDescent="0.25">
      <c r="A7" s="10"/>
      <c r="B7" s="14"/>
      <c r="C7" s="20" t="s">
        <v>1320</v>
      </c>
      <c r="D7" s="20"/>
      <c r="E7" s="20"/>
      <c r="F7" s="20"/>
      <c r="G7" s="20"/>
      <c r="H7" s="20"/>
      <c r="I7" s="20"/>
      <c r="J7" s="20"/>
      <c r="K7" s="14"/>
      <c r="L7" s="20"/>
      <c r="M7" s="117"/>
      <c r="N7" s="140"/>
      <c r="O7" s="138"/>
      <c r="P7" s="316"/>
    </row>
    <row r="8" spans="1:18" x14ac:dyDescent="0.25">
      <c r="A8" s="10"/>
      <c r="B8" s="14"/>
      <c r="C8" s="20" t="s">
        <v>1321</v>
      </c>
      <c r="D8" s="20"/>
      <c r="E8" s="20"/>
      <c r="F8" s="20"/>
      <c r="G8" s="20"/>
      <c r="H8" s="20"/>
      <c r="I8" s="20"/>
      <c r="J8" s="20"/>
      <c r="K8" s="14"/>
      <c r="L8" s="20"/>
      <c r="M8" s="117"/>
      <c r="N8" s="140"/>
      <c r="O8" s="138"/>
      <c r="P8" s="316"/>
    </row>
    <row r="9" spans="1:18" x14ac:dyDescent="0.25">
      <c r="A9" s="10"/>
      <c r="B9" s="14"/>
      <c r="C9" s="20" t="s">
        <v>1322</v>
      </c>
      <c r="D9" s="20"/>
      <c r="E9" s="20"/>
      <c r="F9" s="20"/>
      <c r="G9" s="20"/>
      <c r="H9" s="20"/>
      <c r="I9" s="20"/>
      <c r="J9" s="20"/>
      <c r="K9" s="14"/>
      <c r="L9" s="20"/>
      <c r="M9" s="117"/>
      <c r="N9" s="140"/>
      <c r="O9" s="138"/>
      <c r="P9" s="316"/>
    </row>
    <row r="10" spans="1:18" x14ac:dyDescent="0.25">
      <c r="A10" s="10"/>
      <c r="B10" s="14"/>
      <c r="C10" s="20" t="s">
        <v>1323</v>
      </c>
      <c r="D10" s="20"/>
      <c r="E10" s="20"/>
      <c r="F10" s="20"/>
      <c r="G10" s="20"/>
      <c r="H10" s="20"/>
      <c r="I10" s="20"/>
      <c r="J10" s="20"/>
      <c r="K10" s="14"/>
      <c r="L10" s="20"/>
      <c r="M10" s="117"/>
      <c r="N10" s="140"/>
      <c r="O10" s="138"/>
      <c r="P10" s="316"/>
    </row>
    <row r="11" spans="1:18" x14ac:dyDescent="0.25">
      <c r="A11" s="10"/>
      <c r="B11" s="14"/>
      <c r="C11" s="20" t="s">
        <v>1324</v>
      </c>
      <c r="D11" s="20"/>
      <c r="E11" s="20"/>
      <c r="F11" s="20"/>
      <c r="G11" s="20"/>
      <c r="H11" s="20"/>
      <c r="I11" s="20"/>
      <c r="J11" s="20"/>
      <c r="K11" s="14"/>
      <c r="L11" s="20"/>
      <c r="M11" s="117"/>
      <c r="N11" s="140"/>
      <c r="O11" s="138"/>
      <c r="P11" s="316"/>
    </row>
    <row r="12" spans="1:18" x14ac:dyDescent="0.25">
      <c r="A12" s="10"/>
      <c r="B12" s="14"/>
      <c r="C12" s="20" t="s">
        <v>1325</v>
      </c>
      <c r="D12" s="20"/>
      <c r="E12" s="20"/>
      <c r="F12" s="20"/>
      <c r="G12" s="20"/>
      <c r="H12" s="20"/>
      <c r="I12" s="20"/>
      <c r="J12" s="20"/>
      <c r="K12" s="14"/>
      <c r="L12" s="20"/>
      <c r="M12" s="117"/>
      <c r="N12" s="140"/>
      <c r="O12" s="138"/>
      <c r="P12" s="316"/>
    </row>
    <row r="13" spans="1:18" x14ac:dyDescent="0.25">
      <c r="A13" s="10"/>
      <c r="B13" s="14"/>
      <c r="C13" s="20" t="s">
        <v>1326</v>
      </c>
      <c r="D13" s="20"/>
      <c r="E13" s="20"/>
      <c r="F13" s="20"/>
      <c r="G13" s="20"/>
      <c r="H13" s="20"/>
      <c r="I13" s="20"/>
      <c r="J13" s="20"/>
      <c r="K13" s="14"/>
      <c r="L13" s="20"/>
      <c r="M13" s="117"/>
      <c r="N13" s="140"/>
      <c r="O13" s="138"/>
      <c r="P13" s="316"/>
    </row>
    <row r="14" spans="1:18" x14ac:dyDescent="0.25">
      <c r="A14" s="10"/>
      <c r="B14" s="14"/>
      <c r="C14" s="20" t="s">
        <v>1327</v>
      </c>
      <c r="D14" s="20"/>
      <c r="E14" s="20"/>
      <c r="F14" s="20"/>
      <c r="G14" s="20"/>
      <c r="H14" s="20"/>
      <c r="I14" s="20"/>
      <c r="J14" s="20"/>
      <c r="K14" s="14"/>
      <c r="L14" s="20"/>
      <c r="M14" s="117"/>
      <c r="N14" s="140"/>
      <c r="O14" s="138"/>
      <c r="P14" s="316"/>
    </row>
    <row r="15" spans="1:18" x14ac:dyDescent="0.25">
      <c r="A15" s="10"/>
      <c r="B15" s="14"/>
      <c r="C15" s="20" t="s">
        <v>1328</v>
      </c>
      <c r="D15" s="20"/>
      <c r="E15" s="20"/>
      <c r="F15" s="20"/>
      <c r="G15" s="20"/>
      <c r="H15" s="20"/>
      <c r="I15" s="20"/>
      <c r="J15" s="20"/>
      <c r="K15" s="14"/>
      <c r="L15" s="20"/>
      <c r="M15" s="117"/>
      <c r="N15" s="140"/>
      <c r="O15" s="138"/>
      <c r="P15" s="316"/>
    </row>
    <row r="16" spans="1:18" x14ac:dyDescent="0.25">
      <c r="A16" s="10"/>
      <c r="B16" s="14"/>
      <c r="C16" s="20" t="s">
        <v>208</v>
      </c>
      <c r="D16" s="20"/>
      <c r="E16" s="20"/>
      <c r="F16" s="20"/>
      <c r="G16" s="20"/>
      <c r="H16" s="20"/>
      <c r="I16" s="20"/>
      <c r="J16" s="20"/>
      <c r="K16" s="14"/>
      <c r="L16" s="20"/>
      <c r="M16" s="117"/>
      <c r="N16" s="140"/>
      <c r="O16" s="138"/>
      <c r="P16" s="316"/>
    </row>
    <row r="17" spans="1:16" x14ac:dyDescent="0.25">
      <c r="A17" s="10"/>
      <c r="B17" s="14"/>
      <c r="C17" s="20" t="s">
        <v>1329</v>
      </c>
      <c r="D17" s="20"/>
      <c r="E17" s="20"/>
      <c r="F17" s="20"/>
      <c r="G17" s="20"/>
      <c r="H17" s="20"/>
      <c r="I17" s="20"/>
      <c r="J17" s="20"/>
      <c r="K17" s="14"/>
      <c r="L17" s="20"/>
      <c r="M17" s="117"/>
      <c r="N17" s="140"/>
      <c r="O17" s="138"/>
      <c r="P17" s="316"/>
    </row>
    <row r="18" spans="1:16" x14ac:dyDescent="0.25">
      <c r="A18" s="10"/>
      <c r="B18" s="14"/>
      <c r="C18" s="20" t="s">
        <v>1330</v>
      </c>
      <c r="D18" s="20"/>
      <c r="E18" s="20"/>
      <c r="F18" s="20"/>
      <c r="G18" s="20"/>
      <c r="H18" s="20"/>
      <c r="I18" s="20"/>
      <c r="J18" s="20"/>
      <c r="K18" s="14"/>
      <c r="L18" s="20"/>
      <c r="M18" s="117"/>
      <c r="N18" s="140"/>
      <c r="O18" s="138"/>
      <c r="P18" s="316"/>
    </row>
    <row r="19" spans="1:16" x14ac:dyDescent="0.25">
      <c r="A19" s="10"/>
      <c r="B19" s="14"/>
      <c r="C19" s="20" t="s">
        <v>1331</v>
      </c>
      <c r="D19" s="20"/>
      <c r="E19" s="20"/>
      <c r="F19" s="20"/>
      <c r="G19" s="20"/>
      <c r="H19" s="20"/>
      <c r="I19" s="20"/>
      <c r="J19" s="20"/>
      <c r="K19" s="14"/>
      <c r="L19" s="20"/>
      <c r="M19" s="117"/>
      <c r="N19" s="140"/>
      <c r="O19" s="138"/>
      <c r="P19" s="316"/>
    </row>
    <row r="20" spans="1:16" x14ac:dyDescent="0.25">
      <c r="A20" s="10"/>
      <c r="B20" s="14"/>
      <c r="C20" s="20" t="s">
        <v>1332</v>
      </c>
      <c r="D20" s="20"/>
      <c r="E20" s="20"/>
      <c r="F20" s="20"/>
      <c r="G20" s="20"/>
      <c r="H20" s="20"/>
      <c r="I20" s="20"/>
      <c r="J20" s="20"/>
      <c r="K20" s="14"/>
      <c r="L20" s="20"/>
      <c r="M20" s="117"/>
      <c r="N20" s="140"/>
      <c r="O20" s="138"/>
      <c r="P20" s="316"/>
    </row>
    <row r="21" spans="1:16" x14ac:dyDescent="0.25">
      <c r="A21" s="10"/>
      <c r="B21" s="14"/>
      <c r="C21" s="20" t="s">
        <v>1333</v>
      </c>
      <c r="D21" s="20"/>
      <c r="E21" s="20"/>
      <c r="F21" s="20"/>
      <c r="G21" s="20"/>
      <c r="H21" s="20"/>
      <c r="I21" s="20"/>
      <c r="J21" s="20"/>
      <c r="K21" s="14"/>
      <c r="L21" s="20"/>
      <c r="M21" s="117"/>
      <c r="N21" s="140"/>
      <c r="O21" s="138"/>
      <c r="P21" s="316"/>
    </row>
    <row r="22" spans="1:16" x14ac:dyDescent="0.25">
      <c r="A22" s="10"/>
      <c r="B22" s="14"/>
      <c r="C22" s="20" t="s">
        <v>1334</v>
      </c>
      <c r="D22" s="20"/>
      <c r="E22" s="20"/>
      <c r="F22" s="20"/>
      <c r="G22" s="20"/>
      <c r="H22" s="20"/>
      <c r="I22" s="20"/>
      <c r="J22" s="20"/>
      <c r="K22" s="14"/>
      <c r="L22" s="20"/>
      <c r="M22" s="117"/>
      <c r="N22" s="140"/>
      <c r="O22" s="138"/>
      <c r="P22" s="316"/>
    </row>
    <row r="23" spans="1:16" x14ac:dyDescent="0.25">
      <c r="A23" s="10"/>
      <c r="B23" s="14"/>
      <c r="C23" s="20" t="s">
        <v>1335</v>
      </c>
      <c r="D23" s="20"/>
      <c r="E23" s="20"/>
      <c r="F23" s="20"/>
      <c r="G23" s="20"/>
      <c r="H23" s="20"/>
      <c r="I23" s="20"/>
      <c r="J23" s="20"/>
      <c r="K23" s="14"/>
      <c r="L23" s="20"/>
      <c r="M23" s="117"/>
      <c r="N23" s="140"/>
      <c r="O23" s="138"/>
      <c r="P23" s="316"/>
    </row>
    <row r="24" spans="1:16" x14ac:dyDescent="0.25">
      <c r="A24" s="10" t="s">
        <v>27</v>
      </c>
      <c r="B24" s="15">
        <v>1</v>
      </c>
      <c r="C24" s="20" t="s">
        <v>1336</v>
      </c>
      <c r="D24" s="20"/>
      <c r="E24" s="20"/>
      <c r="F24" s="20"/>
      <c r="G24" s="20"/>
      <c r="H24" s="20"/>
      <c r="I24" s="20"/>
      <c r="J24" s="20"/>
      <c r="K24" s="15" t="s">
        <v>273</v>
      </c>
      <c r="L24" s="24">
        <f>$R$1*100</f>
        <v>3500</v>
      </c>
      <c r="M24" s="138"/>
      <c r="N24" s="140"/>
      <c r="O24" s="138"/>
      <c r="P24" s="317"/>
    </row>
    <row r="25" spans="1:16" x14ac:dyDescent="0.25">
      <c r="A25" s="10" t="s">
        <v>27</v>
      </c>
      <c r="B25" s="15">
        <f>B24+1</f>
        <v>2</v>
      </c>
      <c r="C25" s="20" t="s">
        <v>1337</v>
      </c>
      <c r="D25" s="20"/>
      <c r="E25" s="20"/>
      <c r="F25" s="20"/>
      <c r="G25" s="20"/>
      <c r="H25" s="20"/>
      <c r="I25" s="20"/>
      <c r="J25" s="20"/>
      <c r="K25" s="15" t="s">
        <v>273</v>
      </c>
      <c r="L25" s="24">
        <f>$R$1*50</f>
        <v>1750</v>
      </c>
      <c r="M25" s="138"/>
      <c r="N25" s="140"/>
      <c r="O25" s="138"/>
      <c r="P25" s="317"/>
    </row>
    <row r="26" spans="1:16" x14ac:dyDescent="0.25">
      <c r="A26" s="10"/>
      <c r="B26" s="15"/>
      <c r="C26" s="20"/>
      <c r="D26" s="20"/>
      <c r="E26" s="20"/>
      <c r="F26" s="20"/>
      <c r="G26" s="20"/>
      <c r="H26" s="20"/>
      <c r="I26" s="20"/>
      <c r="J26" s="20"/>
      <c r="K26" s="15"/>
      <c r="L26" s="24"/>
      <c r="M26" s="117"/>
      <c r="N26" s="140"/>
      <c r="O26" s="138"/>
      <c r="P26" s="316"/>
    </row>
    <row r="27" spans="1:16" x14ac:dyDescent="0.25">
      <c r="A27" s="10"/>
      <c r="B27" s="14"/>
      <c r="C27" s="20" t="s">
        <v>1338</v>
      </c>
      <c r="D27" s="20"/>
      <c r="E27" s="20"/>
      <c r="F27" s="20"/>
      <c r="G27" s="20"/>
      <c r="H27" s="20"/>
      <c r="I27" s="20"/>
      <c r="J27" s="20"/>
      <c r="K27" s="14"/>
      <c r="L27" s="20"/>
      <c r="M27" s="117"/>
      <c r="N27" s="140"/>
      <c r="O27" s="138"/>
      <c r="P27" s="316"/>
    </row>
    <row r="28" spans="1:16" x14ac:dyDescent="0.25">
      <c r="A28" s="10" t="s">
        <v>27</v>
      </c>
      <c r="B28" s="15">
        <f>B25+1</f>
        <v>3</v>
      </c>
      <c r="C28" s="20" t="s">
        <v>1339</v>
      </c>
      <c r="D28" s="20"/>
      <c r="E28" s="20"/>
      <c r="F28" s="20"/>
      <c r="G28" s="20"/>
      <c r="H28" s="20"/>
      <c r="I28" s="20"/>
      <c r="J28" s="20"/>
      <c r="K28" s="15" t="s">
        <v>83</v>
      </c>
      <c r="L28" s="24">
        <f t="shared" ref="L28:L33" si="0">$R$1*100</f>
        <v>3500</v>
      </c>
      <c r="M28" s="138"/>
      <c r="N28" s="140"/>
      <c r="O28" s="138"/>
      <c r="P28" s="317"/>
    </row>
    <row r="29" spans="1:16" x14ac:dyDescent="0.25">
      <c r="A29" s="10" t="s">
        <v>27</v>
      </c>
      <c r="B29" s="15">
        <f>B28+1</f>
        <v>4</v>
      </c>
      <c r="C29" s="20" t="s">
        <v>1340</v>
      </c>
      <c r="D29" s="20"/>
      <c r="E29" s="20"/>
      <c r="F29" s="20"/>
      <c r="G29" s="20"/>
      <c r="H29" s="20"/>
      <c r="I29" s="20"/>
      <c r="J29" s="20"/>
      <c r="K29" s="15" t="s">
        <v>83</v>
      </c>
      <c r="L29" s="24">
        <f t="shared" si="0"/>
        <v>3500</v>
      </c>
      <c r="M29" s="138"/>
      <c r="N29" s="140"/>
      <c r="O29" s="138"/>
      <c r="P29" s="317"/>
    </row>
    <row r="30" spans="1:16" x14ac:dyDescent="0.25">
      <c r="A30" s="10" t="s">
        <v>27</v>
      </c>
      <c r="B30" s="15">
        <f>B29+1</f>
        <v>5</v>
      </c>
      <c r="C30" s="20" t="s">
        <v>1341</v>
      </c>
      <c r="D30" s="20"/>
      <c r="E30" s="20"/>
      <c r="F30" s="20"/>
      <c r="G30" s="20"/>
      <c r="H30" s="20"/>
      <c r="I30" s="20"/>
      <c r="J30" s="20"/>
      <c r="K30" s="15" t="s">
        <v>83</v>
      </c>
      <c r="L30" s="24">
        <f t="shared" si="0"/>
        <v>3500</v>
      </c>
      <c r="M30" s="138"/>
      <c r="N30" s="140"/>
      <c r="O30" s="138"/>
      <c r="P30" s="317"/>
    </row>
    <row r="31" spans="1:16" x14ac:dyDescent="0.25">
      <c r="A31" s="10" t="s">
        <v>27</v>
      </c>
      <c r="B31" s="15">
        <f>B30+1</f>
        <v>6</v>
      </c>
      <c r="C31" s="20" t="s">
        <v>1342</v>
      </c>
      <c r="D31" s="20"/>
      <c r="E31" s="20"/>
      <c r="F31" s="20"/>
      <c r="G31" s="20"/>
      <c r="H31" s="20"/>
      <c r="I31" s="20"/>
      <c r="J31" s="20"/>
      <c r="K31" s="15" t="s">
        <v>83</v>
      </c>
      <c r="L31" s="24">
        <f t="shared" si="0"/>
        <v>3500</v>
      </c>
      <c r="M31" s="138"/>
      <c r="N31" s="140"/>
      <c r="O31" s="138"/>
      <c r="P31" s="317"/>
    </row>
    <row r="32" spans="1:16" x14ac:dyDescent="0.25">
      <c r="A32" s="10" t="s">
        <v>27</v>
      </c>
      <c r="B32" s="15">
        <f>B31+1</f>
        <v>7</v>
      </c>
      <c r="C32" s="20" t="s">
        <v>1343</v>
      </c>
      <c r="D32" s="20"/>
      <c r="E32" s="20"/>
      <c r="F32" s="20"/>
      <c r="G32" s="20"/>
      <c r="H32" s="20"/>
      <c r="I32" s="20"/>
      <c r="J32" s="20"/>
      <c r="K32" s="15" t="s">
        <v>83</v>
      </c>
      <c r="L32" s="24">
        <f t="shared" si="0"/>
        <v>3500</v>
      </c>
      <c r="M32" s="138"/>
      <c r="N32" s="140"/>
      <c r="O32" s="138"/>
      <c r="P32" s="317"/>
    </row>
    <row r="33" spans="1:16" x14ac:dyDescent="0.25">
      <c r="A33" s="10" t="s">
        <v>27</v>
      </c>
      <c r="B33" s="15">
        <f>B32+1</f>
        <v>8</v>
      </c>
      <c r="C33" s="20" t="s">
        <v>1344</v>
      </c>
      <c r="D33" s="20"/>
      <c r="E33" s="20"/>
      <c r="F33" s="20"/>
      <c r="G33" s="20"/>
      <c r="H33" s="20"/>
      <c r="I33" s="20"/>
      <c r="J33" s="20"/>
      <c r="K33" s="15" t="s">
        <v>83</v>
      </c>
      <c r="L33" s="24">
        <f t="shared" si="0"/>
        <v>3500</v>
      </c>
      <c r="M33" s="117"/>
      <c r="N33" s="140"/>
      <c r="O33" s="138"/>
      <c r="P33" s="316"/>
    </row>
    <row r="34" spans="1:16" x14ac:dyDescent="0.25">
      <c r="A34" s="10"/>
      <c r="B34" s="14"/>
      <c r="C34" s="20" t="s">
        <v>704</v>
      </c>
      <c r="D34" s="20"/>
      <c r="E34" s="20"/>
      <c r="F34" s="20"/>
      <c r="G34" s="20"/>
      <c r="H34" s="20"/>
      <c r="I34" s="20"/>
      <c r="J34" s="20"/>
      <c r="K34" s="14"/>
      <c r="L34" s="20"/>
      <c r="M34" s="117"/>
      <c r="N34" s="140"/>
      <c r="O34" s="138"/>
      <c r="P34" s="316"/>
    </row>
    <row r="35" spans="1:16" x14ac:dyDescent="0.25">
      <c r="A35" s="10"/>
      <c r="B35" s="14"/>
      <c r="C35" s="20" t="s">
        <v>1345</v>
      </c>
      <c r="D35" s="20"/>
      <c r="E35" s="20"/>
      <c r="F35" s="20"/>
      <c r="G35" s="20"/>
      <c r="H35" s="20"/>
      <c r="I35" s="20"/>
      <c r="J35" s="20"/>
      <c r="K35" s="14"/>
      <c r="L35" s="20"/>
      <c r="M35" s="117"/>
      <c r="N35" s="140"/>
      <c r="O35" s="138"/>
      <c r="P35" s="316"/>
    </row>
    <row r="36" spans="1:16" x14ac:dyDescent="0.25">
      <c r="A36" s="10"/>
      <c r="B36" s="14"/>
      <c r="C36" s="20" t="s">
        <v>1346</v>
      </c>
      <c r="D36" s="20"/>
      <c r="E36" s="20"/>
      <c r="F36" s="20"/>
      <c r="G36" s="20"/>
      <c r="H36" s="20"/>
      <c r="I36" s="20"/>
      <c r="J36" s="20"/>
      <c r="K36" s="14"/>
      <c r="L36" s="20"/>
      <c r="M36" s="117"/>
      <c r="N36" s="140"/>
      <c r="O36" s="138"/>
      <c r="P36" s="316"/>
    </row>
    <row r="37" spans="1:16" x14ac:dyDescent="0.25">
      <c r="A37" s="10"/>
      <c r="B37" s="14"/>
      <c r="C37" s="20" t="s">
        <v>1347</v>
      </c>
      <c r="D37" s="20"/>
      <c r="E37" s="20"/>
      <c r="F37" s="20"/>
      <c r="G37" s="20"/>
      <c r="H37" s="20"/>
      <c r="I37" s="20"/>
      <c r="J37" s="20"/>
      <c r="K37" s="14"/>
      <c r="L37" s="20"/>
      <c r="M37" s="117"/>
      <c r="N37" s="140"/>
      <c r="O37" s="138"/>
      <c r="P37" s="316"/>
    </row>
    <row r="38" spans="1:16" x14ac:dyDescent="0.25">
      <c r="A38" s="10"/>
      <c r="B38" s="14"/>
      <c r="C38" s="20" t="s">
        <v>1348</v>
      </c>
      <c r="D38" s="20"/>
      <c r="E38" s="20"/>
      <c r="F38" s="20"/>
      <c r="G38" s="20"/>
      <c r="H38" s="20"/>
      <c r="I38" s="20"/>
      <c r="J38" s="20"/>
      <c r="K38" s="14"/>
      <c r="L38" s="20"/>
      <c r="M38" s="117"/>
      <c r="N38" s="140"/>
      <c r="O38" s="138"/>
      <c r="P38" s="316"/>
    </row>
    <row r="39" spans="1:16" x14ac:dyDescent="0.25">
      <c r="A39" s="10"/>
      <c r="B39" s="14"/>
      <c r="C39" s="20" t="s">
        <v>1349</v>
      </c>
      <c r="D39" s="20"/>
      <c r="E39" s="20"/>
      <c r="F39" s="20"/>
      <c r="G39" s="20"/>
      <c r="H39" s="20"/>
      <c r="I39" s="20"/>
      <c r="J39" s="20"/>
      <c r="K39" s="14"/>
      <c r="L39" s="20"/>
      <c r="M39" s="117"/>
      <c r="N39" s="140"/>
      <c r="O39" s="138"/>
      <c r="P39" s="316"/>
    </row>
    <row r="40" spans="1:16" x14ac:dyDescent="0.25">
      <c r="A40" s="10"/>
      <c r="B40" s="14"/>
      <c r="C40" s="20" t="s">
        <v>1350</v>
      </c>
      <c r="D40" s="20"/>
      <c r="E40" s="20"/>
      <c r="F40" s="20"/>
      <c r="G40" s="20"/>
      <c r="H40" s="20"/>
      <c r="I40" s="20"/>
      <c r="J40" s="20"/>
      <c r="K40" s="14"/>
      <c r="L40" s="20"/>
      <c r="M40" s="117"/>
      <c r="N40" s="140"/>
      <c r="O40" s="138"/>
      <c r="P40" s="316"/>
    </row>
    <row r="41" spans="1:16" x14ac:dyDescent="0.25">
      <c r="A41" s="10" t="s">
        <v>27</v>
      </c>
      <c r="B41" s="15">
        <v>9</v>
      </c>
      <c r="C41" s="20" t="s">
        <v>1351</v>
      </c>
      <c r="D41" s="20"/>
      <c r="E41" s="20"/>
      <c r="F41" s="20"/>
      <c r="G41" s="20"/>
      <c r="H41" s="20"/>
      <c r="I41" s="20"/>
      <c r="J41" s="20"/>
      <c r="K41" s="15" t="s">
        <v>1</v>
      </c>
      <c r="L41" s="24">
        <f>$R$1*60</f>
        <v>2100</v>
      </c>
      <c r="M41" s="117"/>
      <c r="N41" s="140"/>
      <c r="O41" s="138"/>
      <c r="P41" s="316"/>
    </row>
    <row r="42" spans="1:16" x14ac:dyDescent="0.25">
      <c r="A42" s="10" t="s">
        <v>27</v>
      </c>
      <c r="B42" s="15">
        <v>10</v>
      </c>
      <c r="C42" s="20" t="s">
        <v>1352</v>
      </c>
      <c r="D42" s="20"/>
      <c r="E42" s="20"/>
      <c r="F42" s="20"/>
      <c r="G42" s="20"/>
      <c r="H42" s="20"/>
      <c r="I42" s="20"/>
      <c r="J42" s="20"/>
      <c r="K42" s="15" t="s">
        <v>1</v>
      </c>
      <c r="L42" s="24">
        <f>$R$1*60</f>
        <v>2100</v>
      </c>
      <c r="M42" s="117"/>
      <c r="N42" s="140"/>
      <c r="O42" s="138"/>
      <c r="P42" s="316"/>
    </row>
    <row r="43" spans="1:16" x14ac:dyDescent="0.25">
      <c r="A43" s="10" t="s">
        <v>27</v>
      </c>
      <c r="B43" s="15">
        <v>11</v>
      </c>
      <c r="C43" s="20" t="s">
        <v>1353</v>
      </c>
      <c r="D43" s="20"/>
      <c r="E43" s="20"/>
      <c r="F43" s="20"/>
      <c r="G43" s="20"/>
      <c r="H43" s="20"/>
      <c r="I43" s="20"/>
      <c r="J43" s="20"/>
      <c r="K43" s="15" t="s">
        <v>1</v>
      </c>
      <c r="L43" s="24">
        <f>$R$1*100</f>
        <v>3500</v>
      </c>
      <c r="M43" s="117"/>
      <c r="N43" s="140"/>
      <c r="O43" s="138"/>
      <c r="P43" s="316"/>
    </row>
    <row r="44" spans="1:16" x14ac:dyDescent="0.25">
      <c r="A44" s="10" t="s">
        <v>27</v>
      </c>
      <c r="B44" s="15">
        <v>12</v>
      </c>
      <c r="C44" s="20" t="s">
        <v>1354</v>
      </c>
      <c r="D44" s="20"/>
      <c r="E44" s="20"/>
      <c r="F44" s="20"/>
      <c r="G44" s="20"/>
      <c r="H44" s="20"/>
      <c r="I44" s="20"/>
      <c r="J44" s="20"/>
      <c r="K44" s="15" t="s">
        <v>273</v>
      </c>
      <c r="L44" s="24">
        <f>$R$1*50</f>
        <v>1750</v>
      </c>
      <c r="M44" s="117"/>
      <c r="N44" s="140"/>
      <c r="O44" s="138"/>
      <c r="P44" s="316"/>
    </row>
    <row r="45" spans="1:16" x14ac:dyDescent="0.25">
      <c r="A45" s="10"/>
      <c r="B45" s="15"/>
      <c r="C45" s="20"/>
      <c r="D45" s="20"/>
      <c r="E45" s="20"/>
      <c r="F45" s="20"/>
      <c r="G45" s="20"/>
      <c r="H45" s="20"/>
      <c r="I45" s="20"/>
      <c r="J45" s="20"/>
      <c r="K45" s="15"/>
      <c r="L45" s="24"/>
      <c r="M45" s="117"/>
      <c r="N45" s="140"/>
      <c r="O45" s="138"/>
      <c r="P45" s="316"/>
    </row>
    <row r="46" spans="1:16" x14ac:dyDescent="0.25">
      <c r="A46" s="10"/>
      <c r="B46" s="15"/>
      <c r="C46" s="428" t="s">
        <v>1355</v>
      </c>
      <c r="D46" s="429"/>
      <c r="E46" s="429"/>
      <c r="F46" s="429"/>
      <c r="G46" s="429"/>
      <c r="H46" s="429"/>
      <c r="I46" s="429"/>
      <c r="J46" s="430"/>
      <c r="K46" s="15"/>
      <c r="L46" s="24"/>
      <c r="M46" s="117"/>
      <c r="N46" s="140"/>
      <c r="O46" s="138"/>
      <c r="P46" s="316"/>
    </row>
    <row r="47" spans="1:16" ht="15.75" thickBot="1" x14ac:dyDescent="0.3">
      <c r="A47" s="11"/>
      <c r="B47" s="28"/>
      <c r="C47" s="82" t="s">
        <v>1813</v>
      </c>
      <c r="D47" s="77"/>
      <c r="E47" s="77"/>
      <c r="F47" s="77"/>
      <c r="G47" s="77"/>
      <c r="H47" s="77"/>
      <c r="I47" s="77"/>
      <c r="J47" s="77"/>
      <c r="K47" s="28"/>
      <c r="L47" s="77"/>
      <c r="M47" s="142"/>
      <c r="N47" s="170"/>
      <c r="O47" s="172"/>
      <c r="P47" s="316"/>
    </row>
  </sheetData>
  <mergeCells count="5">
    <mergeCell ref="B1:O1"/>
    <mergeCell ref="C2:J2"/>
    <mergeCell ref="C5:J5"/>
    <mergeCell ref="C6:J6"/>
    <mergeCell ref="C46:J46"/>
  </mergeCells>
  <pageMargins left="0.7" right="0.7" top="0.75" bottom="0.75" header="0.3" footer="0.3"/>
  <pageSetup paperSize="9" scale="83" fitToHeight="0" orientation="portrait" r:id="rId1"/>
  <headerFooter>
    <oddFooter>&amp;C_x000D_&amp;1#&amp;"Calibri"&amp;10&amp;K000000 Ethekwini | Classified as Restricted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C9F9AD-D42C-4BA4-AB49-1B0B220B32C6}">
  <sheetPr>
    <tabColor theme="6"/>
    <pageSetUpPr fitToPage="1"/>
  </sheetPr>
  <dimension ref="A1:R274"/>
  <sheetViews>
    <sheetView topLeftCell="A42" workbookViewId="0">
      <selection activeCell="M248" sqref="M248"/>
    </sheetView>
  </sheetViews>
  <sheetFormatPr defaultRowHeight="15" x14ac:dyDescent="0.25"/>
  <cols>
    <col min="1" max="1" width="4.28515625" customWidth="1"/>
    <col min="2" max="2" width="5.42578125" customWidth="1"/>
    <col min="8" max="8" width="4.140625" customWidth="1"/>
    <col min="9" max="9" width="3.7109375" customWidth="1"/>
    <col min="10" max="10" width="4.140625" customWidth="1"/>
    <col min="11" max="11" width="5.85546875" customWidth="1"/>
    <col min="12" max="12" width="6.28515625" customWidth="1"/>
    <col min="13" max="13" width="11.28515625" style="147" customWidth="1"/>
    <col min="14" max="14" width="9.140625" style="147" customWidth="1"/>
    <col min="15" max="15" width="8.85546875" style="147" bestFit="1" customWidth="1"/>
    <col min="16" max="16" width="9.140625" style="285"/>
  </cols>
  <sheetData>
    <row r="1" spans="1:18" x14ac:dyDescent="0.25">
      <c r="A1" s="9"/>
      <c r="B1" s="374"/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  <c r="N1" s="375"/>
      <c r="O1" s="376"/>
      <c r="P1" s="284">
        <v>1.0761000000000001</v>
      </c>
      <c r="R1" s="279">
        <v>30</v>
      </c>
    </row>
    <row r="2" spans="1:18" ht="24" x14ac:dyDescent="0.25">
      <c r="A2" s="10"/>
      <c r="B2" s="12" t="s">
        <v>1</v>
      </c>
      <c r="C2" s="393" t="s">
        <v>2</v>
      </c>
      <c r="D2" s="393"/>
      <c r="E2" s="393"/>
      <c r="F2" s="393"/>
      <c r="G2" s="393"/>
      <c r="H2" s="393"/>
      <c r="I2" s="393"/>
      <c r="J2" s="393"/>
      <c r="K2" s="12" t="s">
        <v>45</v>
      </c>
      <c r="L2" s="72" t="s">
        <v>46</v>
      </c>
      <c r="M2" s="144" t="s">
        <v>47</v>
      </c>
      <c r="N2" s="168" t="s">
        <v>73</v>
      </c>
      <c r="O2" s="293" t="s">
        <v>120</v>
      </c>
      <c r="P2" s="318"/>
    </row>
    <row r="3" spans="1:18" x14ac:dyDescent="0.25">
      <c r="A3" s="10"/>
      <c r="B3" s="14"/>
      <c r="C3" s="19" t="s">
        <v>49</v>
      </c>
      <c r="D3" s="20"/>
      <c r="E3" s="20"/>
      <c r="F3" s="20"/>
      <c r="G3" s="20"/>
      <c r="H3" s="20"/>
      <c r="I3" s="20"/>
      <c r="J3" s="20"/>
      <c r="K3" s="14"/>
      <c r="L3" s="20"/>
      <c r="M3" s="117"/>
      <c r="N3" s="140"/>
      <c r="O3" s="138"/>
      <c r="P3" s="316"/>
    </row>
    <row r="4" spans="1:18" x14ac:dyDescent="0.25">
      <c r="A4" s="10" t="s">
        <v>29</v>
      </c>
      <c r="B4" s="14"/>
      <c r="C4" s="19" t="s">
        <v>1356</v>
      </c>
      <c r="D4" s="20"/>
      <c r="E4" s="20"/>
      <c r="F4" s="20"/>
      <c r="G4" s="20"/>
      <c r="H4" s="20"/>
      <c r="I4" s="20"/>
      <c r="J4" s="20"/>
      <c r="K4" s="14"/>
      <c r="L4" s="20"/>
      <c r="M4" s="117"/>
      <c r="N4" s="140"/>
      <c r="O4" s="138"/>
      <c r="P4" s="316"/>
    </row>
    <row r="5" spans="1:18" x14ac:dyDescent="0.25">
      <c r="A5" s="10"/>
      <c r="B5" s="14"/>
      <c r="C5" s="368" t="s">
        <v>1357</v>
      </c>
      <c r="D5" s="369"/>
      <c r="E5" s="369"/>
      <c r="F5" s="369"/>
      <c r="G5" s="369"/>
      <c r="H5" s="369"/>
      <c r="I5" s="369"/>
      <c r="J5" s="370"/>
      <c r="K5" s="14"/>
      <c r="L5" s="20"/>
      <c r="M5" s="117"/>
      <c r="N5" s="140"/>
      <c r="O5" s="138"/>
      <c r="P5" s="316"/>
    </row>
    <row r="6" spans="1:18" x14ac:dyDescent="0.25">
      <c r="A6" s="10"/>
      <c r="B6" s="14"/>
      <c r="C6" s="368" t="s">
        <v>1358</v>
      </c>
      <c r="D6" s="369"/>
      <c r="E6" s="369"/>
      <c r="F6" s="369"/>
      <c r="G6" s="369"/>
      <c r="H6" s="369"/>
      <c r="I6" s="369"/>
      <c r="J6" s="370"/>
      <c r="K6" s="14"/>
      <c r="L6" s="20"/>
      <c r="M6" s="117"/>
      <c r="N6" s="140"/>
      <c r="O6" s="138"/>
      <c r="P6" s="316"/>
    </row>
    <row r="7" spans="1:18" x14ac:dyDescent="0.25">
      <c r="A7" s="10"/>
      <c r="B7" s="14"/>
      <c r="C7" s="19" t="s">
        <v>1267</v>
      </c>
      <c r="D7" s="20"/>
      <c r="E7" s="20"/>
      <c r="F7" s="20"/>
      <c r="G7" s="20"/>
      <c r="H7" s="20"/>
      <c r="I7" s="20"/>
      <c r="J7" s="20"/>
      <c r="K7" s="14"/>
      <c r="L7" s="20"/>
      <c r="M7" s="117"/>
      <c r="N7" s="140"/>
      <c r="O7" s="138"/>
      <c r="P7" s="316"/>
    </row>
    <row r="8" spans="1:18" x14ac:dyDescent="0.25">
      <c r="A8" s="10"/>
      <c r="B8" s="14"/>
      <c r="C8" s="20" t="s">
        <v>1359</v>
      </c>
      <c r="D8" s="20"/>
      <c r="E8" s="20"/>
      <c r="F8" s="20"/>
      <c r="G8" s="20"/>
      <c r="H8" s="20"/>
      <c r="I8" s="20"/>
      <c r="J8" s="20"/>
      <c r="K8" s="14"/>
      <c r="L8" s="20"/>
      <c r="M8" s="117"/>
      <c r="N8" s="140"/>
      <c r="O8" s="138"/>
      <c r="P8" s="316"/>
    </row>
    <row r="9" spans="1:18" x14ac:dyDescent="0.25">
      <c r="A9" s="10"/>
      <c r="B9" s="14"/>
      <c r="C9" s="20" t="s">
        <v>1360</v>
      </c>
      <c r="D9" s="20"/>
      <c r="E9" s="20"/>
      <c r="F9" s="20"/>
      <c r="G9" s="20"/>
      <c r="H9" s="20"/>
      <c r="I9" s="20"/>
      <c r="J9" s="20"/>
      <c r="K9" s="14"/>
      <c r="L9" s="20"/>
      <c r="M9" s="117"/>
      <c r="N9" s="140"/>
      <c r="O9" s="138"/>
      <c r="P9" s="316"/>
    </row>
    <row r="10" spans="1:18" x14ac:dyDescent="0.25">
      <c r="A10" s="10"/>
      <c r="B10" s="14"/>
      <c r="C10" s="20" t="s">
        <v>1361</v>
      </c>
      <c r="D10" s="20"/>
      <c r="E10" s="20"/>
      <c r="F10" s="20"/>
      <c r="G10" s="20"/>
      <c r="H10" s="20"/>
      <c r="I10" s="20"/>
      <c r="J10" s="20"/>
      <c r="K10" s="14"/>
      <c r="L10" s="20"/>
      <c r="M10" s="117"/>
      <c r="N10" s="140"/>
      <c r="O10" s="138"/>
      <c r="P10" s="316"/>
    </row>
    <row r="11" spans="1:18" x14ac:dyDescent="0.25">
      <c r="A11" s="10"/>
      <c r="B11" s="14"/>
      <c r="C11" s="20" t="s">
        <v>1362</v>
      </c>
      <c r="D11" s="20"/>
      <c r="E11" s="20"/>
      <c r="F11" s="20"/>
      <c r="G11" s="20"/>
      <c r="H11" s="20"/>
      <c r="I11" s="20"/>
      <c r="J11" s="20"/>
      <c r="K11" s="14"/>
      <c r="L11" s="20"/>
      <c r="M11" s="117"/>
      <c r="N11" s="140"/>
      <c r="O11" s="138"/>
      <c r="P11" s="316"/>
    </row>
    <row r="12" spans="1:18" x14ac:dyDescent="0.25">
      <c r="A12" s="10"/>
      <c r="B12" s="14"/>
      <c r="C12" s="20" t="s">
        <v>1313</v>
      </c>
      <c r="D12" s="20"/>
      <c r="E12" s="20"/>
      <c r="F12" s="20"/>
      <c r="G12" s="20"/>
      <c r="H12" s="20"/>
      <c r="I12" s="20"/>
      <c r="J12" s="20"/>
      <c r="K12" s="14"/>
      <c r="L12" s="20"/>
      <c r="M12" s="117"/>
      <c r="N12" s="140"/>
      <c r="O12" s="138"/>
      <c r="P12" s="316"/>
    </row>
    <row r="13" spans="1:18" x14ac:dyDescent="0.25">
      <c r="A13" s="10"/>
      <c r="B13" s="14"/>
      <c r="C13" s="20" t="s">
        <v>1363</v>
      </c>
      <c r="D13" s="20"/>
      <c r="E13" s="20"/>
      <c r="F13" s="20"/>
      <c r="G13" s="20"/>
      <c r="H13" s="20"/>
      <c r="I13" s="20"/>
      <c r="J13" s="20"/>
      <c r="K13" s="14"/>
      <c r="L13" s="20"/>
      <c r="M13" s="117"/>
      <c r="N13" s="140"/>
      <c r="O13" s="138"/>
      <c r="P13" s="316"/>
    </row>
    <row r="14" spans="1:18" x14ac:dyDescent="0.25">
      <c r="A14" s="10"/>
      <c r="B14" s="14"/>
      <c r="C14" s="20" t="s">
        <v>1273</v>
      </c>
      <c r="D14" s="20"/>
      <c r="E14" s="20"/>
      <c r="F14" s="20"/>
      <c r="G14" s="20"/>
      <c r="H14" s="20"/>
      <c r="I14" s="20"/>
      <c r="J14" s="20"/>
      <c r="K14" s="14"/>
      <c r="L14" s="20"/>
      <c r="M14" s="117"/>
      <c r="N14" s="140"/>
      <c r="O14" s="138"/>
      <c r="P14" s="316"/>
    </row>
    <row r="15" spans="1:18" x14ac:dyDescent="0.25">
      <c r="A15" s="10"/>
      <c r="B15" s="14"/>
      <c r="C15" s="20" t="s">
        <v>1364</v>
      </c>
      <c r="D15" s="20"/>
      <c r="E15" s="20"/>
      <c r="F15" s="20"/>
      <c r="G15" s="20"/>
      <c r="H15" s="20"/>
      <c r="I15" s="20"/>
      <c r="J15" s="20"/>
      <c r="K15" s="14"/>
      <c r="L15" s="20"/>
      <c r="M15" s="117"/>
      <c r="N15" s="140"/>
      <c r="O15" s="138"/>
      <c r="P15" s="316"/>
    </row>
    <row r="16" spans="1:18" x14ac:dyDescent="0.25">
      <c r="A16" s="10"/>
      <c r="B16" s="14"/>
      <c r="C16" s="20" t="s">
        <v>1275</v>
      </c>
      <c r="D16" s="20"/>
      <c r="E16" s="20"/>
      <c r="F16" s="20"/>
      <c r="G16" s="20"/>
      <c r="H16" s="20"/>
      <c r="I16" s="20"/>
      <c r="J16" s="20"/>
      <c r="K16" s="14"/>
      <c r="L16" s="20"/>
      <c r="M16" s="117"/>
      <c r="N16" s="140"/>
      <c r="O16" s="138"/>
      <c r="P16" s="316"/>
    </row>
    <row r="17" spans="1:16" x14ac:dyDescent="0.25">
      <c r="A17" s="10"/>
      <c r="B17" s="14"/>
      <c r="C17" s="20" t="s">
        <v>1276</v>
      </c>
      <c r="D17" s="20"/>
      <c r="E17" s="20"/>
      <c r="F17" s="20"/>
      <c r="G17" s="20"/>
      <c r="H17" s="20"/>
      <c r="I17" s="20"/>
      <c r="J17" s="20"/>
      <c r="K17" s="14"/>
      <c r="L17" s="20"/>
      <c r="M17" s="117"/>
      <c r="N17" s="140"/>
      <c r="O17" s="138"/>
      <c r="P17" s="316"/>
    </row>
    <row r="18" spans="1:16" x14ac:dyDescent="0.25">
      <c r="A18" s="10"/>
      <c r="B18" s="14"/>
      <c r="C18" s="20" t="s">
        <v>1365</v>
      </c>
      <c r="D18" s="20"/>
      <c r="E18" s="20"/>
      <c r="F18" s="20"/>
      <c r="G18" s="20"/>
      <c r="H18" s="20"/>
      <c r="I18" s="20"/>
      <c r="J18" s="20"/>
      <c r="K18" s="14"/>
      <c r="L18" s="20"/>
      <c r="M18" s="117"/>
      <c r="N18" s="140"/>
      <c r="O18" s="138"/>
      <c r="P18" s="316"/>
    </row>
    <row r="19" spans="1:16" x14ac:dyDescent="0.25">
      <c r="A19" s="10"/>
      <c r="B19" s="14"/>
      <c r="C19" s="20" t="s">
        <v>578</v>
      </c>
      <c r="D19" s="20"/>
      <c r="E19" s="20"/>
      <c r="F19" s="20"/>
      <c r="G19" s="20"/>
      <c r="H19" s="20"/>
      <c r="I19" s="20"/>
      <c r="J19" s="20"/>
      <c r="K19" s="14"/>
      <c r="L19" s="20"/>
      <c r="M19" s="117"/>
      <c r="N19" s="140"/>
      <c r="O19" s="138"/>
      <c r="P19" s="316"/>
    </row>
    <row r="20" spans="1:16" x14ac:dyDescent="0.25">
      <c r="A20" s="10" t="s">
        <v>29</v>
      </c>
      <c r="B20" s="15">
        <v>1</v>
      </c>
      <c r="C20" s="20" t="s">
        <v>1366</v>
      </c>
      <c r="D20" s="20"/>
      <c r="E20" s="20"/>
      <c r="F20" s="20"/>
      <c r="G20" s="20"/>
      <c r="H20" s="20"/>
      <c r="I20" s="20"/>
      <c r="J20" s="20"/>
      <c r="K20" s="15" t="s">
        <v>83</v>
      </c>
      <c r="L20" s="24">
        <f t="shared" ref="L20:L22" si="0">$R$1*100</f>
        <v>3000</v>
      </c>
      <c r="M20" s="174"/>
      <c r="N20" s="174"/>
      <c r="O20" s="117"/>
      <c r="P20" s="316"/>
    </row>
    <row r="21" spans="1:16" x14ac:dyDescent="0.25">
      <c r="A21" s="10" t="s">
        <v>29</v>
      </c>
      <c r="B21" s="15">
        <f>B20+1</f>
        <v>2</v>
      </c>
      <c r="C21" s="20" t="s">
        <v>1367</v>
      </c>
      <c r="D21" s="20"/>
      <c r="E21" s="20"/>
      <c r="F21" s="20"/>
      <c r="G21" s="20"/>
      <c r="H21" s="20"/>
      <c r="I21" s="20"/>
      <c r="J21" s="20"/>
      <c r="K21" s="15" t="s">
        <v>83</v>
      </c>
      <c r="L21" s="24">
        <f t="shared" si="0"/>
        <v>3000</v>
      </c>
      <c r="M21" s="174"/>
      <c r="N21" s="174"/>
      <c r="O21" s="117"/>
      <c r="P21" s="316"/>
    </row>
    <row r="22" spans="1:16" x14ac:dyDescent="0.25">
      <c r="A22" s="10" t="s">
        <v>29</v>
      </c>
      <c r="B22" s="15">
        <f>B21+1</f>
        <v>3</v>
      </c>
      <c r="C22" s="20" t="s">
        <v>1340</v>
      </c>
      <c r="D22" s="20"/>
      <c r="E22" s="20"/>
      <c r="F22" s="20"/>
      <c r="G22" s="20"/>
      <c r="H22" s="20"/>
      <c r="I22" s="20"/>
      <c r="J22" s="20"/>
      <c r="K22" s="15" t="s">
        <v>83</v>
      </c>
      <c r="L22" s="24">
        <f t="shared" si="0"/>
        <v>3000</v>
      </c>
      <c r="M22" s="174"/>
      <c r="N22" s="174"/>
      <c r="O22" s="117"/>
      <c r="P22" s="316"/>
    </row>
    <row r="23" spans="1:16" x14ac:dyDescent="0.25">
      <c r="A23" s="10"/>
      <c r="B23" s="15"/>
      <c r="C23" s="19" t="s">
        <v>1368</v>
      </c>
      <c r="D23" s="20"/>
      <c r="E23" s="20"/>
      <c r="F23" s="20"/>
      <c r="G23" s="20"/>
      <c r="H23" s="20"/>
      <c r="I23" s="20"/>
      <c r="J23" s="20"/>
      <c r="K23" s="15"/>
      <c r="L23" s="24"/>
      <c r="M23" s="117"/>
      <c r="N23" s="174"/>
      <c r="O23" s="117"/>
      <c r="P23" s="316"/>
    </row>
    <row r="24" spans="1:16" x14ac:dyDescent="0.25">
      <c r="A24" s="10" t="s">
        <v>29</v>
      </c>
      <c r="B24" s="15">
        <f>B22+1</f>
        <v>4</v>
      </c>
      <c r="C24" s="20" t="s">
        <v>1366</v>
      </c>
      <c r="D24" s="20"/>
      <c r="E24" s="20"/>
      <c r="F24" s="20"/>
      <c r="G24" s="20"/>
      <c r="H24" s="20"/>
      <c r="I24" s="20"/>
      <c r="J24" s="20"/>
      <c r="K24" s="15" t="s">
        <v>83</v>
      </c>
      <c r="L24" s="24">
        <f>$R$1*50</f>
        <v>1500</v>
      </c>
      <c r="M24" s="174"/>
      <c r="N24" s="174"/>
      <c r="O24" s="117"/>
      <c r="P24" s="316"/>
    </row>
    <row r="25" spans="1:16" x14ac:dyDescent="0.25">
      <c r="A25" s="10" t="s">
        <v>29</v>
      </c>
      <c r="B25" s="15">
        <f>B24+1</f>
        <v>5</v>
      </c>
      <c r="C25" s="20" t="s">
        <v>1340</v>
      </c>
      <c r="D25" s="20"/>
      <c r="E25" s="20"/>
      <c r="F25" s="20"/>
      <c r="G25" s="20"/>
      <c r="H25" s="20"/>
      <c r="I25" s="20"/>
      <c r="J25" s="20"/>
      <c r="K25" s="15" t="s">
        <v>83</v>
      </c>
      <c r="L25" s="24">
        <f>$R$1*50</f>
        <v>1500</v>
      </c>
      <c r="M25" s="174"/>
      <c r="N25" s="174"/>
      <c r="O25" s="117"/>
      <c r="P25" s="316"/>
    </row>
    <row r="26" spans="1:16" x14ac:dyDescent="0.25">
      <c r="A26" s="10"/>
      <c r="B26" s="15"/>
      <c r="C26" s="20"/>
      <c r="D26" s="20"/>
      <c r="E26" s="20"/>
      <c r="F26" s="20"/>
      <c r="G26" s="20"/>
      <c r="H26" s="20"/>
      <c r="I26" s="20"/>
      <c r="J26" s="20"/>
      <c r="K26" s="15"/>
      <c r="L26" s="24"/>
      <c r="M26" s="117"/>
      <c r="N26" s="140"/>
      <c r="O26" s="117"/>
      <c r="P26" s="316"/>
    </row>
    <row r="27" spans="1:16" x14ac:dyDescent="0.25">
      <c r="A27" s="10"/>
      <c r="B27" s="14"/>
      <c r="C27" s="19" t="s">
        <v>1369</v>
      </c>
      <c r="D27" s="20"/>
      <c r="E27" s="20"/>
      <c r="F27" s="20"/>
      <c r="G27" s="20"/>
      <c r="H27" s="20"/>
      <c r="I27" s="20"/>
      <c r="J27" s="20"/>
      <c r="K27" s="14"/>
      <c r="L27" s="20"/>
      <c r="M27" s="117"/>
      <c r="N27" s="140"/>
      <c r="O27" s="117"/>
      <c r="P27" s="316"/>
    </row>
    <row r="28" spans="1:16" x14ac:dyDescent="0.25">
      <c r="A28" s="10"/>
      <c r="B28" s="14"/>
      <c r="C28" s="20" t="s">
        <v>1268</v>
      </c>
      <c r="D28" s="20"/>
      <c r="E28" s="20"/>
      <c r="F28" s="20"/>
      <c r="G28" s="20"/>
      <c r="H28" s="20"/>
      <c r="I28" s="20"/>
      <c r="J28" s="20"/>
      <c r="K28" s="14"/>
      <c r="L28" s="20"/>
      <c r="M28" s="117"/>
      <c r="N28" s="140"/>
      <c r="O28" s="117"/>
      <c r="P28" s="316"/>
    </row>
    <row r="29" spans="1:16" x14ac:dyDescent="0.25">
      <c r="A29" s="10"/>
      <c r="B29" s="14"/>
      <c r="C29" s="20" t="s">
        <v>1370</v>
      </c>
      <c r="D29" s="20"/>
      <c r="E29" s="20"/>
      <c r="F29" s="20"/>
      <c r="G29" s="20"/>
      <c r="H29" s="20"/>
      <c r="I29" s="20"/>
      <c r="J29" s="20"/>
      <c r="K29" s="14"/>
      <c r="L29" s="20"/>
      <c r="M29" s="117"/>
      <c r="N29" s="140"/>
      <c r="O29" s="117"/>
      <c r="P29" s="316"/>
    </row>
    <row r="30" spans="1:16" x14ac:dyDescent="0.25">
      <c r="A30" s="10"/>
      <c r="B30" s="14"/>
      <c r="C30" s="20" t="s">
        <v>1361</v>
      </c>
      <c r="D30" s="20"/>
      <c r="E30" s="20"/>
      <c r="F30" s="20"/>
      <c r="G30" s="20"/>
      <c r="H30" s="20"/>
      <c r="I30" s="20"/>
      <c r="J30" s="20"/>
      <c r="K30" s="14"/>
      <c r="L30" s="20"/>
      <c r="M30" s="117"/>
      <c r="N30" s="140"/>
      <c r="O30" s="117"/>
      <c r="P30" s="316"/>
    </row>
    <row r="31" spans="1:16" x14ac:dyDescent="0.25">
      <c r="A31" s="10"/>
      <c r="B31" s="14"/>
      <c r="C31" s="20" t="s">
        <v>1362</v>
      </c>
      <c r="D31" s="20"/>
      <c r="E31" s="20"/>
      <c r="F31" s="20"/>
      <c r="G31" s="20"/>
      <c r="H31" s="20"/>
      <c r="I31" s="20"/>
      <c r="J31" s="20"/>
      <c r="K31" s="14"/>
      <c r="L31" s="20"/>
      <c r="M31" s="117"/>
      <c r="N31" s="140"/>
      <c r="O31" s="117"/>
      <c r="P31" s="316"/>
    </row>
    <row r="32" spans="1:16" x14ac:dyDescent="0.25">
      <c r="A32" s="10"/>
      <c r="B32" s="14"/>
      <c r="C32" s="20" t="s">
        <v>1462</v>
      </c>
      <c r="D32" s="20"/>
      <c r="E32" s="20"/>
      <c r="F32" s="20"/>
      <c r="G32" s="20"/>
      <c r="H32" s="20"/>
      <c r="I32" s="20"/>
      <c r="J32" s="20"/>
      <c r="K32" s="14"/>
      <c r="L32" s="20"/>
      <c r="M32" s="117"/>
      <c r="N32" s="140"/>
      <c r="O32" s="117"/>
      <c r="P32" s="316"/>
    </row>
    <row r="33" spans="1:16" x14ac:dyDescent="0.25">
      <c r="A33" s="10"/>
      <c r="B33" s="14"/>
      <c r="C33" s="20" t="s">
        <v>1371</v>
      </c>
      <c r="D33" s="20"/>
      <c r="E33" s="20"/>
      <c r="F33" s="20"/>
      <c r="G33" s="20"/>
      <c r="H33" s="20"/>
      <c r="I33" s="20"/>
      <c r="J33" s="20"/>
      <c r="K33" s="14"/>
      <c r="L33" s="20"/>
      <c r="M33" s="117"/>
      <c r="N33" s="140"/>
      <c r="O33" s="117"/>
      <c r="P33" s="316"/>
    </row>
    <row r="34" spans="1:16" x14ac:dyDescent="0.25">
      <c r="A34" s="10"/>
      <c r="B34" s="14"/>
      <c r="C34" s="20" t="s">
        <v>1273</v>
      </c>
      <c r="D34" s="20"/>
      <c r="E34" s="20"/>
      <c r="F34" s="20"/>
      <c r="G34" s="20"/>
      <c r="H34" s="20"/>
      <c r="I34" s="20"/>
      <c r="J34" s="20"/>
      <c r="K34" s="14"/>
      <c r="L34" s="20"/>
      <c r="M34" s="117"/>
      <c r="N34" s="140"/>
      <c r="O34" s="117"/>
      <c r="P34" s="316"/>
    </row>
    <row r="35" spans="1:16" x14ac:dyDescent="0.25">
      <c r="A35" s="10"/>
      <c r="B35" s="14"/>
      <c r="C35" s="20" t="s">
        <v>1372</v>
      </c>
      <c r="D35" s="20"/>
      <c r="E35" s="20"/>
      <c r="F35" s="20"/>
      <c r="G35" s="20"/>
      <c r="H35" s="20"/>
      <c r="I35" s="20"/>
      <c r="J35" s="20"/>
      <c r="K35" s="14"/>
      <c r="L35" s="20"/>
      <c r="M35" s="117"/>
      <c r="N35" s="140"/>
      <c r="O35" s="117"/>
      <c r="P35" s="316"/>
    </row>
    <row r="36" spans="1:16" x14ac:dyDescent="0.25">
      <c r="A36" s="10"/>
      <c r="B36" s="14"/>
      <c r="C36" s="20" t="s">
        <v>1275</v>
      </c>
      <c r="D36" s="20"/>
      <c r="E36" s="20"/>
      <c r="F36" s="20"/>
      <c r="G36" s="20"/>
      <c r="H36" s="20"/>
      <c r="I36" s="20"/>
      <c r="J36" s="20"/>
      <c r="K36" s="14"/>
      <c r="L36" s="20"/>
      <c r="M36" s="117"/>
      <c r="N36" s="140"/>
      <c r="O36" s="117"/>
      <c r="P36" s="316"/>
    </row>
    <row r="37" spans="1:16" x14ac:dyDescent="0.25">
      <c r="A37" s="10"/>
      <c r="B37" s="14"/>
      <c r="C37" s="20" t="s">
        <v>1276</v>
      </c>
      <c r="D37" s="20"/>
      <c r="E37" s="20"/>
      <c r="F37" s="20"/>
      <c r="G37" s="20"/>
      <c r="H37" s="20"/>
      <c r="I37" s="20"/>
      <c r="J37" s="20"/>
      <c r="K37" s="14"/>
      <c r="L37" s="20"/>
      <c r="M37" s="117"/>
      <c r="N37" s="140"/>
      <c r="O37" s="117"/>
      <c r="P37" s="316"/>
    </row>
    <row r="38" spans="1:16" x14ac:dyDescent="0.25">
      <c r="A38" s="10"/>
      <c r="B38" s="14"/>
      <c r="C38" s="20" t="s">
        <v>1277</v>
      </c>
      <c r="D38" s="20"/>
      <c r="E38" s="20"/>
      <c r="F38" s="20"/>
      <c r="G38" s="20"/>
      <c r="H38" s="20"/>
      <c r="I38" s="20"/>
      <c r="J38" s="20"/>
      <c r="K38" s="14"/>
      <c r="L38" s="20"/>
      <c r="M38" s="117"/>
      <c r="N38" s="140"/>
      <c r="O38" s="117"/>
      <c r="P38" s="316"/>
    </row>
    <row r="39" spans="1:16" x14ac:dyDescent="0.25">
      <c r="A39" s="10"/>
      <c r="B39" s="14"/>
      <c r="C39" s="20" t="s">
        <v>578</v>
      </c>
      <c r="D39" s="20"/>
      <c r="E39" s="20"/>
      <c r="F39" s="20"/>
      <c r="G39" s="20"/>
      <c r="H39" s="20"/>
      <c r="I39" s="20"/>
      <c r="J39" s="20"/>
      <c r="K39" s="14"/>
      <c r="L39" s="20"/>
      <c r="M39" s="117"/>
      <c r="N39" s="140"/>
      <c r="O39" s="117"/>
      <c r="P39" s="316"/>
    </row>
    <row r="40" spans="1:16" x14ac:dyDescent="0.25">
      <c r="A40" s="10"/>
      <c r="B40" s="14"/>
      <c r="C40" s="20"/>
      <c r="D40" s="20"/>
      <c r="E40" s="20"/>
      <c r="F40" s="20"/>
      <c r="G40" s="20"/>
      <c r="H40" s="20"/>
      <c r="I40" s="20"/>
      <c r="J40" s="20"/>
      <c r="K40" s="14"/>
      <c r="L40" s="20"/>
      <c r="M40" s="117"/>
      <c r="N40" s="140"/>
      <c r="O40" s="117"/>
      <c r="P40" s="316"/>
    </row>
    <row r="41" spans="1:16" x14ac:dyDescent="0.25">
      <c r="A41" s="10"/>
      <c r="B41" s="16"/>
      <c r="C41" s="22" t="s">
        <v>1373</v>
      </c>
      <c r="D41" s="23"/>
      <c r="E41" s="23"/>
      <c r="F41" s="23"/>
      <c r="G41" s="23"/>
      <c r="H41" s="23"/>
      <c r="I41" s="23"/>
      <c r="J41" s="23"/>
      <c r="K41" s="16"/>
      <c r="L41" s="23"/>
      <c r="M41" s="146"/>
      <c r="N41" s="162"/>
      <c r="O41" s="165"/>
      <c r="P41" s="316"/>
    </row>
    <row r="42" spans="1:16" ht="24" x14ac:dyDescent="0.25">
      <c r="A42" s="10"/>
      <c r="B42" s="12" t="s">
        <v>1</v>
      </c>
      <c r="C42" s="393" t="s">
        <v>2</v>
      </c>
      <c r="D42" s="393"/>
      <c r="E42" s="393"/>
      <c r="F42" s="393"/>
      <c r="G42" s="393"/>
      <c r="H42" s="393"/>
      <c r="I42" s="393"/>
      <c r="J42" s="393"/>
      <c r="K42" s="12" t="s">
        <v>45</v>
      </c>
      <c r="L42" s="72" t="s">
        <v>46</v>
      </c>
      <c r="M42" s="144" t="s">
        <v>47</v>
      </c>
      <c r="N42" s="168" t="s">
        <v>73</v>
      </c>
      <c r="O42" s="293" t="s">
        <v>120</v>
      </c>
      <c r="P42" s="318"/>
    </row>
    <row r="43" spans="1:16" x14ac:dyDescent="0.25">
      <c r="A43" s="10" t="s">
        <v>29</v>
      </c>
      <c r="B43" s="15">
        <f>B25+1</f>
        <v>6</v>
      </c>
      <c r="C43" s="20" t="s">
        <v>1366</v>
      </c>
      <c r="D43" s="20"/>
      <c r="E43" s="20"/>
      <c r="F43" s="20"/>
      <c r="G43" s="20"/>
      <c r="H43" s="20"/>
      <c r="I43" s="20"/>
      <c r="J43" s="20"/>
      <c r="K43" s="15" t="s">
        <v>83</v>
      </c>
      <c r="L43" s="24">
        <f t="shared" ref="L43:L47" si="1">$R$1*100</f>
        <v>3000</v>
      </c>
      <c r="M43" s="174"/>
      <c r="N43" s="174"/>
      <c r="O43" s="117"/>
      <c r="P43" s="316"/>
    </row>
    <row r="44" spans="1:16" x14ac:dyDescent="0.25">
      <c r="A44" s="10" t="s">
        <v>29</v>
      </c>
      <c r="B44" s="15">
        <f>B43+1</f>
        <v>7</v>
      </c>
      <c r="C44" s="20" t="s">
        <v>1367</v>
      </c>
      <c r="D44" s="20"/>
      <c r="E44" s="20"/>
      <c r="F44" s="20"/>
      <c r="G44" s="20"/>
      <c r="H44" s="20"/>
      <c r="I44" s="20"/>
      <c r="J44" s="20"/>
      <c r="K44" s="15" t="s">
        <v>83</v>
      </c>
      <c r="L44" s="24">
        <f t="shared" si="1"/>
        <v>3000</v>
      </c>
      <c r="M44" s="174"/>
      <c r="N44" s="174"/>
      <c r="O44" s="117"/>
      <c r="P44" s="316"/>
    </row>
    <row r="45" spans="1:16" x14ac:dyDescent="0.25">
      <c r="A45" s="10" t="s">
        <v>29</v>
      </c>
      <c r="B45" s="15">
        <f>B44+1</f>
        <v>8</v>
      </c>
      <c r="C45" s="20" t="s">
        <v>1340</v>
      </c>
      <c r="D45" s="20"/>
      <c r="E45" s="20"/>
      <c r="F45" s="20"/>
      <c r="G45" s="20"/>
      <c r="H45" s="20"/>
      <c r="I45" s="20"/>
      <c r="J45" s="20"/>
      <c r="K45" s="15" t="s">
        <v>83</v>
      </c>
      <c r="L45" s="24">
        <f t="shared" si="1"/>
        <v>3000</v>
      </c>
      <c r="M45" s="174"/>
      <c r="N45" s="174"/>
      <c r="O45" s="117"/>
      <c r="P45" s="316"/>
    </row>
    <row r="46" spans="1:16" x14ac:dyDescent="0.25">
      <c r="A46" s="10" t="s">
        <v>29</v>
      </c>
      <c r="B46" s="15">
        <f>B45+1</f>
        <v>9</v>
      </c>
      <c r="C46" s="20" t="s">
        <v>1374</v>
      </c>
      <c r="D46" s="20"/>
      <c r="E46" s="20"/>
      <c r="F46" s="20"/>
      <c r="G46" s="20"/>
      <c r="H46" s="20"/>
      <c r="I46" s="20"/>
      <c r="J46" s="20"/>
      <c r="K46" s="15" t="s">
        <v>83</v>
      </c>
      <c r="L46" s="24">
        <f t="shared" si="1"/>
        <v>3000</v>
      </c>
      <c r="M46" s="174"/>
      <c r="N46" s="174"/>
      <c r="O46" s="117"/>
      <c r="P46" s="316"/>
    </row>
    <row r="47" spans="1:16" x14ac:dyDescent="0.25">
      <c r="A47" s="10" t="s">
        <v>29</v>
      </c>
      <c r="B47" s="15">
        <f>B46+1</f>
        <v>10</v>
      </c>
      <c r="C47" s="20" t="s">
        <v>1375</v>
      </c>
      <c r="D47" s="20"/>
      <c r="E47" s="20"/>
      <c r="F47" s="20"/>
      <c r="G47" s="20"/>
      <c r="H47" s="20"/>
      <c r="I47" s="20"/>
      <c r="J47" s="20"/>
      <c r="K47" s="15" t="s">
        <v>83</v>
      </c>
      <c r="L47" s="24">
        <f t="shared" si="1"/>
        <v>3000</v>
      </c>
      <c r="M47" s="174"/>
      <c r="N47" s="174"/>
      <c r="O47" s="117"/>
      <c r="P47" s="316"/>
    </row>
    <row r="48" spans="1:16" x14ac:dyDescent="0.25">
      <c r="A48" s="10"/>
      <c r="B48" s="15"/>
      <c r="C48" s="19" t="s">
        <v>1368</v>
      </c>
      <c r="D48" s="20"/>
      <c r="E48" s="20"/>
      <c r="F48" s="20"/>
      <c r="G48" s="20"/>
      <c r="H48" s="20"/>
      <c r="I48" s="20"/>
      <c r="J48" s="20"/>
      <c r="K48" s="15"/>
      <c r="L48" s="24"/>
      <c r="M48" s="117"/>
      <c r="N48" s="174"/>
      <c r="O48" s="117"/>
      <c r="P48" s="316"/>
    </row>
    <row r="49" spans="1:16" x14ac:dyDescent="0.25">
      <c r="A49" s="10" t="s">
        <v>29</v>
      </c>
      <c r="B49" s="15">
        <f>B47+1</f>
        <v>11</v>
      </c>
      <c r="C49" s="20" t="s">
        <v>1366</v>
      </c>
      <c r="D49" s="20"/>
      <c r="E49" s="20"/>
      <c r="F49" s="20"/>
      <c r="G49" s="20"/>
      <c r="H49" s="20"/>
      <c r="I49" s="20"/>
      <c r="J49" s="20"/>
      <c r="K49" s="15" t="s">
        <v>83</v>
      </c>
      <c r="L49" s="24">
        <f t="shared" ref="L49:L50" si="2">$R$1*50</f>
        <v>1500</v>
      </c>
      <c r="M49" s="174"/>
      <c r="N49" s="174"/>
      <c r="O49" s="117"/>
      <c r="P49" s="316"/>
    </row>
    <row r="50" spans="1:16" x14ac:dyDescent="0.25">
      <c r="A50" s="10" t="s">
        <v>29</v>
      </c>
      <c r="B50" s="15">
        <f>B49+1</f>
        <v>12</v>
      </c>
      <c r="C50" s="20" t="s">
        <v>1340</v>
      </c>
      <c r="D50" s="20"/>
      <c r="E50" s="20"/>
      <c r="F50" s="20"/>
      <c r="G50" s="20"/>
      <c r="H50" s="20"/>
      <c r="I50" s="20"/>
      <c r="J50" s="20"/>
      <c r="K50" s="15" t="s">
        <v>83</v>
      </c>
      <c r="L50" s="24">
        <f t="shared" si="2"/>
        <v>1500</v>
      </c>
      <c r="M50" s="174"/>
      <c r="N50" s="174"/>
      <c r="O50" s="117"/>
      <c r="P50" s="316"/>
    </row>
    <row r="51" spans="1:16" x14ac:dyDescent="0.25">
      <c r="A51" s="10"/>
      <c r="B51" s="15"/>
      <c r="C51" s="20"/>
      <c r="D51" s="20"/>
      <c r="E51" s="20"/>
      <c r="F51" s="20"/>
      <c r="G51" s="20"/>
      <c r="H51" s="20"/>
      <c r="I51" s="20"/>
      <c r="J51" s="20"/>
      <c r="K51" s="15"/>
      <c r="L51" s="24"/>
      <c r="M51" s="117"/>
      <c r="N51" s="140"/>
      <c r="O51" s="117"/>
      <c r="P51" s="316"/>
    </row>
    <row r="52" spans="1:16" x14ac:dyDescent="0.25">
      <c r="A52" s="10"/>
      <c r="B52" s="14"/>
      <c r="C52" s="19" t="s">
        <v>1376</v>
      </c>
      <c r="D52" s="20"/>
      <c r="E52" s="20"/>
      <c r="F52" s="20"/>
      <c r="G52" s="20"/>
      <c r="H52" s="20"/>
      <c r="I52" s="20"/>
      <c r="J52" s="20"/>
      <c r="K52" s="14"/>
      <c r="L52" s="20"/>
      <c r="M52" s="117"/>
      <c r="N52" s="140"/>
      <c r="O52" s="117"/>
      <c r="P52" s="316"/>
    </row>
    <row r="53" spans="1:16" x14ac:dyDescent="0.25">
      <c r="A53" s="10"/>
      <c r="B53" s="14"/>
      <c r="C53" s="20" t="s">
        <v>1292</v>
      </c>
      <c r="D53" s="20"/>
      <c r="E53" s="20"/>
      <c r="F53" s="20"/>
      <c r="G53" s="20"/>
      <c r="H53" s="20"/>
      <c r="I53" s="20"/>
      <c r="J53" s="20"/>
      <c r="K53" s="14"/>
      <c r="L53" s="20"/>
      <c r="M53" s="117"/>
      <c r="N53" s="140"/>
      <c r="O53" s="117"/>
      <c r="P53" s="316"/>
    </row>
    <row r="54" spans="1:16" x14ac:dyDescent="0.25">
      <c r="A54" s="10"/>
      <c r="B54" s="14"/>
      <c r="C54" s="20" t="s">
        <v>1370</v>
      </c>
      <c r="D54" s="20"/>
      <c r="E54" s="20"/>
      <c r="F54" s="20"/>
      <c r="G54" s="20"/>
      <c r="H54" s="20"/>
      <c r="I54" s="20"/>
      <c r="J54" s="20"/>
      <c r="K54" s="14"/>
      <c r="L54" s="20"/>
      <c r="M54" s="117"/>
      <c r="N54" s="140"/>
      <c r="O54" s="117"/>
      <c r="P54" s="316"/>
    </row>
    <row r="55" spans="1:16" x14ac:dyDescent="0.25">
      <c r="A55" s="10"/>
      <c r="B55" s="14"/>
      <c r="C55" s="20" t="s">
        <v>1361</v>
      </c>
      <c r="D55" s="20"/>
      <c r="E55" s="20"/>
      <c r="F55" s="20"/>
      <c r="G55" s="20"/>
      <c r="H55" s="20"/>
      <c r="I55" s="20"/>
      <c r="J55" s="20"/>
      <c r="K55" s="14"/>
      <c r="L55" s="20"/>
      <c r="M55" s="117"/>
      <c r="N55" s="140"/>
      <c r="O55" s="117"/>
      <c r="P55" s="316"/>
    </row>
    <row r="56" spans="1:16" x14ac:dyDescent="0.25">
      <c r="A56" s="10"/>
      <c r="B56" s="14"/>
      <c r="C56" s="20" t="s">
        <v>1362</v>
      </c>
      <c r="D56" s="20"/>
      <c r="E56" s="20"/>
      <c r="F56" s="20"/>
      <c r="G56" s="20"/>
      <c r="H56" s="20"/>
      <c r="I56" s="20"/>
      <c r="J56" s="20"/>
      <c r="K56" s="14"/>
      <c r="L56" s="20"/>
      <c r="M56" s="117"/>
      <c r="N56" s="140"/>
      <c r="O56" s="117"/>
      <c r="P56" s="316"/>
    </row>
    <row r="57" spans="1:16" x14ac:dyDescent="0.25">
      <c r="A57" s="10"/>
      <c r="B57" s="14"/>
      <c r="C57" s="20" t="s">
        <v>1463</v>
      </c>
      <c r="D57" s="20"/>
      <c r="E57" s="20"/>
      <c r="F57" s="20"/>
      <c r="G57" s="20"/>
      <c r="H57" s="20"/>
      <c r="I57" s="20"/>
      <c r="J57" s="20"/>
      <c r="K57" s="14"/>
      <c r="L57" s="20"/>
      <c r="M57" s="117"/>
      <c r="N57" s="140"/>
      <c r="O57" s="117"/>
      <c r="P57" s="316"/>
    </row>
    <row r="58" spans="1:16" x14ac:dyDescent="0.25">
      <c r="A58" s="10"/>
      <c r="B58" s="14"/>
      <c r="C58" s="20" t="s">
        <v>1363</v>
      </c>
      <c r="D58" s="20"/>
      <c r="E58" s="20"/>
      <c r="F58" s="20"/>
      <c r="G58" s="20"/>
      <c r="H58" s="20"/>
      <c r="I58" s="20"/>
      <c r="J58" s="20"/>
      <c r="K58" s="14"/>
      <c r="L58" s="20"/>
      <c r="M58" s="117"/>
      <c r="N58" s="140"/>
      <c r="O58" s="117"/>
      <c r="P58" s="316"/>
    </row>
    <row r="59" spans="1:16" x14ac:dyDescent="0.25">
      <c r="A59" s="10"/>
      <c r="B59" s="14"/>
      <c r="C59" s="20" t="s">
        <v>1273</v>
      </c>
      <c r="D59" s="20"/>
      <c r="E59" s="20"/>
      <c r="F59" s="20"/>
      <c r="G59" s="20"/>
      <c r="H59" s="20"/>
      <c r="I59" s="20"/>
      <c r="J59" s="20"/>
      <c r="K59" s="14"/>
      <c r="L59" s="20"/>
      <c r="M59" s="117"/>
      <c r="N59" s="140"/>
      <c r="O59" s="117"/>
      <c r="P59" s="316"/>
    </row>
    <row r="60" spans="1:16" x14ac:dyDescent="0.25">
      <c r="A60" s="10"/>
      <c r="B60" s="14"/>
      <c r="C60" s="20" t="s">
        <v>1377</v>
      </c>
      <c r="D60" s="20"/>
      <c r="E60" s="20"/>
      <c r="F60" s="20"/>
      <c r="G60" s="20"/>
      <c r="H60" s="20"/>
      <c r="I60" s="20"/>
      <c r="J60" s="20"/>
      <c r="K60" s="14"/>
      <c r="L60" s="20"/>
      <c r="M60" s="117"/>
      <c r="N60" s="140"/>
      <c r="O60" s="117"/>
      <c r="P60" s="316"/>
    </row>
    <row r="61" spans="1:16" x14ac:dyDescent="0.25">
      <c r="A61" s="10"/>
      <c r="B61" s="14"/>
      <c r="C61" s="20" t="s">
        <v>1378</v>
      </c>
      <c r="D61" s="20"/>
      <c r="E61" s="20"/>
      <c r="F61" s="20"/>
      <c r="G61" s="20"/>
      <c r="H61" s="20"/>
      <c r="I61" s="20"/>
      <c r="J61" s="20"/>
      <c r="K61" s="14"/>
      <c r="L61" s="20"/>
      <c r="M61" s="117"/>
      <c r="N61" s="140"/>
      <c r="O61" s="117"/>
      <c r="P61" s="316"/>
    </row>
    <row r="62" spans="1:16" x14ac:dyDescent="0.25">
      <c r="A62" s="10"/>
      <c r="B62" s="14"/>
      <c r="C62" s="20" t="s">
        <v>1365</v>
      </c>
      <c r="D62" s="20"/>
      <c r="E62" s="20"/>
      <c r="F62" s="20"/>
      <c r="G62" s="20"/>
      <c r="H62" s="20"/>
      <c r="I62" s="20"/>
      <c r="J62" s="20"/>
      <c r="K62" s="14"/>
      <c r="L62" s="20"/>
      <c r="M62" s="117"/>
      <c r="N62" s="140"/>
      <c r="O62" s="117"/>
      <c r="P62" s="316"/>
    </row>
    <row r="63" spans="1:16" x14ac:dyDescent="0.25">
      <c r="A63" s="10"/>
      <c r="B63" s="14"/>
      <c r="C63" s="20" t="s">
        <v>578</v>
      </c>
      <c r="D63" s="20"/>
      <c r="E63" s="20"/>
      <c r="F63" s="20"/>
      <c r="G63" s="20"/>
      <c r="H63" s="20"/>
      <c r="I63" s="20"/>
      <c r="J63" s="20"/>
      <c r="K63" s="14"/>
      <c r="L63" s="20"/>
      <c r="M63" s="117"/>
      <c r="N63" s="140"/>
      <c r="O63" s="117"/>
      <c r="P63" s="316"/>
    </row>
    <row r="64" spans="1:16" x14ac:dyDescent="0.25">
      <c r="A64" s="10"/>
      <c r="B64" s="14"/>
      <c r="C64" s="20"/>
      <c r="D64" s="20"/>
      <c r="E64" s="20"/>
      <c r="F64" s="20"/>
      <c r="G64" s="20"/>
      <c r="H64" s="20"/>
      <c r="I64" s="20"/>
      <c r="J64" s="20"/>
      <c r="K64" s="14"/>
      <c r="L64" s="20"/>
      <c r="M64" s="117"/>
      <c r="N64" s="140"/>
      <c r="O64" s="117"/>
      <c r="P64" s="316"/>
    </row>
    <row r="65" spans="1:16" x14ac:dyDescent="0.25">
      <c r="A65" s="10"/>
      <c r="B65" s="14"/>
      <c r="C65" s="19" t="s">
        <v>1298</v>
      </c>
      <c r="D65" s="20"/>
      <c r="E65" s="20"/>
      <c r="F65" s="20"/>
      <c r="G65" s="20"/>
      <c r="H65" s="20"/>
      <c r="I65" s="20"/>
      <c r="J65" s="20"/>
      <c r="K65" s="14"/>
      <c r="L65" s="20"/>
      <c r="M65" s="117"/>
      <c r="N65" s="140"/>
      <c r="O65" s="117"/>
      <c r="P65" s="316"/>
    </row>
    <row r="66" spans="1:16" x14ac:dyDescent="0.25">
      <c r="A66" s="10" t="s">
        <v>29</v>
      </c>
      <c r="B66" s="15">
        <f>B50+1</f>
        <v>13</v>
      </c>
      <c r="C66" s="20" t="s">
        <v>1366</v>
      </c>
      <c r="D66" s="20"/>
      <c r="E66" s="20"/>
      <c r="F66" s="20"/>
      <c r="G66" s="20"/>
      <c r="H66" s="20"/>
      <c r="I66" s="20"/>
      <c r="J66" s="20"/>
      <c r="K66" s="15" t="s">
        <v>83</v>
      </c>
      <c r="L66" s="24">
        <f>$R$1*10</f>
        <v>300</v>
      </c>
      <c r="M66" s="174"/>
      <c r="N66" s="174"/>
      <c r="O66" s="117"/>
      <c r="P66" s="316"/>
    </row>
    <row r="67" spans="1:16" x14ac:dyDescent="0.25">
      <c r="A67" s="10" t="s">
        <v>29</v>
      </c>
      <c r="B67" s="15">
        <f>B66+1</f>
        <v>14</v>
      </c>
      <c r="C67" s="20" t="s">
        <v>1367</v>
      </c>
      <c r="D67" s="20"/>
      <c r="E67" s="20"/>
      <c r="F67" s="20"/>
      <c r="G67" s="20"/>
      <c r="H67" s="20"/>
      <c r="I67" s="20"/>
      <c r="J67" s="20"/>
      <c r="K67" s="15" t="s">
        <v>83</v>
      </c>
      <c r="L67" s="24">
        <f>$R$1*10</f>
        <v>300</v>
      </c>
      <c r="M67" s="174"/>
      <c r="N67" s="174"/>
      <c r="O67" s="117"/>
      <c r="P67" s="316"/>
    </row>
    <row r="68" spans="1:16" x14ac:dyDescent="0.25">
      <c r="A68" s="10"/>
      <c r="B68" s="15"/>
      <c r="C68" s="20"/>
      <c r="D68" s="20"/>
      <c r="E68" s="20"/>
      <c r="F68" s="20"/>
      <c r="G68" s="20"/>
      <c r="H68" s="20"/>
      <c r="I68" s="20"/>
      <c r="J68" s="20"/>
      <c r="K68" s="15"/>
      <c r="L68" s="24"/>
      <c r="M68" s="117"/>
      <c r="N68" s="140"/>
      <c r="O68" s="117"/>
      <c r="P68" s="316"/>
    </row>
    <row r="69" spans="1:16" x14ac:dyDescent="0.25">
      <c r="A69" s="10"/>
      <c r="B69" s="14"/>
      <c r="C69" s="19" t="s">
        <v>1291</v>
      </c>
      <c r="D69" s="20"/>
      <c r="E69" s="20"/>
      <c r="F69" s="20"/>
      <c r="G69" s="20"/>
      <c r="H69" s="20"/>
      <c r="I69" s="20"/>
      <c r="J69" s="20"/>
      <c r="K69" s="14"/>
      <c r="L69" s="20"/>
      <c r="M69" s="117"/>
      <c r="N69" s="140"/>
      <c r="O69" s="117"/>
      <c r="P69" s="316"/>
    </row>
    <row r="70" spans="1:16" x14ac:dyDescent="0.25">
      <c r="A70" s="10"/>
      <c r="B70" s="14"/>
      <c r="C70" s="20" t="s">
        <v>1292</v>
      </c>
      <c r="D70" s="20"/>
      <c r="E70" s="20"/>
      <c r="F70" s="20"/>
      <c r="G70" s="20"/>
      <c r="H70" s="20"/>
      <c r="I70" s="20"/>
      <c r="J70" s="20"/>
      <c r="K70" s="14"/>
      <c r="L70" s="20"/>
      <c r="M70" s="117"/>
      <c r="N70" s="140"/>
      <c r="O70" s="117"/>
      <c r="P70" s="316"/>
    </row>
    <row r="71" spans="1:16" x14ac:dyDescent="0.25">
      <c r="A71" s="10"/>
      <c r="B71" s="14"/>
      <c r="C71" s="20" t="s">
        <v>1379</v>
      </c>
      <c r="D71" s="20"/>
      <c r="E71" s="20"/>
      <c r="F71" s="20"/>
      <c r="G71" s="20"/>
      <c r="H71" s="20"/>
      <c r="I71" s="20"/>
      <c r="J71" s="20"/>
      <c r="K71" s="14"/>
      <c r="L71" s="20"/>
      <c r="M71" s="117"/>
      <c r="N71" s="140"/>
      <c r="O71" s="117"/>
      <c r="P71" s="316"/>
    </row>
    <row r="72" spans="1:16" x14ac:dyDescent="0.25">
      <c r="A72" s="10"/>
      <c r="B72" s="14"/>
      <c r="C72" s="20" t="s">
        <v>1294</v>
      </c>
      <c r="D72" s="20"/>
      <c r="E72" s="20"/>
      <c r="F72" s="20"/>
      <c r="G72" s="20"/>
      <c r="H72" s="20"/>
      <c r="I72" s="20"/>
      <c r="J72" s="20"/>
      <c r="K72" s="14"/>
      <c r="L72" s="20"/>
      <c r="M72" s="117"/>
      <c r="N72" s="140"/>
      <c r="O72" s="117"/>
      <c r="P72" s="316"/>
    </row>
    <row r="73" spans="1:16" x14ac:dyDescent="0.25">
      <c r="A73" s="10"/>
      <c r="B73" s="14"/>
      <c r="C73" s="20" t="s">
        <v>1380</v>
      </c>
      <c r="D73" s="20"/>
      <c r="E73" s="20"/>
      <c r="F73" s="20"/>
      <c r="G73" s="20"/>
      <c r="H73" s="20"/>
      <c r="I73" s="20"/>
      <c r="J73" s="20"/>
      <c r="K73" s="14"/>
      <c r="L73" s="20"/>
      <c r="M73" s="117"/>
      <c r="N73" s="140"/>
      <c r="O73" s="117"/>
      <c r="P73" s="316"/>
    </row>
    <row r="74" spans="1:16" x14ac:dyDescent="0.25">
      <c r="A74" s="10"/>
      <c r="B74" s="14"/>
      <c r="C74" s="20" t="s">
        <v>1362</v>
      </c>
      <c r="D74" s="20"/>
      <c r="E74" s="20"/>
      <c r="F74" s="20"/>
      <c r="G74" s="20"/>
      <c r="H74" s="20"/>
      <c r="I74" s="20"/>
      <c r="J74" s="20"/>
      <c r="K74" s="14"/>
      <c r="L74" s="20"/>
      <c r="M74" s="117"/>
      <c r="N74" s="140"/>
      <c r="O74" s="117"/>
      <c r="P74" s="316"/>
    </row>
    <row r="75" spans="1:16" x14ac:dyDescent="0.25">
      <c r="A75" s="10"/>
      <c r="B75" s="14"/>
      <c r="C75" s="20" t="s">
        <v>1464</v>
      </c>
      <c r="D75" s="20"/>
      <c r="E75" s="20"/>
      <c r="F75" s="20"/>
      <c r="G75" s="20"/>
      <c r="H75" s="20"/>
      <c r="I75" s="20"/>
      <c r="J75" s="20"/>
      <c r="K75" s="14"/>
      <c r="L75" s="20"/>
      <c r="M75" s="117"/>
      <c r="N75" s="140"/>
      <c r="O75" s="117"/>
      <c r="P75" s="316"/>
    </row>
    <row r="76" spans="1:16" x14ac:dyDescent="0.25">
      <c r="A76" s="10"/>
      <c r="B76" s="14"/>
      <c r="C76" s="20" t="s">
        <v>1363</v>
      </c>
      <c r="D76" s="20"/>
      <c r="E76" s="20"/>
      <c r="F76" s="20"/>
      <c r="G76" s="20"/>
      <c r="H76" s="20"/>
      <c r="I76" s="20"/>
      <c r="J76" s="20"/>
      <c r="K76" s="14"/>
      <c r="L76" s="20"/>
      <c r="M76" s="117"/>
      <c r="N76" s="140"/>
      <c r="O76" s="117"/>
      <c r="P76" s="316"/>
    </row>
    <row r="77" spans="1:16" x14ac:dyDescent="0.25">
      <c r="A77" s="10"/>
      <c r="B77" s="14"/>
      <c r="C77" s="20" t="s">
        <v>1273</v>
      </c>
      <c r="D77" s="20"/>
      <c r="E77" s="20"/>
      <c r="F77" s="20"/>
      <c r="G77" s="20"/>
      <c r="H77" s="20"/>
      <c r="I77" s="20"/>
      <c r="J77" s="20"/>
      <c r="K77" s="14"/>
      <c r="L77" s="20"/>
      <c r="M77" s="117"/>
      <c r="N77" s="140"/>
      <c r="O77" s="117"/>
      <c r="P77" s="316"/>
    </row>
    <row r="78" spans="1:16" x14ac:dyDescent="0.25">
      <c r="A78" s="10"/>
      <c r="B78" s="14"/>
      <c r="C78" s="20" t="s">
        <v>1377</v>
      </c>
      <c r="D78" s="20"/>
      <c r="E78" s="20"/>
      <c r="F78" s="20"/>
      <c r="G78" s="20"/>
      <c r="H78" s="20"/>
      <c r="I78" s="20"/>
      <c r="J78" s="20"/>
      <c r="K78" s="14"/>
      <c r="L78" s="20"/>
      <c r="M78" s="117"/>
      <c r="N78" s="140"/>
      <c r="O78" s="117"/>
      <c r="P78" s="316"/>
    </row>
    <row r="79" spans="1:16" x14ac:dyDescent="0.25">
      <c r="A79" s="10"/>
      <c r="B79" s="14"/>
      <c r="C79" s="20" t="s">
        <v>1378</v>
      </c>
      <c r="D79" s="20"/>
      <c r="E79" s="20"/>
      <c r="F79" s="20"/>
      <c r="G79" s="20"/>
      <c r="H79" s="20"/>
      <c r="I79" s="20"/>
      <c r="J79" s="20"/>
      <c r="K79" s="14"/>
      <c r="L79" s="20"/>
      <c r="M79" s="117"/>
      <c r="N79" s="140"/>
      <c r="O79" s="117"/>
      <c r="P79" s="316"/>
    </row>
    <row r="80" spans="1:16" x14ac:dyDescent="0.25">
      <c r="A80" s="10"/>
      <c r="B80" s="14"/>
      <c r="C80" s="20" t="s">
        <v>1277</v>
      </c>
      <c r="D80" s="20"/>
      <c r="E80" s="20"/>
      <c r="F80" s="20"/>
      <c r="G80" s="20"/>
      <c r="H80" s="20"/>
      <c r="I80" s="20"/>
      <c r="J80" s="20"/>
      <c r="K80" s="14"/>
      <c r="L80" s="20"/>
      <c r="M80" s="117"/>
      <c r="N80" s="140"/>
      <c r="O80" s="117"/>
      <c r="P80" s="316"/>
    </row>
    <row r="81" spans="1:16" x14ac:dyDescent="0.25">
      <c r="A81" s="10"/>
      <c r="B81" s="14"/>
      <c r="C81" s="20" t="s">
        <v>578</v>
      </c>
      <c r="D81" s="20"/>
      <c r="E81" s="20"/>
      <c r="F81" s="20"/>
      <c r="G81" s="20"/>
      <c r="H81" s="20"/>
      <c r="I81" s="20"/>
      <c r="J81" s="20"/>
      <c r="K81" s="14"/>
      <c r="L81" s="20"/>
      <c r="M81" s="117"/>
      <c r="N81" s="140"/>
      <c r="O81" s="117"/>
      <c r="P81" s="316"/>
    </row>
    <row r="82" spans="1:16" x14ac:dyDescent="0.25">
      <c r="A82" s="10"/>
      <c r="B82" s="14"/>
      <c r="C82" s="20"/>
      <c r="D82" s="20"/>
      <c r="E82" s="20"/>
      <c r="F82" s="20"/>
      <c r="G82" s="20"/>
      <c r="H82" s="20"/>
      <c r="I82" s="20"/>
      <c r="J82" s="20"/>
      <c r="K82" s="14"/>
      <c r="L82" s="20"/>
      <c r="M82" s="117"/>
      <c r="N82" s="140"/>
      <c r="O82" s="117"/>
      <c r="P82" s="316"/>
    </row>
    <row r="83" spans="1:16" x14ac:dyDescent="0.25">
      <c r="A83" s="64"/>
      <c r="B83" s="16"/>
      <c r="C83" s="22" t="s">
        <v>1373</v>
      </c>
      <c r="D83" s="23"/>
      <c r="E83" s="23"/>
      <c r="F83" s="23"/>
      <c r="G83" s="23"/>
      <c r="H83" s="23"/>
      <c r="I83" s="23"/>
      <c r="J83" s="23"/>
      <c r="K83" s="16"/>
      <c r="L83" s="23"/>
      <c r="M83" s="146"/>
      <c r="N83" s="162"/>
      <c r="O83" s="165"/>
      <c r="P83" s="316"/>
    </row>
    <row r="84" spans="1:16" ht="24" x14ac:dyDescent="0.25">
      <c r="A84" s="64"/>
      <c r="B84" s="12" t="s">
        <v>1</v>
      </c>
      <c r="C84" s="393" t="s">
        <v>2</v>
      </c>
      <c r="D84" s="393"/>
      <c r="E84" s="393"/>
      <c r="F84" s="393"/>
      <c r="G84" s="393"/>
      <c r="H84" s="393"/>
      <c r="I84" s="393"/>
      <c r="J84" s="393"/>
      <c r="K84" s="12" t="s">
        <v>45</v>
      </c>
      <c r="L84" s="72" t="s">
        <v>46</v>
      </c>
      <c r="M84" s="144" t="s">
        <v>47</v>
      </c>
      <c r="N84" s="168" t="s">
        <v>73</v>
      </c>
      <c r="O84" s="293" t="s">
        <v>120</v>
      </c>
      <c r="P84" s="318"/>
    </row>
    <row r="85" spans="1:16" x14ac:dyDescent="0.25">
      <c r="A85" s="10"/>
      <c r="B85" s="14"/>
      <c r="C85" s="19" t="s">
        <v>1298</v>
      </c>
      <c r="D85" s="20"/>
      <c r="E85" s="20"/>
      <c r="F85" s="20"/>
      <c r="G85" s="20"/>
      <c r="H85" s="20"/>
      <c r="I85" s="20"/>
      <c r="J85" s="20"/>
      <c r="K85" s="14"/>
      <c r="L85" s="20"/>
      <c r="M85" s="117"/>
      <c r="N85" s="140"/>
      <c r="O85" s="117"/>
      <c r="P85" s="316"/>
    </row>
    <row r="86" spans="1:16" x14ac:dyDescent="0.25">
      <c r="A86" s="10" t="s">
        <v>29</v>
      </c>
      <c r="B86" s="15">
        <f>B67+1</f>
        <v>15</v>
      </c>
      <c r="C86" s="20" t="s">
        <v>1366</v>
      </c>
      <c r="D86" s="20"/>
      <c r="E86" s="20"/>
      <c r="F86" s="20"/>
      <c r="G86" s="20"/>
      <c r="H86" s="20"/>
      <c r="I86" s="20"/>
      <c r="J86" s="20"/>
      <c r="K86" s="15" t="s">
        <v>83</v>
      </c>
      <c r="L86" s="24">
        <f>$R$1*5</f>
        <v>150</v>
      </c>
      <c r="M86" s="174"/>
      <c r="N86" s="174"/>
      <c r="O86" s="117"/>
      <c r="P86" s="316"/>
    </row>
    <row r="87" spans="1:16" x14ac:dyDescent="0.25">
      <c r="A87" s="10"/>
      <c r="B87" s="15"/>
      <c r="C87" s="20"/>
      <c r="D87" s="20"/>
      <c r="E87" s="20"/>
      <c r="F87" s="20"/>
      <c r="G87" s="20"/>
      <c r="H87" s="20"/>
      <c r="I87" s="20"/>
      <c r="J87" s="20"/>
      <c r="K87" s="15"/>
      <c r="L87" s="24"/>
      <c r="M87" s="117"/>
      <c r="N87" s="140"/>
      <c r="O87" s="117"/>
      <c r="P87" s="316"/>
    </row>
    <row r="88" spans="1:16" x14ac:dyDescent="0.25">
      <c r="A88" s="10"/>
      <c r="B88" s="15"/>
      <c r="C88" s="19" t="s">
        <v>1300</v>
      </c>
      <c r="D88" s="20"/>
      <c r="E88" s="20"/>
      <c r="F88" s="20"/>
      <c r="G88" s="20"/>
      <c r="H88" s="20"/>
      <c r="I88" s="20"/>
      <c r="J88" s="20"/>
      <c r="K88" s="14"/>
      <c r="L88" s="20"/>
      <c r="M88" s="117"/>
      <c r="N88" s="140"/>
      <c r="O88" s="117"/>
      <c r="P88" s="316"/>
    </row>
    <row r="89" spans="1:16" x14ac:dyDescent="0.25">
      <c r="A89" s="10" t="s">
        <v>29</v>
      </c>
      <c r="B89" s="15">
        <f>B86+1</f>
        <v>16</v>
      </c>
      <c r="C89" s="20" t="s">
        <v>1366</v>
      </c>
      <c r="D89" s="20"/>
      <c r="E89" s="20"/>
      <c r="F89" s="20"/>
      <c r="G89" s="20"/>
      <c r="H89" s="20"/>
      <c r="I89" s="20"/>
      <c r="J89" s="20"/>
      <c r="K89" s="15" t="s">
        <v>83</v>
      </c>
      <c r="L89" s="24">
        <f>$R$1*5</f>
        <v>150</v>
      </c>
      <c r="M89" s="174"/>
      <c r="N89" s="174"/>
      <c r="O89" s="117"/>
      <c r="P89" s="316"/>
    </row>
    <row r="90" spans="1:16" x14ac:dyDescent="0.25">
      <c r="A90" s="10"/>
      <c r="B90" s="15"/>
      <c r="C90" s="20"/>
      <c r="D90" s="20"/>
      <c r="E90" s="20"/>
      <c r="F90" s="20"/>
      <c r="G90" s="20"/>
      <c r="H90" s="20"/>
      <c r="I90" s="20"/>
      <c r="J90" s="20"/>
      <c r="K90" s="15"/>
      <c r="L90" s="24"/>
      <c r="M90" s="117"/>
      <c r="N90" s="140"/>
      <c r="O90" s="117"/>
      <c r="P90" s="316"/>
    </row>
    <row r="91" spans="1:16" x14ac:dyDescent="0.25">
      <c r="A91" s="10"/>
      <c r="B91" s="15"/>
      <c r="C91" s="19" t="s">
        <v>1381</v>
      </c>
      <c r="D91" s="20"/>
      <c r="E91" s="20"/>
      <c r="F91" s="20"/>
      <c r="G91" s="20"/>
      <c r="H91" s="20"/>
      <c r="I91" s="20"/>
      <c r="J91" s="20"/>
      <c r="K91" s="15"/>
      <c r="L91" s="24"/>
      <c r="M91" s="117"/>
      <c r="N91" s="140"/>
      <c r="O91" s="117"/>
      <c r="P91" s="316"/>
    </row>
    <row r="92" spans="1:16" x14ac:dyDescent="0.25">
      <c r="A92" s="10" t="s">
        <v>29</v>
      </c>
      <c r="B92" s="15">
        <f>B89+1</f>
        <v>17</v>
      </c>
      <c r="C92" s="20" t="s">
        <v>1382</v>
      </c>
      <c r="D92" s="20"/>
      <c r="E92" s="20"/>
      <c r="F92" s="20"/>
      <c r="G92" s="20"/>
      <c r="H92" s="20"/>
      <c r="I92" s="20"/>
      <c r="J92" s="20"/>
      <c r="K92" s="15"/>
      <c r="L92" s="24"/>
      <c r="M92" s="117"/>
      <c r="N92" s="140"/>
      <c r="O92" s="117"/>
      <c r="P92" s="316"/>
    </row>
    <row r="93" spans="1:16" x14ac:dyDescent="0.25">
      <c r="A93" s="10"/>
      <c r="B93" s="14"/>
      <c r="C93" s="20" t="s">
        <v>1383</v>
      </c>
      <c r="D93" s="20"/>
      <c r="E93" s="20"/>
      <c r="F93" s="20"/>
      <c r="G93" s="20"/>
      <c r="H93" s="20"/>
      <c r="I93" s="20"/>
      <c r="J93" s="20"/>
      <c r="K93" s="15" t="s">
        <v>83</v>
      </c>
      <c r="L93" s="24">
        <f>$R$1*5</f>
        <v>150</v>
      </c>
      <c r="M93" s="117"/>
      <c r="N93" s="140"/>
      <c r="O93" s="117"/>
      <c r="P93" s="316"/>
    </row>
    <row r="94" spans="1:16" x14ac:dyDescent="0.25">
      <c r="A94" s="10" t="s">
        <v>29</v>
      </c>
      <c r="B94" s="15">
        <f>B92+1</f>
        <v>18</v>
      </c>
      <c r="C94" s="20" t="s">
        <v>1384</v>
      </c>
      <c r="D94" s="20"/>
      <c r="E94" s="20"/>
      <c r="F94" s="20"/>
      <c r="G94" s="20"/>
      <c r="H94" s="20"/>
      <c r="I94" s="20"/>
      <c r="J94" s="20"/>
      <c r="K94" s="15" t="s">
        <v>83</v>
      </c>
      <c r="L94" s="24">
        <f t="shared" ref="L94:L96" si="3">$R$1*50</f>
        <v>1500</v>
      </c>
      <c r="M94" s="117"/>
      <c r="N94" s="140"/>
      <c r="O94" s="117"/>
      <c r="P94" s="316"/>
    </row>
    <row r="95" spans="1:16" x14ac:dyDescent="0.25">
      <c r="A95" s="10" t="s">
        <v>29</v>
      </c>
      <c r="B95" s="15">
        <f>B94+1</f>
        <v>19</v>
      </c>
      <c r="C95" s="20" t="s">
        <v>1385</v>
      </c>
      <c r="D95" s="20"/>
      <c r="E95" s="20"/>
      <c r="F95" s="20"/>
      <c r="G95" s="20"/>
      <c r="H95" s="20"/>
      <c r="I95" s="20"/>
      <c r="J95" s="20"/>
      <c r="K95" s="15" t="s">
        <v>83</v>
      </c>
      <c r="L95" s="24">
        <f t="shared" si="3"/>
        <v>1500</v>
      </c>
      <c r="M95" s="117"/>
      <c r="N95" s="140"/>
      <c r="O95" s="117"/>
      <c r="P95" s="316"/>
    </row>
    <row r="96" spans="1:16" x14ac:dyDescent="0.25">
      <c r="A96" s="10" t="s">
        <v>29</v>
      </c>
      <c r="B96" s="15">
        <f>B95+1</f>
        <v>20</v>
      </c>
      <c r="C96" s="20" t="s">
        <v>1386</v>
      </c>
      <c r="D96" s="20"/>
      <c r="E96" s="20"/>
      <c r="F96" s="20"/>
      <c r="G96" s="20"/>
      <c r="H96" s="20"/>
      <c r="I96" s="20"/>
      <c r="J96" s="20"/>
      <c r="K96" s="15" t="s">
        <v>83</v>
      </c>
      <c r="L96" s="24">
        <f t="shared" si="3"/>
        <v>1500</v>
      </c>
      <c r="M96" s="117"/>
      <c r="N96" s="140"/>
      <c r="O96" s="117"/>
      <c r="P96" s="316"/>
    </row>
    <row r="97" spans="1:16" x14ac:dyDescent="0.25">
      <c r="A97" s="10" t="s">
        <v>29</v>
      </c>
      <c r="B97" s="15">
        <f>B96+1</f>
        <v>21</v>
      </c>
      <c r="C97" s="20" t="s">
        <v>1387</v>
      </c>
      <c r="D97" s="20"/>
      <c r="E97" s="20"/>
      <c r="F97" s="20"/>
      <c r="G97" s="20"/>
      <c r="H97" s="20"/>
      <c r="I97" s="20"/>
      <c r="J97" s="20"/>
      <c r="K97" s="15" t="s">
        <v>83</v>
      </c>
      <c r="L97" s="24">
        <f>$R$1*5</f>
        <v>150</v>
      </c>
      <c r="M97" s="117"/>
      <c r="N97" s="140"/>
      <c r="O97" s="117"/>
      <c r="P97" s="316"/>
    </row>
    <row r="98" spans="1:16" x14ac:dyDescent="0.25">
      <c r="A98" s="10"/>
      <c r="B98" s="15"/>
      <c r="C98" s="20"/>
      <c r="D98" s="20"/>
      <c r="E98" s="20"/>
      <c r="F98" s="20"/>
      <c r="G98" s="20"/>
      <c r="H98" s="20"/>
      <c r="I98" s="20"/>
      <c r="J98" s="20"/>
      <c r="K98" s="15"/>
      <c r="L98" s="24"/>
      <c r="M98" s="117"/>
      <c r="N98" s="140"/>
      <c r="O98" s="117"/>
      <c r="P98" s="316"/>
    </row>
    <row r="99" spans="1:16" x14ac:dyDescent="0.25">
      <c r="A99" s="10"/>
      <c r="B99" s="15"/>
      <c r="C99" s="19" t="s">
        <v>1388</v>
      </c>
      <c r="D99" s="20"/>
      <c r="E99" s="20"/>
      <c r="F99" s="20"/>
      <c r="G99" s="20"/>
      <c r="H99" s="20"/>
      <c r="I99" s="20"/>
      <c r="J99" s="20"/>
      <c r="K99" s="14"/>
      <c r="L99" s="20"/>
      <c r="M99" s="117"/>
      <c r="N99" s="140"/>
      <c r="O99" s="117"/>
      <c r="P99" s="316"/>
    </row>
    <row r="100" spans="1:16" x14ac:dyDescent="0.25">
      <c r="A100" s="10"/>
      <c r="B100" s="15"/>
      <c r="C100" s="19" t="s">
        <v>1389</v>
      </c>
      <c r="D100" s="20"/>
      <c r="E100" s="20"/>
      <c r="F100" s="20"/>
      <c r="G100" s="20"/>
      <c r="H100" s="20"/>
      <c r="I100" s="20"/>
      <c r="J100" s="20"/>
      <c r="K100" s="14"/>
      <c r="L100" s="20"/>
      <c r="M100" s="117"/>
      <c r="N100" s="140"/>
      <c r="O100" s="117"/>
      <c r="P100" s="316"/>
    </row>
    <row r="101" spans="1:16" x14ac:dyDescent="0.25">
      <c r="A101" s="10"/>
      <c r="B101" s="15"/>
      <c r="C101" s="20" t="s">
        <v>1390</v>
      </c>
      <c r="D101" s="20"/>
      <c r="E101" s="20"/>
      <c r="F101" s="20"/>
      <c r="G101" s="20"/>
      <c r="H101" s="20"/>
      <c r="I101" s="20"/>
      <c r="J101" s="20"/>
      <c r="K101" s="14"/>
      <c r="L101" s="20"/>
      <c r="M101" s="117"/>
      <c r="N101" s="140"/>
      <c r="O101" s="117"/>
      <c r="P101" s="316"/>
    </row>
    <row r="102" spans="1:16" x14ac:dyDescent="0.25">
      <c r="A102" s="10"/>
      <c r="B102" s="15"/>
      <c r="C102" s="20" t="s">
        <v>1391</v>
      </c>
      <c r="D102" s="20"/>
      <c r="E102" s="20"/>
      <c r="F102" s="20"/>
      <c r="G102" s="20"/>
      <c r="H102" s="20"/>
      <c r="I102" s="20"/>
      <c r="J102" s="20"/>
      <c r="K102" s="14"/>
      <c r="L102" s="20"/>
      <c r="M102" s="117"/>
      <c r="N102" s="140"/>
      <c r="O102" s="117"/>
      <c r="P102" s="316"/>
    </row>
    <row r="103" spans="1:16" x14ac:dyDescent="0.25">
      <c r="A103" s="10"/>
      <c r="B103" s="15"/>
      <c r="C103" s="20" t="s">
        <v>1392</v>
      </c>
      <c r="D103" s="20"/>
      <c r="E103" s="20"/>
      <c r="F103" s="20"/>
      <c r="G103" s="20"/>
      <c r="H103" s="20"/>
      <c r="I103" s="20"/>
      <c r="J103" s="20"/>
      <c r="K103" s="14"/>
      <c r="L103" s="20"/>
      <c r="M103" s="117"/>
      <c r="N103" s="140"/>
      <c r="O103" s="117"/>
      <c r="P103" s="316"/>
    </row>
    <row r="104" spans="1:16" x14ac:dyDescent="0.25">
      <c r="A104" s="10"/>
      <c r="B104" s="15"/>
      <c r="C104" s="20" t="s">
        <v>1393</v>
      </c>
      <c r="D104" s="20"/>
      <c r="E104" s="20"/>
      <c r="F104" s="20"/>
      <c r="G104" s="20"/>
      <c r="H104" s="20"/>
      <c r="I104" s="20"/>
      <c r="J104" s="20"/>
      <c r="K104" s="14"/>
      <c r="L104" s="20"/>
      <c r="M104" s="117"/>
      <c r="N104" s="140"/>
      <c r="O104" s="117"/>
      <c r="P104" s="316"/>
    </row>
    <row r="105" spans="1:16" x14ac:dyDescent="0.25">
      <c r="A105" s="10"/>
      <c r="B105" s="15"/>
      <c r="C105" s="20" t="s">
        <v>1394</v>
      </c>
      <c r="D105" s="20"/>
      <c r="E105" s="20"/>
      <c r="F105" s="20"/>
      <c r="G105" s="20"/>
      <c r="H105" s="20"/>
      <c r="I105" s="20"/>
      <c r="J105" s="20"/>
      <c r="K105" s="14"/>
      <c r="L105" s="20"/>
      <c r="M105" s="117"/>
      <c r="N105" s="140"/>
      <c r="O105" s="117"/>
      <c r="P105" s="316"/>
    </row>
    <row r="106" spans="1:16" x14ac:dyDescent="0.25">
      <c r="A106" s="10" t="s">
        <v>29</v>
      </c>
      <c r="B106" s="15">
        <f>B97+1</f>
        <v>22</v>
      </c>
      <c r="C106" s="20" t="s">
        <v>1395</v>
      </c>
      <c r="D106" s="20"/>
      <c r="E106" s="20"/>
      <c r="F106" s="20"/>
      <c r="G106" s="20"/>
      <c r="H106" s="20"/>
      <c r="I106" s="20"/>
      <c r="J106" s="20"/>
      <c r="K106" s="15" t="s">
        <v>83</v>
      </c>
      <c r="L106" s="24">
        <f t="shared" ref="L106:L113" si="4">$R$1*5</f>
        <v>150</v>
      </c>
      <c r="M106" s="117"/>
      <c r="N106" s="140"/>
      <c r="O106" s="117"/>
      <c r="P106" s="316"/>
    </row>
    <row r="107" spans="1:16" x14ac:dyDescent="0.25">
      <c r="A107" s="10" t="s">
        <v>29</v>
      </c>
      <c r="B107" s="15">
        <f t="shared" ref="B107:B113" si="5">B106+1</f>
        <v>23</v>
      </c>
      <c r="C107" s="20" t="s">
        <v>1396</v>
      </c>
      <c r="D107" s="20"/>
      <c r="E107" s="20"/>
      <c r="F107" s="20"/>
      <c r="G107" s="20"/>
      <c r="H107" s="20"/>
      <c r="I107" s="20"/>
      <c r="J107" s="20"/>
      <c r="K107" s="15" t="s">
        <v>83</v>
      </c>
      <c r="L107" s="24">
        <f t="shared" si="4"/>
        <v>150</v>
      </c>
      <c r="M107" s="117"/>
      <c r="N107" s="140"/>
      <c r="O107" s="117"/>
      <c r="P107" s="316"/>
    </row>
    <row r="108" spans="1:16" x14ac:dyDescent="0.25">
      <c r="A108" s="10" t="s">
        <v>29</v>
      </c>
      <c r="B108" s="15">
        <f t="shared" si="5"/>
        <v>24</v>
      </c>
      <c r="C108" s="20" t="s">
        <v>1397</v>
      </c>
      <c r="D108" s="20"/>
      <c r="E108" s="20"/>
      <c r="F108" s="20"/>
      <c r="G108" s="20"/>
      <c r="H108" s="20"/>
      <c r="I108" s="20"/>
      <c r="J108" s="20"/>
      <c r="K108" s="15" t="s">
        <v>83</v>
      </c>
      <c r="L108" s="24">
        <f t="shared" si="4"/>
        <v>150</v>
      </c>
      <c r="M108" s="117"/>
      <c r="N108" s="140"/>
      <c r="O108" s="117"/>
      <c r="P108" s="316"/>
    </row>
    <row r="109" spans="1:16" x14ac:dyDescent="0.25">
      <c r="A109" s="10" t="s">
        <v>29</v>
      </c>
      <c r="B109" s="15">
        <f t="shared" si="5"/>
        <v>25</v>
      </c>
      <c r="C109" s="20" t="s">
        <v>1398</v>
      </c>
      <c r="D109" s="20"/>
      <c r="E109" s="20"/>
      <c r="F109" s="20"/>
      <c r="G109" s="20"/>
      <c r="H109" s="20"/>
      <c r="I109" s="20"/>
      <c r="J109" s="20"/>
      <c r="K109" s="15" t="s">
        <v>83</v>
      </c>
      <c r="L109" s="24">
        <f t="shared" si="4"/>
        <v>150</v>
      </c>
      <c r="M109" s="117"/>
      <c r="N109" s="140"/>
      <c r="O109" s="117"/>
      <c r="P109" s="316"/>
    </row>
    <row r="110" spans="1:16" x14ac:dyDescent="0.25">
      <c r="A110" s="10" t="s">
        <v>29</v>
      </c>
      <c r="B110" s="15">
        <f t="shared" si="5"/>
        <v>26</v>
      </c>
      <c r="C110" s="20" t="s">
        <v>1399</v>
      </c>
      <c r="D110" s="20"/>
      <c r="E110" s="20"/>
      <c r="F110" s="20"/>
      <c r="G110" s="20"/>
      <c r="H110" s="20"/>
      <c r="I110" s="20"/>
      <c r="J110" s="20"/>
      <c r="K110" s="15" t="s">
        <v>83</v>
      </c>
      <c r="L110" s="24">
        <f t="shared" si="4"/>
        <v>150</v>
      </c>
      <c r="M110" s="117"/>
      <c r="N110" s="140"/>
      <c r="O110" s="117"/>
      <c r="P110" s="316"/>
    </row>
    <row r="111" spans="1:16" x14ac:dyDescent="0.25">
      <c r="A111" s="10" t="s">
        <v>29</v>
      </c>
      <c r="B111" s="15">
        <f t="shared" si="5"/>
        <v>27</v>
      </c>
      <c r="C111" s="20" t="s">
        <v>1400</v>
      </c>
      <c r="D111" s="20"/>
      <c r="E111" s="20"/>
      <c r="F111" s="20"/>
      <c r="G111" s="20"/>
      <c r="H111" s="20"/>
      <c r="I111" s="20"/>
      <c r="J111" s="20"/>
      <c r="K111" s="15" t="s">
        <v>83</v>
      </c>
      <c r="L111" s="24">
        <f t="shared" si="4"/>
        <v>150</v>
      </c>
      <c r="M111" s="117"/>
      <c r="N111" s="140"/>
      <c r="O111" s="117"/>
      <c r="P111" s="316"/>
    </row>
    <row r="112" spans="1:16" x14ac:dyDescent="0.25">
      <c r="A112" s="10" t="s">
        <v>29</v>
      </c>
      <c r="B112" s="15">
        <f t="shared" si="5"/>
        <v>28</v>
      </c>
      <c r="C112" s="20" t="s">
        <v>1401</v>
      </c>
      <c r="D112" s="20"/>
      <c r="E112" s="20"/>
      <c r="F112" s="20"/>
      <c r="G112" s="20"/>
      <c r="H112" s="20"/>
      <c r="I112" s="20"/>
      <c r="J112" s="20"/>
      <c r="K112" s="15" t="s">
        <v>83</v>
      </c>
      <c r="L112" s="24">
        <f t="shared" si="4"/>
        <v>150</v>
      </c>
      <c r="M112" s="117"/>
      <c r="N112" s="140"/>
      <c r="O112" s="117"/>
      <c r="P112" s="316"/>
    </row>
    <row r="113" spans="1:16" x14ac:dyDescent="0.25">
      <c r="A113" s="10" t="s">
        <v>29</v>
      </c>
      <c r="B113" s="15">
        <f t="shared" si="5"/>
        <v>29</v>
      </c>
      <c r="C113" s="20" t="s">
        <v>1402</v>
      </c>
      <c r="D113" s="20"/>
      <c r="E113" s="20"/>
      <c r="F113" s="20"/>
      <c r="G113" s="20"/>
      <c r="H113" s="20"/>
      <c r="I113" s="20"/>
      <c r="J113" s="20"/>
      <c r="K113" s="15" t="s">
        <v>83</v>
      </c>
      <c r="L113" s="24">
        <f t="shared" si="4"/>
        <v>150</v>
      </c>
      <c r="M113" s="117"/>
      <c r="N113" s="140"/>
      <c r="O113" s="117"/>
      <c r="P113" s="316"/>
    </row>
    <row r="114" spans="1:16" x14ac:dyDescent="0.25">
      <c r="A114" s="10"/>
      <c r="B114" s="15"/>
      <c r="C114" s="19" t="s">
        <v>483</v>
      </c>
      <c r="D114" s="20"/>
      <c r="E114" s="20"/>
      <c r="F114" s="20"/>
      <c r="G114" s="20"/>
      <c r="H114" s="20"/>
      <c r="I114" s="20"/>
      <c r="J114" s="20"/>
      <c r="K114" s="14"/>
      <c r="L114" s="20"/>
      <c r="M114" s="117"/>
      <c r="N114" s="140"/>
      <c r="O114" s="117"/>
      <c r="P114" s="316"/>
    </row>
    <row r="115" spans="1:16" x14ac:dyDescent="0.25">
      <c r="A115" s="10"/>
      <c r="B115" s="15"/>
      <c r="C115" s="20" t="s">
        <v>564</v>
      </c>
      <c r="D115" s="20"/>
      <c r="E115" s="20"/>
      <c r="F115" s="20"/>
      <c r="G115" s="20"/>
      <c r="H115" s="20"/>
      <c r="I115" s="20"/>
      <c r="J115" s="20"/>
      <c r="K115" s="14"/>
      <c r="L115" s="20"/>
      <c r="M115" s="117"/>
      <c r="N115" s="140"/>
      <c r="O115" s="117"/>
      <c r="P115" s="316"/>
    </row>
    <row r="116" spans="1:16" x14ac:dyDescent="0.25">
      <c r="A116" s="10"/>
      <c r="B116" s="15"/>
      <c r="C116" s="20" t="s">
        <v>484</v>
      </c>
      <c r="D116" s="20"/>
      <c r="E116" s="20"/>
      <c r="F116" s="20"/>
      <c r="G116" s="20"/>
      <c r="H116" s="20"/>
      <c r="I116" s="20"/>
      <c r="J116" s="20"/>
      <c r="K116" s="14"/>
      <c r="L116" s="20"/>
      <c r="M116" s="117"/>
      <c r="N116" s="140"/>
      <c r="O116" s="117"/>
      <c r="P116" s="316"/>
    </row>
    <row r="117" spans="1:16" x14ac:dyDescent="0.25">
      <c r="A117" s="10"/>
      <c r="B117" s="15"/>
      <c r="C117" s="20" t="s">
        <v>485</v>
      </c>
      <c r="D117" s="20"/>
      <c r="E117" s="20"/>
      <c r="F117" s="20"/>
      <c r="G117" s="20"/>
      <c r="H117" s="20"/>
      <c r="I117" s="20"/>
      <c r="J117" s="20"/>
      <c r="K117" s="14"/>
      <c r="L117" s="20"/>
      <c r="M117" s="117"/>
      <c r="N117" s="140"/>
      <c r="O117" s="117"/>
      <c r="P117" s="316"/>
    </row>
    <row r="118" spans="1:16" x14ac:dyDescent="0.25">
      <c r="A118" s="10"/>
      <c r="B118" s="15"/>
      <c r="C118" s="20" t="s">
        <v>486</v>
      </c>
      <c r="D118" s="20"/>
      <c r="E118" s="20"/>
      <c r="F118" s="20"/>
      <c r="G118" s="20"/>
      <c r="H118" s="20"/>
      <c r="I118" s="20"/>
      <c r="J118" s="20"/>
      <c r="K118" s="14"/>
      <c r="L118" s="20"/>
      <c r="M118" s="117"/>
      <c r="N118" s="140"/>
      <c r="O118" s="117"/>
      <c r="P118" s="316"/>
    </row>
    <row r="119" spans="1:16" x14ac:dyDescent="0.25">
      <c r="A119" s="10"/>
      <c r="B119" s="15"/>
      <c r="C119" s="20" t="s">
        <v>487</v>
      </c>
      <c r="D119" s="20"/>
      <c r="E119" s="20"/>
      <c r="F119" s="20"/>
      <c r="G119" s="20"/>
      <c r="H119" s="20"/>
      <c r="I119" s="20"/>
      <c r="J119" s="20"/>
      <c r="K119" s="14"/>
      <c r="L119" s="20"/>
      <c r="M119" s="117"/>
      <c r="N119" s="140"/>
      <c r="O119" s="117"/>
      <c r="P119" s="316"/>
    </row>
    <row r="120" spans="1:16" x14ac:dyDescent="0.25">
      <c r="A120" s="10" t="s">
        <v>29</v>
      </c>
      <c r="B120" s="15">
        <f>B113+1</f>
        <v>30</v>
      </c>
      <c r="C120" s="20" t="s">
        <v>488</v>
      </c>
      <c r="D120" s="20"/>
      <c r="E120" s="20"/>
      <c r="F120" s="20"/>
      <c r="G120" s="20"/>
      <c r="H120" s="20"/>
      <c r="I120" s="20"/>
      <c r="J120" s="20"/>
      <c r="K120" s="15" t="s">
        <v>83</v>
      </c>
      <c r="L120" s="24">
        <v>100</v>
      </c>
      <c r="M120" s="117"/>
      <c r="N120" s="140"/>
      <c r="O120" s="117"/>
      <c r="P120" s="316"/>
    </row>
    <row r="121" spans="1:16" x14ac:dyDescent="0.25">
      <c r="A121" s="10" t="s">
        <v>29</v>
      </c>
      <c r="B121" s="15">
        <f>B120+1</f>
        <v>31</v>
      </c>
      <c r="C121" s="20" t="s">
        <v>489</v>
      </c>
      <c r="D121" s="20"/>
      <c r="E121" s="20"/>
      <c r="F121" s="20"/>
      <c r="G121" s="20"/>
      <c r="H121" s="20"/>
      <c r="I121" s="20"/>
      <c r="J121" s="20"/>
      <c r="K121" s="15" t="s">
        <v>83</v>
      </c>
      <c r="L121" s="24">
        <v>100</v>
      </c>
      <c r="M121" s="117"/>
      <c r="N121" s="140"/>
      <c r="O121" s="117"/>
      <c r="P121" s="316"/>
    </row>
    <row r="122" spans="1:16" x14ac:dyDescent="0.25">
      <c r="A122" s="10"/>
      <c r="B122" s="15"/>
      <c r="C122" s="20"/>
      <c r="D122" s="20"/>
      <c r="E122" s="20"/>
      <c r="F122" s="20"/>
      <c r="G122" s="20"/>
      <c r="H122" s="20"/>
      <c r="I122" s="20"/>
      <c r="J122" s="20"/>
      <c r="K122" s="15"/>
      <c r="L122" s="24"/>
      <c r="M122" s="117"/>
      <c r="N122" s="140"/>
      <c r="O122" s="117"/>
      <c r="P122" s="316"/>
    </row>
    <row r="123" spans="1:16" x14ac:dyDescent="0.25">
      <c r="A123" s="64"/>
      <c r="B123" s="16"/>
      <c r="C123" s="22" t="s">
        <v>1373</v>
      </c>
      <c r="D123" s="23"/>
      <c r="E123" s="23"/>
      <c r="F123" s="23"/>
      <c r="G123" s="23"/>
      <c r="H123" s="23"/>
      <c r="I123" s="23"/>
      <c r="J123" s="23"/>
      <c r="K123" s="16"/>
      <c r="L123" s="23"/>
      <c r="M123" s="146"/>
      <c r="N123" s="162"/>
      <c r="O123" s="165"/>
      <c r="P123" s="316"/>
    </row>
    <row r="124" spans="1:16" ht="24" x14ac:dyDescent="0.25">
      <c r="A124" s="10"/>
      <c r="B124" s="25" t="s">
        <v>1</v>
      </c>
      <c r="C124" s="367" t="s">
        <v>2</v>
      </c>
      <c r="D124" s="367"/>
      <c r="E124" s="367"/>
      <c r="F124" s="367"/>
      <c r="G124" s="367"/>
      <c r="H124" s="367"/>
      <c r="I124" s="367"/>
      <c r="J124" s="367"/>
      <c r="K124" s="25" t="s">
        <v>45</v>
      </c>
      <c r="L124" s="27" t="s">
        <v>46</v>
      </c>
      <c r="M124" s="144" t="s">
        <v>47</v>
      </c>
      <c r="N124" s="168" t="s">
        <v>73</v>
      </c>
      <c r="O124" s="293" t="s">
        <v>120</v>
      </c>
      <c r="P124" s="318"/>
    </row>
    <row r="125" spans="1:16" x14ac:dyDescent="0.25">
      <c r="A125" s="10"/>
      <c r="B125" s="15"/>
      <c r="C125" s="19" t="s">
        <v>483</v>
      </c>
      <c r="D125" s="20"/>
      <c r="E125" s="20"/>
      <c r="F125" s="20"/>
      <c r="G125" s="20"/>
      <c r="H125" s="20"/>
      <c r="I125" s="20"/>
      <c r="J125" s="20"/>
      <c r="K125" s="14"/>
      <c r="L125" s="20"/>
      <c r="M125" s="117"/>
      <c r="N125" s="140"/>
      <c r="O125" s="117"/>
      <c r="P125" s="316"/>
    </row>
    <row r="126" spans="1:16" x14ac:dyDescent="0.25">
      <c r="A126" s="10"/>
      <c r="B126" s="15"/>
      <c r="C126" s="20" t="s">
        <v>1403</v>
      </c>
      <c r="D126" s="20"/>
      <c r="E126" s="20"/>
      <c r="F126" s="20"/>
      <c r="G126" s="20"/>
      <c r="H126" s="20"/>
      <c r="I126" s="20"/>
      <c r="J126" s="20"/>
      <c r="K126" s="14"/>
      <c r="L126" s="20"/>
      <c r="M126" s="117"/>
      <c r="N126" s="140"/>
      <c r="O126" s="117"/>
      <c r="P126" s="316"/>
    </row>
    <row r="127" spans="1:16" x14ac:dyDescent="0.25">
      <c r="A127" s="10"/>
      <c r="B127" s="15"/>
      <c r="C127" s="20" t="s">
        <v>1404</v>
      </c>
      <c r="D127" s="20"/>
      <c r="E127" s="20"/>
      <c r="F127" s="20"/>
      <c r="G127" s="20"/>
      <c r="H127" s="20"/>
      <c r="I127" s="20"/>
      <c r="J127" s="20"/>
      <c r="K127" s="14"/>
      <c r="L127" s="20"/>
      <c r="M127" s="117"/>
      <c r="N127" s="140"/>
      <c r="O127" s="117"/>
      <c r="P127" s="316"/>
    </row>
    <row r="128" spans="1:16" x14ac:dyDescent="0.25">
      <c r="A128" s="10"/>
      <c r="B128" s="15"/>
      <c r="C128" s="20" t="s">
        <v>486</v>
      </c>
      <c r="D128" s="20"/>
      <c r="E128" s="20"/>
      <c r="F128" s="20"/>
      <c r="G128" s="20"/>
      <c r="H128" s="20"/>
      <c r="I128" s="20"/>
      <c r="J128" s="20"/>
      <c r="K128" s="14"/>
      <c r="L128" s="20"/>
      <c r="M128" s="117"/>
      <c r="N128" s="140"/>
      <c r="O128" s="117"/>
      <c r="P128" s="316"/>
    </row>
    <row r="129" spans="1:16" x14ac:dyDescent="0.25">
      <c r="A129" s="10"/>
      <c r="B129" s="15"/>
      <c r="C129" s="20" t="s">
        <v>487</v>
      </c>
      <c r="D129" s="20"/>
      <c r="E129" s="20"/>
      <c r="F129" s="20"/>
      <c r="G129" s="20"/>
      <c r="H129" s="20"/>
      <c r="I129" s="20"/>
      <c r="J129" s="20"/>
      <c r="K129" s="14"/>
      <c r="L129" s="20"/>
      <c r="M129" s="117"/>
      <c r="N129" s="140"/>
      <c r="O129" s="117"/>
      <c r="P129" s="316"/>
    </row>
    <row r="130" spans="1:16" x14ac:dyDescent="0.25">
      <c r="A130" s="10"/>
      <c r="B130" s="15"/>
      <c r="C130" s="20" t="s">
        <v>1405</v>
      </c>
      <c r="D130" s="20"/>
      <c r="E130" s="20"/>
      <c r="F130" s="20"/>
      <c r="G130" s="20"/>
      <c r="H130" s="20"/>
      <c r="I130" s="20"/>
      <c r="J130" s="20"/>
      <c r="K130" s="14"/>
      <c r="L130" s="20"/>
      <c r="M130" s="117"/>
      <c r="N130" s="140"/>
      <c r="O130" s="117"/>
      <c r="P130" s="316"/>
    </row>
    <row r="131" spans="1:16" x14ac:dyDescent="0.25">
      <c r="A131" s="10" t="s">
        <v>29</v>
      </c>
      <c r="B131" s="15">
        <f>B121+1</f>
        <v>32</v>
      </c>
      <c r="C131" s="20" t="s">
        <v>1406</v>
      </c>
      <c r="D131" s="20"/>
      <c r="E131" s="20"/>
      <c r="F131" s="20"/>
      <c r="G131" s="20"/>
      <c r="H131" s="20"/>
      <c r="I131" s="20"/>
      <c r="J131" s="20"/>
      <c r="K131" s="15" t="s">
        <v>83</v>
      </c>
      <c r="L131" s="24">
        <f t="shared" ref="L131:L132" si="6">$R$1*5</f>
        <v>150</v>
      </c>
      <c r="M131" s="117"/>
      <c r="N131" s="140"/>
      <c r="O131" s="117"/>
      <c r="P131" s="316"/>
    </row>
    <row r="132" spans="1:16" x14ac:dyDescent="0.25">
      <c r="A132" s="10" t="s">
        <v>29</v>
      </c>
      <c r="B132" s="15">
        <f>B131+1</f>
        <v>33</v>
      </c>
      <c r="C132" s="20" t="s">
        <v>1407</v>
      </c>
      <c r="D132" s="20"/>
      <c r="E132" s="20"/>
      <c r="F132" s="20"/>
      <c r="G132" s="20"/>
      <c r="H132" s="20"/>
      <c r="I132" s="20"/>
      <c r="J132" s="20"/>
      <c r="K132" s="15" t="s">
        <v>83</v>
      </c>
      <c r="L132" s="24">
        <f t="shared" si="6"/>
        <v>150</v>
      </c>
      <c r="M132" s="117"/>
      <c r="N132" s="140"/>
      <c r="O132" s="117"/>
      <c r="P132" s="316"/>
    </row>
    <row r="133" spans="1:16" x14ac:dyDescent="0.25">
      <c r="A133" s="10"/>
      <c r="B133" s="15"/>
      <c r="C133" s="19" t="s">
        <v>1408</v>
      </c>
      <c r="D133" s="20"/>
      <c r="E133" s="20"/>
      <c r="F133" s="20"/>
      <c r="G133" s="20"/>
      <c r="H133" s="20"/>
      <c r="I133" s="20"/>
      <c r="J133" s="20"/>
      <c r="K133" s="14"/>
      <c r="L133" s="20"/>
      <c r="M133" s="117"/>
      <c r="N133" s="140"/>
      <c r="O133" s="117"/>
      <c r="P133" s="316"/>
    </row>
    <row r="134" spans="1:16" x14ac:dyDescent="0.25">
      <c r="A134" s="10"/>
      <c r="B134" s="15"/>
      <c r="C134" s="19" t="s">
        <v>1298</v>
      </c>
      <c r="D134" s="20"/>
      <c r="E134" s="20"/>
      <c r="F134" s="20"/>
      <c r="G134" s="20"/>
      <c r="H134" s="20"/>
      <c r="I134" s="20"/>
      <c r="J134" s="20"/>
      <c r="K134" s="14"/>
      <c r="L134" s="20"/>
      <c r="M134" s="117"/>
      <c r="N134" s="140"/>
      <c r="O134" s="117"/>
      <c r="P134" s="316"/>
    </row>
    <row r="135" spans="1:16" x14ac:dyDescent="0.25">
      <c r="A135" s="10" t="s">
        <v>29</v>
      </c>
      <c r="B135" s="15">
        <f>B132+1</f>
        <v>34</v>
      </c>
      <c r="C135" s="20" t="s">
        <v>488</v>
      </c>
      <c r="D135" s="20"/>
      <c r="E135" s="20"/>
      <c r="F135" s="20"/>
      <c r="G135" s="20"/>
      <c r="H135" s="20"/>
      <c r="I135" s="20"/>
      <c r="J135" s="20"/>
      <c r="K135" s="15" t="s">
        <v>83</v>
      </c>
      <c r="L135" s="24">
        <f t="shared" ref="L135:L136" si="7">$R$1*100</f>
        <v>3000</v>
      </c>
      <c r="M135" s="117"/>
      <c r="N135" s="140"/>
      <c r="O135" s="117"/>
      <c r="P135" s="316"/>
    </row>
    <row r="136" spans="1:16" x14ac:dyDescent="0.25">
      <c r="A136" s="10" t="s">
        <v>29</v>
      </c>
      <c r="B136" s="15">
        <f>B135+1</f>
        <v>35</v>
      </c>
      <c r="C136" s="20" t="s">
        <v>489</v>
      </c>
      <c r="D136" s="20"/>
      <c r="E136" s="20"/>
      <c r="F136" s="20"/>
      <c r="G136" s="20"/>
      <c r="H136" s="20"/>
      <c r="I136" s="20"/>
      <c r="J136" s="20"/>
      <c r="K136" s="15" t="s">
        <v>83</v>
      </c>
      <c r="L136" s="24">
        <f t="shared" si="7"/>
        <v>3000</v>
      </c>
      <c r="M136" s="117"/>
      <c r="N136" s="140"/>
      <c r="O136" s="117"/>
      <c r="P136" s="316"/>
    </row>
    <row r="137" spans="1:16" x14ac:dyDescent="0.25">
      <c r="A137" s="10"/>
      <c r="B137" s="15"/>
      <c r="C137" s="19" t="s">
        <v>1300</v>
      </c>
      <c r="D137" s="20"/>
      <c r="E137" s="20"/>
      <c r="F137" s="20"/>
      <c r="G137" s="20"/>
      <c r="H137" s="20"/>
      <c r="I137" s="20"/>
      <c r="J137" s="20"/>
      <c r="K137" s="14"/>
      <c r="L137" s="20"/>
      <c r="M137" s="117"/>
      <c r="N137" s="140"/>
      <c r="O137" s="117"/>
      <c r="P137" s="316"/>
    </row>
    <row r="138" spans="1:16" x14ac:dyDescent="0.25">
      <c r="A138" s="10" t="s">
        <v>29</v>
      </c>
      <c r="B138" s="15">
        <f>B136+1</f>
        <v>36</v>
      </c>
      <c r="C138" s="20" t="s">
        <v>488</v>
      </c>
      <c r="D138" s="20"/>
      <c r="E138" s="20"/>
      <c r="F138" s="20"/>
      <c r="G138" s="20"/>
      <c r="H138" s="20"/>
      <c r="I138" s="20"/>
      <c r="J138" s="20"/>
      <c r="K138" s="15" t="s">
        <v>83</v>
      </c>
      <c r="L138" s="24">
        <f t="shared" ref="L138:L139" si="8">$R$1*100</f>
        <v>3000</v>
      </c>
      <c r="M138" s="117"/>
      <c r="N138" s="140"/>
      <c r="O138" s="117"/>
      <c r="P138" s="316"/>
    </row>
    <row r="139" spans="1:16" x14ac:dyDescent="0.25">
      <c r="A139" s="10" t="s">
        <v>29</v>
      </c>
      <c r="B139" s="15">
        <f>B138+1</f>
        <v>37</v>
      </c>
      <c r="C139" s="20" t="s">
        <v>489</v>
      </c>
      <c r="D139" s="20"/>
      <c r="E139" s="20"/>
      <c r="F139" s="20"/>
      <c r="G139" s="20"/>
      <c r="H139" s="20"/>
      <c r="I139" s="20"/>
      <c r="J139" s="20"/>
      <c r="K139" s="15" t="s">
        <v>83</v>
      </c>
      <c r="L139" s="24">
        <f t="shared" si="8"/>
        <v>3000</v>
      </c>
      <c r="M139" s="117"/>
      <c r="N139" s="140"/>
      <c r="O139" s="117"/>
      <c r="P139" s="316"/>
    </row>
    <row r="140" spans="1:16" x14ac:dyDescent="0.25">
      <c r="A140" s="10"/>
      <c r="B140" s="15"/>
      <c r="C140" s="19" t="s">
        <v>1409</v>
      </c>
      <c r="D140" s="20"/>
      <c r="E140" s="20"/>
      <c r="F140" s="20"/>
      <c r="G140" s="20"/>
      <c r="H140" s="20"/>
      <c r="I140" s="20"/>
      <c r="J140" s="20"/>
      <c r="K140" s="14"/>
      <c r="L140" s="20"/>
      <c r="M140" s="117"/>
      <c r="N140" s="140"/>
      <c r="O140" s="117"/>
      <c r="P140" s="316"/>
    </row>
    <row r="141" spans="1:16" x14ac:dyDescent="0.25">
      <c r="A141" s="10"/>
      <c r="B141" s="15"/>
      <c r="C141" s="20" t="s">
        <v>1410</v>
      </c>
      <c r="D141" s="20"/>
      <c r="E141" s="20"/>
      <c r="F141" s="20"/>
      <c r="G141" s="20"/>
      <c r="H141" s="20"/>
      <c r="I141" s="20"/>
      <c r="J141" s="20"/>
      <c r="K141" s="14"/>
      <c r="L141" s="20"/>
      <c r="M141" s="117"/>
      <c r="N141" s="140"/>
      <c r="O141" s="117"/>
      <c r="P141" s="316"/>
    </row>
    <row r="142" spans="1:16" x14ac:dyDescent="0.25">
      <c r="A142" s="10"/>
      <c r="B142" s="15"/>
      <c r="C142" s="20" t="s">
        <v>1411</v>
      </c>
      <c r="D142" s="20"/>
      <c r="E142" s="20"/>
      <c r="F142" s="20"/>
      <c r="G142" s="20"/>
      <c r="H142" s="20"/>
      <c r="I142" s="20"/>
      <c r="J142" s="20"/>
      <c r="K142" s="14"/>
      <c r="L142" s="20"/>
      <c r="M142" s="117"/>
      <c r="N142" s="140"/>
      <c r="O142" s="117"/>
      <c r="P142" s="316"/>
    </row>
    <row r="143" spans="1:16" x14ac:dyDescent="0.25">
      <c r="A143" s="10"/>
      <c r="B143" s="15"/>
      <c r="C143" s="20" t="s">
        <v>1412</v>
      </c>
      <c r="D143" s="20"/>
      <c r="E143" s="20"/>
      <c r="F143" s="20"/>
      <c r="G143" s="20"/>
      <c r="H143" s="20"/>
      <c r="I143" s="20"/>
      <c r="J143" s="20"/>
      <c r="K143" s="14"/>
      <c r="L143" s="20"/>
      <c r="M143" s="117"/>
      <c r="N143" s="140"/>
      <c r="O143" s="117"/>
      <c r="P143" s="316"/>
    </row>
    <row r="144" spans="1:16" x14ac:dyDescent="0.25">
      <c r="A144" s="10"/>
      <c r="B144" s="15"/>
      <c r="C144" s="20" t="s">
        <v>1413</v>
      </c>
      <c r="D144" s="20"/>
      <c r="E144" s="20"/>
      <c r="F144" s="20"/>
      <c r="G144" s="20"/>
      <c r="H144" s="20"/>
      <c r="I144" s="20"/>
      <c r="J144" s="20"/>
      <c r="K144" s="14"/>
      <c r="L144" s="20"/>
      <c r="M144" s="117"/>
      <c r="N144" s="140"/>
      <c r="O144" s="117"/>
      <c r="P144" s="316"/>
    </row>
    <row r="145" spans="1:16" x14ac:dyDescent="0.25">
      <c r="A145" s="10"/>
      <c r="B145" s="15"/>
      <c r="C145" s="20" t="s">
        <v>1414</v>
      </c>
      <c r="D145" s="20"/>
      <c r="E145" s="20"/>
      <c r="F145" s="20"/>
      <c r="G145" s="20"/>
      <c r="H145" s="20"/>
      <c r="I145" s="20"/>
      <c r="J145" s="20"/>
      <c r="K145" s="14"/>
      <c r="L145" s="20"/>
      <c r="M145" s="117"/>
      <c r="N145" s="140"/>
      <c r="O145" s="117"/>
      <c r="P145" s="316"/>
    </row>
    <row r="146" spans="1:16" x14ac:dyDescent="0.25">
      <c r="A146" s="10"/>
      <c r="B146" s="15"/>
      <c r="C146" s="20" t="s">
        <v>1415</v>
      </c>
      <c r="D146" s="20"/>
      <c r="E146" s="20"/>
      <c r="F146" s="20"/>
      <c r="G146" s="20"/>
      <c r="H146" s="20"/>
      <c r="I146" s="20"/>
      <c r="J146" s="20"/>
      <c r="K146" s="14"/>
      <c r="L146" s="20"/>
      <c r="M146" s="117"/>
      <c r="N146" s="140"/>
      <c r="O146" s="117"/>
      <c r="P146" s="316"/>
    </row>
    <row r="147" spans="1:16" x14ac:dyDescent="0.25">
      <c r="A147" s="10"/>
      <c r="B147" s="15"/>
      <c r="C147" s="20" t="s">
        <v>1416</v>
      </c>
      <c r="D147" s="20"/>
      <c r="E147" s="20"/>
      <c r="F147" s="20"/>
      <c r="G147" s="20"/>
      <c r="H147" s="20"/>
      <c r="I147" s="20"/>
      <c r="J147" s="20"/>
      <c r="K147" s="14"/>
      <c r="L147" s="20"/>
      <c r="M147" s="117"/>
      <c r="N147" s="140"/>
      <c r="O147" s="117"/>
      <c r="P147" s="316"/>
    </row>
    <row r="148" spans="1:16" x14ac:dyDescent="0.25">
      <c r="A148" s="10" t="s">
        <v>29</v>
      </c>
      <c r="B148" s="15">
        <f>B139+1</f>
        <v>38</v>
      </c>
      <c r="C148" s="20" t="s">
        <v>1417</v>
      </c>
      <c r="D148" s="20"/>
      <c r="E148" s="20"/>
      <c r="F148" s="20"/>
      <c r="G148" s="20"/>
      <c r="H148" s="20"/>
      <c r="I148" s="20"/>
      <c r="J148" s="20"/>
      <c r="K148" s="15" t="s">
        <v>83</v>
      </c>
      <c r="L148" s="24">
        <f t="shared" ref="L148:L149" si="9">$R$1*5</f>
        <v>150</v>
      </c>
      <c r="M148" s="117"/>
      <c r="N148" s="140"/>
      <c r="O148" s="117"/>
      <c r="P148" s="316"/>
    </row>
    <row r="149" spans="1:16" x14ac:dyDescent="0.25">
      <c r="A149" s="10" t="s">
        <v>29</v>
      </c>
      <c r="B149" s="15">
        <f>B148+1</f>
        <v>39</v>
      </c>
      <c r="C149" s="20" t="s">
        <v>1418</v>
      </c>
      <c r="D149" s="20"/>
      <c r="E149" s="20"/>
      <c r="F149" s="20"/>
      <c r="G149" s="20"/>
      <c r="H149" s="20"/>
      <c r="I149" s="20"/>
      <c r="J149" s="20"/>
      <c r="K149" s="15" t="s">
        <v>83</v>
      </c>
      <c r="L149" s="24">
        <f t="shared" si="9"/>
        <v>150</v>
      </c>
      <c r="M149" s="117"/>
      <c r="N149" s="140"/>
      <c r="O149" s="117"/>
      <c r="P149" s="316"/>
    </row>
    <row r="150" spans="1:16" x14ac:dyDescent="0.25">
      <c r="A150" s="10"/>
      <c r="B150" s="15"/>
      <c r="C150" s="19" t="s">
        <v>1419</v>
      </c>
      <c r="D150" s="20"/>
      <c r="E150" s="20"/>
      <c r="F150" s="20"/>
      <c r="G150" s="20"/>
      <c r="H150" s="20"/>
      <c r="I150" s="20"/>
      <c r="J150" s="20"/>
      <c r="K150" s="14"/>
      <c r="L150" s="20"/>
      <c r="M150" s="117"/>
      <c r="N150" s="140"/>
      <c r="O150" s="117"/>
      <c r="P150" s="316"/>
    </row>
    <row r="151" spans="1:16" x14ac:dyDescent="0.25">
      <c r="A151" s="10"/>
      <c r="B151" s="15"/>
      <c r="C151" s="19" t="s">
        <v>1420</v>
      </c>
      <c r="D151" s="20"/>
      <c r="E151" s="20"/>
      <c r="F151" s="20"/>
      <c r="G151" s="20"/>
      <c r="H151" s="20"/>
      <c r="I151" s="20"/>
      <c r="J151" s="20"/>
      <c r="K151" s="14"/>
      <c r="L151" s="20"/>
      <c r="M151" s="117"/>
      <c r="N151" s="140"/>
      <c r="O151" s="117"/>
      <c r="P151" s="316"/>
    </row>
    <row r="152" spans="1:16" x14ac:dyDescent="0.25">
      <c r="A152" s="10"/>
      <c r="B152" s="15"/>
      <c r="C152" s="20" t="s">
        <v>1421</v>
      </c>
      <c r="D152" s="20"/>
      <c r="E152" s="20"/>
      <c r="F152" s="20"/>
      <c r="G152" s="20"/>
      <c r="H152" s="20"/>
      <c r="I152" s="20"/>
      <c r="J152" s="20"/>
      <c r="K152" s="14"/>
      <c r="L152" s="20"/>
      <c r="M152" s="117"/>
      <c r="N152" s="140"/>
      <c r="O152" s="117"/>
      <c r="P152" s="316"/>
    </row>
    <row r="153" spans="1:16" x14ac:dyDescent="0.25">
      <c r="A153" s="10"/>
      <c r="B153" s="15"/>
      <c r="C153" s="20" t="s">
        <v>1422</v>
      </c>
      <c r="D153" s="20"/>
      <c r="E153" s="20"/>
      <c r="F153" s="20"/>
      <c r="G153" s="20"/>
      <c r="H153" s="20"/>
      <c r="I153" s="20"/>
      <c r="J153" s="20"/>
      <c r="K153" s="14"/>
      <c r="L153" s="20"/>
      <c r="M153" s="117"/>
      <c r="N153" s="140"/>
      <c r="O153" s="117"/>
      <c r="P153" s="316"/>
    </row>
    <row r="154" spans="1:16" x14ac:dyDescent="0.25">
      <c r="A154" s="10"/>
      <c r="B154" s="15"/>
      <c r="C154" s="20" t="s">
        <v>1423</v>
      </c>
      <c r="D154" s="20"/>
      <c r="E154" s="20"/>
      <c r="F154" s="20"/>
      <c r="G154" s="20"/>
      <c r="H154" s="20"/>
      <c r="I154" s="20"/>
      <c r="J154" s="20"/>
      <c r="K154" s="14"/>
      <c r="L154" s="20"/>
      <c r="M154" s="117"/>
      <c r="N154" s="140"/>
      <c r="O154" s="117"/>
      <c r="P154" s="316"/>
    </row>
    <row r="155" spans="1:16" x14ac:dyDescent="0.25">
      <c r="A155" s="10"/>
      <c r="B155" s="15"/>
      <c r="C155" s="20" t="s">
        <v>1424</v>
      </c>
      <c r="D155" s="20"/>
      <c r="E155" s="20"/>
      <c r="F155" s="20"/>
      <c r="G155" s="20"/>
      <c r="H155" s="20"/>
      <c r="I155" s="20"/>
      <c r="J155" s="20"/>
      <c r="K155" s="14"/>
      <c r="L155" s="20"/>
      <c r="M155" s="117"/>
      <c r="N155" s="140"/>
      <c r="O155" s="117"/>
      <c r="P155" s="316"/>
    </row>
    <row r="156" spans="1:16" x14ac:dyDescent="0.25">
      <c r="A156" s="10"/>
      <c r="B156" s="15"/>
      <c r="C156" s="20" t="s">
        <v>1425</v>
      </c>
      <c r="D156" s="20"/>
      <c r="E156" s="20"/>
      <c r="F156" s="20"/>
      <c r="G156" s="20"/>
      <c r="H156" s="20"/>
      <c r="I156" s="20"/>
      <c r="J156" s="20"/>
      <c r="K156" s="14"/>
      <c r="L156" s="20"/>
      <c r="M156" s="117"/>
      <c r="N156" s="140"/>
      <c r="O156" s="117"/>
      <c r="P156" s="316"/>
    </row>
    <row r="157" spans="1:16" x14ac:dyDescent="0.25">
      <c r="A157" s="10"/>
      <c r="B157" s="15"/>
      <c r="C157" s="20" t="s">
        <v>1426</v>
      </c>
      <c r="D157" s="20"/>
      <c r="E157" s="20"/>
      <c r="F157" s="20"/>
      <c r="G157" s="20"/>
      <c r="H157" s="20"/>
      <c r="I157" s="20"/>
      <c r="J157" s="20"/>
      <c r="K157" s="14"/>
      <c r="L157" s="20"/>
      <c r="M157" s="117"/>
      <c r="N157" s="140"/>
      <c r="O157" s="117"/>
      <c r="P157" s="316"/>
    </row>
    <row r="158" spans="1:16" x14ac:dyDescent="0.25">
      <c r="A158" s="10"/>
      <c r="B158" s="15"/>
      <c r="C158" s="20" t="s">
        <v>1427</v>
      </c>
      <c r="D158" s="20"/>
      <c r="E158" s="20"/>
      <c r="F158" s="20"/>
      <c r="G158" s="20"/>
      <c r="H158" s="20"/>
      <c r="I158" s="20"/>
      <c r="J158" s="20"/>
      <c r="K158" s="14"/>
      <c r="L158" s="20"/>
      <c r="M158" s="117"/>
      <c r="N158" s="140"/>
      <c r="O158" s="117"/>
      <c r="P158" s="316"/>
    </row>
    <row r="159" spans="1:16" x14ac:dyDescent="0.25">
      <c r="A159" s="10"/>
      <c r="B159" s="15"/>
      <c r="C159" s="20" t="s">
        <v>1416</v>
      </c>
      <c r="D159" s="20"/>
      <c r="E159" s="20"/>
      <c r="F159" s="20"/>
      <c r="G159" s="20"/>
      <c r="H159" s="20"/>
      <c r="I159" s="20"/>
      <c r="J159" s="20"/>
      <c r="K159" s="14"/>
      <c r="L159" s="20"/>
      <c r="M159" s="117"/>
      <c r="N159" s="140"/>
      <c r="O159" s="117"/>
      <c r="P159" s="316"/>
    </row>
    <row r="160" spans="1:16" x14ac:dyDescent="0.25">
      <c r="A160" s="10" t="s">
        <v>29</v>
      </c>
      <c r="B160" s="15">
        <f>B149+1</f>
        <v>40</v>
      </c>
      <c r="C160" s="20" t="s">
        <v>1428</v>
      </c>
      <c r="D160" s="20"/>
      <c r="E160" s="20"/>
      <c r="F160" s="20"/>
      <c r="G160" s="20"/>
      <c r="H160" s="20"/>
      <c r="I160" s="20"/>
      <c r="J160" s="20"/>
      <c r="K160" s="15" t="s">
        <v>83</v>
      </c>
      <c r="L160" s="24">
        <f>$R$1*5</f>
        <v>150</v>
      </c>
      <c r="M160" s="117"/>
      <c r="N160" s="140"/>
      <c r="O160" s="117"/>
      <c r="P160" s="316"/>
    </row>
    <row r="161" spans="1:16" x14ac:dyDescent="0.25">
      <c r="A161" s="10"/>
      <c r="B161" s="15"/>
      <c r="C161" s="20"/>
      <c r="D161" s="20"/>
      <c r="E161" s="20"/>
      <c r="F161" s="20"/>
      <c r="G161" s="20"/>
      <c r="H161" s="20"/>
      <c r="I161" s="20"/>
      <c r="J161" s="20"/>
      <c r="K161" s="15"/>
      <c r="L161" s="24"/>
      <c r="M161" s="117"/>
      <c r="N161" s="140"/>
      <c r="O161" s="117"/>
      <c r="P161" s="316"/>
    </row>
    <row r="162" spans="1:16" x14ac:dyDescent="0.25">
      <c r="A162" s="10"/>
      <c r="B162" s="16"/>
      <c r="C162" s="22" t="s">
        <v>1373</v>
      </c>
      <c r="D162" s="23"/>
      <c r="E162" s="23"/>
      <c r="F162" s="23"/>
      <c r="G162" s="23"/>
      <c r="H162" s="23"/>
      <c r="I162" s="23"/>
      <c r="J162" s="23"/>
      <c r="K162" s="16"/>
      <c r="L162" s="23"/>
      <c r="M162" s="146"/>
      <c r="N162" s="162"/>
      <c r="O162" s="165"/>
      <c r="P162" s="316"/>
    </row>
    <row r="163" spans="1:16" ht="24" x14ac:dyDescent="0.25">
      <c r="A163" s="10"/>
      <c r="B163" s="12" t="s">
        <v>1</v>
      </c>
      <c r="C163" s="393" t="s">
        <v>2</v>
      </c>
      <c r="D163" s="393"/>
      <c r="E163" s="393"/>
      <c r="F163" s="393"/>
      <c r="G163" s="393"/>
      <c r="H163" s="393"/>
      <c r="I163" s="393"/>
      <c r="J163" s="393"/>
      <c r="K163" s="12" t="s">
        <v>45</v>
      </c>
      <c r="L163" s="72" t="s">
        <v>46</v>
      </c>
      <c r="M163" s="144" t="s">
        <v>47</v>
      </c>
      <c r="N163" s="168" t="s">
        <v>73</v>
      </c>
      <c r="O163" s="293" t="s">
        <v>120</v>
      </c>
      <c r="P163" s="318"/>
    </row>
    <row r="164" spans="1:16" x14ac:dyDescent="0.25">
      <c r="A164" s="10"/>
      <c r="B164" s="15"/>
      <c r="C164" s="19" t="s">
        <v>1429</v>
      </c>
      <c r="D164" s="20"/>
      <c r="E164" s="20"/>
      <c r="F164" s="20"/>
      <c r="G164" s="20"/>
      <c r="H164" s="20"/>
      <c r="I164" s="20"/>
      <c r="J164" s="20"/>
      <c r="K164" s="14"/>
      <c r="L164" s="20"/>
      <c r="M164" s="117"/>
      <c r="N164" s="140"/>
      <c r="O164" s="117"/>
      <c r="P164" s="316"/>
    </row>
    <row r="165" spans="1:16" x14ac:dyDescent="0.25">
      <c r="A165" s="10"/>
      <c r="B165" s="15"/>
      <c r="C165" s="20" t="s">
        <v>1421</v>
      </c>
      <c r="D165" s="20"/>
      <c r="E165" s="20"/>
      <c r="F165" s="20"/>
      <c r="G165" s="20"/>
      <c r="H165" s="20"/>
      <c r="I165" s="20"/>
      <c r="J165" s="20"/>
      <c r="K165" s="14"/>
      <c r="L165" s="20"/>
      <c r="M165" s="117"/>
      <c r="N165" s="140"/>
      <c r="O165" s="117"/>
      <c r="P165" s="316"/>
    </row>
    <row r="166" spans="1:16" x14ac:dyDescent="0.25">
      <c r="A166" s="10"/>
      <c r="B166" s="15"/>
      <c r="C166" s="20" t="s">
        <v>1430</v>
      </c>
      <c r="D166" s="20"/>
      <c r="E166" s="20"/>
      <c r="F166" s="20"/>
      <c r="G166" s="20"/>
      <c r="H166" s="20"/>
      <c r="I166" s="20"/>
      <c r="J166" s="20"/>
      <c r="K166" s="14"/>
      <c r="L166" s="20"/>
      <c r="M166" s="117"/>
      <c r="N166" s="140"/>
      <c r="O166" s="117"/>
      <c r="P166" s="316"/>
    </row>
    <row r="167" spans="1:16" x14ac:dyDescent="0.25">
      <c r="A167" s="10"/>
      <c r="B167" s="15"/>
      <c r="C167" s="20" t="s">
        <v>1431</v>
      </c>
      <c r="D167" s="20"/>
      <c r="E167" s="20"/>
      <c r="F167" s="20"/>
      <c r="G167" s="20"/>
      <c r="H167" s="20"/>
      <c r="I167" s="20"/>
      <c r="J167" s="20"/>
      <c r="K167" s="14"/>
      <c r="L167" s="20"/>
      <c r="M167" s="117"/>
      <c r="N167" s="140"/>
      <c r="O167" s="117"/>
      <c r="P167" s="316"/>
    </row>
    <row r="168" spans="1:16" x14ac:dyDescent="0.25">
      <c r="A168" s="10"/>
      <c r="B168" s="15"/>
      <c r="C168" s="20" t="s">
        <v>1432</v>
      </c>
      <c r="D168" s="20"/>
      <c r="E168" s="20"/>
      <c r="F168" s="20"/>
      <c r="G168" s="20"/>
      <c r="H168" s="20"/>
      <c r="I168" s="20"/>
      <c r="J168" s="20"/>
      <c r="K168" s="14"/>
      <c r="L168" s="20"/>
      <c r="M168" s="117"/>
      <c r="N168" s="140"/>
      <c r="O168" s="117"/>
      <c r="P168" s="316"/>
    </row>
    <row r="169" spans="1:16" x14ac:dyDescent="0.25">
      <c r="A169" s="10"/>
      <c r="B169" s="15"/>
      <c r="C169" s="20" t="s">
        <v>1424</v>
      </c>
      <c r="D169" s="20"/>
      <c r="E169" s="20"/>
      <c r="F169" s="20"/>
      <c r="G169" s="20"/>
      <c r="H169" s="20"/>
      <c r="I169" s="20"/>
      <c r="J169" s="20"/>
      <c r="K169" s="14"/>
      <c r="L169" s="20"/>
      <c r="M169" s="117"/>
      <c r="N169" s="140"/>
      <c r="O169" s="117"/>
      <c r="P169" s="316"/>
    </row>
    <row r="170" spans="1:16" x14ac:dyDescent="0.25">
      <c r="A170" s="10"/>
      <c r="B170" s="15"/>
      <c r="C170" s="20" t="s">
        <v>1433</v>
      </c>
      <c r="D170" s="20"/>
      <c r="E170" s="20"/>
      <c r="F170" s="20"/>
      <c r="G170" s="20"/>
      <c r="H170" s="20"/>
      <c r="I170" s="20"/>
      <c r="J170" s="20"/>
      <c r="K170" s="14"/>
      <c r="L170" s="20"/>
      <c r="M170" s="117"/>
      <c r="N170" s="140"/>
      <c r="O170" s="117"/>
      <c r="P170" s="316"/>
    </row>
    <row r="171" spans="1:16" x14ac:dyDescent="0.25">
      <c r="A171" s="10"/>
      <c r="B171" s="15"/>
      <c r="C171" s="20" t="s">
        <v>1425</v>
      </c>
      <c r="D171" s="20"/>
      <c r="E171" s="20"/>
      <c r="F171" s="20"/>
      <c r="G171" s="20"/>
      <c r="H171" s="20"/>
      <c r="I171" s="20"/>
      <c r="J171" s="20"/>
      <c r="K171" s="14"/>
      <c r="L171" s="20"/>
      <c r="M171" s="117"/>
      <c r="N171" s="140"/>
      <c r="O171" s="117"/>
      <c r="P171" s="316"/>
    </row>
    <row r="172" spans="1:16" x14ac:dyDescent="0.25">
      <c r="A172" s="10"/>
      <c r="B172" s="15"/>
      <c r="C172" s="20" t="s">
        <v>1426</v>
      </c>
      <c r="D172" s="20"/>
      <c r="E172" s="20"/>
      <c r="F172" s="20"/>
      <c r="G172" s="20"/>
      <c r="H172" s="20"/>
      <c r="I172" s="20"/>
      <c r="J172" s="20"/>
      <c r="K172" s="14"/>
      <c r="L172" s="20"/>
      <c r="M172" s="117"/>
      <c r="N172" s="140"/>
      <c r="O172" s="117"/>
      <c r="P172" s="316"/>
    </row>
    <row r="173" spans="1:16" x14ac:dyDescent="0.25">
      <c r="A173" s="10"/>
      <c r="B173" s="15"/>
      <c r="C173" s="20" t="s">
        <v>1434</v>
      </c>
      <c r="D173" s="20"/>
      <c r="E173" s="20"/>
      <c r="F173" s="20"/>
      <c r="G173" s="20"/>
      <c r="H173" s="20"/>
      <c r="I173" s="20"/>
      <c r="J173" s="20"/>
      <c r="K173" s="14"/>
      <c r="L173" s="20"/>
      <c r="M173" s="117"/>
      <c r="N173" s="140"/>
      <c r="O173" s="117"/>
      <c r="P173" s="316"/>
    </row>
    <row r="174" spans="1:16" x14ac:dyDescent="0.25">
      <c r="A174" s="10"/>
      <c r="B174" s="15"/>
      <c r="C174" s="20" t="s">
        <v>1435</v>
      </c>
      <c r="D174" s="20"/>
      <c r="E174" s="20"/>
      <c r="F174" s="20"/>
      <c r="G174" s="20"/>
      <c r="H174" s="20"/>
      <c r="I174" s="20"/>
      <c r="J174" s="20"/>
      <c r="K174" s="14"/>
      <c r="L174" s="20"/>
      <c r="M174" s="117"/>
      <c r="N174" s="140"/>
      <c r="O174" s="117"/>
      <c r="P174" s="316"/>
    </row>
    <row r="175" spans="1:16" x14ac:dyDescent="0.25">
      <c r="A175" s="10"/>
      <c r="B175" s="15"/>
      <c r="C175" s="20" t="s">
        <v>1416</v>
      </c>
      <c r="D175" s="20"/>
      <c r="E175" s="20"/>
      <c r="F175" s="20"/>
      <c r="G175" s="20"/>
      <c r="H175" s="20"/>
      <c r="I175" s="20"/>
      <c r="J175" s="20"/>
      <c r="K175" s="14"/>
      <c r="L175" s="20"/>
      <c r="M175" s="117"/>
      <c r="N175" s="140"/>
      <c r="O175" s="117"/>
      <c r="P175" s="316"/>
    </row>
    <row r="176" spans="1:16" x14ac:dyDescent="0.25">
      <c r="A176" s="10" t="s">
        <v>29</v>
      </c>
      <c r="B176" s="15">
        <f>B160+1</f>
        <v>41</v>
      </c>
      <c r="C176" s="20" t="s">
        <v>1436</v>
      </c>
      <c r="D176" s="20"/>
      <c r="E176" s="20"/>
      <c r="F176" s="20"/>
      <c r="G176" s="20"/>
      <c r="H176" s="20"/>
      <c r="I176" s="20"/>
      <c r="J176" s="20"/>
      <c r="K176" s="15" t="s">
        <v>83</v>
      </c>
      <c r="L176" s="24">
        <f>$R$1*5</f>
        <v>150</v>
      </c>
      <c r="M176" s="117"/>
      <c r="N176" s="140"/>
      <c r="O176" s="117"/>
      <c r="P176" s="316"/>
    </row>
    <row r="177" spans="1:16" x14ac:dyDescent="0.25">
      <c r="A177" s="10"/>
      <c r="B177" s="15"/>
      <c r="C177" s="20"/>
      <c r="D177" s="20"/>
      <c r="E177" s="20"/>
      <c r="F177" s="20"/>
      <c r="G177" s="20"/>
      <c r="H177" s="20"/>
      <c r="I177" s="20"/>
      <c r="J177" s="20"/>
      <c r="K177" s="15"/>
      <c r="L177" s="24"/>
      <c r="M177" s="117"/>
      <c r="N177" s="140"/>
      <c r="O177" s="117"/>
      <c r="P177" s="316"/>
    </row>
    <row r="178" spans="1:16" x14ac:dyDescent="0.25">
      <c r="A178" s="10"/>
      <c r="B178" s="15"/>
      <c r="C178" s="19" t="s">
        <v>1437</v>
      </c>
      <c r="D178" s="20"/>
      <c r="E178" s="20"/>
      <c r="F178" s="20"/>
      <c r="G178" s="20"/>
      <c r="H178" s="20"/>
      <c r="I178" s="20"/>
      <c r="J178" s="20"/>
      <c r="K178" s="14"/>
      <c r="L178" s="20"/>
      <c r="M178" s="117"/>
      <c r="N178" s="140"/>
      <c r="O178" s="117"/>
      <c r="P178" s="316"/>
    </row>
    <row r="179" spans="1:16" x14ac:dyDescent="0.25">
      <c r="A179" s="10"/>
      <c r="B179" s="15"/>
      <c r="C179" s="20" t="s">
        <v>1438</v>
      </c>
      <c r="D179" s="20"/>
      <c r="E179" s="20"/>
      <c r="F179" s="20"/>
      <c r="G179" s="20"/>
      <c r="H179" s="20"/>
      <c r="I179" s="20"/>
      <c r="J179" s="20"/>
      <c r="K179" s="14"/>
      <c r="L179" s="20"/>
      <c r="M179" s="117"/>
      <c r="N179" s="140"/>
      <c r="O179" s="117"/>
      <c r="P179" s="316"/>
    </row>
    <row r="180" spans="1:16" x14ac:dyDescent="0.25">
      <c r="A180" s="10"/>
      <c r="B180" s="15"/>
      <c r="C180" s="20" t="s">
        <v>1439</v>
      </c>
      <c r="D180" s="20"/>
      <c r="E180" s="20"/>
      <c r="F180" s="20"/>
      <c r="G180" s="20"/>
      <c r="H180" s="20"/>
      <c r="I180" s="20"/>
      <c r="J180" s="20"/>
      <c r="K180" s="14"/>
      <c r="L180" s="20"/>
      <c r="M180" s="117"/>
      <c r="N180" s="140"/>
      <c r="O180" s="117"/>
      <c r="P180" s="316"/>
    </row>
    <row r="181" spans="1:16" x14ac:dyDescent="0.25">
      <c r="A181" s="10"/>
      <c r="B181" s="15"/>
      <c r="C181" s="20" t="s">
        <v>1435</v>
      </c>
      <c r="D181" s="20"/>
      <c r="E181" s="20"/>
      <c r="F181" s="20"/>
      <c r="G181" s="20"/>
      <c r="H181" s="20"/>
      <c r="I181" s="20"/>
      <c r="J181" s="20"/>
      <c r="K181" s="14"/>
      <c r="L181" s="20"/>
      <c r="M181" s="117"/>
      <c r="N181" s="140"/>
      <c r="O181" s="117"/>
      <c r="P181" s="316"/>
    </row>
    <row r="182" spans="1:16" x14ac:dyDescent="0.25">
      <c r="A182" s="10"/>
      <c r="B182" s="15"/>
      <c r="C182" s="20" t="s">
        <v>1416</v>
      </c>
      <c r="D182" s="20"/>
      <c r="E182" s="20"/>
      <c r="F182" s="20"/>
      <c r="G182" s="20"/>
      <c r="H182" s="20"/>
      <c r="I182" s="20"/>
      <c r="J182" s="20"/>
      <c r="K182" s="14"/>
      <c r="L182" s="20"/>
      <c r="M182" s="117"/>
      <c r="N182" s="140"/>
      <c r="O182" s="117"/>
      <c r="P182" s="316"/>
    </row>
    <row r="183" spans="1:16" x14ac:dyDescent="0.25">
      <c r="A183" s="10" t="s">
        <v>29</v>
      </c>
      <c r="B183" s="15">
        <f>B176+1</f>
        <v>42</v>
      </c>
      <c r="C183" s="20" t="s">
        <v>1440</v>
      </c>
      <c r="D183" s="20"/>
      <c r="E183" s="20"/>
      <c r="F183" s="20"/>
      <c r="G183" s="20"/>
      <c r="H183" s="20"/>
      <c r="I183" s="20"/>
      <c r="J183" s="20"/>
      <c r="K183" s="15" t="s">
        <v>83</v>
      </c>
      <c r="L183" s="24">
        <f>$R$1*5</f>
        <v>150</v>
      </c>
      <c r="M183" s="117"/>
      <c r="N183" s="140"/>
      <c r="O183" s="117"/>
      <c r="P183" s="316"/>
    </row>
    <row r="184" spans="1:16" x14ac:dyDescent="0.25">
      <c r="A184" s="10"/>
      <c r="B184" s="15"/>
      <c r="C184" s="20"/>
      <c r="D184" s="20"/>
      <c r="E184" s="20"/>
      <c r="F184" s="20"/>
      <c r="G184" s="20"/>
      <c r="H184" s="20"/>
      <c r="I184" s="20"/>
      <c r="J184" s="20"/>
      <c r="K184" s="15"/>
      <c r="L184" s="24"/>
      <c r="M184" s="117"/>
      <c r="N184" s="140"/>
      <c r="O184" s="117"/>
      <c r="P184" s="316"/>
    </row>
    <row r="185" spans="1:16" x14ac:dyDescent="0.25">
      <c r="A185" s="10"/>
      <c r="B185" s="15"/>
      <c r="C185" s="19" t="s">
        <v>1441</v>
      </c>
      <c r="D185" s="20"/>
      <c r="E185" s="20"/>
      <c r="F185" s="20"/>
      <c r="G185" s="20"/>
      <c r="H185" s="20"/>
      <c r="I185" s="20"/>
      <c r="J185" s="20"/>
      <c r="K185" s="14"/>
      <c r="L185" s="20"/>
      <c r="M185" s="117"/>
      <c r="N185" s="140"/>
      <c r="O185" s="117"/>
      <c r="P185" s="316"/>
    </row>
    <row r="186" spans="1:16" x14ac:dyDescent="0.25">
      <c r="A186" s="10"/>
      <c r="B186" s="15"/>
      <c r="C186" s="19" t="s">
        <v>1442</v>
      </c>
      <c r="D186" s="20"/>
      <c r="E186" s="20"/>
      <c r="F186" s="20"/>
      <c r="G186" s="20"/>
      <c r="H186" s="20"/>
      <c r="I186" s="20"/>
      <c r="J186" s="20"/>
      <c r="K186" s="14"/>
      <c r="L186" s="20"/>
      <c r="M186" s="117"/>
      <c r="N186" s="140"/>
      <c r="O186" s="117"/>
      <c r="P186" s="316"/>
    </row>
    <row r="187" spans="1:16" x14ac:dyDescent="0.25">
      <c r="A187" s="10"/>
      <c r="B187" s="15"/>
      <c r="C187" s="20" t="s">
        <v>1443</v>
      </c>
      <c r="D187" s="20"/>
      <c r="E187" s="20"/>
      <c r="F187" s="20"/>
      <c r="G187" s="20"/>
      <c r="H187" s="20"/>
      <c r="I187" s="20"/>
      <c r="J187" s="20"/>
      <c r="K187" s="14"/>
      <c r="L187" s="20"/>
      <c r="M187" s="117"/>
      <c r="N187" s="140"/>
      <c r="O187" s="117"/>
      <c r="P187" s="316"/>
    </row>
    <row r="188" spans="1:16" x14ac:dyDescent="0.25">
      <c r="A188" s="10"/>
      <c r="B188" s="15"/>
      <c r="C188" s="20" t="s">
        <v>1412</v>
      </c>
      <c r="D188" s="20"/>
      <c r="E188" s="20"/>
      <c r="F188" s="20"/>
      <c r="G188" s="20"/>
      <c r="H188" s="20"/>
      <c r="I188" s="20"/>
      <c r="J188" s="20"/>
      <c r="K188" s="14"/>
      <c r="L188" s="20"/>
      <c r="M188" s="117"/>
      <c r="N188" s="140"/>
      <c r="O188" s="117"/>
      <c r="P188" s="316"/>
    </row>
    <row r="189" spans="1:16" x14ac:dyDescent="0.25">
      <c r="A189" s="10"/>
      <c r="B189" s="15"/>
      <c r="C189" s="20" t="s">
        <v>1413</v>
      </c>
      <c r="D189" s="20"/>
      <c r="E189" s="20"/>
      <c r="F189" s="20"/>
      <c r="G189" s="20"/>
      <c r="H189" s="20"/>
      <c r="I189" s="20"/>
      <c r="J189" s="20"/>
      <c r="K189" s="14"/>
      <c r="L189" s="20"/>
      <c r="M189" s="117"/>
      <c r="N189" s="140"/>
      <c r="O189" s="117"/>
      <c r="P189" s="316"/>
    </row>
    <row r="190" spans="1:16" x14ac:dyDescent="0.25">
      <c r="A190" s="10"/>
      <c r="B190" s="15"/>
      <c r="C190" s="20" t="s">
        <v>1444</v>
      </c>
      <c r="D190" s="20"/>
      <c r="E190" s="20"/>
      <c r="F190" s="20"/>
      <c r="G190" s="20"/>
      <c r="H190" s="20"/>
      <c r="I190" s="20"/>
      <c r="J190" s="20"/>
      <c r="K190" s="14"/>
      <c r="L190" s="20"/>
      <c r="M190" s="117"/>
      <c r="N190" s="140"/>
      <c r="O190" s="117"/>
      <c r="P190" s="316"/>
    </row>
    <row r="191" spans="1:16" x14ac:dyDescent="0.25">
      <c r="A191" s="10"/>
      <c r="B191" s="15"/>
      <c r="C191" s="20" t="s">
        <v>1445</v>
      </c>
      <c r="D191" s="20"/>
      <c r="E191" s="20"/>
      <c r="F191" s="20"/>
      <c r="G191" s="20"/>
      <c r="H191" s="20"/>
      <c r="I191" s="20"/>
      <c r="J191" s="20"/>
      <c r="K191" s="14"/>
      <c r="L191" s="20"/>
      <c r="M191" s="117"/>
      <c r="N191" s="140"/>
      <c r="O191" s="117"/>
      <c r="P191" s="316"/>
    </row>
    <row r="192" spans="1:16" x14ac:dyDescent="0.25">
      <c r="A192" s="10"/>
      <c r="B192" s="15"/>
      <c r="C192" s="20" t="s">
        <v>1435</v>
      </c>
      <c r="D192" s="20"/>
      <c r="E192" s="20"/>
      <c r="F192" s="20"/>
      <c r="G192" s="20"/>
      <c r="H192" s="20"/>
      <c r="I192" s="20"/>
      <c r="J192" s="20"/>
      <c r="K192" s="14"/>
      <c r="L192" s="20"/>
      <c r="M192" s="117"/>
      <c r="N192" s="140"/>
      <c r="O192" s="117"/>
      <c r="P192" s="316"/>
    </row>
    <row r="193" spans="1:16" x14ac:dyDescent="0.25">
      <c r="A193" s="10"/>
      <c r="B193" s="15"/>
      <c r="C193" s="20" t="s">
        <v>1416</v>
      </c>
      <c r="D193" s="20"/>
      <c r="E193" s="20"/>
      <c r="F193" s="20"/>
      <c r="G193" s="20"/>
      <c r="H193" s="20"/>
      <c r="I193" s="20"/>
      <c r="J193" s="20"/>
      <c r="K193" s="14"/>
      <c r="L193" s="20"/>
      <c r="M193" s="117"/>
      <c r="N193" s="140"/>
      <c r="O193" s="117"/>
      <c r="P193" s="316"/>
    </row>
    <row r="194" spans="1:16" x14ac:dyDescent="0.25">
      <c r="A194" s="10" t="s">
        <v>29</v>
      </c>
      <c r="B194" s="15">
        <f>B183+1</f>
        <v>43</v>
      </c>
      <c r="C194" s="20" t="s">
        <v>1446</v>
      </c>
      <c r="D194" s="20"/>
      <c r="E194" s="20"/>
      <c r="F194" s="20"/>
      <c r="G194" s="20"/>
      <c r="H194" s="20"/>
      <c r="I194" s="20"/>
      <c r="J194" s="20"/>
      <c r="K194" s="15" t="s">
        <v>83</v>
      </c>
      <c r="L194" s="24">
        <f t="shared" ref="L194:L197" si="10">$R$1*5</f>
        <v>150</v>
      </c>
      <c r="M194" s="117"/>
      <c r="N194" s="140"/>
      <c r="O194" s="117"/>
      <c r="P194" s="316"/>
    </row>
    <row r="195" spans="1:16" x14ac:dyDescent="0.25">
      <c r="A195" s="10" t="s">
        <v>29</v>
      </c>
      <c r="B195" s="15">
        <f>B194+1</f>
        <v>44</v>
      </c>
      <c r="C195" s="20" t="s">
        <v>1447</v>
      </c>
      <c r="D195" s="20"/>
      <c r="E195" s="20"/>
      <c r="F195" s="20"/>
      <c r="G195" s="20"/>
      <c r="H195" s="20"/>
      <c r="I195" s="20"/>
      <c r="J195" s="20"/>
      <c r="K195" s="15" t="s">
        <v>83</v>
      </c>
      <c r="L195" s="24">
        <f t="shared" si="10"/>
        <v>150</v>
      </c>
      <c r="M195" s="117"/>
      <c r="N195" s="140"/>
      <c r="O195" s="117"/>
      <c r="P195" s="316"/>
    </row>
    <row r="196" spans="1:16" x14ac:dyDescent="0.25">
      <c r="A196" s="10" t="s">
        <v>29</v>
      </c>
      <c r="B196" s="15">
        <f>B195+1</f>
        <v>45</v>
      </c>
      <c r="C196" s="20" t="s">
        <v>1448</v>
      </c>
      <c r="D196" s="20"/>
      <c r="E196" s="20"/>
      <c r="F196" s="20"/>
      <c r="G196" s="20"/>
      <c r="H196" s="20"/>
      <c r="I196" s="20"/>
      <c r="J196" s="20"/>
      <c r="K196" s="15" t="s">
        <v>83</v>
      </c>
      <c r="L196" s="24">
        <f t="shared" si="10"/>
        <v>150</v>
      </c>
      <c r="M196" s="117"/>
      <c r="N196" s="140"/>
      <c r="O196" s="117"/>
      <c r="P196" s="316"/>
    </row>
    <row r="197" spans="1:16" x14ac:dyDescent="0.25">
      <c r="A197" s="10" t="s">
        <v>29</v>
      </c>
      <c r="B197" s="15">
        <f>B196+1</f>
        <v>46</v>
      </c>
      <c r="C197" s="20" t="s">
        <v>1449</v>
      </c>
      <c r="D197" s="20"/>
      <c r="E197" s="20"/>
      <c r="F197" s="20"/>
      <c r="G197" s="20"/>
      <c r="H197" s="20"/>
      <c r="I197" s="20"/>
      <c r="J197" s="20"/>
      <c r="K197" s="15" t="s">
        <v>83</v>
      </c>
      <c r="L197" s="24">
        <f t="shared" si="10"/>
        <v>150</v>
      </c>
      <c r="M197" s="117"/>
      <c r="N197" s="140"/>
      <c r="O197" s="117"/>
      <c r="P197" s="316"/>
    </row>
    <row r="198" spans="1:16" x14ac:dyDescent="0.25">
      <c r="A198" s="10"/>
      <c r="B198" s="15"/>
      <c r="C198" s="20"/>
      <c r="D198" s="20"/>
      <c r="E198" s="20"/>
      <c r="F198" s="20"/>
      <c r="G198" s="20"/>
      <c r="H198" s="20"/>
      <c r="I198" s="20"/>
      <c r="J198" s="20"/>
      <c r="K198" s="15"/>
      <c r="L198" s="24"/>
      <c r="M198" s="117"/>
      <c r="N198" s="140"/>
      <c r="O198" s="117"/>
      <c r="P198" s="316"/>
    </row>
    <row r="199" spans="1:16" x14ac:dyDescent="0.25">
      <c r="A199" s="10"/>
      <c r="B199" s="15"/>
      <c r="C199" s="20"/>
      <c r="D199" s="20"/>
      <c r="E199" s="20"/>
      <c r="F199" s="20"/>
      <c r="G199" s="20"/>
      <c r="H199" s="20"/>
      <c r="I199" s="20"/>
      <c r="J199" s="20"/>
      <c r="K199" s="15"/>
      <c r="L199" s="24"/>
      <c r="M199" s="117"/>
      <c r="N199" s="140"/>
      <c r="O199" s="117"/>
      <c r="P199" s="316"/>
    </row>
    <row r="200" spans="1:16" x14ac:dyDescent="0.25">
      <c r="A200" s="10"/>
      <c r="B200" s="15"/>
      <c r="C200" s="20"/>
      <c r="D200" s="20"/>
      <c r="E200" s="20"/>
      <c r="F200" s="20"/>
      <c r="G200" s="20"/>
      <c r="H200" s="20"/>
      <c r="I200" s="20"/>
      <c r="J200" s="20"/>
      <c r="K200" s="15"/>
      <c r="L200" s="24"/>
      <c r="M200" s="117"/>
      <c r="N200" s="140"/>
      <c r="O200" s="117"/>
      <c r="P200" s="316"/>
    </row>
    <row r="201" spans="1:16" x14ac:dyDescent="0.25">
      <c r="A201" s="10"/>
      <c r="B201" s="15"/>
      <c r="C201" s="20"/>
      <c r="D201" s="20"/>
      <c r="E201" s="20"/>
      <c r="F201" s="20"/>
      <c r="G201" s="20"/>
      <c r="H201" s="20"/>
      <c r="I201" s="20"/>
      <c r="J201" s="20"/>
      <c r="K201" s="15"/>
      <c r="L201" s="24"/>
      <c r="M201" s="117"/>
      <c r="N201" s="140"/>
      <c r="O201" s="117"/>
      <c r="P201" s="316"/>
    </row>
    <row r="202" spans="1:16" x14ac:dyDescent="0.25">
      <c r="A202" s="10"/>
      <c r="B202" s="16"/>
      <c r="C202" s="22" t="s">
        <v>1373</v>
      </c>
      <c r="D202" s="23"/>
      <c r="E202" s="23"/>
      <c r="F202" s="23"/>
      <c r="G202" s="23"/>
      <c r="H202" s="23"/>
      <c r="I202" s="23"/>
      <c r="J202" s="23"/>
      <c r="K202" s="16"/>
      <c r="L202" s="23"/>
      <c r="M202" s="146"/>
      <c r="N202" s="162"/>
      <c r="O202" s="165"/>
      <c r="P202" s="316"/>
    </row>
    <row r="203" spans="1:16" ht="24" x14ac:dyDescent="0.25">
      <c r="A203" s="10"/>
      <c r="B203" s="12" t="s">
        <v>1</v>
      </c>
      <c r="C203" s="377" t="s">
        <v>2</v>
      </c>
      <c r="D203" s="377"/>
      <c r="E203" s="377"/>
      <c r="F203" s="377"/>
      <c r="G203" s="377"/>
      <c r="H203" s="377"/>
      <c r="I203" s="377"/>
      <c r="J203" s="377"/>
      <c r="K203" s="12" t="s">
        <v>45</v>
      </c>
      <c r="L203" s="12" t="s">
        <v>46</v>
      </c>
      <c r="M203" s="144" t="s">
        <v>47</v>
      </c>
      <c r="N203" s="168" t="s">
        <v>73</v>
      </c>
      <c r="O203" s="293" t="s">
        <v>120</v>
      </c>
      <c r="P203" s="318"/>
    </row>
    <row r="204" spans="1:16" x14ac:dyDescent="0.25">
      <c r="A204" s="10"/>
      <c r="B204" s="15"/>
      <c r="C204" s="19" t="s">
        <v>1450</v>
      </c>
      <c r="D204" s="20"/>
      <c r="E204" s="20"/>
      <c r="F204" s="20"/>
      <c r="G204" s="20"/>
      <c r="H204" s="20"/>
      <c r="I204" s="20"/>
      <c r="J204" s="20"/>
      <c r="K204" s="14"/>
      <c r="L204" s="20"/>
      <c r="M204" s="117"/>
      <c r="N204" s="140"/>
      <c r="O204" s="117"/>
      <c r="P204" s="316"/>
    </row>
    <row r="205" spans="1:16" x14ac:dyDescent="0.25">
      <c r="A205" s="10"/>
      <c r="B205" s="15"/>
      <c r="C205" s="20" t="s">
        <v>1451</v>
      </c>
      <c r="D205" s="20"/>
      <c r="E205" s="20"/>
      <c r="F205" s="20"/>
      <c r="G205" s="20"/>
      <c r="H205" s="20"/>
      <c r="I205" s="20"/>
      <c r="J205" s="20"/>
      <c r="K205" s="14"/>
      <c r="L205" s="20"/>
      <c r="M205" s="117"/>
      <c r="N205" s="140"/>
      <c r="O205" s="117"/>
      <c r="P205" s="316"/>
    </row>
    <row r="206" spans="1:16" x14ac:dyDescent="0.25">
      <c r="A206" s="10"/>
      <c r="B206" s="15"/>
      <c r="C206" s="20" t="s">
        <v>1412</v>
      </c>
      <c r="D206" s="20"/>
      <c r="E206" s="20"/>
      <c r="F206" s="20"/>
      <c r="G206" s="20"/>
      <c r="H206" s="20"/>
      <c r="I206" s="20"/>
      <c r="J206" s="20"/>
      <c r="K206" s="14"/>
      <c r="L206" s="20"/>
      <c r="M206" s="117"/>
      <c r="N206" s="140"/>
      <c r="O206" s="117"/>
      <c r="P206" s="316"/>
    </row>
    <row r="207" spans="1:16" x14ac:dyDescent="0.25">
      <c r="A207" s="10"/>
      <c r="B207" s="15"/>
      <c r="C207" s="20" t="s">
        <v>1413</v>
      </c>
      <c r="D207" s="20"/>
      <c r="E207" s="20"/>
      <c r="F207" s="20"/>
      <c r="G207" s="20"/>
      <c r="H207" s="20"/>
      <c r="I207" s="20"/>
      <c r="J207" s="20"/>
      <c r="K207" s="14"/>
      <c r="L207" s="20"/>
      <c r="M207" s="117"/>
      <c r="N207" s="140"/>
      <c r="O207" s="117"/>
      <c r="P207" s="316"/>
    </row>
    <row r="208" spans="1:16" x14ac:dyDescent="0.25">
      <c r="A208" s="10"/>
      <c r="B208" s="15"/>
      <c r="C208" s="20" t="s">
        <v>1465</v>
      </c>
      <c r="D208" s="20"/>
      <c r="E208" s="20"/>
      <c r="F208" s="20"/>
      <c r="G208" s="20"/>
      <c r="H208" s="20"/>
      <c r="I208" s="20"/>
      <c r="J208" s="20"/>
      <c r="K208" s="14"/>
      <c r="L208" s="20"/>
      <c r="M208" s="117"/>
      <c r="N208" s="140"/>
      <c r="O208" s="117"/>
      <c r="P208" s="316"/>
    </row>
    <row r="209" spans="1:16" x14ac:dyDescent="0.25">
      <c r="A209" s="10"/>
      <c r="B209" s="15"/>
      <c r="C209" s="20" t="s">
        <v>1466</v>
      </c>
      <c r="D209" s="20"/>
      <c r="E209" s="20"/>
      <c r="F209" s="20"/>
      <c r="G209" s="20"/>
      <c r="H209" s="20"/>
      <c r="I209" s="20"/>
      <c r="J209" s="20"/>
      <c r="K209" s="14"/>
      <c r="L209" s="20"/>
      <c r="M209" s="117"/>
      <c r="N209" s="140"/>
      <c r="O209" s="117"/>
      <c r="P209" s="316"/>
    </row>
    <row r="210" spans="1:16" x14ac:dyDescent="0.25">
      <c r="A210" s="10"/>
      <c r="B210" s="15"/>
      <c r="C210" s="20" t="s">
        <v>1452</v>
      </c>
      <c r="D210" s="20"/>
      <c r="E210" s="20"/>
      <c r="F210" s="20"/>
      <c r="G210" s="20"/>
      <c r="H210" s="20"/>
      <c r="I210" s="20"/>
      <c r="J210" s="20"/>
      <c r="K210" s="14"/>
      <c r="L210" s="20"/>
      <c r="M210" s="117"/>
      <c r="N210" s="140"/>
      <c r="O210" s="117"/>
      <c r="P210" s="316"/>
    </row>
    <row r="211" spans="1:16" x14ac:dyDescent="0.25">
      <c r="A211" s="10"/>
      <c r="B211" s="15"/>
      <c r="C211" s="20" t="s">
        <v>1416</v>
      </c>
      <c r="D211" s="20"/>
      <c r="E211" s="20"/>
      <c r="F211" s="20"/>
      <c r="G211" s="20"/>
      <c r="H211" s="20"/>
      <c r="I211" s="20"/>
      <c r="J211" s="20"/>
      <c r="K211" s="14"/>
      <c r="L211" s="20"/>
      <c r="M211" s="117"/>
      <c r="N211" s="140"/>
      <c r="O211" s="117"/>
      <c r="P211" s="316"/>
    </row>
    <row r="212" spans="1:16" x14ac:dyDescent="0.25">
      <c r="A212" s="10" t="s">
        <v>29</v>
      </c>
      <c r="B212" s="15">
        <f>B197+1</f>
        <v>47</v>
      </c>
      <c r="C212" s="20" t="s">
        <v>1453</v>
      </c>
      <c r="D212" s="20"/>
      <c r="E212" s="20"/>
      <c r="F212" s="20"/>
      <c r="G212" s="20"/>
      <c r="H212" s="20"/>
      <c r="I212" s="20"/>
      <c r="J212" s="20"/>
      <c r="K212" s="15" t="s">
        <v>83</v>
      </c>
      <c r="L212" s="24">
        <f t="shared" ref="L212:L218" si="11">$R$1*5</f>
        <v>150</v>
      </c>
      <c r="M212" s="117"/>
      <c r="N212" s="140"/>
      <c r="O212" s="117"/>
      <c r="P212" s="316"/>
    </row>
    <row r="213" spans="1:16" x14ac:dyDescent="0.25">
      <c r="A213" s="10" t="s">
        <v>29</v>
      </c>
      <c r="B213" s="15">
        <f t="shared" ref="B213:B218" si="12">B212+1</f>
        <v>48</v>
      </c>
      <c r="C213" s="20" t="s">
        <v>1454</v>
      </c>
      <c r="D213" s="20"/>
      <c r="E213" s="20"/>
      <c r="F213" s="20"/>
      <c r="G213" s="20"/>
      <c r="H213" s="20"/>
      <c r="I213" s="20"/>
      <c r="J213" s="20"/>
      <c r="K213" s="15" t="s">
        <v>83</v>
      </c>
      <c r="L213" s="24">
        <f t="shared" si="11"/>
        <v>150</v>
      </c>
      <c r="M213" s="117"/>
      <c r="N213" s="140"/>
      <c r="O213" s="117"/>
      <c r="P213" s="316"/>
    </row>
    <row r="214" spans="1:16" x14ac:dyDescent="0.25">
      <c r="A214" s="10" t="s">
        <v>29</v>
      </c>
      <c r="B214" s="15">
        <f t="shared" si="12"/>
        <v>49</v>
      </c>
      <c r="C214" s="20" t="s">
        <v>1455</v>
      </c>
      <c r="D214" s="20"/>
      <c r="E214" s="20"/>
      <c r="F214" s="20"/>
      <c r="G214" s="20"/>
      <c r="H214" s="20"/>
      <c r="I214" s="20"/>
      <c r="J214" s="20"/>
      <c r="K214" s="15" t="s">
        <v>83</v>
      </c>
      <c r="L214" s="24">
        <f t="shared" si="11"/>
        <v>150</v>
      </c>
      <c r="M214" s="117"/>
      <c r="N214" s="140"/>
      <c r="O214" s="117"/>
      <c r="P214" s="316"/>
    </row>
    <row r="215" spans="1:16" x14ac:dyDescent="0.25">
      <c r="A215" s="10" t="s">
        <v>29</v>
      </c>
      <c r="B215" s="15">
        <f t="shared" si="12"/>
        <v>50</v>
      </c>
      <c r="C215" s="20" t="s">
        <v>1456</v>
      </c>
      <c r="D215" s="20"/>
      <c r="E215" s="20"/>
      <c r="F215" s="20"/>
      <c r="G215" s="20"/>
      <c r="H215" s="20"/>
      <c r="I215" s="20"/>
      <c r="J215" s="20"/>
      <c r="K215" s="15" t="s">
        <v>83</v>
      </c>
      <c r="L215" s="24">
        <f t="shared" si="11"/>
        <v>150</v>
      </c>
      <c r="M215" s="117"/>
      <c r="N215" s="140"/>
      <c r="O215" s="117"/>
      <c r="P215" s="316"/>
    </row>
    <row r="216" spans="1:16" x14ac:dyDescent="0.25">
      <c r="A216" s="10" t="s">
        <v>29</v>
      </c>
      <c r="B216" s="15">
        <f t="shared" si="12"/>
        <v>51</v>
      </c>
      <c r="C216" s="20" t="s">
        <v>1457</v>
      </c>
      <c r="D216" s="20"/>
      <c r="E216" s="20"/>
      <c r="F216" s="20"/>
      <c r="G216" s="20"/>
      <c r="H216" s="20"/>
      <c r="I216" s="20"/>
      <c r="J216" s="20"/>
      <c r="K216" s="15" t="s">
        <v>83</v>
      </c>
      <c r="L216" s="24">
        <f t="shared" si="11"/>
        <v>150</v>
      </c>
      <c r="M216" s="117"/>
      <c r="N216" s="140"/>
      <c r="O216" s="117"/>
      <c r="P216" s="316"/>
    </row>
    <row r="217" spans="1:16" x14ac:dyDescent="0.25">
      <c r="A217" s="10" t="s">
        <v>29</v>
      </c>
      <c r="B217" s="15">
        <f t="shared" si="12"/>
        <v>52</v>
      </c>
      <c r="C217" s="20" t="s">
        <v>1458</v>
      </c>
      <c r="D217" s="20"/>
      <c r="E217" s="20"/>
      <c r="F217" s="20"/>
      <c r="G217" s="20"/>
      <c r="H217" s="20"/>
      <c r="I217" s="20"/>
      <c r="J217" s="20"/>
      <c r="K217" s="15" t="s">
        <v>83</v>
      </c>
      <c r="L217" s="24">
        <f t="shared" si="11"/>
        <v>150</v>
      </c>
      <c r="M217" s="117"/>
      <c r="N217" s="140"/>
      <c r="O217" s="117"/>
      <c r="P217" s="316"/>
    </row>
    <row r="218" spans="1:16" x14ac:dyDescent="0.25">
      <c r="A218" s="10" t="s">
        <v>29</v>
      </c>
      <c r="B218" s="15">
        <f t="shared" si="12"/>
        <v>53</v>
      </c>
      <c r="C218" s="20" t="s">
        <v>1459</v>
      </c>
      <c r="D218" s="20"/>
      <c r="E218" s="20"/>
      <c r="F218" s="20"/>
      <c r="G218" s="20"/>
      <c r="H218" s="20"/>
      <c r="I218" s="20"/>
      <c r="J218" s="20"/>
      <c r="K218" s="15" t="s">
        <v>83</v>
      </c>
      <c r="L218" s="24">
        <f t="shared" si="11"/>
        <v>150</v>
      </c>
      <c r="M218" s="117"/>
      <c r="N218" s="140"/>
      <c r="O218" s="117"/>
      <c r="P218" s="316"/>
    </row>
    <row r="219" spans="1:16" x14ac:dyDescent="0.25">
      <c r="A219" s="10"/>
      <c r="B219" s="15"/>
      <c r="C219" s="20"/>
      <c r="D219" s="20"/>
      <c r="E219" s="20"/>
      <c r="F219" s="20"/>
      <c r="G219" s="20"/>
      <c r="H219" s="20"/>
      <c r="I219" s="20"/>
      <c r="J219" s="20"/>
      <c r="K219" s="15"/>
      <c r="L219" s="24"/>
      <c r="M219" s="117"/>
      <c r="N219" s="140"/>
      <c r="O219" s="117"/>
      <c r="P219" s="316"/>
    </row>
    <row r="220" spans="1:16" x14ac:dyDescent="0.25">
      <c r="A220" s="10"/>
      <c r="B220" s="15"/>
      <c r="C220" s="19" t="s">
        <v>1450</v>
      </c>
      <c r="D220" s="20"/>
      <c r="E220" s="20"/>
      <c r="F220" s="20"/>
      <c r="G220" s="20"/>
      <c r="H220" s="20"/>
      <c r="I220" s="20"/>
      <c r="J220" s="20"/>
      <c r="K220" s="14"/>
      <c r="L220" s="20"/>
      <c r="M220" s="117"/>
      <c r="N220" s="140"/>
      <c r="O220" s="117"/>
      <c r="P220" s="316"/>
    </row>
    <row r="221" spans="1:16" x14ac:dyDescent="0.25">
      <c r="A221" s="10"/>
      <c r="B221" s="15"/>
      <c r="C221" s="20" t="s">
        <v>1451</v>
      </c>
      <c r="D221" s="20"/>
      <c r="E221" s="20"/>
      <c r="F221" s="20"/>
      <c r="G221" s="20"/>
      <c r="H221" s="20"/>
      <c r="I221" s="20"/>
      <c r="J221" s="20"/>
      <c r="K221" s="14"/>
      <c r="L221" s="20"/>
      <c r="M221" s="117"/>
      <c r="N221" s="140"/>
      <c r="O221" s="117"/>
      <c r="P221" s="316"/>
    </row>
    <row r="222" spans="1:16" x14ac:dyDescent="0.25">
      <c r="A222" s="10"/>
      <c r="B222" s="15"/>
      <c r="C222" s="20" t="s">
        <v>1412</v>
      </c>
      <c r="D222" s="20"/>
      <c r="E222" s="20"/>
      <c r="F222" s="20"/>
      <c r="G222" s="20"/>
      <c r="H222" s="20"/>
      <c r="I222" s="20"/>
      <c r="J222" s="20"/>
      <c r="K222" s="14"/>
      <c r="L222" s="20"/>
      <c r="M222" s="117"/>
      <c r="N222" s="140"/>
      <c r="O222" s="117"/>
      <c r="P222" s="316"/>
    </row>
    <row r="223" spans="1:16" x14ac:dyDescent="0.25">
      <c r="A223" s="10"/>
      <c r="B223" s="15"/>
      <c r="C223" s="20" t="s">
        <v>1413</v>
      </c>
      <c r="D223" s="20"/>
      <c r="E223" s="20"/>
      <c r="F223" s="20"/>
      <c r="G223" s="20"/>
      <c r="H223" s="20"/>
      <c r="I223" s="20"/>
      <c r="J223" s="20"/>
      <c r="K223" s="14"/>
      <c r="L223" s="20"/>
      <c r="M223" s="117"/>
      <c r="N223" s="140"/>
      <c r="O223" s="117"/>
      <c r="P223" s="316"/>
    </row>
    <row r="224" spans="1:16" x14ac:dyDescent="0.25">
      <c r="A224" s="10"/>
      <c r="B224" s="15"/>
      <c r="C224" s="20" t="s">
        <v>1465</v>
      </c>
      <c r="D224" s="20"/>
      <c r="E224" s="20"/>
      <c r="F224" s="20"/>
      <c r="G224" s="20"/>
      <c r="H224" s="20"/>
      <c r="I224" s="20"/>
      <c r="J224" s="20"/>
      <c r="K224" s="14"/>
      <c r="L224" s="20"/>
      <c r="M224" s="117"/>
      <c r="N224" s="140"/>
      <c r="O224" s="117"/>
      <c r="P224" s="316"/>
    </row>
    <row r="225" spans="1:16" x14ac:dyDescent="0.25">
      <c r="A225" s="10"/>
      <c r="B225" s="15"/>
      <c r="C225" s="20" t="s">
        <v>1467</v>
      </c>
      <c r="D225" s="20"/>
      <c r="E225" s="20"/>
      <c r="F225" s="20"/>
      <c r="G225" s="20"/>
      <c r="H225" s="20"/>
      <c r="I225" s="20"/>
      <c r="J225" s="20"/>
      <c r="K225" s="14"/>
      <c r="L225" s="20"/>
      <c r="M225" s="117"/>
      <c r="N225" s="140"/>
      <c r="O225" s="117"/>
      <c r="P225" s="316"/>
    </row>
    <row r="226" spans="1:16" x14ac:dyDescent="0.25">
      <c r="A226" s="10"/>
      <c r="B226" s="15"/>
      <c r="C226" s="20" t="s">
        <v>1452</v>
      </c>
      <c r="D226" s="20"/>
      <c r="E226" s="20"/>
      <c r="F226" s="20"/>
      <c r="G226" s="20"/>
      <c r="H226" s="20"/>
      <c r="I226" s="20"/>
      <c r="J226" s="20"/>
      <c r="K226" s="14"/>
      <c r="L226" s="20"/>
      <c r="M226" s="117"/>
      <c r="N226" s="140"/>
      <c r="O226" s="117"/>
      <c r="P226" s="316"/>
    </row>
    <row r="227" spans="1:16" x14ac:dyDescent="0.25">
      <c r="A227" s="10"/>
      <c r="B227" s="15"/>
      <c r="C227" s="20" t="s">
        <v>1416</v>
      </c>
      <c r="D227" s="20"/>
      <c r="E227" s="20"/>
      <c r="F227" s="20"/>
      <c r="G227" s="20"/>
      <c r="H227" s="20"/>
      <c r="I227" s="20"/>
      <c r="J227" s="20"/>
      <c r="K227" s="14"/>
      <c r="L227" s="20"/>
      <c r="M227" s="117"/>
      <c r="N227" s="140"/>
      <c r="O227" s="117"/>
      <c r="P227" s="316"/>
    </row>
    <row r="228" spans="1:16" x14ac:dyDescent="0.25">
      <c r="A228" s="10" t="s">
        <v>29</v>
      </c>
      <c r="B228" s="15">
        <f>B218+1</f>
        <v>54</v>
      </c>
      <c r="C228" s="20" t="s">
        <v>1453</v>
      </c>
      <c r="D228" s="20"/>
      <c r="E228" s="20"/>
      <c r="F228" s="20"/>
      <c r="G228" s="20"/>
      <c r="H228" s="20"/>
      <c r="I228" s="20"/>
      <c r="J228" s="20"/>
      <c r="K228" s="15" t="s">
        <v>83</v>
      </c>
      <c r="L228" s="24">
        <f t="shared" ref="L228:L234" si="13">$R$1*5</f>
        <v>150</v>
      </c>
      <c r="M228" s="117"/>
      <c r="N228" s="140"/>
      <c r="O228" s="117"/>
      <c r="P228" s="316"/>
    </row>
    <row r="229" spans="1:16" x14ac:dyDescent="0.25">
      <c r="A229" s="10" t="s">
        <v>29</v>
      </c>
      <c r="B229" s="15">
        <f t="shared" ref="B229:B234" si="14">B228+1</f>
        <v>55</v>
      </c>
      <c r="C229" s="20" t="s">
        <v>1454</v>
      </c>
      <c r="D229" s="20"/>
      <c r="E229" s="20"/>
      <c r="F229" s="20"/>
      <c r="G229" s="20"/>
      <c r="H229" s="20"/>
      <c r="I229" s="20"/>
      <c r="J229" s="20"/>
      <c r="K229" s="15" t="s">
        <v>83</v>
      </c>
      <c r="L229" s="24">
        <f t="shared" si="13"/>
        <v>150</v>
      </c>
      <c r="M229" s="117"/>
      <c r="N229" s="140"/>
      <c r="O229" s="117"/>
      <c r="P229" s="316"/>
    </row>
    <row r="230" spans="1:16" x14ac:dyDescent="0.25">
      <c r="A230" s="10" t="s">
        <v>29</v>
      </c>
      <c r="B230" s="15">
        <f t="shared" si="14"/>
        <v>56</v>
      </c>
      <c r="C230" s="20" t="s">
        <v>1455</v>
      </c>
      <c r="D230" s="20"/>
      <c r="E230" s="20"/>
      <c r="F230" s="20"/>
      <c r="G230" s="20"/>
      <c r="H230" s="20"/>
      <c r="I230" s="20"/>
      <c r="J230" s="20"/>
      <c r="K230" s="15" t="s">
        <v>83</v>
      </c>
      <c r="L230" s="24">
        <f t="shared" si="13"/>
        <v>150</v>
      </c>
      <c r="M230" s="117"/>
      <c r="N230" s="140"/>
      <c r="O230" s="117"/>
      <c r="P230" s="316"/>
    </row>
    <row r="231" spans="1:16" x14ac:dyDescent="0.25">
      <c r="A231" s="10" t="s">
        <v>29</v>
      </c>
      <c r="B231" s="15">
        <f t="shared" si="14"/>
        <v>57</v>
      </c>
      <c r="C231" s="20" t="s">
        <v>1456</v>
      </c>
      <c r="D231" s="20"/>
      <c r="E231" s="20"/>
      <c r="F231" s="20"/>
      <c r="G231" s="20"/>
      <c r="H231" s="20"/>
      <c r="I231" s="20"/>
      <c r="J231" s="20"/>
      <c r="K231" s="15" t="s">
        <v>83</v>
      </c>
      <c r="L231" s="24">
        <f t="shared" si="13"/>
        <v>150</v>
      </c>
      <c r="M231" s="117"/>
      <c r="N231" s="140"/>
      <c r="O231" s="117"/>
      <c r="P231" s="316"/>
    </row>
    <row r="232" spans="1:16" x14ac:dyDescent="0.25">
      <c r="A232" s="10" t="s">
        <v>29</v>
      </c>
      <c r="B232" s="15">
        <f t="shared" si="14"/>
        <v>58</v>
      </c>
      <c r="C232" s="20" t="s">
        <v>1457</v>
      </c>
      <c r="D232" s="20"/>
      <c r="E232" s="20"/>
      <c r="F232" s="20"/>
      <c r="G232" s="20"/>
      <c r="H232" s="20"/>
      <c r="I232" s="20"/>
      <c r="J232" s="20"/>
      <c r="K232" s="15" t="s">
        <v>83</v>
      </c>
      <c r="L232" s="24">
        <f t="shared" si="13"/>
        <v>150</v>
      </c>
      <c r="M232" s="117"/>
      <c r="N232" s="140"/>
      <c r="O232" s="117"/>
      <c r="P232" s="316"/>
    </row>
    <row r="233" spans="1:16" x14ac:dyDescent="0.25">
      <c r="A233" s="10" t="s">
        <v>29</v>
      </c>
      <c r="B233" s="15">
        <f t="shared" si="14"/>
        <v>59</v>
      </c>
      <c r="C233" s="20" t="s">
        <v>1458</v>
      </c>
      <c r="D233" s="20"/>
      <c r="E233" s="20"/>
      <c r="F233" s="20"/>
      <c r="G233" s="20"/>
      <c r="H233" s="20"/>
      <c r="I233" s="20"/>
      <c r="J233" s="20"/>
      <c r="K233" s="15" t="s">
        <v>83</v>
      </c>
      <c r="L233" s="24">
        <f t="shared" si="13"/>
        <v>150</v>
      </c>
      <c r="M233" s="117"/>
      <c r="N233" s="140"/>
      <c r="O233" s="117"/>
      <c r="P233" s="316"/>
    </row>
    <row r="234" spans="1:16" x14ac:dyDescent="0.25">
      <c r="A234" s="10" t="s">
        <v>29</v>
      </c>
      <c r="B234" s="15">
        <f t="shared" si="14"/>
        <v>60</v>
      </c>
      <c r="C234" s="20" t="s">
        <v>1459</v>
      </c>
      <c r="D234" s="20"/>
      <c r="E234" s="20"/>
      <c r="F234" s="20"/>
      <c r="G234" s="20"/>
      <c r="H234" s="20"/>
      <c r="I234" s="20"/>
      <c r="J234" s="20"/>
      <c r="K234" s="15" t="s">
        <v>83</v>
      </c>
      <c r="L234" s="24">
        <f t="shared" si="13"/>
        <v>150</v>
      </c>
      <c r="M234" s="117"/>
      <c r="N234" s="140"/>
      <c r="O234" s="117"/>
      <c r="P234" s="316"/>
    </row>
    <row r="235" spans="1:16" x14ac:dyDescent="0.25">
      <c r="A235" s="10"/>
      <c r="B235" s="15"/>
      <c r="C235" s="20"/>
      <c r="D235" s="20"/>
      <c r="E235" s="20"/>
      <c r="F235" s="20"/>
      <c r="G235" s="20"/>
      <c r="H235" s="20"/>
      <c r="I235" s="20"/>
      <c r="J235" s="20"/>
      <c r="K235" s="15"/>
      <c r="L235" s="24"/>
      <c r="M235" s="117"/>
      <c r="N235" s="140"/>
      <c r="O235" s="117"/>
      <c r="P235" s="316"/>
    </row>
    <row r="236" spans="1:16" x14ac:dyDescent="0.25">
      <c r="A236" s="10"/>
      <c r="B236" s="15"/>
      <c r="C236" s="20"/>
      <c r="D236" s="20"/>
      <c r="E236" s="20"/>
      <c r="F236" s="20"/>
      <c r="G236" s="20"/>
      <c r="H236" s="20"/>
      <c r="I236" s="20"/>
      <c r="J236" s="20"/>
      <c r="K236" s="15"/>
      <c r="L236" s="24"/>
      <c r="M236" s="117"/>
      <c r="N236" s="140"/>
      <c r="O236" s="117"/>
      <c r="P236" s="316"/>
    </row>
    <row r="237" spans="1:16" x14ac:dyDescent="0.25">
      <c r="A237" s="10"/>
      <c r="B237" s="15"/>
      <c r="C237" s="20"/>
      <c r="D237" s="20"/>
      <c r="E237" s="20"/>
      <c r="F237" s="20"/>
      <c r="G237" s="20"/>
      <c r="H237" s="20"/>
      <c r="I237" s="20"/>
      <c r="J237" s="20"/>
      <c r="K237" s="15"/>
      <c r="L237" s="24"/>
      <c r="M237" s="117"/>
      <c r="N237" s="140"/>
      <c r="O237" s="117"/>
      <c r="P237" s="316"/>
    </row>
    <row r="238" spans="1:16" x14ac:dyDescent="0.25">
      <c r="A238" s="10"/>
      <c r="B238" s="15"/>
      <c r="C238" s="20"/>
      <c r="D238" s="20"/>
      <c r="E238" s="20"/>
      <c r="F238" s="20"/>
      <c r="G238" s="20"/>
      <c r="H238" s="20"/>
      <c r="I238" s="20"/>
      <c r="J238" s="20"/>
      <c r="K238" s="15"/>
      <c r="L238" s="24"/>
      <c r="M238" s="117"/>
      <c r="N238" s="140"/>
      <c r="O238" s="117"/>
      <c r="P238" s="316"/>
    </row>
    <row r="239" spans="1:16" x14ac:dyDescent="0.25">
      <c r="A239" s="10"/>
      <c r="B239" s="16"/>
      <c r="C239" s="22" t="s">
        <v>1373</v>
      </c>
      <c r="D239" s="23"/>
      <c r="E239" s="23"/>
      <c r="F239" s="23"/>
      <c r="G239" s="23"/>
      <c r="H239" s="23"/>
      <c r="I239" s="23"/>
      <c r="J239" s="23"/>
      <c r="K239" s="16"/>
      <c r="L239" s="23"/>
      <c r="M239" s="146"/>
      <c r="N239" s="162"/>
      <c r="O239" s="165"/>
      <c r="P239" s="316"/>
    </row>
    <row r="240" spans="1:16" x14ac:dyDescent="0.25">
      <c r="A240" s="10"/>
      <c r="B240" s="12" t="s">
        <v>1</v>
      </c>
      <c r="C240" s="377" t="s">
        <v>2</v>
      </c>
      <c r="D240" s="377"/>
      <c r="E240" s="377"/>
      <c r="F240" s="377"/>
      <c r="G240" s="377"/>
      <c r="H240" s="377"/>
      <c r="I240" s="377"/>
      <c r="J240" s="377"/>
      <c r="K240" s="12"/>
      <c r="L240" s="12"/>
      <c r="M240" s="144"/>
      <c r="N240" s="168"/>
      <c r="O240" s="293" t="s">
        <v>120</v>
      </c>
      <c r="P240" s="318"/>
    </row>
    <row r="241" spans="1:16" x14ac:dyDescent="0.25">
      <c r="A241" s="10"/>
      <c r="B241" s="14"/>
      <c r="C241" s="19" t="s">
        <v>49</v>
      </c>
      <c r="D241" s="20"/>
      <c r="E241" s="20"/>
      <c r="F241" s="20"/>
      <c r="G241" s="20"/>
      <c r="H241" s="20"/>
      <c r="I241" s="20"/>
      <c r="J241" s="20"/>
      <c r="K241" s="14"/>
      <c r="L241" s="20"/>
      <c r="M241" s="117"/>
      <c r="N241" s="140"/>
      <c r="O241" s="117"/>
      <c r="P241" s="316"/>
    </row>
    <row r="242" spans="1:16" x14ac:dyDescent="0.25">
      <c r="A242" s="10"/>
      <c r="B242" s="14"/>
      <c r="C242" s="19" t="s">
        <v>1356</v>
      </c>
      <c r="D242" s="20"/>
      <c r="E242" s="20"/>
      <c r="F242" s="20"/>
      <c r="G242" s="20"/>
      <c r="H242" s="20"/>
      <c r="I242" s="20"/>
      <c r="J242" s="20"/>
      <c r="K242" s="14"/>
      <c r="L242" s="20"/>
      <c r="M242" s="117"/>
      <c r="N242" s="140"/>
      <c r="O242" s="117"/>
      <c r="P242" s="316"/>
    </row>
    <row r="243" spans="1:16" x14ac:dyDescent="0.25">
      <c r="A243" s="10"/>
      <c r="B243" s="14"/>
      <c r="C243" s="19"/>
      <c r="D243" s="20"/>
      <c r="E243" s="20"/>
      <c r="F243" s="20"/>
      <c r="G243" s="20"/>
      <c r="H243" s="20"/>
      <c r="I243" s="20"/>
      <c r="J243" s="20"/>
      <c r="K243" s="14"/>
      <c r="L243" s="20"/>
      <c r="M243" s="117"/>
      <c r="N243" s="140"/>
      <c r="O243" s="117"/>
      <c r="P243" s="316"/>
    </row>
    <row r="244" spans="1:16" x14ac:dyDescent="0.25">
      <c r="A244" s="10"/>
      <c r="B244" s="14"/>
      <c r="C244" s="368" t="s">
        <v>307</v>
      </c>
      <c r="D244" s="369"/>
      <c r="E244" s="369"/>
      <c r="F244" s="369"/>
      <c r="G244" s="369"/>
      <c r="H244" s="369"/>
      <c r="I244" s="369"/>
      <c r="J244" s="370"/>
      <c r="K244" s="14"/>
      <c r="L244" s="20"/>
      <c r="M244" s="117"/>
      <c r="N244" s="140"/>
      <c r="O244" s="117"/>
      <c r="P244" s="316"/>
    </row>
    <row r="245" spans="1:16" x14ac:dyDescent="0.25">
      <c r="A245" s="10"/>
      <c r="B245" s="14"/>
      <c r="C245" s="368" t="s">
        <v>1357</v>
      </c>
      <c r="D245" s="369"/>
      <c r="E245" s="369"/>
      <c r="F245" s="369"/>
      <c r="G245" s="369"/>
      <c r="H245" s="369"/>
      <c r="I245" s="369"/>
      <c r="J245" s="370"/>
      <c r="K245" s="14"/>
      <c r="L245" s="20"/>
      <c r="M245" s="117"/>
      <c r="N245" s="140"/>
      <c r="O245" s="117"/>
      <c r="P245" s="316"/>
    </row>
    <row r="246" spans="1:16" x14ac:dyDescent="0.25">
      <c r="A246" s="10"/>
      <c r="B246" s="14"/>
      <c r="C246" s="368" t="s">
        <v>1358</v>
      </c>
      <c r="D246" s="369"/>
      <c r="E246" s="369"/>
      <c r="F246" s="369"/>
      <c r="G246" s="369"/>
      <c r="H246" s="369"/>
      <c r="I246" s="369"/>
      <c r="J246" s="370"/>
      <c r="K246" s="14"/>
      <c r="L246" s="20"/>
      <c r="M246" s="117"/>
      <c r="N246" s="140"/>
      <c r="O246" s="117"/>
      <c r="P246" s="316"/>
    </row>
    <row r="247" spans="1:16" x14ac:dyDescent="0.25">
      <c r="A247" s="10"/>
      <c r="B247" s="14"/>
      <c r="C247" s="46"/>
      <c r="D247" s="46"/>
      <c r="E247" s="46"/>
      <c r="F247" s="46"/>
      <c r="G247" s="46"/>
      <c r="H247" s="46"/>
      <c r="I247" s="46"/>
      <c r="J247" s="46"/>
      <c r="K247" s="14"/>
      <c r="L247" s="20"/>
      <c r="M247" s="117"/>
      <c r="N247" s="140"/>
      <c r="O247" s="117"/>
      <c r="P247" s="316"/>
    </row>
    <row r="248" spans="1:16" x14ac:dyDescent="0.25">
      <c r="A248" s="10"/>
      <c r="B248" s="14"/>
      <c r="C248" s="20" t="s">
        <v>1856</v>
      </c>
      <c r="D248" s="46"/>
      <c r="E248" s="46"/>
      <c r="F248" s="46"/>
      <c r="G248" s="46"/>
      <c r="H248" s="46"/>
      <c r="I248" s="46"/>
      <c r="J248" s="46"/>
      <c r="K248" s="14"/>
      <c r="L248" s="20"/>
      <c r="M248" s="117"/>
      <c r="N248" s="140"/>
      <c r="O248" s="117"/>
      <c r="P248" s="316"/>
    </row>
    <row r="249" spans="1:16" x14ac:dyDescent="0.25">
      <c r="A249" s="10"/>
      <c r="B249" s="14"/>
      <c r="C249" s="20" t="s">
        <v>1857</v>
      </c>
      <c r="D249" s="20"/>
      <c r="E249" s="20"/>
      <c r="F249" s="20"/>
      <c r="G249" s="20"/>
      <c r="H249" s="20"/>
      <c r="I249" s="20"/>
      <c r="J249" s="20"/>
      <c r="K249" s="14"/>
      <c r="L249" s="20"/>
      <c r="M249" s="117"/>
      <c r="N249" s="140"/>
      <c r="O249" s="117"/>
      <c r="P249" s="316"/>
    </row>
    <row r="250" spans="1:16" x14ac:dyDescent="0.25">
      <c r="A250" s="10"/>
      <c r="B250" s="14"/>
      <c r="C250" s="20" t="s">
        <v>1858</v>
      </c>
      <c r="D250" s="20"/>
      <c r="E250" s="20"/>
      <c r="F250" s="20"/>
      <c r="G250" s="20"/>
      <c r="H250" s="20"/>
      <c r="I250" s="20"/>
      <c r="J250" s="20"/>
      <c r="K250" s="14"/>
      <c r="L250" s="20"/>
      <c r="M250" s="117"/>
      <c r="N250" s="140"/>
      <c r="O250" s="117"/>
      <c r="P250" s="316"/>
    </row>
    <row r="251" spans="1:16" x14ac:dyDescent="0.25">
      <c r="A251" s="10"/>
      <c r="B251" s="14"/>
      <c r="C251" s="20" t="s">
        <v>1859</v>
      </c>
      <c r="D251" s="20"/>
      <c r="E251" s="20"/>
      <c r="F251" s="20"/>
      <c r="G251" s="20"/>
      <c r="H251" s="20"/>
      <c r="I251" s="20"/>
      <c r="J251" s="20"/>
      <c r="K251" s="14"/>
      <c r="L251" s="20"/>
      <c r="M251" s="117"/>
      <c r="N251" s="140"/>
      <c r="O251" s="117"/>
      <c r="P251" s="316"/>
    </row>
    <row r="252" spans="1:16" x14ac:dyDescent="0.25">
      <c r="A252" s="10"/>
      <c r="B252" s="14"/>
      <c r="C252" s="20" t="s">
        <v>1860</v>
      </c>
      <c r="D252" s="20"/>
      <c r="E252" s="20"/>
      <c r="F252" s="20"/>
      <c r="G252" s="20"/>
      <c r="H252" s="20"/>
      <c r="I252" s="20"/>
      <c r="J252" s="20"/>
      <c r="K252" s="14"/>
      <c r="L252" s="20"/>
      <c r="M252" s="117"/>
      <c r="N252" s="140"/>
      <c r="O252" s="117"/>
      <c r="P252" s="316"/>
    </row>
    <row r="253" spans="1:16" x14ac:dyDescent="0.25">
      <c r="A253" s="10"/>
      <c r="B253" s="14"/>
      <c r="C253" s="20" t="s">
        <v>1861</v>
      </c>
      <c r="D253" s="20"/>
      <c r="E253" s="20"/>
      <c r="F253" s="20"/>
      <c r="G253" s="20"/>
      <c r="H253" s="20"/>
      <c r="I253" s="20"/>
      <c r="J253" s="20"/>
      <c r="K253" s="14"/>
      <c r="L253" s="20"/>
      <c r="M253" s="117"/>
      <c r="N253" s="140"/>
      <c r="O253" s="117"/>
      <c r="P253" s="316"/>
    </row>
    <row r="254" spans="1:16" x14ac:dyDescent="0.25">
      <c r="A254" s="10"/>
      <c r="B254" s="14"/>
      <c r="C254" s="20"/>
      <c r="D254" s="20"/>
      <c r="E254" s="20"/>
      <c r="F254" s="20"/>
      <c r="G254" s="20"/>
      <c r="H254" s="20"/>
      <c r="I254" s="20"/>
      <c r="J254" s="20"/>
      <c r="K254" s="14"/>
      <c r="L254" s="20"/>
      <c r="M254" s="117"/>
      <c r="N254" s="140"/>
      <c r="O254" s="117"/>
      <c r="P254" s="316"/>
    </row>
    <row r="255" spans="1:16" x14ac:dyDescent="0.25">
      <c r="A255" s="10"/>
      <c r="B255" s="14"/>
      <c r="C255" s="20"/>
      <c r="D255" s="20"/>
      <c r="E255" s="20"/>
      <c r="F255" s="20"/>
      <c r="G255" s="20"/>
      <c r="H255" s="20"/>
      <c r="I255" s="20"/>
      <c r="J255" s="20"/>
      <c r="K255" s="14"/>
      <c r="L255" s="20"/>
      <c r="M255" s="117"/>
      <c r="N255" s="140"/>
      <c r="O255" s="117"/>
      <c r="P255" s="316"/>
    </row>
    <row r="256" spans="1:16" x14ac:dyDescent="0.25">
      <c r="A256" s="10"/>
      <c r="B256" s="14"/>
      <c r="C256" s="20"/>
      <c r="D256" s="20"/>
      <c r="E256" s="20"/>
      <c r="F256" s="20"/>
      <c r="G256" s="20"/>
      <c r="H256" s="20"/>
      <c r="I256" s="20"/>
      <c r="J256" s="20"/>
      <c r="K256" s="14"/>
      <c r="L256" s="20"/>
      <c r="M256" s="117"/>
      <c r="N256" s="140"/>
      <c r="O256" s="117"/>
      <c r="P256" s="316"/>
    </row>
    <row r="257" spans="1:16" x14ac:dyDescent="0.25">
      <c r="A257" s="10"/>
      <c r="B257" s="14"/>
      <c r="C257" s="20"/>
      <c r="D257" s="20"/>
      <c r="E257" s="20"/>
      <c r="F257" s="20"/>
      <c r="G257" s="20"/>
      <c r="H257" s="20"/>
      <c r="I257" s="20"/>
      <c r="J257" s="20"/>
      <c r="K257" s="14"/>
      <c r="L257" s="20"/>
      <c r="M257" s="117"/>
      <c r="N257" s="140"/>
      <c r="O257" s="117"/>
      <c r="P257" s="316"/>
    </row>
    <row r="258" spans="1:16" x14ac:dyDescent="0.25">
      <c r="A258" s="10"/>
      <c r="B258" s="14"/>
      <c r="C258" s="20"/>
      <c r="D258" s="20"/>
      <c r="E258" s="20"/>
      <c r="F258" s="20"/>
      <c r="G258" s="20"/>
      <c r="H258" s="20"/>
      <c r="I258" s="20"/>
      <c r="J258" s="20"/>
      <c r="K258" s="14"/>
      <c r="L258" s="20"/>
      <c r="M258" s="117"/>
      <c r="N258" s="140"/>
      <c r="O258" s="117"/>
      <c r="P258" s="316"/>
    </row>
    <row r="259" spans="1:16" x14ac:dyDescent="0.25">
      <c r="A259" s="10"/>
      <c r="B259" s="14"/>
      <c r="C259" s="20"/>
      <c r="D259" s="20"/>
      <c r="E259" s="20"/>
      <c r="F259" s="20"/>
      <c r="G259" s="20"/>
      <c r="H259" s="20"/>
      <c r="I259" s="20"/>
      <c r="J259" s="20"/>
      <c r="K259" s="14"/>
      <c r="L259" s="20"/>
      <c r="M259" s="117"/>
      <c r="N259" s="140"/>
      <c r="O259" s="117"/>
      <c r="P259" s="316"/>
    </row>
    <row r="260" spans="1:16" x14ac:dyDescent="0.25">
      <c r="A260" s="10"/>
      <c r="B260" s="14"/>
      <c r="C260" s="20"/>
      <c r="D260" s="20"/>
      <c r="E260" s="20"/>
      <c r="F260" s="20"/>
      <c r="G260" s="20"/>
      <c r="H260" s="20"/>
      <c r="I260" s="20"/>
      <c r="J260" s="20"/>
      <c r="K260" s="14"/>
      <c r="L260" s="20"/>
      <c r="M260" s="117"/>
      <c r="N260" s="140"/>
      <c r="O260" s="117"/>
      <c r="P260" s="316"/>
    </row>
    <row r="261" spans="1:16" x14ac:dyDescent="0.25">
      <c r="A261" s="10"/>
      <c r="B261" s="14"/>
      <c r="C261" s="20"/>
      <c r="D261" s="20"/>
      <c r="E261" s="20"/>
      <c r="F261" s="20"/>
      <c r="G261" s="20"/>
      <c r="H261" s="20"/>
      <c r="I261" s="20"/>
      <c r="J261" s="20"/>
      <c r="K261" s="14"/>
      <c r="L261" s="20"/>
      <c r="M261" s="117"/>
      <c r="N261" s="140"/>
      <c r="O261" s="117"/>
      <c r="P261" s="316"/>
    </row>
    <row r="262" spans="1:16" x14ac:dyDescent="0.25">
      <c r="A262" s="10"/>
      <c r="B262" s="14"/>
      <c r="C262" s="20"/>
      <c r="D262" s="20"/>
      <c r="E262" s="20"/>
      <c r="F262" s="20"/>
      <c r="G262" s="20"/>
      <c r="H262" s="20"/>
      <c r="I262" s="20"/>
      <c r="J262" s="20"/>
      <c r="K262" s="14"/>
      <c r="L262" s="20"/>
      <c r="M262" s="117"/>
      <c r="N262" s="140"/>
      <c r="O262" s="117"/>
      <c r="P262" s="316"/>
    </row>
    <row r="263" spans="1:16" x14ac:dyDescent="0.25">
      <c r="A263" s="10"/>
      <c r="B263" s="14"/>
      <c r="C263" s="20"/>
      <c r="D263" s="20"/>
      <c r="E263" s="20"/>
      <c r="F263" s="20"/>
      <c r="G263" s="20"/>
      <c r="H263" s="20"/>
      <c r="I263" s="20"/>
      <c r="J263" s="20"/>
      <c r="K263" s="14"/>
      <c r="L263" s="20"/>
      <c r="M263" s="117"/>
      <c r="N263" s="140"/>
      <c r="O263" s="117"/>
      <c r="P263" s="316"/>
    </row>
    <row r="264" spans="1:16" x14ac:dyDescent="0.25">
      <c r="A264" s="10"/>
      <c r="B264" s="14"/>
      <c r="C264" s="20"/>
      <c r="D264" s="20"/>
      <c r="E264" s="20"/>
      <c r="F264" s="20"/>
      <c r="G264" s="20"/>
      <c r="H264" s="20"/>
      <c r="I264" s="20"/>
      <c r="J264" s="20"/>
      <c r="K264" s="14"/>
      <c r="L264" s="20"/>
      <c r="M264" s="117"/>
      <c r="N264" s="140"/>
      <c r="O264" s="117"/>
      <c r="P264" s="316"/>
    </row>
    <row r="265" spans="1:16" x14ac:dyDescent="0.25">
      <c r="A265" s="10"/>
      <c r="B265" s="14"/>
      <c r="C265" s="20"/>
      <c r="D265" s="20"/>
      <c r="E265" s="20"/>
      <c r="F265" s="20"/>
      <c r="G265" s="20"/>
      <c r="H265" s="20"/>
      <c r="I265" s="20"/>
      <c r="J265" s="20"/>
      <c r="K265" s="14"/>
      <c r="L265" s="20"/>
      <c r="M265" s="117"/>
      <c r="N265" s="140"/>
      <c r="O265" s="117"/>
      <c r="P265" s="316"/>
    </row>
    <row r="266" spans="1:16" x14ac:dyDescent="0.25">
      <c r="A266" s="10"/>
      <c r="B266" s="14"/>
      <c r="C266" s="20"/>
      <c r="D266" s="20"/>
      <c r="E266" s="20"/>
      <c r="F266" s="20"/>
      <c r="G266" s="20"/>
      <c r="H266" s="20"/>
      <c r="I266" s="20"/>
      <c r="J266" s="20"/>
      <c r="K266" s="14"/>
      <c r="L266" s="20"/>
      <c r="M266" s="117"/>
      <c r="N266" s="140"/>
      <c r="O266" s="117"/>
      <c r="P266" s="316"/>
    </row>
    <row r="267" spans="1:16" x14ac:dyDescent="0.25">
      <c r="A267" s="10"/>
      <c r="B267" s="14"/>
      <c r="C267" s="20"/>
      <c r="D267" s="20"/>
      <c r="E267" s="20"/>
      <c r="F267" s="20"/>
      <c r="G267" s="20"/>
      <c r="H267" s="20"/>
      <c r="I267" s="20"/>
      <c r="J267" s="20"/>
      <c r="K267" s="14"/>
      <c r="L267" s="20"/>
      <c r="M267" s="117"/>
      <c r="N267" s="140"/>
      <c r="O267" s="117"/>
      <c r="P267" s="316"/>
    </row>
    <row r="268" spans="1:16" x14ac:dyDescent="0.25">
      <c r="A268" s="10"/>
      <c r="B268" s="14"/>
      <c r="C268" s="20"/>
      <c r="D268" s="20"/>
      <c r="E268" s="20"/>
      <c r="F268" s="20"/>
      <c r="G268" s="20"/>
      <c r="H268" s="20"/>
      <c r="I268" s="20"/>
      <c r="J268" s="20"/>
      <c r="K268" s="14"/>
      <c r="L268" s="20"/>
      <c r="M268" s="117"/>
      <c r="N268" s="140"/>
      <c r="O268" s="117"/>
      <c r="P268" s="316"/>
    </row>
    <row r="269" spans="1:16" x14ac:dyDescent="0.25">
      <c r="A269" s="10"/>
      <c r="B269" s="14"/>
      <c r="C269" s="20"/>
      <c r="D269" s="20"/>
      <c r="E269" s="20"/>
      <c r="F269" s="20"/>
      <c r="G269" s="20"/>
      <c r="H269" s="20"/>
      <c r="I269" s="20"/>
      <c r="J269" s="20"/>
      <c r="K269" s="14"/>
      <c r="L269" s="20"/>
      <c r="M269" s="117"/>
      <c r="N269" s="140"/>
      <c r="O269" s="117"/>
      <c r="P269" s="316"/>
    </row>
    <row r="270" spans="1:16" x14ac:dyDescent="0.25">
      <c r="A270" s="10"/>
      <c r="B270" s="14"/>
      <c r="C270" s="20"/>
      <c r="D270" s="20"/>
      <c r="E270" s="20"/>
      <c r="F270" s="20"/>
      <c r="G270" s="20"/>
      <c r="H270" s="20"/>
      <c r="I270" s="20"/>
      <c r="J270" s="20"/>
      <c r="K270" s="14"/>
      <c r="L270" s="20"/>
      <c r="M270" s="117"/>
      <c r="N270" s="140"/>
      <c r="O270" s="117"/>
      <c r="P270" s="316"/>
    </row>
    <row r="271" spans="1:16" x14ac:dyDescent="0.25">
      <c r="A271" s="10"/>
      <c r="B271" s="14"/>
      <c r="C271" s="19" t="s">
        <v>1460</v>
      </c>
      <c r="D271" s="20"/>
      <c r="E271" s="20"/>
      <c r="F271" s="20"/>
      <c r="G271" s="20"/>
      <c r="H271" s="20"/>
      <c r="I271" s="20"/>
      <c r="J271" s="20"/>
      <c r="K271" s="14"/>
      <c r="L271" s="20"/>
      <c r="M271" s="117"/>
      <c r="N271" s="140"/>
      <c r="O271" s="117"/>
      <c r="P271" s="316"/>
    </row>
    <row r="272" spans="1:16" x14ac:dyDescent="0.25">
      <c r="A272" s="10"/>
      <c r="B272" s="14"/>
      <c r="C272" s="19" t="s">
        <v>1461</v>
      </c>
      <c r="D272" s="20"/>
      <c r="E272" s="20"/>
      <c r="F272" s="20"/>
      <c r="G272" s="20"/>
      <c r="H272" s="20"/>
      <c r="I272" s="20"/>
      <c r="J272" s="20"/>
      <c r="K272" s="14"/>
      <c r="L272" s="20"/>
      <c r="M272" s="117"/>
      <c r="N272" s="140"/>
      <c r="O272" s="117"/>
      <c r="P272" s="316"/>
    </row>
    <row r="273" spans="1:16" x14ac:dyDescent="0.25">
      <c r="A273" s="10"/>
      <c r="B273" s="14"/>
      <c r="C273" s="104" t="s">
        <v>1813</v>
      </c>
      <c r="D273" s="105"/>
      <c r="E273" s="20"/>
      <c r="F273" s="20"/>
      <c r="G273" s="20"/>
      <c r="H273" s="20"/>
      <c r="I273" s="20"/>
      <c r="J273" s="20"/>
      <c r="K273" s="14"/>
      <c r="L273" s="20"/>
      <c r="M273" s="117"/>
      <c r="N273" s="140"/>
      <c r="O273" s="117"/>
      <c r="P273" s="316"/>
    </row>
    <row r="274" spans="1:16" ht="15.75" thickBot="1" x14ac:dyDescent="0.3">
      <c r="A274" s="11"/>
      <c r="B274" s="28"/>
      <c r="C274" s="77"/>
      <c r="D274" s="77"/>
      <c r="E274" s="77"/>
      <c r="F274" s="77"/>
      <c r="G274" s="77"/>
      <c r="H274" s="77"/>
      <c r="I274" s="77"/>
      <c r="J274" s="77"/>
      <c r="K274" s="28"/>
      <c r="L274" s="77"/>
      <c r="M274" s="142"/>
      <c r="N274" s="170"/>
      <c r="O274" s="146"/>
      <c r="P274" s="316"/>
    </row>
  </sheetData>
  <mergeCells count="13">
    <mergeCell ref="C246:J246"/>
    <mergeCell ref="C124:J124"/>
    <mergeCell ref="C163:J163"/>
    <mergeCell ref="C203:J203"/>
    <mergeCell ref="C240:J240"/>
    <mergeCell ref="C244:J244"/>
    <mergeCell ref="C245:J245"/>
    <mergeCell ref="C84:J84"/>
    <mergeCell ref="B1:O1"/>
    <mergeCell ref="C2:J2"/>
    <mergeCell ref="C5:J5"/>
    <mergeCell ref="C6:J6"/>
    <mergeCell ref="C42:J42"/>
  </mergeCells>
  <pageMargins left="0.7" right="0.7" top="0.75" bottom="0.75" header="0.3" footer="0.3"/>
  <pageSetup paperSize="9" scale="81" fitToHeight="0" orientation="portrait" r:id="rId1"/>
  <headerFooter>
    <oddFooter>&amp;C_x000D_&amp;1#&amp;"Calibri"&amp;10&amp;K000000 Ethekwini | Classified as Restricted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533E78-F074-4C15-901F-0820C937E637}">
  <sheetPr>
    <tabColor theme="6"/>
    <pageSetUpPr fitToPage="1"/>
  </sheetPr>
  <dimension ref="A1:U38"/>
  <sheetViews>
    <sheetView topLeftCell="A40" workbookViewId="0">
      <selection activeCell="P45" sqref="P45"/>
    </sheetView>
  </sheetViews>
  <sheetFormatPr defaultRowHeight="15" x14ac:dyDescent="0.25"/>
  <cols>
    <col min="1" max="1" width="4.5703125" customWidth="1"/>
    <col min="2" max="2" width="5.7109375" customWidth="1"/>
    <col min="8" max="8" width="5.28515625" customWidth="1"/>
    <col min="9" max="9" width="3.7109375" customWidth="1"/>
    <col min="10" max="10" width="3.42578125" customWidth="1"/>
    <col min="11" max="11" width="5.28515625" customWidth="1"/>
    <col min="12" max="12" width="6.140625" customWidth="1"/>
    <col min="13" max="13" width="10.42578125" style="147" bestFit="1" customWidth="1"/>
    <col min="14" max="14" width="9.7109375" style="147" bestFit="1" customWidth="1"/>
    <col min="15" max="15" width="8.85546875" style="147" bestFit="1" customWidth="1"/>
    <col min="16" max="16" width="15.85546875" customWidth="1"/>
  </cols>
  <sheetData>
    <row r="1" spans="1:18" x14ac:dyDescent="0.25">
      <c r="A1" s="9"/>
      <c r="B1" s="374"/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  <c r="N1" s="375"/>
      <c r="O1" s="376"/>
      <c r="P1" s="208">
        <v>1.077</v>
      </c>
      <c r="R1" s="279">
        <v>30</v>
      </c>
    </row>
    <row r="2" spans="1:18" ht="24" x14ac:dyDescent="0.25">
      <c r="A2" s="10"/>
      <c r="B2" s="12" t="s">
        <v>1</v>
      </c>
      <c r="C2" s="393" t="s">
        <v>2</v>
      </c>
      <c r="D2" s="393"/>
      <c r="E2" s="393"/>
      <c r="F2" s="393"/>
      <c r="G2" s="393"/>
      <c r="H2" s="393"/>
      <c r="I2" s="393"/>
      <c r="J2" s="393"/>
      <c r="K2" s="12" t="s">
        <v>45</v>
      </c>
      <c r="L2" s="72" t="s">
        <v>46</v>
      </c>
      <c r="M2" s="144" t="s">
        <v>47</v>
      </c>
      <c r="N2" s="168" t="s">
        <v>73</v>
      </c>
      <c r="O2" s="293" t="s">
        <v>92</v>
      </c>
      <c r="P2" s="320"/>
    </row>
    <row r="3" spans="1:18" x14ac:dyDescent="0.25">
      <c r="A3" s="10"/>
      <c r="B3" s="14"/>
      <c r="C3" s="19" t="s">
        <v>49</v>
      </c>
      <c r="D3" s="20"/>
      <c r="E3" s="20"/>
      <c r="F3" s="20"/>
      <c r="G3" s="20"/>
      <c r="H3" s="20"/>
      <c r="I3" s="20"/>
      <c r="J3" s="20"/>
      <c r="K3" s="14"/>
      <c r="L3" s="20"/>
      <c r="M3" s="117"/>
      <c r="N3" s="140"/>
      <c r="O3" s="138"/>
    </row>
    <row r="4" spans="1:18" x14ac:dyDescent="0.25">
      <c r="A4" s="10" t="s">
        <v>31</v>
      </c>
      <c r="B4" s="14"/>
      <c r="C4" s="19" t="s">
        <v>1468</v>
      </c>
      <c r="D4" s="20"/>
      <c r="E4" s="20"/>
      <c r="F4" s="20"/>
      <c r="G4" s="20"/>
      <c r="H4" s="20"/>
      <c r="I4" s="20"/>
      <c r="J4" s="20"/>
      <c r="K4" s="14"/>
      <c r="L4" s="20"/>
      <c r="M4" s="117"/>
      <c r="N4" s="140"/>
      <c r="O4" s="138"/>
    </row>
    <row r="5" spans="1:18" x14ac:dyDescent="0.25">
      <c r="A5" s="10"/>
      <c r="B5" s="14"/>
      <c r="C5" s="368" t="s">
        <v>1469</v>
      </c>
      <c r="D5" s="369"/>
      <c r="E5" s="369"/>
      <c r="F5" s="369"/>
      <c r="G5" s="369"/>
      <c r="H5" s="369"/>
      <c r="I5" s="369"/>
      <c r="J5" s="370"/>
      <c r="K5" s="14"/>
      <c r="L5" s="20"/>
      <c r="M5" s="117"/>
      <c r="N5" s="140"/>
      <c r="O5" s="138"/>
    </row>
    <row r="6" spans="1:18" x14ac:dyDescent="0.25">
      <c r="A6" s="10"/>
      <c r="B6" s="14"/>
      <c r="C6" s="20" t="s">
        <v>1470</v>
      </c>
      <c r="D6" s="20"/>
      <c r="E6" s="20"/>
      <c r="F6" s="20"/>
      <c r="G6" s="20"/>
      <c r="H6" s="20"/>
      <c r="I6" s="20"/>
      <c r="J6" s="20"/>
      <c r="K6" s="14"/>
      <c r="L6" s="20"/>
      <c r="M6" s="117"/>
      <c r="N6" s="140"/>
      <c r="O6" s="138"/>
    </row>
    <row r="7" spans="1:18" x14ac:dyDescent="0.25">
      <c r="A7" s="10"/>
      <c r="B7" s="14"/>
      <c r="C7" s="20" t="s">
        <v>1471</v>
      </c>
      <c r="D7" s="20"/>
      <c r="E7" s="20"/>
      <c r="F7" s="20"/>
      <c r="G7" s="20"/>
      <c r="H7" s="20"/>
      <c r="I7" s="20"/>
      <c r="J7" s="20"/>
      <c r="K7" s="14"/>
      <c r="L7" s="20"/>
      <c r="M7" s="117"/>
      <c r="N7" s="140"/>
      <c r="O7" s="138"/>
    </row>
    <row r="8" spans="1:18" x14ac:dyDescent="0.25">
      <c r="A8" s="10"/>
      <c r="B8" s="14"/>
      <c r="C8" s="20" t="s">
        <v>1472</v>
      </c>
      <c r="D8" s="20"/>
      <c r="E8" s="20"/>
      <c r="F8" s="20"/>
      <c r="G8" s="20"/>
      <c r="H8" s="20"/>
      <c r="I8" s="20"/>
      <c r="J8" s="20"/>
      <c r="K8" s="14"/>
      <c r="L8" s="20"/>
      <c r="M8" s="117"/>
      <c r="N8" s="140"/>
      <c r="O8" s="138"/>
    </row>
    <row r="9" spans="1:18" x14ac:dyDescent="0.25">
      <c r="A9" s="10"/>
      <c r="B9" s="14"/>
      <c r="C9" s="20" t="s">
        <v>1473</v>
      </c>
      <c r="D9" s="20"/>
      <c r="E9" s="20"/>
      <c r="F9" s="20"/>
      <c r="G9" s="20"/>
      <c r="H9" s="20"/>
      <c r="I9" s="20"/>
      <c r="J9" s="20"/>
      <c r="K9" s="14"/>
      <c r="L9" s="20"/>
      <c r="M9" s="117"/>
      <c r="N9" s="140"/>
      <c r="O9" s="138"/>
    </row>
    <row r="10" spans="1:18" x14ac:dyDescent="0.25">
      <c r="A10" s="10"/>
      <c r="B10" s="14"/>
      <c r="C10" s="20" t="s">
        <v>1474</v>
      </c>
      <c r="D10" s="20"/>
      <c r="E10" s="20"/>
      <c r="F10" s="20"/>
      <c r="G10" s="20"/>
      <c r="H10" s="20"/>
      <c r="I10" s="20"/>
      <c r="J10" s="20"/>
      <c r="K10" s="14"/>
      <c r="L10" s="20"/>
      <c r="M10" s="117"/>
      <c r="N10" s="140"/>
      <c r="O10" s="138"/>
    </row>
    <row r="11" spans="1:18" x14ac:dyDescent="0.25">
      <c r="A11" s="10"/>
      <c r="B11" s="14"/>
      <c r="C11" s="20" t="s">
        <v>1475</v>
      </c>
      <c r="D11" s="20"/>
      <c r="E11" s="20"/>
      <c r="F11" s="20"/>
      <c r="G11" s="20"/>
      <c r="H11" s="20"/>
      <c r="I11" s="20"/>
      <c r="J11" s="20"/>
      <c r="K11" s="14"/>
      <c r="L11" s="20"/>
      <c r="M11" s="117"/>
      <c r="N11" s="140"/>
      <c r="O11" s="138"/>
    </row>
    <row r="12" spans="1:18" x14ac:dyDescent="0.25">
      <c r="A12" s="10"/>
      <c r="B12" s="14"/>
      <c r="C12" s="20" t="s">
        <v>1476</v>
      </c>
      <c r="D12" s="20"/>
      <c r="E12" s="20"/>
      <c r="F12" s="20"/>
      <c r="G12" s="20"/>
      <c r="H12" s="20"/>
      <c r="I12" s="20"/>
      <c r="J12" s="20"/>
      <c r="K12" s="14"/>
      <c r="L12" s="20"/>
      <c r="M12" s="117"/>
      <c r="N12" s="140"/>
      <c r="O12" s="138"/>
    </row>
    <row r="13" spans="1:18" x14ac:dyDescent="0.25">
      <c r="A13" s="10"/>
      <c r="B13" s="14"/>
      <c r="C13" s="20" t="s">
        <v>1477</v>
      </c>
      <c r="D13" s="20"/>
      <c r="E13" s="20"/>
      <c r="F13" s="20"/>
      <c r="G13" s="20"/>
      <c r="H13" s="20"/>
      <c r="I13" s="20"/>
      <c r="J13" s="20"/>
      <c r="K13" s="14"/>
      <c r="L13" s="20"/>
      <c r="M13" s="117"/>
      <c r="N13" s="140"/>
      <c r="O13" s="138"/>
    </row>
    <row r="14" spans="1:18" x14ac:dyDescent="0.25">
      <c r="A14" s="10"/>
      <c r="B14" s="14"/>
      <c r="C14" s="20" t="s">
        <v>1478</v>
      </c>
      <c r="D14" s="20"/>
      <c r="E14" s="20"/>
      <c r="F14" s="20"/>
      <c r="G14" s="20"/>
      <c r="H14" s="20"/>
      <c r="I14" s="20"/>
      <c r="J14" s="20"/>
      <c r="K14" s="14"/>
      <c r="L14" s="20"/>
      <c r="M14" s="117"/>
      <c r="N14" s="140"/>
      <c r="O14" s="138"/>
    </row>
    <row r="15" spans="1:18" x14ac:dyDescent="0.25">
      <c r="A15" s="10"/>
      <c r="B15" s="14"/>
      <c r="C15" s="20" t="s">
        <v>1479</v>
      </c>
      <c r="D15" s="20"/>
      <c r="E15" s="20"/>
      <c r="F15" s="20"/>
      <c r="G15" s="20"/>
      <c r="H15" s="20"/>
      <c r="I15" s="20"/>
      <c r="J15" s="20"/>
      <c r="K15" s="14"/>
      <c r="L15" s="20"/>
      <c r="M15" s="117"/>
      <c r="N15" s="140"/>
      <c r="O15" s="138"/>
    </row>
    <row r="16" spans="1:18" x14ac:dyDescent="0.25">
      <c r="A16" s="10"/>
      <c r="B16" s="14"/>
      <c r="C16" s="20" t="s">
        <v>1480</v>
      </c>
      <c r="D16" s="20"/>
      <c r="E16" s="20"/>
      <c r="F16" s="20"/>
      <c r="G16" s="20"/>
      <c r="H16" s="20"/>
      <c r="I16" s="20"/>
      <c r="J16" s="20"/>
      <c r="K16" s="14"/>
      <c r="L16" s="20"/>
      <c r="M16" s="117"/>
      <c r="N16" s="140"/>
      <c r="O16" s="138"/>
    </row>
    <row r="17" spans="1:21" x14ac:dyDescent="0.25">
      <c r="A17" s="10"/>
      <c r="B17" s="15"/>
      <c r="C17" s="20" t="s">
        <v>1481</v>
      </c>
      <c r="D17" s="20"/>
      <c r="E17" s="20"/>
      <c r="F17" s="20"/>
      <c r="G17" s="20"/>
      <c r="H17" s="20"/>
      <c r="I17" s="20"/>
      <c r="J17" s="20"/>
      <c r="K17" s="14"/>
      <c r="L17" s="20"/>
      <c r="M17" s="117"/>
      <c r="N17" s="140"/>
      <c r="O17" s="138"/>
    </row>
    <row r="18" spans="1:21" x14ac:dyDescent="0.25">
      <c r="A18" s="10" t="s">
        <v>31</v>
      </c>
      <c r="B18" s="15">
        <v>1</v>
      </c>
      <c r="C18" s="20" t="s">
        <v>1482</v>
      </c>
      <c r="D18" s="20"/>
      <c r="E18" s="20"/>
      <c r="F18" s="20"/>
      <c r="G18" s="20"/>
      <c r="H18" s="20"/>
      <c r="I18" s="20"/>
      <c r="J18" s="20"/>
      <c r="K18" s="15" t="s">
        <v>83</v>
      </c>
      <c r="L18" s="24">
        <f>$R$1*10</f>
        <v>300</v>
      </c>
      <c r="M18" s="117"/>
      <c r="N18" s="140"/>
      <c r="O18" s="117"/>
      <c r="P18" s="285"/>
      <c r="S18" s="278"/>
    </row>
    <row r="19" spans="1:21" x14ac:dyDescent="0.25">
      <c r="A19" s="10" t="s">
        <v>31</v>
      </c>
      <c r="B19" s="15">
        <f t="shared" ref="B19:B24" si="0">B18+1</f>
        <v>2</v>
      </c>
      <c r="C19" s="20" t="s">
        <v>1483</v>
      </c>
      <c r="D19" s="20"/>
      <c r="E19" s="20"/>
      <c r="F19" s="20"/>
      <c r="G19" s="20"/>
      <c r="H19" s="20"/>
      <c r="I19" s="20"/>
      <c r="J19" s="20"/>
      <c r="K19" s="15" t="s">
        <v>83</v>
      </c>
      <c r="L19" s="24">
        <f t="shared" ref="L19:L20" si="1">$R$1*10</f>
        <v>300</v>
      </c>
      <c r="M19" s="117"/>
      <c r="N19" s="140"/>
      <c r="O19" s="117"/>
      <c r="P19" s="285"/>
      <c r="S19" s="278"/>
    </row>
    <row r="20" spans="1:21" x14ac:dyDescent="0.25">
      <c r="A20" s="10" t="s">
        <v>31</v>
      </c>
      <c r="B20" s="15">
        <f t="shared" si="0"/>
        <v>3</v>
      </c>
      <c r="C20" s="20" t="s">
        <v>1484</v>
      </c>
      <c r="D20" s="20"/>
      <c r="E20" s="20"/>
      <c r="F20" s="20"/>
      <c r="G20" s="20"/>
      <c r="H20" s="20"/>
      <c r="I20" s="20"/>
      <c r="J20" s="20"/>
      <c r="K20" s="15" t="s">
        <v>83</v>
      </c>
      <c r="L20" s="24">
        <f t="shared" si="1"/>
        <v>300</v>
      </c>
      <c r="M20" s="117"/>
      <c r="N20" s="140"/>
      <c r="O20" s="117"/>
      <c r="P20" s="285"/>
      <c r="S20" s="278"/>
    </row>
    <row r="21" spans="1:21" x14ac:dyDescent="0.25">
      <c r="A21" s="10" t="s">
        <v>31</v>
      </c>
      <c r="B21" s="15">
        <f t="shared" si="0"/>
        <v>4</v>
      </c>
      <c r="C21" s="20" t="s">
        <v>1485</v>
      </c>
      <c r="D21" s="20"/>
      <c r="E21" s="20"/>
      <c r="F21" s="20"/>
      <c r="G21" s="20"/>
      <c r="H21" s="20"/>
      <c r="I21" s="20"/>
      <c r="J21" s="20"/>
      <c r="K21" s="15" t="s">
        <v>83</v>
      </c>
      <c r="L21" s="24">
        <f>$R$1*20</f>
        <v>600</v>
      </c>
      <c r="M21" s="117"/>
      <c r="N21" s="140"/>
      <c r="O21" s="117"/>
      <c r="P21" s="285"/>
      <c r="S21" s="278"/>
      <c r="U21" s="279"/>
    </row>
    <row r="22" spans="1:21" x14ac:dyDescent="0.25">
      <c r="A22" s="10" t="s">
        <v>31</v>
      </c>
      <c r="B22" s="15">
        <f t="shared" si="0"/>
        <v>5</v>
      </c>
      <c r="C22" s="20" t="s">
        <v>1486</v>
      </c>
      <c r="D22" s="20"/>
      <c r="E22" s="20"/>
      <c r="F22" s="20"/>
      <c r="G22" s="20"/>
      <c r="H22" s="20"/>
      <c r="I22" s="20"/>
      <c r="J22" s="20"/>
      <c r="K22" s="15" t="s">
        <v>83</v>
      </c>
      <c r="L22" s="24">
        <f t="shared" ref="L22:L24" si="2">$R$1*10</f>
        <v>300</v>
      </c>
      <c r="M22" s="117"/>
      <c r="N22" s="140"/>
      <c r="O22" s="117"/>
      <c r="P22" s="285"/>
      <c r="S22" s="278"/>
    </row>
    <row r="23" spans="1:21" x14ac:dyDescent="0.25">
      <c r="A23" s="10" t="s">
        <v>31</v>
      </c>
      <c r="B23" s="15">
        <f t="shared" si="0"/>
        <v>6</v>
      </c>
      <c r="C23" s="20" t="s">
        <v>1487</v>
      </c>
      <c r="D23" s="20"/>
      <c r="E23" s="20"/>
      <c r="F23" s="20"/>
      <c r="G23" s="20"/>
      <c r="H23" s="20"/>
      <c r="I23" s="20"/>
      <c r="J23" s="20"/>
      <c r="K23" s="15" t="s">
        <v>83</v>
      </c>
      <c r="L23" s="24">
        <f t="shared" si="2"/>
        <v>300</v>
      </c>
      <c r="M23" s="117"/>
      <c r="N23" s="140"/>
      <c r="O23" s="117"/>
      <c r="P23" s="285"/>
      <c r="S23" s="278"/>
    </row>
    <row r="24" spans="1:21" x14ac:dyDescent="0.25">
      <c r="A24" s="10" t="s">
        <v>31</v>
      </c>
      <c r="B24" s="15">
        <f t="shared" si="0"/>
        <v>7</v>
      </c>
      <c r="C24" s="20" t="s">
        <v>1488</v>
      </c>
      <c r="D24" s="20"/>
      <c r="E24" s="20"/>
      <c r="F24" s="20"/>
      <c r="G24" s="20"/>
      <c r="H24" s="20"/>
      <c r="I24" s="20"/>
      <c r="J24" s="20"/>
      <c r="K24" s="15" t="s">
        <v>83</v>
      </c>
      <c r="L24" s="24">
        <f t="shared" si="2"/>
        <v>300</v>
      </c>
      <c r="M24" s="117"/>
      <c r="N24" s="140"/>
      <c r="O24" s="117"/>
      <c r="P24" s="285"/>
      <c r="S24" s="278"/>
    </row>
    <row r="25" spans="1:21" x14ac:dyDescent="0.25">
      <c r="A25" s="10"/>
      <c r="B25" s="15"/>
      <c r="C25" s="20"/>
      <c r="D25" s="20"/>
      <c r="E25" s="20"/>
      <c r="F25" s="20"/>
      <c r="G25" s="20"/>
      <c r="H25" s="20"/>
      <c r="I25" s="20"/>
      <c r="J25" s="20"/>
      <c r="K25" s="15"/>
      <c r="L25" s="24"/>
      <c r="M25" s="117"/>
      <c r="N25" s="140"/>
      <c r="O25" s="117"/>
      <c r="P25" s="285"/>
    </row>
    <row r="26" spans="1:21" x14ac:dyDescent="0.25">
      <c r="A26" s="10"/>
      <c r="B26" s="15"/>
      <c r="C26" s="20" t="s">
        <v>1489</v>
      </c>
      <c r="D26" s="20"/>
      <c r="E26" s="20"/>
      <c r="F26" s="20"/>
      <c r="G26" s="20"/>
      <c r="H26" s="20"/>
      <c r="I26" s="20"/>
      <c r="J26" s="20"/>
      <c r="K26" s="15"/>
      <c r="L26" s="24"/>
      <c r="M26" s="117"/>
      <c r="N26" s="140"/>
      <c r="O26" s="117"/>
      <c r="P26" s="285"/>
    </row>
    <row r="27" spans="1:21" x14ac:dyDescent="0.25">
      <c r="A27" s="10" t="s">
        <v>31</v>
      </c>
      <c r="B27" s="15">
        <f>B24+1</f>
        <v>8</v>
      </c>
      <c r="C27" s="20" t="s">
        <v>1490</v>
      </c>
      <c r="D27" s="20"/>
      <c r="E27" s="20"/>
      <c r="F27" s="20"/>
      <c r="G27" s="20"/>
      <c r="H27" s="20"/>
      <c r="I27" s="20"/>
      <c r="J27" s="20"/>
      <c r="K27" s="15" t="s">
        <v>83</v>
      </c>
      <c r="L27" s="24">
        <f>$R$1*10</f>
        <v>300</v>
      </c>
      <c r="M27" s="117"/>
      <c r="N27" s="140"/>
      <c r="O27" s="117"/>
      <c r="P27" s="285"/>
    </row>
    <row r="28" spans="1:21" x14ac:dyDescent="0.25">
      <c r="A28" s="10"/>
      <c r="B28" s="15"/>
      <c r="C28" s="20"/>
      <c r="D28" s="20"/>
      <c r="E28" s="20"/>
      <c r="F28" s="20"/>
      <c r="G28" s="20"/>
      <c r="H28" s="20"/>
      <c r="I28" s="20"/>
      <c r="J28" s="20"/>
      <c r="K28" s="15"/>
      <c r="L28" s="24"/>
      <c r="M28" s="117"/>
      <c r="N28" s="140"/>
      <c r="O28" s="117"/>
      <c r="P28" s="285"/>
    </row>
    <row r="29" spans="1:21" x14ac:dyDescent="0.25">
      <c r="A29" s="10"/>
      <c r="B29" s="15"/>
      <c r="C29" s="20" t="s">
        <v>506</v>
      </c>
      <c r="D29" s="20"/>
      <c r="E29" s="20"/>
      <c r="F29" s="20"/>
      <c r="G29" s="20"/>
      <c r="H29" s="20"/>
      <c r="I29" s="20"/>
      <c r="J29" s="20"/>
      <c r="K29" s="15"/>
      <c r="L29" s="24"/>
      <c r="M29" s="117"/>
      <c r="N29" s="140"/>
      <c r="O29" s="117"/>
      <c r="P29" s="285"/>
    </row>
    <row r="30" spans="1:21" x14ac:dyDescent="0.25">
      <c r="A30" s="10" t="s">
        <v>31</v>
      </c>
      <c r="B30" s="15">
        <f>B27+1</f>
        <v>9</v>
      </c>
      <c r="C30" s="20" t="s">
        <v>1491</v>
      </c>
      <c r="D30" s="20"/>
      <c r="E30" s="20"/>
      <c r="F30" s="20"/>
      <c r="G30" s="20"/>
      <c r="H30" s="20"/>
      <c r="I30" s="20"/>
      <c r="J30" s="20"/>
      <c r="K30" s="15" t="s">
        <v>83</v>
      </c>
      <c r="L30" s="24">
        <f>$R$1*10</f>
        <v>300</v>
      </c>
      <c r="M30" s="117"/>
      <c r="N30" s="140"/>
      <c r="O30" s="117"/>
      <c r="P30" s="285"/>
    </row>
    <row r="31" spans="1:21" x14ac:dyDescent="0.25">
      <c r="A31" s="10"/>
      <c r="B31" s="14"/>
      <c r="C31" s="19"/>
      <c r="D31" s="20"/>
      <c r="E31" s="20"/>
      <c r="F31" s="20"/>
      <c r="G31" s="20"/>
      <c r="H31" s="20"/>
      <c r="I31" s="20"/>
      <c r="J31" s="20"/>
      <c r="K31" s="14"/>
      <c r="L31" s="20"/>
      <c r="M31" s="117"/>
      <c r="N31" s="140"/>
      <c r="O31" s="117"/>
      <c r="P31" s="285"/>
    </row>
    <row r="32" spans="1:21" x14ac:dyDescent="0.25">
      <c r="A32" s="10"/>
      <c r="B32" s="13"/>
      <c r="C32" s="431"/>
      <c r="D32" s="431"/>
      <c r="E32" s="431"/>
      <c r="F32" s="431"/>
      <c r="G32" s="431"/>
      <c r="H32" s="431"/>
      <c r="I32" s="431"/>
      <c r="J32" s="431"/>
      <c r="K32" s="13"/>
      <c r="L32" s="18"/>
      <c r="M32" s="145"/>
      <c r="N32" s="149"/>
      <c r="O32" s="117"/>
      <c r="P32" s="285"/>
    </row>
    <row r="33" spans="1:16" x14ac:dyDescent="0.25">
      <c r="A33" s="10"/>
      <c r="B33" s="14"/>
      <c r="C33" s="19"/>
      <c r="D33" s="20"/>
      <c r="E33" s="20"/>
      <c r="F33" s="20"/>
      <c r="G33" s="20"/>
      <c r="H33" s="20"/>
      <c r="I33" s="20"/>
      <c r="J33" s="20"/>
      <c r="K33" s="14"/>
      <c r="L33" s="20"/>
      <c r="M33" s="117"/>
      <c r="N33" s="140"/>
      <c r="O33" s="117"/>
      <c r="P33" s="285"/>
    </row>
    <row r="34" spans="1:16" x14ac:dyDescent="0.25">
      <c r="A34" s="10"/>
      <c r="B34" s="14"/>
      <c r="C34" s="19"/>
      <c r="D34" s="20"/>
      <c r="E34" s="20"/>
      <c r="F34" s="20"/>
      <c r="G34" s="20"/>
      <c r="H34" s="20"/>
      <c r="I34" s="20"/>
      <c r="J34" s="20"/>
      <c r="K34" s="14"/>
      <c r="L34" s="20"/>
      <c r="M34" s="117"/>
      <c r="N34" s="140"/>
      <c r="O34" s="117"/>
      <c r="P34" s="285"/>
    </row>
    <row r="35" spans="1:16" x14ac:dyDescent="0.25">
      <c r="A35" s="10"/>
      <c r="B35" s="14"/>
      <c r="C35" s="20"/>
      <c r="D35" s="20"/>
      <c r="E35" s="20"/>
      <c r="F35" s="20"/>
      <c r="G35" s="20"/>
      <c r="H35" s="20"/>
      <c r="I35" s="20"/>
      <c r="J35" s="20"/>
      <c r="K35" s="14"/>
      <c r="L35" s="20"/>
      <c r="M35" s="117"/>
      <c r="N35" s="140"/>
      <c r="O35" s="117"/>
      <c r="P35" s="285"/>
    </row>
    <row r="36" spans="1:16" x14ac:dyDescent="0.25">
      <c r="A36" s="10"/>
      <c r="B36" s="14"/>
      <c r="C36" s="20"/>
      <c r="D36" s="20"/>
      <c r="E36" s="20"/>
      <c r="F36" s="20"/>
      <c r="G36" s="20"/>
      <c r="H36" s="20"/>
      <c r="I36" s="20"/>
      <c r="J36" s="20"/>
      <c r="K36" s="14"/>
      <c r="L36" s="20"/>
      <c r="M36" s="117"/>
      <c r="N36" s="140"/>
      <c r="O36" s="117"/>
      <c r="P36" s="285"/>
    </row>
    <row r="37" spans="1:16" x14ac:dyDescent="0.25">
      <c r="A37" s="10"/>
      <c r="B37" s="14"/>
      <c r="C37" s="371" t="s">
        <v>1469</v>
      </c>
      <c r="D37" s="372"/>
      <c r="E37" s="372"/>
      <c r="F37" s="372"/>
      <c r="G37" s="372"/>
      <c r="H37" s="372"/>
      <c r="I37" s="372"/>
      <c r="J37" s="373"/>
      <c r="K37" s="14"/>
      <c r="L37" s="20"/>
      <c r="M37" s="117"/>
      <c r="N37" s="140"/>
      <c r="O37" s="117"/>
      <c r="P37" s="285"/>
    </row>
    <row r="38" spans="1:16" ht="15.75" thickBot="1" x14ac:dyDescent="0.3">
      <c r="A38" s="106"/>
      <c r="B38" s="28"/>
      <c r="C38" s="82" t="s">
        <v>1800</v>
      </c>
      <c r="D38" s="77"/>
      <c r="E38" s="77"/>
      <c r="F38" s="77"/>
      <c r="G38" s="77"/>
      <c r="H38" s="77"/>
      <c r="I38" s="77"/>
      <c r="J38" s="77"/>
      <c r="K38" s="28"/>
      <c r="L38" s="77"/>
      <c r="M38" s="142"/>
      <c r="N38" s="170"/>
      <c r="O38" s="165"/>
    </row>
  </sheetData>
  <mergeCells count="5">
    <mergeCell ref="B1:O1"/>
    <mergeCell ref="C2:J2"/>
    <mergeCell ref="C5:J5"/>
    <mergeCell ref="C32:J32"/>
    <mergeCell ref="C37:J37"/>
  </mergeCells>
  <pageMargins left="0.7" right="0.7" top="0.75" bottom="0.75" header="0.3" footer="0.3"/>
  <pageSetup paperSize="9" scale="81" fitToHeight="0" orientation="portrait" r:id="rId1"/>
  <headerFooter>
    <oddFooter>&amp;C_x000D_&amp;1#&amp;"Calibri"&amp;10&amp;K000000 Ethekwini | Classified as Restricted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67576B-166D-41D8-9A55-FDB5BCFDCA9D}">
  <sheetPr>
    <tabColor theme="6"/>
    <pageSetUpPr fitToPage="1"/>
  </sheetPr>
  <dimension ref="A1:R39"/>
  <sheetViews>
    <sheetView topLeftCell="A28" workbookViewId="0">
      <selection activeCell="T15" sqref="T15"/>
    </sheetView>
  </sheetViews>
  <sheetFormatPr defaultRowHeight="15" x14ac:dyDescent="0.25"/>
  <cols>
    <col min="1" max="1" width="4.42578125" customWidth="1"/>
    <col min="2" max="2" width="5.5703125" customWidth="1"/>
    <col min="7" max="7" width="7" customWidth="1"/>
    <col min="8" max="8" width="4.42578125" customWidth="1"/>
    <col min="9" max="9" width="3.85546875" customWidth="1"/>
    <col min="10" max="10" width="4" customWidth="1"/>
    <col min="11" max="11" width="5.85546875" customWidth="1"/>
    <col min="12" max="12" width="6.140625" customWidth="1"/>
    <col min="13" max="13" width="13.5703125" style="147" bestFit="1" customWidth="1"/>
    <col min="14" max="14" width="9.7109375" style="147" bestFit="1" customWidth="1"/>
    <col min="15" max="15" width="8.85546875" style="147" bestFit="1" customWidth="1"/>
    <col min="16" max="16" width="13.7109375" customWidth="1"/>
  </cols>
  <sheetData>
    <row r="1" spans="1:18" x14ac:dyDescent="0.25">
      <c r="A1" s="9"/>
      <c r="B1" s="374"/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  <c r="N1" s="375"/>
      <c r="O1" s="376"/>
      <c r="P1" s="208">
        <v>1.077</v>
      </c>
      <c r="R1" s="279">
        <v>30</v>
      </c>
    </row>
    <row r="2" spans="1:18" ht="24" x14ac:dyDescent="0.25">
      <c r="A2" s="10"/>
      <c r="B2" s="12" t="s">
        <v>1</v>
      </c>
      <c r="C2" s="393" t="s">
        <v>2</v>
      </c>
      <c r="D2" s="393"/>
      <c r="E2" s="393"/>
      <c r="F2" s="393"/>
      <c r="G2" s="393"/>
      <c r="H2" s="393"/>
      <c r="I2" s="393"/>
      <c r="J2" s="393"/>
      <c r="K2" s="12" t="s">
        <v>45</v>
      </c>
      <c r="L2" s="72" t="s">
        <v>46</v>
      </c>
      <c r="M2" s="144" t="s">
        <v>47</v>
      </c>
      <c r="N2" s="168" t="s">
        <v>73</v>
      </c>
      <c r="O2" s="293" t="s">
        <v>92</v>
      </c>
      <c r="P2" s="320"/>
    </row>
    <row r="3" spans="1:18" x14ac:dyDescent="0.25">
      <c r="A3" s="10"/>
      <c r="B3" s="14"/>
      <c r="C3" s="19" t="s">
        <v>49</v>
      </c>
      <c r="D3" s="20"/>
      <c r="E3" s="20"/>
      <c r="F3" s="20"/>
      <c r="G3" s="20"/>
      <c r="H3" s="20"/>
      <c r="I3" s="20"/>
      <c r="J3" s="20"/>
      <c r="K3" s="14"/>
      <c r="L3" s="20"/>
      <c r="M3" s="117"/>
      <c r="N3" s="140"/>
      <c r="O3" s="138"/>
    </row>
    <row r="4" spans="1:18" x14ac:dyDescent="0.25">
      <c r="A4" s="10" t="s">
        <v>33</v>
      </c>
      <c r="B4" s="14"/>
      <c r="C4" s="19" t="s">
        <v>1492</v>
      </c>
      <c r="D4" s="20"/>
      <c r="E4" s="20"/>
      <c r="F4" s="20"/>
      <c r="G4" s="20"/>
      <c r="H4" s="20"/>
      <c r="I4" s="20"/>
      <c r="J4" s="20"/>
      <c r="K4" s="14"/>
      <c r="L4" s="20"/>
      <c r="M4" s="117"/>
      <c r="N4" s="140"/>
      <c r="O4" s="138"/>
    </row>
    <row r="5" spans="1:18" x14ac:dyDescent="0.25">
      <c r="A5" s="10"/>
      <c r="B5" s="14"/>
      <c r="C5" s="368" t="s">
        <v>1493</v>
      </c>
      <c r="D5" s="369"/>
      <c r="E5" s="369"/>
      <c r="F5" s="369"/>
      <c r="G5" s="369"/>
      <c r="H5" s="369"/>
      <c r="I5" s="369"/>
      <c r="J5" s="370"/>
      <c r="K5" s="14"/>
      <c r="L5" s="20"/>
      <c r="M5" s="117"/>
      <c r="N5" s="140"/>
      <c r="O5" s="138"/>
    </row>
    <row r="6" spans="1:18" x14ac:dyDescent="0.25">
      <c r="A6" s="10"/>
      <c r="B6" s="14"/>
      <c r="C6" s="20" t="s">
        <v>1494</v>
      </c>
      <c r="D6" s="20"/>
      <c r="E6" s="20"/>
      <c r="F6" s="20"/>
      <c r="G6" s="20"/>
      <c r="H6" s="20"/>
      <c r="I6" s="20"/>
      <c r="J6" s="20"/>
      <c r="K6" s="14"/>
      <c r="L6" s="20"/>
      <c r="M6" s="117"/>
      <c r="N6" s="140"/>
      <c r="O6" s="138"/>
    </row>
    <row r="7" spans="1:18" x14ac:dyDescent="0.25">
      <c r="A7" s="10"/>
      <c r="B7" s="14"/>
      <c r="C7" s="20" t="s">
        <v>1471</v>
      </c>
      <c r="D7" s="20"/>
      <c r="E7" s="20"/>
      <c r="F7" s="20"/>
      <c r="G7" s="20"/>
      <c r="H7" s="20"/>
      <c r="I7" s="20"/>
      <c r="J7" s="20"/>
      <c r="K7" s="14"/>
      <c r="L7" s="20"/>
      <c r="M7" s="117"/>
      <c r="N7" s="140"/>
      <c r="O7" s="138"/>
    </row>
    <row r="8" spans="1:18" x14ac:dyDescent="0.25">
      <c r="A8" s="10"/>
      <c r="B8" s="14"/>
      <c r="C8" s="20" t="s">
        <v>1495</v>
      </c>
      <c r="D8" s="20"/>
      <c r="E8" s="20"/>
      <c r="F8" s="20"/>
      <c r="G8" s="20"/>
      <c r="H8" s="20"/>
      <c r="I8" s="20"/>
      <c r="J8" s="20"/>
      <c r="K8" s="14"/>
      <c r="L8" s="20"/>
      <c r="M8" s="117"/>
      <c r="N8" s="140"/>
      <c r="O8" s="138"/>
    </row>
    <row r="9" spans="1:18" x14ac:dyDescent="0.25">
      <c r="A9" s="10"/>
      <c r="B9" s="14"/>
      <c r="C9" s="20" t="s">
        <v>1496</v>
      </c>
      <c r="D9" s="20"/>
      <c r="E9" s="20"/>
      <c r="F9" s="20"/>
      <c r="G9" s="20"/>
      <c r="H9" s="20"/>
      <c r="I9" s="20"/>
      <c r="J9" s="20"/>
      <c r="K9" s="14"/>
      <c r="L9" s="20"/>
      <c r="M9" s="117"/>
      <c r="N9" s="140"/>
      <c r="O9" s="138"/>
    </row>
    <row r="10" spans="1:18" x14ac:dyDescent="0.25">
      <c r="A10" s="10"/>
      <c r="B10" s="14"/>
      <c r="C10" s="20" t="s">
        <v>1497</v>
      </c>
      <c r="D10" s="20"/>
      <c r="E10" s="20"/>
      <c r="F10" s="20"/>
      <c r="G10" s="20"/>
      <c r="H10" s="20"/>
      <c r="I10" s="20"/>
      <c r="J10" s="20"/>
      <c r="K10" s="14"/>
      <c r="L10" s="20"/>
      <c r="M10" s="117"/>
      <c r="N10" s="140"/>
      <c r="O10" s="138"/>
    </row>
    <row r="11" spans="1:18" x14ac:dyDescent="0.25">
      <c r="A11" s="10"/>
      <c r="B11" s="14"/>
      <c r="C11" s="20" t="s">
        <v>1498</v>
      </c>
      <c r="D11" s="20"/>
      <c r="E11" s="20"/>
      <c r="F11" s="20"/>
      <c r="G11" s="20"/>
      <c r="H11" s="20"/>
      <c r="I11" s="20"/>
      <c r="J11" s="20"/>
      <c r="K11" s="14"/>
      <c r="L11" s="20"/>
      <c r="M11" s="117"/>
      <c r="N11" s="140"/>
      <c r="O11" s="138"/>
    </row>
    <row r="12" spans="1:18" x14ac:dyDescent="0.25">
      <c r="A12" s="10"/>
      <c r="B12" s="14"/>
      <c r="C12" s="20" t="s">
        <v>1499</v>
      </c>
      <c r="D12" s="20"/>
      <c r="E12" s="20"/>
      <c r="F12" s="20"/>
      <c r="G12" s="20"/>
      <c r="H12" s="20"/>
      <c r="I12" s="20"/>
      <c r="J12" s="20"/>
      <c r="K12" s="14"/>
      <c r="L12" s="20"/>
      <c r="M12" s="117"/>
      <c r="N12" s="140"/>
      <c r="O12" s="138"/>
    </row>
    <row r="13" spans="1:18" x14ac:dyDescent="0.25">
      <c r="A13" s="10"/>
      <c r="B13" s="14"/>
      <c r="C13" s="20" t="s">
        <v>1500</v>
      </c>
      <c r="D13" s="20"/>
      <c r="E13" s="20"/>
      <c r="F13" s="20"/>
      <c r="G13" s="20"/>
      <c r="H13" s="20"/>
      <c r="I13" s="20"/>
      <c r="J13" s="20"/>
      <c r="K13" s="14"/>
      <c r="L13" s="20"/>
      <c r="M13" s="117"/>
      <c r="N13" s="140"/>
      <c r="O13" s="138"/>
    </row>
    <row r="14" spans="1:18" x14ac:dyDescent="0.25">
      <c r="A14" s="10"/>
      <c r="B14" s="14"/>
      <c r="C14" s="20" t="s">
        <v>1501</v>
      </c>
      <c r="D14" s="20"/>
      <c r="E14" s="20"/>
      <c r="F14" s="20"/>
      <c r="G14" s="20"/>
      <c r="H14" s="20"/>
      <c r="I14" s="20"/>
      <c r="J14" s="20"/>
      <c r="K14" s="14"/>
      <c r="L14" s="20"/>
      <c r="M14" s="117"/>
      <c r="N14" s="140"/>
      <c r="O14" s="138"/>
    </row>
    <row r="15" spans="1:18" x14ac:dyDescent="0.25">
      <c r="A15" s="10"/>
      <c r="B15" s="14"/>
      <c r="C15" s="20" t="s">
        <v>1478</v>
      </c>
      <c r="D15" s="20"/>
      <c r="E15" s="20"/>
      <c r="F15" s="20"/>
      <c r="G15" s="20"/>
      <c r="H15" s="20"/>
      <c r="I15" s="20"/>
      <c r="J15" s="20"/>
      <c r="K15" s="14"/>
      <c r="L15" s="20"/>
      <c r="M15" s="117"/>
      <c r="N15" s="140"/>
      <c r="O15" s="138"/>
    </row>
    <row r="16" spans="1:18" x14ac:dyDescent="0.25">
      <c r="A16" s="10"/>
      <c r="B16" s="14"/>
      <c r="C16" s="20" t="s">
        <v>1479</v>
      </c>
      <c r="D16" s="20"/>
      <c r="E16" s="20"/>
      <c r="F16" s="20"/>
      <c r="G16" s="20"/>
      <c r="H16" s="20"/>
      <c r="I16" s="20"/>
      <c r="J16" s="20"/>
      <c r="K16" s="14"/>
      <c r="L16" s="20"/>
      <c r="M16" s="117"/>
      <c r="N16" s="140"/>
      <c r="O16" s="138"/>
    </row>
    <row r="17" spans="1:16" x14ac:dyDescent="0.25">
      <c r="A17" s="10"/>
      <c r="B17" s="14"/>
      <c r="C17" s="20" t="s">
        <v>1502</v>
      </c>
      <c r="D17" s="20"/>
      <c r="E17" s="20"/>
      <c r="F17" s="20"/>
      <c r="G17" s="20"/>
      <c r="H17" s="20"/>
      <c r="I17" s="20"/>
      <c r="J17" s="20"/>
      <c r="K17" s="14"/>
      <c r="L17" s="20"/>
      <c r="M17" s="117"/>
      <c r="N17" s="140"/>
      <c r="O17" s="138"/>
    </row>
    <row r="18" spans="1:16" x14ac:dyDescent="0.25">
      <c r="A18" s="10" t="s">
        <v>33</v>
      </c>
      <c r="B18" s="15">
        <v>1</v>
      </c>
      <c r="C18" s="20" t="s">
        <v>1503</v>
      </c>
      <c r="D18" s="20"/>
      <c r="E18" s="20"/>
      <c r="F18" s="20"/>
      <c r="G18" s="20"/>
      <c r="H18" s="20"/>
      <c r="I18" s="20"/>
      <c r="J18" s="20"/>
      <c r="K18" s="15" t="s">
        <v>83</v>
      </c>
      <c r="L18" s="24">
        <f>$R$1*1</f>
        <v>30</v>
      </c>
      <c r="M18" s="117"/>
      <c r="N18" s="140"/>
      <c r="O18" s="117"/>
      <c r="P18" s="306"/>
    </row>
    <row r="19" spans="1:16" x14ac:dyDescent="0.25">
      <c r="A19" s="10" t="s">
        <v>33</v>
      </c>
      <c r="B19" s="15">
        <f>B18+1</f>
        <v>2</v>
      </c>
      <c r="C19" s="20" t="s">
        <v>1504</v>
      </c>
      <c r="D19" s="20"/>
      <c r="E19" s="20"/>
      <c r="F19" s="20"/>
      <c r="G19" s="20"/>
      <c r="H19" s="20"/>
      <c r="I19" s="20"/>
      <c r="J19" s="20"/>
      <c r="K19" s="15" t="s">
        <v>83</v>
      </c>
      <c r="L19" s="24">
        <f>$R$1*5</f>
        <v>150</v>
      </c>
      <c r="M19" s="117"/>
      <c r="N19" s="140"/>
      <c r="O19" s="117"/>
      <c r="P19" s="306"/>
    </row>
    <row r="20" spans="1:16" x14ac:dyDescent="0.25">
      <c r="A20" s="10" t="s">
        <v>33</v>
      </c>
      <c r="B20" s="15">
        <f>B19+1</f>
        <v>3</v>
      </c>
      <c r="C20" s="20" t="s">
        <v>1505</v>
      </c>
      <c r="D20" s="20"/>
      <c r="E20" s="20"/>
      <c r="F20" s="20"/>
      <c r="G20" s="20"/>
      <c r="H20" s="20"/>
      <c r="I20" s="20"/>
      <c r="J20" s="20"/>
      <c r="K20" s="15" t="s">
        <v>83</v>
      </c>
      <c r="L20" s="24">
        <f t="shared" ref="L20:L23" si="0">$R$1*1</f>
        <v>30</v>
      </c>
      <c r="M20" s="117"/>
      <c r="N20" s="140"/>
      <c r="O20" s="117"/>
      <c r="P20" s="306"/>
    </row>
    <row r="21" spans="1:16" x14ac:dyDescent="0.25">
      <c r="A21" s="10" t="s">
        <v>33</v>
      </c>
      <c r="B21" s="15">
        <f>B20+1</f>
        <v>4</v>
      </c>
      <c r="C21" s="20" t="s">
        <v>1506</v>
      </c>
      <c r="D21" s="20"/>
      <c r="E21" s="20"/>
      <c r="F21" s="20"/>
      <c r="G21" s="20"/>
      <c r="H21" s="20"/>
      <c r="I21" s="20"/>
      <c r="J21" s="20"/>
      <c r="K21" s="15" t="s">
        <v>83</v>
      </c>
      <c r="L21" s="24">
        <f t="shared" si="0"/>
        <v>30</v>
      </c>
      <c r="M21" s="117"/>
      <c r="N21" s="140"/>
      <c r="O21" s="117"/>
      <c r="P21" s="306"/>
    </row>
    <row r="22" spans="1:16" x14ac:dyDescent="0.25">
      <c r="A22" s="10" t="s">
        <v>33</v>
      </c>
      <c r="B22" s="15">
        <f>B21+1</f>
        <v>5</v>
      </c>
      <c r="C22" s="20" t="s">
        <v>1507</v>
      </c>
      <c r="D22" s="20"/>
      <c r="E22" s="20"/>
      <c r="F22" s="20"/>
      <c r="G22" s="20"/>
      <c r="H22" s="20"/>
      <c r="I22" s="20"/>
      <c r="J22" s="20"/>
      <c r="K22" s="15" t="s">
        <v>83</v>
      </c>
      <c r="L22" s="24">
        <f t="shared" si="0"/>
        <v>30</v>
      </c>
      <c r="M22" s="117"/>
      <c r="N22" s="140"/>
      <c r="O22" s="117"/>
      <c r="P22" s="306"/>
    </row>
    <row r="23" spans="1:16" x14ac:dyDescent="0.25">
      <c r="A23" s="10" t="s">
        <v>33</v>
      </c>
      <c r="B23" s="15">
        <v>6</v>
      </c>
      <c r="C23" s="20" t="s">
        <v>1508</v>
      </c>
      <c r="D23" s="20"/>
      <c r="E23" s="20"/>
      <c r="F23" s="20"/>
      <c r="G23" s="20"/>
      <c r="H23" s="20"/>
      <c r="I23" s="20"/>
      <c r="J23" s="20"/>
      <c r="K23" s="15" t="s">
        <v>83</v>
      </c>
      <c r="L23" s="24">
        <f t="shared" si="0"/>
        <v>30</v>
      </c>
      <c r="M23" s="117"/>
      <c r="N23" s="140"/>
      <c r="O23" s="117"/>
      <c r="P23" s="306"/>
    </row>
    <row r="24" spans="1:16" x14ac:dyDescent="0.25">
      <c r="A24" s="10"/>
      <c r="B24" s="15"/>
      <c r="C24" s="70"/>
      <c r="D24" s="20"/>
      <c r="E24" s="20"/>
      <c r="F24" s="20"/>
      <c r="G24" s="20"/>
      <c r="H24" s="20"/>
      <c r="I24" s="20"/>
      <c r="J24" s="20"/>
      <c r="K24" s="15"/>
      <c r="L24" s="24"/>
      <c r="M24" s="117"/>
      <c r="N24" s="140"/>
      <c r="O24" s="117"/>
      <c r="P24" s="306"/>
    </row>
    <row r="25" spans="1:16" x14ac:dyDescent="0.25">
      <c r="A25" s="10"/>
      <c r="B25" s="14"/>
      <c r="C25" s="20" t="s">
        <v>1509</v>
      </c>
      <c r="D25" s="20"/>
      <c r="E25" s="20"/>
      <c r="F25" s="20"/>
      <c r="G25" s="20"/>
      <c r="H25" s="20"/>
      <c r="I25" s="20"/>
      <c r="J25" s="20"/>
      <c r="K25" s="14"/>
      <c r="L25" s="20"/>
      <c r="M25" s="117"/>
      <c r="N25" s="140"/>
      <c r="O25" s="117"/>
      <c r="P25" s="306"/>
    </row>
    <row r="26" spans="1:16" x14ac:dyDescent="0.25">
      <c r="A26" s="10" t="s">
        <v>33</v>
      </c>
      <c r="B26" s="15">
        <v>7</v>
      </c>
      <c r="C26" s="20" t="s">
        <v>1503</v>
      </c>
      <c r="D26" s="20"/>
      <c r="E26" s="20"/>
      <c r="F26" s="20"/>
      <c r="G26" s="20"/>
      <c r="H26" s="20"/>
      <c r="I26" s="20"/>
      <c r="J26" s="20"/>
      <c r="K26" s="15" t="s">
        <v>83</v>
      </c>
      <c r="L26" s="24">
        <f>$R$1*1</f>
        <v>30</v>
      </c>
      <c r="M26" s="117"/>
      <c r="N26" s="140"/>
      <c r="O26" s="117"/>
      <c r="P26" s="306"/>
    </row>
    <row r="27" spans="1:16" x14ac:dyDescent="0.25">
      <c r="A27" s="10" t="s">
        <v>33</v>
      </c>
      <c r="B27" s="15">
        <f>B26+1</f>
        <v>8</v>
      </c>
      <c r="C27" s="20" t="s">
        <v>1504</v>
      </c>
      <c r="D27" s="20"/>
      <c r="E27" s="20"/>
      <c r="F27" s="20"/>
      <c r="G27" s="20"/>
      <c r="H27" s="20"/>
      <c r="I27" s="20"/>
      <c r="J27" s="20"/>
      <c r="K27" s="15" t="s">
        <v>83</v>
      </c>
      <c r="L27" s="24">
        <f>$R$1*5</f>
        <v>150</v>
      </c>
      <c r="M27" s="117"/>
      <c r="N27" s="140"/>
      <c r="O27" s="117"/>
      <c r="P27" s="306"/>
    </row>
    <row r="28" spans="1:16" x14ac:dyDescent="0.25">
      <c r="A28" s="10" t="s">
        <v>33</v>
      </c>
      <c r="B28" s="15">
        <f>B27+1</f>
        <v>9</v>
      </c>
      <c r="C28" s="20" t="s">
        <v>1505</v>
      </c>
      <c r="D28" s="20"/>
      <c r="E28" s="20"/>
      <c r="F28" s="20"/>
      <c r="G28" s="20"/>
      <c r="H28" s="20"/>
      <c r="I28" s="20"/>
      <c r="J28" s="20"/>
      <c r="K28" s="15" t="s">
        <v>83</v>
      </c>
      <c r="L28" s="24">
        <f t="shared" ref="L28:L31" si="1">$R$1*1</f>
        <v>30</v>
      </c>
      <c r="M28" s="117"/>
      <c r="N28" s="140"/>
      <c r="O28" s="117"/>
      <c r="P28" s="306"/>
    </row>
    <row r="29" spans="1:16" x14ac:dyDescent="0.25">
      <c r="A29" s="10" t="s">
        <v>33</v>
      </c>
      <c r="B29" s="15">
        <f>B28+1</f>
        <v>10</v>
      </c>
      <c r="C29" s="20" t="s">
        <v>1506</v>
      </c>
      <c r="D29" s="20"/>
      <c r="E29" s="20"/>
      <c r="F29" s="20"/>
      <c r="G29" s="20"/>
      <c r="H29" s="20"/>
      <c r="I29" s="20"/>
      <c r="J29" s="20"/>
      <c r="K29" s="15" t="s">
        <v>83</v>
      </c>
      <c r="L29" s="24">
        <f t="shared" si="1"/>
        <v>30</v>
      </c>
      <c r="M29" s="117"/>
      <c r="N29" s="140"/>
      <c r="O29" s="117"/>
      <c r="P29" s="306"/>
    </row>
    <row r="30" spans="1:16" x14ac:dyDescent="0.25">
      <c r="A30" s="10" t="s">
        <v>33</v>
      </c>
      <c r="B30" s="15">
        <f>B29+1</f>
        <v>11</v>
      </c>
      <c r="C30" s="20" t="s">
        <v>1507</v>
      </c>
      <c r="D30" s="20"/>
      <c r="E30" s="20"/>
      <c r="F30" s="20"/>
      <c r="G30" s="20"/>
      <c r="H30" s="20"/>
      <c r="I30" s="20"/>
      <c r="J30" s="20"/>
      <c r="K30" s="15" t="s">
        <v>83</v>
      </c>
      <c r="L30" s="24">
        <f t="shared" si="1"/>
        <v>30</v>
      </c>
      <c r="M30" s="117"/>
      <c r="N30" s="140"/>
      <c r="O30" s="117"/>
      <c r="P30" s="306"/>
    </row>
    <row r="31" spans="1:16" x14ac:dyDescent="0.25">
      <c r="A31" s="10" t="s">
        <v>33</v>
      </c>
      <c r="B31" s="15">
        <v>12</v>
      </c>
      <c r="C31" s="20" t="s">
        <v>1508</v>
      </c>
      <c r="D31" s="20"/>
      <c r="E31" s="20"/>
      <c r="F31" s="20"/>
      <c r="G31" s="20"/>
      <c r="H31" s="20"/>
      <c r="I31" s="20"/>
      <c r="J31" s="20"/>
      <c r="K31" s="15" t="s">
        <v>83</v>
      </c>
      <c r="L31" s="24">
        <f t="shared" si="1"/>
        <v>30</v>
      </c>
      <c r="M31" s="117"/>
      <c r="N31" s="140"/>
      <c r="O31" s="117"/>
      <c r="P31" s="306"/>
    </row>
    <row r="32" spans="1:16" x14ac:dyDescent="0.25">
      <c r="A32" s="10"/>
      <c r="B32" s="13"/>
      <c r="C32" s="431"/>
      <c r="D32" s="431"/>
      <c r="E32" s="431"/>
      <c r="F32" s="431"/>
      <c r="G32" s="431"/>
      <c r="H32" s="431"/>
      <c r="I32" s="431"/>
      <c r="J32" s="431"/>
      <c r="K32" s="13"/>
      <c r="L32" s="18"/>
      <c r="M32" s="145"/>
      <c r="N32" s="149"/>
      <c r="O32" s="117"/>
      <c r="P32" s="222"/>
    </row>
    <row r="33" spans="1:16" x14ac:dyDescent="0.25">
      <c r="A33" s="10"/>
      <c r="B33" s="14"/>
      <c r="C33" s="19"/>
      <c r="D33" s="20"/>
      <c r="E33" s="20"/>
      <c r="F33" s="20"/>
      <c r="G33" s="20"/>
      <c r="H33" s="20"/>
      <c r="I33" s="20"/>
      <c r="J33" s="20"/>
      <c r="K33" s="14"/>
      <c r="L33" s="20"/>
      <c r="M33" s="117"/>
      <c r="N33" s="140"/>
      <c r="O33" s="117"/>
      <c r="P33" s="222"/>
    </row>
    <row r="34" spans="1:16" x14ac:dyDescent="0.25">
      <c r="A34" s="10"/>
      <c r="B34" s="14"/>
      <c r="C34" s="19"/>
      <c r="D34" s="20"/>
      <c r="E34" s="20"/>
      <c r="F34" s="20"/>
      <c r="G34" s="20"/>
      <c r="H34" s="20"/>
      <c r="I34" s="20"/>
      <c r="J34" s="20"/>
      <c r="K34" s="14"/>
      <c r="L34" s="20"/>
      <c r="M34" s="117"/>
      <c r="N34" s="140"/>
      <c r="O34" s="117"/>
      <c r="P34" s="222"/>
    </row>
    <row r="35" spans="1:16" x14ac:dyDescent="0.25">
      <c r="A35" s="10"/>
      <c r="B35" s="14"/>
      <c r="C35" s="368"/>
      <c r="D35" s="369"/>
      <c r="E35" s="369"/>
      <c r="F35" s="369"/>
      <c r="G35" s="369"/>
      <c r="H35" s="369"/>
      <c r="I35" s="369"/>
      <c r="J35" s="370"/>
      <c r="K35" s="14"/>
      <c r="L35" s="20"/>
      <c r="M35" s="117"/>
      <c r="N35" s="140"/>
      <c r="O35" s="117"/>
      <c r="P35" s="222"/>
    </row>
    <row r="36" spans="1:16" x14ac:dyDescent="0.25">
      <c r="A36" s="10"/>
      <c r="B36" s="14"/>
      <c r="C36" s="20"/>
      <c r="D36" s="20"/>
      <c r="E36" s="20"/>
      <c r="F36" s="20"/>
      <c r="G36" s="20"/>
      <c r="H36" s="20"/>
      <c r="I36" s="20"/>
      <c r="J36" s="20"/>
      <c r="K36" s="14"/>
      <c r="L36" s="20"/>
      <c r="M36" s="117"/>
      <c r="N36" s="140"/>
      <c r="O36" s="117"/>
      <c r="P36" s="222"/>
    </row>
    <row r="37" spans="1:16" x14ac:dyDescent="0.25">
      <c r="A37" s="10"/>
      <c r="B37" s="14"/>
      <c r="C37" s="20"/>
      <c r="D37" s="20"/>
      <c r="E37" s="20"/>
      <c r="F37" s="20"/>
      <c r="G37" s="20"/>
      <c r="H37" s="20"/>
      <c r="I37" s="20"/>
      <c r="J37" s="20"/>
      <c r="K37" s="14"/>
      <c r="L37" s="20"/>
      <c r="M37" s="117"/>
      <c r="N37" s="140"/>
      <c r="O37" s="117"/>
      <c r="P37" s="222"/>
    </row>
    <row r="38" spans="1:16" x14ac:dyDescent="0.25">
      <c r="A38" s="10"/>
      <c r="B38" s="14"/>
      <c r="C38" s="371" t="s">
        <v>1493</v>
      </c>
      <c r="D38" s="372"/>
      <c r="E38" s="372"/>
      <c r="F38" s="372"/>
      <c r="G38" s="372"/>
      <c r="H38" s="372"/>
      <c r="I38" s="372"/>
      <c r="J38" s="373"/>
      <c r="K38" s="14"/>
      <c r="L38" s="20"/>
      <c r="M38" s="117"/>
      <c r="N38" s="140"/>
      <c r="O38" s="117"/>
    </row>
    <row r="39" spans="1:16" ht="15.75" thickBot="1" x14ac:dyDescent="0.3">
      <c r="A39" s="11"/>
      <c r="B39" s="28"/>
      <c r="C39" s="82" t="s">
        <v>1800</v>
      </c>
      <c r="D39" s="77"/>
      <c r="E39" s="77"/>
      <c r="F39" s="77"/>
      <c r="G39" s="77"/>
      <c r="H39" s="77"/>
      <c r="I39" s="77"/>
      <c r="J39" s="77"/>
      <c r="K39" s="28"/>
      <c r="L39" s="77"/>
      <c r="M39" s="142"/>
      <c r="N39" s="170"/>
      <c r="O39" s="165"/>
    </row>
  </sheetData>
  <mergeCells count="6">
    <mergeCell ref="C38:J38"/>
    <mergeCell ref="B1:O1"/>
    <mergeCell ref="C2:J2"/>
    <mergeCell ref="C5:J5"/>
    <mergeCell ref="C32:J32"/>
    <mergeCell ref="C35:J35"/>
  </mergeCells>
  <pageMargins left="0.7" right="0.7" top="0.75" bottom="0.75" header="0.3" footer="0.3"/>
  <pageSetup paperSize="9" scale="80" fitToHeight="0" orientation="portrait" r:id="rId1"/>
  <headerFooter>
    <oddFooter>&amp;C_x000D_&amp;1#&amp;"Calibri"&amp;10&amp;K000000 Ethekwini | Classified as Restricted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D2D1EE-2AA4-44FF-8FAB-7FE52989FED3}">
  <sheetPr>
    <tabColor theme="6"/>
    <pageSetUpPr fitToPage="1"/>
  </sheetPr>
  <dimension ref="A1:S151"/>
  <sheetViews>
    <sheetView topLeftCell="A115" zoomScale="98" zoomScaleNormal="98" workbookViewId="0">
      <selection activeCell="O123" sqref="O123"/>
    </sheetView>
  </sheetViews>
  <sheetFormatPr defaultRowHeight="15" x14ac:dyDescent="0.25"/>
  <cols>
    <col min="1" max="1" width="4.42578125" customWidth="1"/>
    <col min="2" max="2" width="5.85546875" customWidth="1"/>
    <col min="8" max="8" width="4.42578125" customWidth="1"/>
    <col min="9" max="9" width="3.85546875" customWidth="1"/>
    <col min="10" max="10" width="4" customWidth="1"/>
    <col min="11" max="11" width="6" customWidth="1"/>
    <col min="12" max="12" width="5.28515625" customWidth="1"/>
    <col min="13" max="13" width="11.5703125" style="147" bestFit="1" customWidth="1"/>
    <col min="14" max="15" width="8.85546875" style="147" bestFit="1" customWidth="1"/>
    <col min="16" max="16" width="14.140625" customWidth="1"/>
  </cols>
  <sheetData>
    <row r="1" spans="1:18" x14ac:dyDescent="0.25">
      <c r="A1" s="83"/>
      <c r="B1" s="432"/>
      <c r="C1" s="432"/>
      <c r="D1" s="432"/>
      <c r="E1" s="432"/>
      <c r="F1" s="432"/>
      <c r="G1" s="432"/>
      <c r="H1" s="432"/>
      <c r="I1" s="432"/>
      <c r="J1" s="432"/>
      <c r="K1" s="432"/>
      <c r="L1" s="432"/>
      <c r="M1" s="432"/>
      <c r="N1" s="432"/>
      <c r="O1" s="433"/>
      <c r="P1" s="208">
        <v>1.077</v>
      </c>
      <c r="R1" s="279">
        <v>30</v>
      </c>
    </row>
    <row r="2" spans="1:18" ht="24" x14ac:dyDescent="0.25">
      <c r="A2" s="84"/>
      <c r="B2" s="107" t="s">
        <v>1</v>
      </c>
      <c r="C2" s="434" t="s">
        <v>2</v>
      </c>
      <c r="D2" s="434"/>
      <c r="E2" s="434"/>
      <c r="F2" s="434"/>
      <c r="G2" s="434"/>
      <c r="H2" s="434"/>
      <c r="I2" s="434"/>
      <c r="J2" s="434"/>
      <c r="K2" s="107" t="s">
        <v>45</v>
      </c>
      <c r="L2" s="108" t="s">
        <v>46</v>
      </c>
      <c r="M2" s="190" t="s">
        <v>47</v>
      </c>
      <c r="N2" s="191" t="s">
        <v>73</v>
      </c>
      <c r="O2" s="293" t="s">
        <v>120</v>
      </c>
      <c r="P2" s="320"/>
    </row>
    <row r="3" spans="1:18" x14ac:dyDescent="0.25">
      <c r="A3" s="84"/>
      <c r="B3" s="87"/>
      <c r="C3" s="88" t="s">
        <v>49</v>
      </c>
      <c r="D3" s="89"/>
      <c r="E3" s="89"/>
      <c r="F3" s="89"/>
      <c r="G3" s="89"/>
      <c r="H3" s="89"/>
      <c r="I3" s="89"/>
      <c r="J3" s="89"/>
      <c r="K3" s="87"/>
      <c r="L3" s="89"/>
      <c r="M3" s="176"/>
      <c r="N3" s="183"/>
      <c r="O3" s="356"/>
    </row>
    <row r="4" spans="1:18" x14ac:dyDescent="0.25">
      <c r="A4" s="84" t="s">
        <v>35</v>
      </c>
      <c r="B4" s="87"/>
      <c r="C4" s="88" t="s">
        <v>1510</v>
      </c>
      <c r="D4" s="89"/>
      <c r="E4" s="89"/>
      <c r="F4" s="89"/>
      <c r="G4" s="89"/>
      <c r="H4" s="89"/>
      <c r="I4" s="89"/>
      <c r="J4" s="89"/>
      <c r="K4" s="87"/>
      <c r="L4" s="89"/>
      <c r="M4" s="176"/>
      <c r="N4" s="183"/>
      <c r="O4" s="356"/>
    </row>
    <row r="5" spans="1:18" x14ac:dyDescent="0.25">
      <c r="A5" s="84"/>
      <c r="B5" s="87"/>
      <c r="C5" s="418" t="s">
        <v>1511</v>
      </c>
      <c r="D5" s="419"/>
      <c r="E5" s="419"/>
      <c r="F5" s="419"/>
      <c r="G5" s="419"/>
      <c r="H5" s="419"/>
      <c r="I5" s="419"/>
      <c r="J5" s="420"/>
      <c r="K5" s="87"/>
      <c r="L5" s="89"/>
      <c r="M5" s="176"/>
      <c r="N5" s="183"/>
      <c r="O5" s="356"/>
    </row>
    <row r="6" spans="1:18" x14ac:dyDescent="0.25">
      <c r="A6" s="84"/>
      <c r="B6" s="87"/>
      <c r="C6" s="89" t="s">
        <v>1512</v>
      </c>
      <c r="D6" s="89"/>
      <c r="E6" s="89"/>
      <c r="F6" s="89"/>
      <c r="G6" s="89"/>
      <c r="H6" s="89"/>
      <c r="I6" s="89"/>
      <c r="J6" s="89"/>
      <c r="K6" s="87"/>
      <c r="L6" s="89"/>
      <c r="M6" s="176"/>
      <c r="N6" s="183"/>
      <c r="O6" s="356"/>
    </row>
    <row r="7" spans="1:18" x14ac:dyDescent="0.25">
      <c r="A7" s="84"/>
      <c r="B7" s="87"/>
      <c r="C7" s="89" t="s">
        <v>1513</v>
      </c>
      <c r="D7" s="89"/>
      <c r="E7" s="89"/>
      <c r="F7" s="89"/>
      <c r="G7" s="89"/>
      <c r="H7" s="89"/>
      <c r="I7" s="89"/>
      <c r="J7" s="89"/>
      <c r="K7" s="87"/>
      <c r="L7" s="89"/>
      <c r="M7" s="176"/>
      <c r="N7" s="183"/>
      <c r="O7" s="356"/>
    </row>
    <row r="8" spans="1:18" x14ac:dyDescent="0.25">
      <c r="A8" s="84"/>
      <c r="B8" s="87"/>
      <c r="C8" s="89" t="s">
        <v>1471</v>
      </c>
      <c r="D8" s="89"/>
      <c r="E8" s="89"/>
      <c r="F8" s="89"/>
      <c r="G8" s="89"/>
      <c r="H8" s="89"/>
      <c r="I8" s="89"/>
      <c r="J8" s="89"/>
      <c r="K8" s="87"/>
      <c r="L8" s="89"/>
      <c r="M8" s="176"/>
      <c r="N8" s="183"/>
      <c r="O8" s="356"/>
    </row>
    <row r="9" spans="1:18" x14ac:dyDescent="0.25">
      <c r="A9" s="84"/>
      <c r="B9" s="87"/>
      <c r="C9" s="89" t="s">
        <v>1495</v>
      </c>
      <c r="D9" s="89"/>
      <c r="E9" s="89"/>
      <c r="F9" s="89"/>
      <c r="G9" s="89"/>
      <c r="H9" s="89"/>
      <c r="I9" s="89"/>
      <c r="J9" s="89"/>
      <c r="K9" s="87"/>
      <c r="L9" s="89"/>
      <c r="M9" s="176"/>
      <c r="N9" s="183"/>
      <c r="O9" s="356"/>
    </row>
    <row r="10" spans="1:18" x14ac:dyDescent="0.25">
      <c r="A10" s="84"/>
      <c r="B10" s="87"/>
      <c r="C10" s="89" t="s">
        <v>1478</v>
      </c>
      <c r="D10" s="89"/>
      <c r="E10" s="89"/>
      <c r="F10" s="89"/>
      <c r="G10" s="89"/>
      <c r="H10" s="89"/>
      <c r="I10" s="89"/>
      <c r="J10" s="89"/>
      <c r="K10" s="87"/>
      <c r="L10" s="89"/>
      <c r="M10" s="176"/>
      <c r="N10" s="183"/>
      <c r="O10" s="356"/>
    </row>
    <row r="11" spans="1:18" x14ac:dyDescent="0.25">
      <c r="A11" s="84"/>
      <c r="B11" s="87"/>
      <c r="C11" s="89" t="s">
        <v>1479</v>
      </c>
      <c r="D11" s="89"/>
      <c r="E11" s="89"/>
      <c r="F11" s="89"/>
      <c r="G11" s="89"/>
      <c r="H11" s="89"/>
      <c r="I11" s="89"/>
      <c r="J11" s="89"/>
      <c r="K11" s="87"/>
      <c r="L11" s="89"/>
      <c r="M11" s="176"/>
      <c r="N11" s="183"/>
      <c r="O11" s="356"/>
    </row>
    <row r="12" spans="1:18" x14ac:dyDescent="0.25">
      <c r="A12" s="84"/>
      <c r="B12" s="87"/>
      <c r="C12" s="89"/>
      <c r="D12" s="89"/>
      <c r="E12" s="89"/>
      <c r="F12" s="89"/>
      <c r="G12" s="89"/>
      <c r="H12" s="89"/>
      <c r="I12" s="89"/>
      <c r="J12" s="89"/>
      <c r="K12" s="87"/>
      <c r="L12" s="89"/>
      <c r="M12" s="176"/>
      <c r="N12" s="183"/>
      <c r="O12" s="356"/>
    </row>
    <row r="13" spans="1:18" x14ac:dyDescent="0.25">
      <c r="A13" s="84"/>
      <c r="B13" s="87"/>
      <c r="C13" s="89" t="s">
        <v>1514</v>
      </c>
      <c r="D13" s="89"/>
      <c r="E13" s="89"/>
      <c r="F13" s="89"/>
      <c r="G13" s="89"/>
      <c r="H13" s="89"/>
      <c r="I13" s="89"/>
      <c r="J13" s="89"/>
      <c r="K13" s="87"/>
      <c r="L13" s="89"/>
      <c r="M13" s="176"/>
      <c r="N13" s="183"/>
      <c r="O13" s="356"/>
    </row>
    <row r="14" spans="1:18" x14ac:dyDescent="0.25">
      <c r="A14" s="84"/>
      <c r="B14" s="87"/>
      <c r="C14" s="89" t="s">
        <v>1515</v>
      </c>
      <c r="D14" s="89"/>
      <c r="E14" s="89"/>
      <c r="F14" s="89"/>
      <c r="G14" s="89"/>
      <c r="H14" s="89"/>
      <c r="I14" s="89"/>
      <c r="J14" s="89"/>
      <c r="K14" s="87"/>
      <c r="L14" s="89"/>
      <c r="M14" s="176"/>
      <c r="N14" s="183"/>
      <c r="O14" s="356"/>
    </row>
    <row r="15" spans="1:18" x14ac:dyDescent="0.25">
      <c r="A15" s="84"/>
      <c r="B15" s="90"/>
      <c r="C15" s="89" t="s">
        <v>1516</v>
      </c>
      <c r="D15" s="89"/>
      <c r="E15" s="89"/>
      <c r="F15" s="89"/>
      <c r="G15" s="89"/>
      <c r="H15" s="89"/>
      <c r="I15" s="89"/>
      <c r="J15" s="89"/>
      <c r="K15" s="90"/>
      <c r="L15" s="91"/>
      <c r="M15" s="176"/>
      <c r="N15" s="183"/>
      <c r="O15" s="356"/>
    </row>
    <row r="16" spans="1:18" x14ac:dyDescent="0.25">
      <c r="A16" s="84"/>
      <c r="B16" s="90"/>
      <c r="C16" s="89" t="s">
        <v>1517</v>
      </c>
      <c r="D16" s="89"/>
      <c r="E16" s="89"/>
      <c r="F16" s="89"/>
      <c r="G16" s="89"/>
      <c r="H16" s="89"/>
      <c r="I16" s="89"/>
      <c r="J16" s="89"/>
      <c r="K16" s="87"/>
      <c r="L16" s="89"/>
      <c r="M16" s="176"/>
      <c r="N16" s="183"/>
      <c r="O16" s="356"/>
    </row>
    <row r="17" spans="1:19" x14ac:dyDescent="0.25">
      <c r="A17" s="84"/>
      <c r="B17" s="90"/>
      <c r="C17" s="89" t="s">
        <v>1518</v>
      </c>
      <c r="D17" s="89"/>
      <c r="E17" s="89"/>
      <c r="F17" s="89"/>
      <c r="G17" s="89"/>
      <c r="H17" s="89"/>
      <c r="I17" s="89"/>
      <c r="J17" s="89"/>
      <c r="K17" s="87"/>
      <c r="L17" s="89"/>
      <c r="M17" s="176"/>
      <c r="N17" s="183"/>
      <c r="O17" s="356"/>
    </row>
    <row r="18" spans="1:19" x14ac:dyDescent="0.25">
      <c r="A18" s="84"/>
      <c r="B18" s="90"/>
      <c r="C18" s="89" t="s">
        <v>1519</v>
      </c>
      <c r="D18" s="89"/>
      <c r="E18" s="89"/>
      <c r="F18" s="89"/>
      <c r="G18" s="89"/>
      <c r="H18" s="89"/>
      <c r="I18" s="89"/>
      <c r="J18" s="89"/>
      <c r="K18" s="90"/>
      <c r="L18" s="91"/>
      <c r="M18" s="176"/>
      <c r="N18" s="183"/>
      <c r="O18" s="356"/>
    </row>
    <row r="19" spans="1:19" x14ac:dyDescent="0.25">
      <c r="A19" s="84"/>
      <c r="B19" s="90"/>
      <c r="C19" s="89" t="s">
        <v>1520</v>
      </c>
      <c r="D19" s="89"/>
      <c r="E19" s="89"/>
      <c r="F19" s="89"/>
      <c r="G19" s="89"/>
      <c r="H19" s="89"/>
      <c r="I19" s="89"/>
      <c r="J19" s="89"/>
      <c r="K19" s="87"/>
      <c r="L19" s="89"/>
      <c r="M19" s="176"/>
      <c r="N19" s="183"/>
      <c r="O19" s="356"/>
    </row>
    <row r="20" spans="1:19" x14ac:dyDescent="0.25">
      <c r="A20" s="84"/>
      <c r="B20" s="90"/>
      <c r="C20" s="89" t="s">
        <v>1521</v>
      </c>
      <c r="D20" s="89"/>
      <c r="E20" s="89"/>
      <c r="F20" s="89"/>
      <c r="G20" s="89"/>
      <c r="H20" s="89"/>
      <c r="I20" s="89"/>
      <c r="J20" s="89"/>
      <c r="K20" s="87"/>
      <c r="L20" s="89"/>
      <c r="M20" s="176"/>
      <c r="N20" s="183"/>
      <c r="O20" s="356"/>
    </row>
    <row r="21" spans="1:19" x14ac:dyDescent="0.25">
      <c r="A21" s="84"/>
      <c r="B21" s="90"/>
      <c r="C21" s="89" t="s">
        <v>1522</v>
      </c>
      <c r="D21" s="89"/>
      <c r="E21" s="89"/>
      <c r="F21" s="89"/>
      <c r="G21" s="89"/>
      <c r="H21" s="89"/>
      <c r="I21" s="89"/>
      <c r="J21" s="89"/>
      <c r="K21" s="87"/>
      <c r="L21" s="89"/>
      <c r="M21" s="176"/>
      <c r="N21" s="183"/>
      <c r="O21" s="356"/>
    </row>
    <row r="22" spans="1:19" x14ac:dyDescent="0.25">
      <c r="A22" s="84"/>
      <c r="B22" s="90"/>
      <c r="C22" s="89" t="s">
        <v>1523</v>
      </c>
      <c r="D22" s="89"/>
      <c r="E22" s="89"/>
      <c r="F22" s="89"/>
      <c r="G22" s="89"/>
      <c r="H22" s="89"/>
      <c r="I22" s="89"/>
      <c r="J22" s="89"/>
      <c r="K22" s="87"/>
      <c r="L22" s="89"/>
      <c r="M22" s="176"/>
      <c r="N22" s="183"/>
      <c r="O22" s="356"/>
    </row>
    <row r="23" spans="1:19" x14ac:dyDescent="0.25">
      <c r="A23" s="84"/>
      <c r="B23" s="90"/>
      <c r="C23" s="89" t="s">
        <v>1524</v>
      </c>
      <c r="D23" s="89"/>
      <c r="E23" s="89"/>
      <c r="F23" s="89"/>
      <c r="G23" s="89"/>
      <c r="H23" s="89"/>
      <c r="I23" s="89"/>
      <c r="J23" s="89"/>
      <c r="K23" s="87"/>
      <c r="L23" s="89"/>
      <c r="M23" s="176"/>
      <c r="N23" s="183"/>
      <c r="O23" s="356"/>
    </row>
    <row r="24" spans="1:19" x14ac:dyDescent="0.25">
      <c r="A24" s="84"/>
      <c r="B24" s="90"/>
      <c r="C24" s="89" t="s">
        <v>1525</v>
      </c>
      <c r="D24" s="89"/>
      <c r="E24" s="89"/>
      <c r="F24" s="89"/>
      <c r="G24" s="89"/>
      <c r="H24" s="89"/>
      <c r="I24" s="89"/>
      <c r="J24" s="89"/>
      <c r="K24" s="90"/>
      <c r="L24" s="91"/>
      <c r="M24" s="176"/>
      <c r="N24" s="183"/>
      <c r="O24" s="356"/>
    </row>
    <row r="25" spans="1:19" x14ac:dyDescent="0.25">
      <c r="A25" s="84"/>
      <c r="B25" s="90"/>
      <c r="C25" s="89" t="s">
        <v>1526</v>
      </c>
      <c r="D25" s="89"/>
      <c r="E25" s="89"/>
      <c r="F25" s="89"/>
      <c r="G25" s="89"/>
      <c r="H25" s="89"/>
      <c r="I25" s="89"/>
      <c r="J25" s="89"/>
      <c r="K25" s="90"/>
      <c r="L25" s="91"/>
      <c r="M25" s="176"/>
      <c r="N25" s="183"/>
      <c r="O25" s="356"/>
    </row>
    <row r="26" spans="1:19" x14ac:dyDescent="0.25">
      <c r="A26" s="84"/>
      <c r="B26" s="90"/>
      <c r="C26" s="89" t="s">
        <v>1527</v>
      </c>
      <c r="D26" s="89"/>
      <c r="E26" s="89"/>
      <c r="F26" s="89"/>
      <c r="G26" s="89"/>
      <c r="H26" s="89"/>
      <c r="I26" s="89"/>
      <c r="J26" s="89"/>
      <c r="K26" s="90"/>
      <c r="L26" s="91"/>
      <c r="M26" s="176"/>
      <c r="N26" s="183"/>
      <c r="O26" s="356"/>
    </row>
    <row r="27" spans="1:19" x14ac:dyDescent="0.25">
      <c r="A27" s="84"/>
      <c r="B27" s="90"/>
      <c r="C27" s="89" t="s">
        <v>1528</v>
      </c>
      <c r="D27" s="89"/>
      <c r="E27" s="89"/>
      <c r="F27" s="89"/>
      <c r="G27" s="89"/>
      <c r="H27" s="89"/>
      <c r="I27" s="89"/>
      <c r="J27" s="89"/>
      <c r="K27" s="87"/>
      <c r="L27" s="89"/>
      <c r="M27" s="176"/>
      <c r="N27" s="183"/>
      <c r="O27" s="356"/>
    </row>
    <row r="28" spans="1:19" x14ac:dyDescent="0.25">
      <c r="A28" s="84" t="s">
        <v>35</v>
      </c>
      <c r="B28" s="90">
        <v>1</v>
      </c>
      <c r="C28" s="89" t="s">
        <v>1529</v>
      </c>
      <c r="D28" s="89"/>
      <c r="E28" s="89"/>
      <c r="F28" s="89"/>
      <c r="G28" s="89"/>
      <c r="H28" s="89"/>
      <c r="I28" s="89"/>
      <c r="J28" s="89"/>
      <c r="K28" s="90" t="s">
        <v>83</v>
      </c>
      <c r="L28" s="24">
        <f>$R$1*5</f>
        <v>150</v>
      </c>
      <c r="M28" s="176"/>
      <c r="N28" s="183"/>
      <c r="O28" s="176"/>
      <c r="P28" s="285"/>
      <c r="S28" s="147"/>
    </row>
    <row r="29" spans="1:19" x14ac:dyDescent="0.25">
      <c r="A29" s="84" t="s">
        <v>35</v>
      </c>
      <c r="B29" s="90">
        <f>B28+1</f>
        <v>2</v>
      </c>
      <c r="C29" s="89" t="s">
        <v>1530</v>
      </c>
      <c r="D29" s="89"/>
      <c r="E29" s="89"/>
      <c r="F29" s="89"/>
      <c r="G29" s="89"/>
      <c r="H29" s="89"/>
      <c r="I29" s="89"/>
      <c r="J29" s="89"/>
      <c r="K29" s="90" t="s">
        <v>83</v>
      </c>
      <c r="L29" s="24">
        <f>$R$1*5</f>
        <v>150</v>
      </c>
      <c r="M29" s="176"/>
      <c r="N29" s="183"/>
      <c r="O29" s="176"/>
      <c r="P29" s="285"/>
      <c r="S29" s="147"/>
    </row>
    <row r="30" spans="1:19" x14ac:dyDescent="0.25">
      <c r="A30" s="84" t="s">
        <v>35</v>
      </c>
      <c r="B30" s="90">
        <f>B29+1</f>
        <v>3</v>
      </c>
      <c r="C30" s="89" t="s">
        <v>1531</v>
      </c>
      <c r="D30" s="89"/>
      <c r="E30" s="89"/>
      <c r="F30" s="89"/>
      <c r="G30" s="89"/>
      <c r="H30" s="89"/>
      <c r="I30" s="89"/>
      <c r="J30" s="89"/>
      <c r="K30" s="90" t="s">
        <v>83</v>
      </c>
      <c r="L30" s="24">
        <f>$R$1*5</f>
        <v>150</v>
      </c>
      <c r="M30" s="176"/>
      <c r="N30" s="183"/>
      <c r="O30" s="176"/>
      <c r="P30" s="285"/>
      <c r="S30" s="147"/>
    </row>
    <row r="31" spans="1:19" x14ac:dyDescent="0.25">
      <c r="A31" s="84"/>
      <c r="B31" s="90"/>
      <c r="C31" s="89"/>
      <c r="D31" s="89"/>
      <c r="E31" s="89"/>
      <c r="F31" s="89"/>
      <c r="G31" s="89"/>
      <c r="H31" s="89"/>
      <c r="I31" s="89"/>
      <c r="J31" s="89"/>
      <c r="K31" s="90"/>
      <c r="L31" s="91"/>
      <c r="M31" s="176"/>
      <c r="N31" s="183"/>
      <c r="O31" s="176"/>
    </row>
    <row r="32" spans="1:19" x14ac:dyDescent="0.25">
      <c r="A32" s="84"/>
      <c r="B32" s="90"/>
      <c r="C32" s="89"/>
      <c r="D32" s="89"/>
      <c r="E32" s="89"/>
      <c r="F32" s="89"/>
      <c r="G32" s="89"/>
      <c r="H32" s="89"/>
      <c r="I32" s="89"/>
      <c r="J32" s="89"/>
      <c r="K32" s="90"/>
      <c r="L32" s="91"/>
      <c r="M32" s="176"/>
      <c r="N32" s="183"/>
      <c r="O32" s="176"/>
    </row>
    <row r="33" spans="1:15" x14ac:dyDescent="0.25">
      <c r="A33" s="84"/>
      <c r="B33" s="90"/>
      <c r="C33" s="89"/>
      <c r="D33" s="89"/>
      <c r="E33" s="89"/>
      <c r="F33" s="89"/>
      <c r="G33" s="89"/>
      <c r="H33" s="89"/>
      <c r="I33" s="89"/>
      <c r="J33" s="89"/>
      <c r="K33" s="90"/>
      <c r="L33" s="91"/>
      <c r="M33" s="176"/>
      <c r="N33" s="183"/>
      <c r="O33" s="176"/>
    </row>
    <row r="34" spans="1:15" x14ac:dyDescent="0.25">
      <c r="A34" s="84"/>
      <c r="B34" s="90"/>
      <c r="C34" s="89"/>
      <c r="D34" s="89"/>
      <c r="E34" s="89"/>
      <c r="F34" s="89"/>
      <c r="G34" s="89"/>
      <c r="H34" s="89"/>
      <c r="I34" s="89"/>
      <c r="J34" s="89"/>
      <c r="K34" s="90"/>
      <c r="L34" s="91"/>
      <c r="M34" s="176"/>
      <c r="N34" s="183"/>
      <c r="O34" s="176"/>
    </row>
    <row r="35" spans="1:15" x14ac:dyDescent="0.25">
      <c r="A35" s="84"/>
      <c r="B35" s="90"/>
      <c r="C35" s="89"/>
      <c r="D35" s="89"/>
      <c r="E35" s="89"/>
      <c r="F35" s="89"/>
      <c r="G35" s="89"/>
      <c r="H35" s="89"/>
      <c r="I35" s="89"/>
      <c r="J35" s="89"/>
      <c r="K35" s="90"/>
      <c r="L35" s="91"/>
      <c r="M35" s="176"/>
      <c r="N35" s="183"/>
      <c r="O35" s="176"/>
    </row>
    <row r="36" spans="1:15" x14ac:dyDescent="0.25">
      <c r="A36" s="84"/>
      <c r="B36" s="90"/>
      <c r="C36" s="89"/>
      <c r="D36" s="89"/>
      <c r="E36" s="89"/>
      <c r="F36" s="89"/>
      <c r="G36" s="89"/>
      <c r="H36" s="89"/>
      <c r="I36" s="89"/>
      <c r="J36" s="89"/>
      <c r="K36" s="90"/>
      <c r="L36" s="91"/>
      <c r="M36" s="176"/>
      <c r="N36" s="183"/>
      <c r="O36" s="176"/>
    </row>
    <row r="37" spans="1:15" x14ac:dyDescent="0.25">
      <c r="A37" s="84"/>
      <c r="B37" s="90"/>
      <c r="C37" s="89"/>
      <c r="D37" s="89"/>
      <c r="E37" s="89"/>
      <c r="F37" s="89"/>
      <c r="G37" s="89"/>
      <c r="H37" s="89"/>
      <c r="I37" s="89"/>
      <c r="J37" s="89"/>
      <c r="K37" s="90"/>
      <c r="L37" s="91"/>
      <c r="M37" s="176"/>
      <c r="N37" s="183"/>
      <c r="O37" s="176"/>
    </row>
    <row r="38" spans="1:15" x14ac:dyDescent="0.25">
      <c r="A38" s="84"/>
      <c r="B38" s="92"/>
      <c r="C38" s="93" t="s">
        <v>1532</v>
      </c>
      <c r="D38" s="94"/>
      <c r="E38" s="94"/>
      <c r="F38" s="94"/>
      <c r="G38" s="94"/>
      <c r="H38" s="94"/>
      <c r="I38" s="94"/>
      <c r="J38" s="94"/>
      <c r="K38" s="92"/>
      <c r="L38" s="94"/>
      <c r="M38" s="178"/>
      <c r="N38" s="184"/>
      <c r="O38" s="177"/>
    </row>
    <row r="39" spans="1:15" ht="24" x14ac:dyDescent="0.25">
      <c r="A39" s="84"/>
      <c r="B39" s="107" t="s">
        <v>1</v>
      </c>
      <c r="C39" s="434" t="s">
        <v>2</v>
      </c>
      <c r="D39" s="434"/>
      <c r="E39" s="434"/>
      <c r="F39" s="434"/>
      <c r="G39" s="434"/>
      <c r="H39" s="434"/>
      <c r="I39" s="434"/>
      <c r="J39" s="434"/>
      <c r="K39" s="107" t="s">
        <v>45</v>
      </c>
      <c r="L39" s="108" t="s">
        <v>46</v>
      </c>
      <c r="M39" s="190" t="s">
        <v>47</v>
      </c>
      <c r="N39" s="191" t="s">
        <v>73</v>
      </c>
      <c r="O39" s="293" t="s">
        <v>120</v>
      </c>
    </row>
    <row r="40" spans="1:15" x14ac:dyDescent="0.25">
      <c r="A40" s="84"/>
      <c r="B40" s="109"/>
      <c r="C40" s="89" t="s">
        <v>1533</v>
      </c>
      <c r="D40" s="89"/>
      <c r="E40" s="89"/>
      <c r="F40" s="89"/>
      <c r="G40" s="89"/>
      <c r="H40" s="89"/>
      <c r="I40" s="89"/>
      <c r="J40" s="89"/>
      <c r="K40" s="109"/>
      <c r="L40" s="110"/>
      <c r="M40" s="192"/>
      <c r="N40" s="193"/>
      <c r="O40" s="176"/>
    </row>
    <row r="41" spans="1:15" x14ac:dyDescent="0.25">
      <c r="A41" s="84"/>
      <c r="B41" s="109"/>
      <c r="C41" s="89" t="s">
        <v>1534</v>
      </c>
      <c r="D41" s="89"/>
      <c r="E41" s="89"/>
      <c r="F41" s="89"/>
      <c r="G41" s="89"/>
      <c r="H41" s="89"/>
      <c r="I41" s="89"/>
      <c r="J41" s="89"/>
      <c r="K41" s="109"/>
      <c r="L41" s="110"/>
      <c r="M41" s="192"/>
      <c r="N41" s="193"/>
      <c r="O41" s="176"/>
    </row>
    <row r="42" spans="1:15" x14ac:dyDescent="0.25">
      <c r="A42" s="84"/>
      <c r="B42" s="109"/>
      <c r="C42" s="89" t="s">
        <v>1535</v>
      </c>
      <c r="D42" s="89"/>
      <c r="E42" s="89"/>
      <c r="F42" s="89"/>
      <c r="G42" s="89"/>
      <c r="H42" s="89"/>
      <c r="I42" s="89"/>
      <c r="J42" s="89"/>
      <c r="K42" s="109"/>
      <c r="L42" s="110"/>
      <c r="M42" s="192"/>
      <c r="N42" s="193"/>
      <c r="O42" s="176"/>
    </row>
    <row r="43" spans="1:15" x14ac:dyDescent="0.25">
      <c r="A43" s="84"/>
      <c r="B43" s="109"/>
      <c r="C43" s="89" t="s">
        <v>1536</v>
      </c>
      <c r="D43" s="89"/>
      <c r="E43" s="89"/>
      <c r="F43" s="89"/>
      <c r="G43" s="89"/>
      <c r="H43" s="89"/>
      <c r="I43" s="89"/>
      <c r="J43" s="89"/>
      <c r="K43" s="109"/>
      <c r="L43" s="110"/>
      <c r="M43" s="192"/>
      <c r="N43" s="193"/>
      <c r="O43" s="176"/>
    </row>
    <row r="44" spans="1:15" x14ac:dyDescent="0.25">
      <c r="A44" s="84"/>
      <c r="B44" s="109"/>
      <c r="C44" s="89" t="s">
        <v>1537</v>
      </c>
      <c r="D44" s="89"/>
      <c r="E44" s="89"/>
      <c r="F44" s="89"/>
      <c r="G44" s="89"/>
      <c r="H44" s="89"/>
      <c r="I44" s="89"/>
      <c r="J44" s="89"/>
      <c r="K44" s="109"/>
      <c r="L44" s="110"/>
      <c r="M44" s="192"/>
      <c r="N44" s="193"/>
      <c r="O44" s="176"/>
    </row>
    <row r="45" spans="1:15" x14ac:dyDescent="0.25">
      <c r="A45" s="84"/>
      <c r="B45" s="109"/>
      <c r="C45" s="89" t="s">
        <v>1538</v>
      </c>
      <c r="D45" s="89"/>
      <c r="E45" s="89"/>
      <c r="F45" s="89"/>
      <c r="G45" s="89"/>
      <c r="H45" s="89"/>
      <c r="I45" s="89"/>
      <c r="J45" s="89"/>
      <c r="K45" s="109"/>
      <c r="L45" s="110"/>
      <c r="M45" s="192"/>
      <c r="N45" s="193"/>
      <c r="O45" s="176"/>
    </row>
    <row r="46" spans="1:15" x14ac:dyDescent="0.25">
      <c r="A46" s="84"/>
      <c r="B46" s="109"/>
      <c r="C46" s="89" t="s">
        <v>1539</v>
      </c>
      <c r="D46" s="89"/>
      <c r="E46" s="89"/>
      <c r="F46" s="89"/>
      <c r="G46" s="89"/>
      <c r="H46" s="89"/>
      <c r="I46" s="89"/>
      <c r="J46" s="89"/>
      <c r="K46" s="109"/>
      <c r="L46" s="110"/>
      <c r="M46" s="192"/>
      <c r="N46" s="193"/>
      <c r="O46" s="176"/>
    </row>
    <row r="47" spans="1:15" x14ac:dyDescent="0.25">
      <c r="A47" s="84"/>
      <c r="B47" s="109"/>
      <c r="C47" s="89" t="s">
        <v>1540</v>
      </c>
      <c r="D47" s="89"/>
      <c r="E47" s="89"/>
      <c r="F47" s="89"/>
      <c r="G47" s="89"/>
      <c r="H47" s="89"/>
      <c r="I47" s="89"/>
      <c r="J47" s="89"/>
      <c r="K47" s="109"/>
      <c r="L47" s="110"/>
      <c r="M47" s="192"/>
      <c r="N47" s="193"/>
      <c r="O47" s="176"/>
    </row>
    <row r="48" spans="1:15" x14ac:dyDescent="0.25">
      <c r="A48" s="84"/>
      <c r="B48" s="109"/>
      <c r="C48" s="89" t="s">
        <v>1541</v>
      </c>
      <c r="D48" s="89"/>
      <c r="E48" s="89"/>
      <c r="F48" s="89"/>
      <c r="G48" s="89"/>
      <c r="H48" s="89"/>
      <c r="I48" s="89"/>
      <c r="J48" s="89"/>
      <c r="K48" s="109"/>
      <c r="L48" s="110"/>
      <c r="M48" s="192"/>
      <c r="N48" s="193"/>
      <c r="O48" s="176"/>
    </row>
    <row r="49" spans="1:16" x14ac:dyDescent="0.25">
      <c r="A49" s="84"/>
      <c r="B49" s="109"/>
      <c r="C49" s="89" t="s">
        <v>1528</v>
      </c>
      <c r="D49" s="89"/>
      <c r="E49" s="89"/>
      <c r="F49" s="89"/>
      <c r="G49" s="89"/>
      <c r="H49" s="89"/>
      <c r="I49" s="89"/>
      <c r="J49" s="89"/>
      <c r="K49" s="109"/>
      <c r="L49" s="110"/>
      <c r="M49" s="192"/>
      <c r="N49" s="193"/>
      <c r="O49" s="176"/>
    </row>
    <row r="50" spans="1:16" x14ac:dyDescent="0.25">
      <c r="A50" s="84"/>
      <c r="B50" s="109"/>
      <c r="C50" s="110"/>
      <c r="D50" s="110"/>
      <c r="E50" s="110"/>
      <c r="F50" s="110"/>
      <c r="G50" s="110"/>
      <c r="H50" s="110"/>
      <c r="I50" s="110"/>
      <c r="J50" s="110"/>
      <c r="K50" s="109"/>
      <c r="L50" s="110"/>
      <c r="M50" s="192"/>
      <c r="N50" s="193"/>
      <c r="O50" s="176"/>
    </row>
    <row r="51" spans="1:16" x14ac:dyDescent="0.25">
      <c r="A51" s="84" t="s">
        <v>35</v>
      </c>
      <c r="B51" s="90">
        <v>4</v>
      </c>
      <c r="C51" s="89" t="s">
        <v>1542</v>
      </c>
      <c r="D51" s="89"/>
      <c r="E51" s="89"/>
      <c r="F51" s="89"/>
      <c r="G51" s="89"/>
      <c r="H51" s="89"/>
      <c r="I51" s="89"/>
      <c r="J51" s="89"/>
      <c r="K51" s="90" t="s">
        <v>83</v>
      </c>
      <c r="L51" s="24">
        <f>$R$1*5</f>
        <v>150</v>
      </c>
      <c r="M51" s="176"/>
      <c r="N51" s="183"/>
      <c r="O51" s="176"/>
      <c r="P51" s="285"/>
    </row>
    <row r="52" spans="1:16" x14ac:dyDescent="0.25">
      <c r="A52" s="84"/>
      <c r="B52" s="90"/>
      <c r="C52" s="89" t="s">
        <v>1543</v>
      </c>
      <c r="D52" s="89"/>
      <c r="E52" s="89"/>
      <c r="F52" s="89"/>
      <c r="G52" s="89"/>
      <c r="H52" s="89"/>
      <c r="I52" s="89"/>
      <c r="J52" s="89"/>
      <c r="K52" s="90"/>
      <c r="L52" s="91"/>
      <c r="M52" s="176"/>
      <c r="N52" s="183"/>
      <c r="O52" s="176"/>
    </row>
    <row r="53" spans="1:16" x14ac:dyDescent="0.25">
      <c r="A53" s="84"/>
      <c r="B53" s="90"/>
      <c r="C53" s="89" t="s">
        <v>1544</v>
      </c>
      <c r="D53" s="89"/>
      <c r="E53" s="89"/>
      <c r="F53" s="89"/>
      <c r="G53" s="89"/>
      <c r="H53" s="89"/>
      <c r="I53" s="89"/>
      <c r="J53" s="89"/>
      <c r="K53" s="90"/>
      <c r="L53" s="91"/>
      <c r="M53" s="176"/>
      <c r="N53" s="183"/>
      <c r="O53" s="176"/>
    </row>
    <row r="54" spans="1:16" x14ac:dyDescent="0.25">
      <c r="A54" s="84"/>
      <c r="B54" s="90"/>
      <c r="C54" s="89" t="s">
        <v>1545</v>
      </c>
      <c r="D54" s="89"/>
      <c r="E54" s="89"/>
      <c r="F54" s="89"/>
      <c r="G54" s="89"/>
      <c r="H54" s="89"/>
      <c r="I54" s="89"/>
      <c r="J54" s="89"/>
      <c r="K54" s="90"/>
      <c r="L54" s="91"/>
      <c r="M54" s="176"/>
      <c r="N54" s="183"/>
      <c r="O54" s="176"/>
    </row>
    <row r="55" spans="1:16" x14ac:dyDescent="0.25">
      <c r="A55" s="84"/>
      <c r="B55" s="90"/>
      <c r="C55" s="89" t="s">
        <v>1546</v>
      </c>
      <c r="D55" s="89"/>
      <c r="E55" s="89"/>
      <c r="F55" s="89"/>
      <c r="G55" s="89"/>
      <c r="H55" s="89"/>
      <c r="I55" s="89"/>
      <c r="J55" s="89"/>
      <c r="K55" s="90"/>
      <c r="L55" s="91"/>
      <c r="M55" s="176"/>
      <c r="N55" s="183"/>
      <c r="O55" s="176"/>
    </row>
    <row r="56" spans="1:16" x14ac:dyDescent="0.25">
      <c r="A56" s="84"/>
      <c r="B56" s="90"/>
      <c r="C56" s="89" t="s">
        <v>1547</v>
      </c>
      <c r="D56" s="89"/>
      <c r="E56" s="89"/>
      <c r="F56" s="89"/>
      <c r="G56" s="89"/>
      <c r="H56" s="89"/>
      <c r="I56" s="89"/>
      <c r="J56" s="89"/>
      <c r="K56" s="90"/>
      <c r="L56" s="91"/>
      <c r="M56" s="176"/>
      <c r="N56" s="183"/>
      <c r="O56" s="176"/>
    </row>
    <row r="57" spans="1:16" x14ac:dyDescent="0.25">
      <c r="A57" s="84"/>
      <c r="B57" s="90"/>
      <c r="C57" s="89" t="s">
        <v>1548</v>
      </c>
      <c r="D57" s="89"/>
      <c r="E57" s="89"/>
      <c r="F57" s="89"/>
      <c r="G57" s="89"/>
      <c r="H57" s="89"/>
      <c r="I57" s="89"/>
      <c r="J57" s="89"/>
      <c r="K57" s="90"/>
      <c r="L57" s="91"/>
      <c r="M57" s="176"/>
      <c r="N57" s="183"/>
      <c r="O57" s="176"/>
    </row>
    <row r="58" spans="1:16" x14ac:dyDescent="0.25">
      <c r="A58" s="84"/>
      <c r="B58" s="90"/>
      <c r="C58" s="89" t="s">
        <v>1549</v>
      </c>
      <c r="D58" s="89"/>
      <c r="E58" s="89"/>
      <c r="F58" s="89"/>
      <c r="G58" s="89"/>
      <c r="H58" s="89"/>
      <c r="I58" s="89"/>
      <c r="J58" s="89"/>
      <c r="K58" s="90"/>
      <c r="L58" s="91"/>
      <c r="M58" s="176"/>
      <c r="N58" s="183"/>
      <c r="O58" s="176"/>
    </row>
    <row r="59" spans="1:16" x14ac:dyDescent="0.25">
      <c r="A59" s="84"/>
      <c r="B59" s="90"/>
      <c r="C59" s="89" t="s">
        <v>1550</v>
      </c>
      <c r="D59" s="89"/>
      <c r="E59" s="89"/>
      <c r="F59" s="89"/>
      <c r="G59" s="89"/>
      <c r="H59" s="89"/>
      <c r="I59" s="89"/>
      <c r="J59" s="89"/>
      <c r="K59" s="90"/>
      <c r="L59" s="91"/>
      <c r="M59" s="176"/>
      <c r="N59" s="183"/>
      <c r="O59" s="176"/>
    </row>
    <row r="60" spans="1:16" x14ac:dyDescent="0.25">
      <c r="A60" s="84"/>
      <c r="B60" s="90"/>
      <c r="C60" s="89" t="s">
        <v>1551</v>
      </c>
      <c r="D60" s="89"/>
      <c r="E60" s="89"/>
      <c r="F60" s="89"/>
      <c r="G60" s="89"/>
      <c r="H60" s="89"/>
      <c r="I60" s="89"/>
      <c r="J60" s="89"/>
      <c r="K60" s="90"/>
      <c r="L60" s="91"/>
      <c r="M60" s="176"/>
      <c r="N60" s="183"/>
      <c r="O60" s="176"/>
    </row>
    <row r="61" spans="1:16" x14ac:dyDescent="0.25">
      <c r="A61" s="84"/>
      <c r="B61" s="90"/>
      <c r="C61" s="89" t="s">
        <v>1552</v>
      </c>
      <c r="D61" s="89"/>
      <c r="E61" s="89"/>
      <c r="F61" s="89"/>
      <c r="G61" s="89"/>
      <c r="H61" s="89"/>
      <c r="I61" s="89"/>
      <c r="J61" s="89"/>
      <c r="K61" s="90"/>
      <c r="L61" s="91"/>
      <c r="M61" s="176"/>
      <c r="N61" s="183"/>
      <c r="O61" s="176"/>
    </row>
    <row r="62" spans="1:16" x14ac:dyDescent="0.25">
      <c r="A62" s="84"/>
      <c r="B62" s="90"/>
      <c r="C62" s="89" t="s">
        <v>1553</v>
      </c>
      <c r="D62" s="89"/>
      <c r="E62" s="89"/>
      <c r="F62" s="89"/>
      <c r="G62" s="89"/>
      <c r="H62" s="89"/>
      <c r="I62" s="89"/>
      <c r="J62" s="89"/>
      <c r="K62" s="90"/>
      <c r="L62" s="91"/>
      <c r="M62" s="176"/>
      <c r="N62" s="183"/>
      <c r="O62" s="176"/>
    </row>
    <row r="63" spans="1:16" x14ac:dyDescent="0.25">
      <c r="A63" s="84"/>
      <c r="B63" s="90"/>
      <c r="C63" s="89" t="s">
        <v>1554</v>
      </c>
      <c r="D63" s="89"/>
      <c r="E63" s="89"/>
      <c r="F63" s="89"/>
      <c r="G63" s="89"/>
      <c r="H63" s="89"/>
      <c r="I63" s="89"/>
      <c r="J63" s="89"/>
      <c r="K63" s="90"/>
      <c r="L63" s="91"/>
      <c r="M63" s="176"/>
      <c r="N63" s="183"/>
      <c r="O63" s="176"/>
    </row>
    <row r="64" spans="1:16" x14ac:dyDescent="0.25">
      <c r="A64" s="84"/>
      <c r="B64" s="90"/>
      <c r="C64" s="89" t="s">
        <v>1555</v>
      </c>
      <c r="D64" s="89"/>
      <c r="E64" s="89"/>
      <c r="F64" s="89"/>
      <c r="G64" s="89"/>
      <c r="H64" s="89"/>
      <c r="I64" s="89"/>
      <c r="J64" s="89"/>
      <c r="K64" s="90"/>
      <c r="L64" s="91"/>
      <c r="M64" s="176"/>
      <c r="N64" s="183"/>
      <c r="O64" s="176"/>
    </row>
    <row r="65" spans="1:16" x14ac:dyDescent="0.25">
      <c r="A65" s="84"/>
      <c r="B65" s="90"/>
      <c r="C65" s="89" t="s">
        <v>1556</v>
      </c>
      <c r="D65" s="89"/>
      <c r="E65" s="89"/>
      <c r="F65" s="89"/>
      <c r="G65" s="89"/>
      <c r="H65" s="89"/>
      <c r="I65" s="89"/>
      <c r="J65" s="89"/>
      <c r="K65" s="90"/>
      <c r="L65" s="91"/>
      <c r="M65" s="176"/>
      <c r="N65" s="183"/>
      <c r="O65" s="176"/>
    </row>
    <row r="66" spans="1:16" x14ac:dyDescent="0.25">
      <c r="A66" s="84"/>
      <c r="B66" s="90"/>
      <c r="C66" s="89" t="s">
        <v>1557</v>
      </c>
      <c r="D66" s="89"/>
      <c r="E66" s="89"/>
      <c r="F66" s="89"/>
      <c r="G66" s="89"/>
      <c r="H66" s="89"/>
      <c r="I66" s="89"/>
      <c r="J66" s="89"/>
      <c r="K66" s="90"/>
      <c r="L66" s="91"/>
      <c r="M66" s="176"/>
      <c r="N66" s="183"/>
      <c r="O66" s="176"/>
    </row>
    <row r="67" spans="1:16" x14ac:dyDescent="0.25">
      <c r="A67" s="84"/>
      <c r="B67" s="90"/>
      <c r="C67" s="89" t="s">
        <v>1558</v>
      </c>
      <c r="D67" s="89"/>
      <c r="E67" s="89"/>
      <c r="F67" s="89"/>
      <c r="G67" s="89"/>
      <c r="H67" s="89"/>
      <c r="I67" s="89"/>
      <c r="J67" s="89"/>
      <c r="K67" s="90"/>
      <c r="L67" s="91"/>
      <c r="M67" s="176"/>
      <c r="N67" s="183"/>
      <c r="O67" s="176"/>
    </row>
    <row r="68" spans="1:16" x14ac:dyDescent="0.25">
      <c r="A68" s="84"/>
      <c r="B68" s="90"/>
      <c r="C68" s="89" t="s">
        <v>1559</v>
      </c>
      <c r="D68" s="89"/>
      <c r="E68" s="89"/>
      <c r="F68" s="89"/>
      <c r="G68" s="89"/>
      <c r="H68" s="89"/>
      <c r="I68" s="89"/>
      <c r="J68" s="89"/>
      <c r="K68" s="90"/>
      <c r="L68" s="91"/>
      <c r="M68" s="176"/>
      <c r="N68" s="183"/>
      <c r="O68" s="176"/>
    </row>
    <row r="69" spans="1:16" x14ac:dyDescent="0.25">
      <c r="A69" s="84"/>
      <c r="B69" s="90"/>
      <c r="C69" s="89" t="s">
        <v>1560</v>
      </c>
      <c r="D69" s="89"/>
      <c r="E69" s="89"/>
      <c r="F69" s="89"/>
      <c r="G69" s="89"/>
      <c r="H69" s="89"/>
      <c r="I69" s="89"/>
      <c r="J69" s="89"/>
      <c r="K69" s="90"/>
      <c r="L69" s="91"/>
      <c r="M69" s="176"/>
      <c r="N69" s="183"/>
      <c r="O69" s="176"/>
    </row>
    <row r="70" spans="1:16" x14ac:dyDescent="0.25">
      <c r="A70" s="84" t="s">
        <v>35</v>
      </c>
      <c r="B70" s="90">
        <f>B51+1</f>
        <v>5</v>
      </c>
      <c r="C70" s="89" t="s">
        <v>1561</v>
      </c>
      <c r="D70" s="89"/>
      <c r="E70" s="89"/>
      <c r="F70" s="89"/>
      <c r="G70" s="89"/>
      <c r="H70" s="89"/>
      <c r="I70" s="89"/>
      <c r="J70" s="89"/>
      <c r="K70" s="90" t="s">
        <v>83</v>
      </c>
      <c r="L70" s="24">
        <f>$R$1*5</f>
        <v>150</v>
      </c>
      <c r="M70" s="176"/>
      <c r="N70" s="183"/>
      <c r="O70" s="176"/>
      <c r="P70" s="285"/>
    </row>
    <row r="71" spans="1:16" x14ac:dyDescent="0.25">
      <c r="A71" s="84" t="s">
        <v>35</v>
      </c>
      <c r="B71" s="90">
        <f>B70+1</f>
        <v>6</v>
      </c>
      <c r="C71" s="89" t="s">
        <v>1562</v>
      </c>
      <c r="D71" s="89"/>
      <c r="E71" s="89"/>
      <c r="F71" s="89"/>
      <c r="G71" s="89"/>
      <c r="H71" s="89"/>
      <c r="I71" s="89"/>
      <c r="J71" s="89"/>
      <c r="K71" s="90" t="s">
        <v>83</v>
      </c>
      <c r="L71" s="24">
        <f>$R$1*5</f>
        <v>150</v>
      </c>
      <c r="M71" s="176"/>
      <c r="N71" s="183"/>
      <c r="O71" s="176"/>
      <c r="P71" s="285"/>
    </row>
    <row r="72" spans="1:16" x14ac:dyDescent="0.25">
      <c r="A72" s="84"/>
      <c r="B72" s="90"/>
      <c r="C72" s="89"/>
      <c r="D72" s="89"/>
      <c r="E72" s="89"/>
      <c r="F72" s="89"/>
      <c r="G72" s="89"/>
      <c r="H72" s="89"/>
      <c r="I72" s="89"/>
      <c r="J72" s="89"/>
      <c r="K72" s="90"/>
      <c r="L72" s="91"/>
      <c r="M72" s="176"/>
      <c r="N72" s="183"/>
      <c r="O72" s="176"/>
      <c r="P72" s="285"/>
    </row>
    <row r="73" spans="1:16" x14ac:dyDescent="0.25">
      <c r="A73" s="84"/>
      <c r="B73" s="90"/>
      <c r="C73" s="89" t="s">
        <v>1563</v>
      </c>
      <c r="D73" s="89"/>
      <c r="E73" s="89"/>
      <c r="F73" s="89"/>
      <c r="G73" s="89"/>
      <c r="H73" s="89"/>
      <c r="I73" s="89"/>
      <c r="J73" s="89"/>
      <c r="K73" s="90"/>
      <c r="L73" s="91"/>
      <c r="M73" s="176"/>
      <c r="N73" s="183"/>
      <c r="O73" s="176"/>
      <c r="P73" s="285"/>
    </row>
    <row r="74" spans="1:16" x14ac:dyDescent="0.25">
      <c r="A74" s="84" t="s">
        <v>35</v>
      </c>
      <c r="B74" s="90">
        <f>B71+1</f>
        <v>7</v>
      </c>
      <c r="C74" s="89" t="s">
        <v>1564</v>
      </c>
      <c r="D74" s="89"/>
      <c r="E74" s="89"/>
      <c r="F74" s="89"/>
      <c r="G74" s="89"/>
      <c r="H74" s="89"/>
      <c r="I74" s="89"/>
      <c r="J74" s="89"/>
      <c r="K74" s="90" t="s">
        <v>83</v>
      </c>
      <c r="L74" s="24">
        <f>$R$1*5</f>
        <v>150</v>
      </c>
      <c r="M74" s="176"/>
      <c r="N74" s="183"/>
      <c r="O74" s="176"/>
      <c r="P74" s="285"/>
    </row>
    <row r="75" spans="1:16" x14ac:dyDescent="0.25">
      <c r="A75" s="84" t="s">
        <v>35</v>
      </c>
      <c r="B75" s="90">
        <f>B74+1</f>
        <v>8</v>
      </c>
      <c r="C75" s="89" t="s">
        <v>1565</v>
      </c>
      <c r="D75" s="89"/>
      <c r="E75" s="89"/>
      <c r="F75" s="89"/>
      <c r="G75" s="89"/>
      <c r="H75" s="89"/>
      <c r="I75" s="89"/>
      <c r="J75" s="89"/>
      <c r="K75" s="90" t="s">
        <v>83</v>
      </c>
      <c r="L75" s="24">
        <f>$R$1*5</f>
        <v>150</v>
      </c>
      <c r="M75" s="176"/>
      <c r="N75" s="183"/>
      <c r="O75" s="176"/>
      <c r="P75" s="285"/>
    </row>
    <row r="76" spans="1:16" x14ac:dyDescent="0.25">
      <c r="A76" s="84"/>
      <c r="B76" s="90"/>
      <c r="C76" s="89"/>
      <c r="D76" s="89"/>
      <c r="E76" s="89"/>
      <c r="F76" s="89"/>
      <c r="G76" s="89"/>
      <c r="H76" s="89"/>
      <c r="I76" s="89"/>
      <c r="J76" s="89"/>
      <c r="K76" s="90"/>
      <c r="L76" s="91"/>
      <c r="M76" s="176"/>
      <c r="N76" s="183"/>
      <c r="O76" s="176"/>
      <c r="P76" s="285"/>
    </row>
    <row r="77" spans="1:16" x14ac:dyDescent="0.25">
      <c r="A77" s="84"/>
      <c r="B77" s="92"/>
      <c r="C77" s="93" t="s">
        <v>1532</v>
      </c>
      <c r="D77" s="94"/>
      <c r="E77" s="94"/>
      <c r="F77" s="94"/>
      <c r="G77" s="94"/>
      <c r="H77" s="94"/>
      <c r="I77" s="94"/>
      <c r="J77" s="94"/>
      <c r="K77" s="92"/>
      <c r="L77" s="94"/>
      <c r="M77" s="178"/>
      <c r="N77" s="184"/>
      <c r="O77" s="177"/>
      <c r="P77" s="285"/>
    </row>
    <row r="78" spans="1:16" ht="24" x14ac:dyDescent="0.25">
      <c r="A78" s="84"/>
      <c r="B78" s="107" t="s">
        <v>1</v>
      </c>
      <c r="C78" s="434" t="s">
        <v>2</v>
      </c>
      <c r="D78" s="434"/>
      <c r="E78" s="434"/>
      <c r="F78" s="434"/>
      <c r="G78" s="434"/>
      <c r="H78" s="434"/>
      <c r="I78" s="434"/>
      <c r="J78" s="434"/>
      <c r="K78" s="107" t="s">
        <v>45</v>
      </c>
      <c r="L78" s="108" t="s">
        <v>46</v>
      </c>
      <c r="M78" s="190" t="s">
        <v>47</v>
      </c>
      <c r="N78" s="191" t="s">
        <v>73</v>
      </c>
      <c r="O78" s="293" t="s">
        <v>120</v>
      </c>
      <c r="P78" s="285"/>
    </row>
    <row r="79" spans="1:16" x14ac:dyDescent="0.25">
      <c r="A79" s="84"/>
      <c r="B79" s="90"/>
      <c r="C79" s="89" t="s">
        <v>1566</v>
      </c>
      <c r="D79" s="89"/>
      <c r="E79" s="89"/>
      <c r="F79" s="89"/>
      <c r="G79" s="89"/>
      <c r="H79" s="89"/>
      <c r="I79" s="89"/>
      <c r="J79" s="89"/>
      <c r="K79" s="90"/>
      <c r="L79" s="91"/>
      <c r="M79" s="176"/>
      <c r="N79" s="183"/>
      <c r="O79" s="176"/>
      <c r="P79" s="285"/>
    </row>
    <row r="80" spans="1:16" x14ac:dyDescent="0.25">
      <c r="A80" s="84" t="s">
        <v>35</v>
      </c>
      <c r="B80" s="90">
        <v>9</v>
      </c>
      <c r="C80" s="89" t="s">
        <v>1567</v>
      </c>
      <c r="D80" s="89"/>
      <c r="E80" s="89"/>
      <c r="F80" s="89"/>
      <c r="G80" s="89"/>
      <c r="H80" s="89"/>
      <c r="I80" s="89"/>
      <c r="J80" s="89"/>
      <c r="K80" s="90" t="s">
        <v>83</v>
      </c>
      <c r="L80" s="24">
        <f>$R$1*5</f>
        <v>150</v>
      </c>
      <c r="M80" s="176"/>
      <c r="N80" s="183"/>
      <c r="O80" s="176"/>
      <c r="P80" s="298"/>
    </row>
    <row r="81" spans="1:16" x14ac:dyDescent="0.25">
      <c r="A81" s="84" t="s">
        <v>35</v>
      </c>
      <c r="B81" s="90">
        <f>B80+1</f>
        <v>10</v>
      </c>
      <c r="C81" s="89" t="s">
        <v>1568</v>
      </c>
      <c r="D81" s="89"/>
      <c r="E81" s="89"/>
      <c r="F81" s="89"/>
      <c r="G81" s="89"/>
      <c r="H81" s="89"/>
      <c r="I81" s="89"/>
      <c r="J81" s="89"/>
      <c r="K81" s="90" t="s">
        <v>83</v>
      </c>
      <c r="L81" s="24">
        <f>$R$1*5</f>
        <v>150</v>
      </c>
      <c r="M81" s="176"/>
      <c r="N81" s="183"/>
      <c r="O81" s="176"/>
      <c r="P81" s="298"/>
    </row>
    <row r="82" spans="1:16" x14ac:dyDescent="0.25">
      <c r="A82" s="84"/>
      <c r="B82" s="109"/>
      <c r="C82" s="110"/>
      <c r="D82" s="110"/>
      <c r="E82" s="110"/>
      <c r="F82" s="110"/>
      <c r="G82" s="110"/>
      <c r="H82" s="110"/>
      <c r="I82" s="110"/>
      <c r="J82" s="110"/>
      <c r="K82" s="109"/>
      <c r="L82" s="110"/>
      <c r="M82" s="192"/>
      <c r="N82" s="193"/>
      <c r="O82" s="176"/>
      <c r="P82" s="285"/>
    </row>
    <row r="83" spans="1:16" x14ac:dyDescent="0.25">
      <c r="A83" s="84"/>
      <c r="B83" s="90"/>
      <c r="C83" s="89" t="s">
        <v>1569</v>
      </c>
      <c r="D83" s="89"/>
      <c r="E83" s="89"/>
      <c r="F83" s="89"/>
      <c r="G83" s="89"/>
      <c r="H83" s="89"/>
      <c r="I83" s="89"/>
      <c r="J83" s="89"/>
      <c r="K83" s="90"/>
      <c r="L83" s="91"/>
      <c r="M83" s="176"/>
      <c r="N83" s="183"/>
      <c r="O83" s="176"/>
      <c r="P83" s="285"/>
    </row>
    <row r="84" spans="1:16" x14ac:dyDescent="0.25">
      <c r="A84" s="84"/>
      <c r="B84" s="90"/>
      <c r="C84" s="89" t="s">
        <v>1570</v>
      </c>
      <c r="D84" s="89"/>
      <c r="E84" s="89"/>
      <c r="F84" s="89"/>
      <c r="G84" s="89"/>
      <c r="H84" s="89"/>
      <c r="I84" s="89"/>
      <c r="J84" s="89"/>
      <c r="K84" s="90"/>
      <c r="L84" s="91"/>
      <c r="M84" s="176"/>
      <c r="N84" s="183"/>
      <c r="O84" s="176"/>
      <c r="P84" s="285"/>
    </row>
    <row r="85" spans="1:16" x14ac:dyDescent="0.25">
      <c r="A85" s="84"/>
      <c r="B85" s="90"/>
      <c r="C85" s="89" t="s">
        <v>1571</v>
      </c>
      <c r="D85" s="89"/>
      <c r="E85" s="89"/>
      <c r="F85" s="89"/>
      <c r="G85" s="89"/>
      <c r="H85" s="89"/>
      <c r="I85" s="89"/>
      <c r="J85" s="89"/>
      <c r="K85" s="90"/>
      <c r="L85" s="91"/>
      <c r="M85" s="176"/>
      <c r="N85" s="183"/>
      <c r="O85" s="176"/>
      <c r="P85" s="285"/>
    </row>
    <row r="86" spans="1:16" x14ac:dyDescent="0.25">
      <c r="A86" s="84"/>
      <c r="B86" s="90"/>
      <c r="C86" s="89" t="s">
        <v>1572</v>
      </c>
      <c r="D86" s="89"/>
      <c r="E86" s="89"/>
      <c r="F86" s="89"/>
      <c r="G86" s="89"/>
      <c r="H86" s="89"/>
      <c r="I86" s="89"/>
      <c r="J86" s="89"/>
      <c r="K86" s="90"/>
      <c r="L86" s="91"/>
      <c r="M86" s="176"/>
      <c r="N86" s="183"/>
      <c r="O86" s="176"/>
      <c r="P86" s="285"/>
    </row>
    <row r="87" spans="1:16" x14ac:dyDescent="0.25">
      <c r="A87" s="84"/>
      <c r="B87" s="90"/>
      <c r="C87" s="89" t="s">
        <v>1573</v>
      </c>
      <c r="D87" s="89"/>
      <c r="E87" s="89"/>
      <c r="F87" s="89"/>
      <c r="G87" s="89"/>
      <c r="H87" s="89"/>
      <c r="I87" s="89"/>
      <c r="J87" s="89"/>
      <c r="K87" s="90"/>
      <c r="L87" s="91"/>
      <c r="M87" s="176"/>
      <c r="N87" s="183"/>
      <c r="O87" s="176"/>
      <c r="P87" s="285"/>
    </row>
    <row r="88" spans="1:16" x14ac:dyDescent="0.25">
      <c r="A88" s="84"/>
      <c r="B88" s="90"/>
      <c r="C88" s="89" t="s">
        <v>1574</v>
      </c>
      <c r="D88" s="89"/>
      <c r="E88" s="89"/>
      <c r="F88" s="89"/>
      <c r="G88" s="89"/>
      <c r="H88" s="89"/>
      <c r="I88" s="89"/>
      <c r="J88" s="89"/>
      <c r="K88" s="90"/>
      <c r="L88" s="91"/>
      <c r="M88" s="176"/>
      <c r="N88" s="183"/>
      <c r="O88" s="176"/>
      <c r="P88" s="285"/>
    </row>
    <row r="89" spans="1:16" x14ac:dyDescent="0.25">
      <c r="A89" s="84"/>
      <c r="B89" s="90"/>
      <c r="C89" s="89" t="s">
        <v>1575</v>
      </c>
      <c r="D89" s="89"/>
      <c r="E89" s="89"/>
      <c r="F89" s="89"/>
      <c r="G89" s="89"/>
      <c r="H89" s="89"/>
      <c r="I89" s="89"/>
      <c r="J89" s="89"/>
      <c r="K89" s="90"/>
      <c r="L89" s="91"/>
      <c r="M89" s="176"/>
      <c r="N89" s="183"/>
      <c r="O89" s="176"/>
      <c r="P89" s="285"/>
    </row>
    <row r="90" spans="1:16" x14ac:dyDescent="0.25">
      <c r="A90" s="84"/>
      <c r="B90" s="90"/>
      <c r="C90" s="89" t="s">
        <v>1576</v>
      </c>
      <c r="D90" s="89"/>
      <c r="E90" s="89"/>
      <c r="F90" s="89"/>
      <c r="G90" s="89"/>
      <c r="H90" s="89"/>
      <c r="I90" s="89"/>
      <c r="J90" s="89"/>
      <c r="K90" s="90"/>
      <c r="L90" s="91"/>
      <c r="M90" s="176"/>
      <c r="N90" s="183"/>
      <c r="O90" s="176"/>
      <c r="P90" s="285"/>
    </row>
    <row r="91" spans="1:16" x14ac:dyDescent="0.25">
      <c r="A91" s="84"/>
      <c r="B91" s="90"/>
      <c r="C91" s="89" t="s">
        <v>1577</v>
      </c>
      <c r="D91" s="89"/>
      <c r="E91" s="89"/>
      <c r="F91" s="89"/>
      <c r="G91" s="89"/>
      <c r="H91" s="89"/>
      <c r="I91" s="89"/>
      <c r="J91" s="89"/>
      <c r="K91" s="90"/>
      <c r="L91" s="91"/>
      <c r="M91" s="176"/>
      <c r="N91" s="183"/>
      <c r="O91" s="176"/>
      <c r="P91" s="285"/>
    </row>
    <row r="92" spans="1:16" x14ac:dyDescent="0.25">
      <c r="A92" s="84"/>
      <c r="B92" s="90"/>
      <c r="C92" s="89" t="s">
        <v>1578</v>
      </c>
      <c r="D92" s="89"/>
      <c r="E92" s="89"/>
      <c r="F92" s="89"/>
      <c r="G92" s="89"/>
      <c r="H92" s="89"/>
      <c r="I92" s="89"/>
      <c r="J92" s="89"/>
      <c r="K92" s="90"/>
      <c r="L92" s="91"/>
      <c r="M92" s="176"/>
      <c r="N92" s="183"/>
      <c r="O92" s="176"/>
      <c r="P92" s="285"/>
    </row>
    <row r="93" spans="1:16" x14ac:dyDescent="0.25">
      <c r="A93" s="84"/>
      <c r="B93" s="90"/>
      <c r="C93" s="89" t="s">
        <v>1579</v>
      </c>
      <c r="D93" s="89"/>
      <c r="E93" s="89"/>
      <c r="F93" s="89"/>
      <c r="G93" s="89"/>
      <c r="H93" s="89"/>
      <c r="I93" s="89"/>
      <c r="J93" s="89"/>
      <c r="K93" s="90"/>
      <c r="L93" s="91"/>
      <c r="M93" s="176"/>
      <c r="N93" s="183"/>
      <c r="O93" s="176"/>
      <c r="P93" s="285"/>
    </row>
    <row r="94" spans="1:16" x14ac:dyDescent="0.25">
      <c r="A94" s="84"/>
      <c r="B94" s="90"/>
      <c r="C94" s="89" t="s">
        <v>1580</v>
      </c>
      <c r="D94" s="89"/>
      <c r="E94" s="89"/>
      <c r="F94" s="89"/>
      <c r="G94" s="89"/>
      <c r="H94" s="89"/>
      <c r="I94" s="89"/>
      <c r="J94" s="89"/>
      <c r="K94" s="90"/>
      <c r="L94" s="91"/>
      <c r="M94" s="176"/>
      <c r="N94" s="183"/>
      <c r="O94" s="176"/>
      <c r="P94" s="285"/>
    </row>
    <row r="95" spans="1:16" x14ac:dyDescent="0.25">
      <c r="A95" s="84"/>
      <c r="B95" s="90"/>
      <c r="C95" s="89" t="s">
        <v>1581</v>
      </c>
      <c r="D95" s="89"/>
      <c r="E95" s="89"/>
      <c r="F95" s="89"/>
      <c r="G95" s="89"/>
      <c r="H95" s="89"/>
      <c r="I95" s="89"/>
      <c r="J95" s="89"/>
      <c r="K95" s="90"/>
      <c r="L95" s="91"/>
      <c r="M95" s="176"/>
      <c r="N95" s="183"/>
      <c r="O95" s="176"/>
      <c r="P95" s="285"/>
    </row>
    <row r="96" spans="1:16" x14ac:dyDescent="0.25">
      <c r="A96" s="84"/>
      <c r="B96" s="90"/>
      <c r="C96" s="89" t="s">
        <v>1584</v>
      </c>
      <c r="D96" s="89"/>
      <c r="E96" s="89"/>
      <c r="F96" s="89"/>
      <c r="G96" s="89"/>
      <c r="H96" s="89"/>
      <c r="I96" s="89"/>
      <c r="J96" s="89"/>
      <c r="K96" s="90"/>
      <c r="L96" s="91"/>
      <c r="M96" s="176"/>
      <c r="N96" s="183"/>
      <c r="O96" s="176"/>
      <c r="P96" s="285"/>
    </row>
    <row r="97" spans="1:16" x14ac:dyDescent="0.25">
      <c r="A97" s="84"/>
      <c r="B97" s="90"/>
      <c r="C97" s="89" t="s">
        <v>1582</v>
      </c>
      <c r="D97" s="89"/>
      <c r="E97" s="89"/>
      <c r="F97" s="89"/>
      <c r="G97" s="89"/>
      <c r="H97" s="89"/>
      <c r="I97" s="89"/>
      <c r="J97" s="89"/>
      <c r="K97" s="90"/>
      <c r="L97" s="91"/>
      <c r="M97" s="176"/>
      <c r="N97" s="183"/>
      <c r="O97" s="176"/>
      <c r="P97" s="285"/>
    </row>
    <row r="98" spans="1:16" x14ac:dyDescent="0.25">
      <c r="A98" s="84"/>
      <c r="B98" s="90"/>
      <c r="C98" s="89" t="s">
        <v>1539</v>
      </c>
      <c r="D98" s="89"/>
      <c r="E98" s="89"/>
      <c r="F98" s="89"/>
      <c r="G98" s="89"/>
      <c r="H98" s="89"/>
      <c r="I98" s="89"/>
      <c r="J98" s="89"/>
      <c r="K98" s="90"/>
      <c r="L98" s="91"/>
      <c r="M98" s="176"/>
      <c r="N98" s="183"/>
      <c r="O98" s="176"/>
      <c r="P98" s="285"/>
    </row>
    <row r="99" spans="1:16" x14ac:dyDescent="0.25">
      <c r="A99" s="84"/>
      <c r="B99" s="90"/>
      <c r="C99" s="89" t="s">
        <v>1528</v>
      </c>
      <c r="D99" s="89"/>
      <c r="E99" s="89"/>
      <c r="F99" s="89"/>
      <c r="G99" s="89"/>
      <c r="H99" s="89"/>
      <c r="I99" s="89"/>
      <c r="J99" s="89"/>
      <c r="K99" s="90"/>
      <c r="L99" s="91"/>
      <c r="M99" s="176"/>
      <c r="N99" s="183"/>
      <c r="O99" s="176"/>
      <c r="P99" s="285"/>
    </row>
    <row r="100" spans="1:16" x14ac:dyDescent="0.25">
      <c r="A100" s="84" t="s">
        <v>35</v>
      </c>
      <c r="B100" s="90">
        <v>11</v>
      </c>
      <c r="C100" s="89" t="s">
        <v>1583</v>
      </c>
      <c r="D100" s="89"/>
      <c r="E100" s="89"/>
      <c r="F100" s="89"/>
      <c r="G100" s="89"/>
      <c r="H100" s="89"/>
      <c r="I100" s="89"/>
      <c r="J100" s="89"/>
      <c r="K100" s="90" t="s">
        <v>83</v>
      </c>
      <c r="L100" s="24">
        <f>$R$1*5</f>
        <v>150</v>
      </c>
      <c r="M100" s="176"/>
      <c r="N100" s="183"/>
      <c r="O100" s="176"/>
      <c r="P100" s="285"/>
    </row>
    <row r="101" spans="1:16" x14ac:dyDescent="0.25">
      <c r="A101" s="84"/>
      <c r="B101" s="90"/>
      <c r="C101" s="89"/>
      <c r="D101" s="89"/>
      <c r="E101" s="89"/>
      <c r="F101" s="89"/>
      <c r="G101" s="89"/>
      <c r="H101" s="89"/>
      <c r="I101" s="89"/>
      <c r="J101" s="89"/>
      <c r="K101" s="90"/>
      <c r="L101" s="91"/>
      <c r="M101" s="176"/>
      <c r="N101" s="183"/>
      <c r="O101" s="176"/>
      <c r="P101" s="285"/>
    </row>
    <row r="102" spans="1:16" x14ac:dyDescent="0.25">
      <c r="A102" s="84"/>
      <c r="B102" s="90"/>
      <c r="C102" s="89"/>
      <c r="D102" s="89"/>
      <c r="E102" s="89"/>
      <c r="F102" s="89"/>
      <c r="G102" s="89"/>
      <c r="H102" s="89"/>
      <c r="I102" s="89"/>
      <c r="J102" s="89"/>
      <c r="K102" s="90"/>
      <c r="L102" s="91"/>
      <c r="M102" s="176"/>
      <c r="N102" s="183"/>
      <c r="O102" s="176"/>
      <c r="P102" s="285"/>
    </row>
    <row r="103" spans="1:16" x14ac:dyDescent="0.25">
      <c r="A103" s="84"/>
      <c r="B103" s="90"/>
      <c r="C103" s="89"/>
      <c r="D103" s="89"/>
      <c r="E103" s="89"/>
      <c r="F103" s="89"/>
      <c r="G103" s="89"/>
      <c r="H103" s="89"/>
      <c r="I103" s="89"/>
      <c r="J103" s="89"/>
      <c r="K103" s="90"/>
      <c r="L103" s="91"/>
      <c r="M103" s="176"/>
      <c r="N103" s="183"/>
      <c r="O103" s="176"/>
      <c r="P103" s="285"/>
    </row>
    <row r="104" spans="1:16" x14ac:dyDescent="0.25">
      <c r="A104" s="84"/>
      <c r="B104" s="87"/>
      <c r="C104" s="88"/>
      <c r="D104" s="89"/>
      <c r="E104" s="89"/>
      <c r="F104" s="89"/>
      <c r="G104" s="89"/>
      <c r="H104" s="89"/>
      <c r="I104" s="89"/>
      <c r="J104" s="89"/>
      <c r="K104" s="87"/>
      <c r="L104" s="89"/>
      <c r="M104" s="176"/>
      <c r="N104" s="183"/>
      <c r="O104" s="176"/>
      <c r="P104" s="285"/>
    </row>
    <row r="105" spans="1:16" x14ac:dyDescent="0.25">
      <c r="A105" s="84"/>
      <c r="B105" s="87"/>
      <c r="C105" s="88"/>
      <c r="D105" s="89"/>
      <c r="E105" s="89"/>
      <c r="F105" s="89"/>
      <c r="G105" s="89"/>
      <c r="H105" s="89"/>
      <c r="I105" s="89"/>
      <c r="J105" s="89"/>
      <c r="K105" s="87"/>
      <c r="L105" s="89"/>
      <c r="M105" s="176"/>
      <c r="N105" s="183"/>
      <c r="O105" s="176"/>
      <c r="P105" s="285"/>
    </row>
    <row r="106" spans="1:16" x14ac:dyDescent="0.25">
      <c r="A106" s="84"/>
      <c r="B106" s="87"/>
      <c r="C106" s="88"/>
      <c r="D106" s="89"/>
      <c r="E106" s="89"/>
      <c r="F106" s="89"/>
      <c r="G106" s="89"/>
      <c r="H106" s="89"/>
      <c r="I106" s="89"/>
      <c r="J106" s="89"/>
      <c r="K106" s="87"/>
      <c r="L106" s="89"/>
      <c r="M106" s="176"/>
      <c r="N106" s="183"/>
      <c r="O106" s="176"/>
      <c r="P106" s="285"/>
    </row>
    <row r="107" spans="1:16" x14ac:dyDescent="0.25">
      <c r="A107" s="84"/>
      <c r="B107" s="87"/>
      <c r="C107" s="88"/>
      <c r="D107" s="89"/>
      <c r="E107" s="89"/>
      <c r="F107" s="89"/>
      <c r="G107" s="89"/>
      <c r="H107" s="89"/>
      <c r="I107" s="89"/>
      <c r="J107" s="89"/>
      <c r="K107" s="87"/>
      <c r="L107" s="89"/>
      <c r="M107" s="176"/>
      <c r="N107" s="183"/>
      <c r="O107" s="176"/>
      <c r="P107" s="285"/>
    </row>
    <row r="108" spans="1:16" x14ac:dyDescent="0.25">
      <c r="A108" s="84"/>
      <c r="B108" s="87"/>
      <c r="C108" s="88"/>
      <c r="D108" s="89"/>
      <c r="E108" s="89"/>
      <c r="F108" s="89"/>
      <c r="G108" s="89"/>
      <c r="H108" s="89"/>
      <c r="I108" s="89"/>
      <c r="J108" s="89"/>
      <c r="K108" s="87"/>
      <c r="L108" s="89"/>
      <c r="M108" s="176"/>
      <c r="N108" s="183"/>
      <c r="O108" s="176"/>
      <c r="P108" s="285"/>
    </row>
    <row r="109" spans="1:16" x14ac:dyDescent="0.25">
      <c r="A109" s="84"/>
      <c r="B109" s="87"/>
      <c r="C109" s="88"/>
      <c r="D109" s="89"/>
      <c r="E109" s="89"/>
      <c r="F109" s="89"/>
      <c r="G109" s="89"/>
      <c r="H109" s="89"/>
      <c r="I109" s="89"/>
      <c r="J109" s="89"/>
      <c r="K109" s="87"/>
      <c r="L109" s="89"/>
      <c r="M109" s="176"/>
      <c r="N109" s="183"/>
      <c r="O109" s="176"/>
      <c r="P109" s="285"/>
    </row>
    <row r="110" spans="1:16" x14ac:dyDescent="0.25">
      <c r="A110" s="84"/>
      <c r="B110" s="87"/>
      <c r="C110" s="88"/>
      <c r="D110" s="89"/>
      <c r="E110" s="89"/>
      <c r="F110" s="89"/>
      <c r="G110" s="89"/>
      <c r="H110" s="89"/>
      <c r="I110" s="89"/>
      <c r="J110" s="89"/>
      <c r="K110" s="87"/>
      <c r="L110" s="89"/>
      <c r="M110" s="176"/>
      <c r="N110" s="183"/>
      <c r="O110" s="176"/>
      <c r="P110" s="285"/>
    </row>
    <row r="111" spans="1:16" x14ac:dyDescent="0.25">
      <c r="A111" s="84"/>
      <c r="B111" s="87"/>
      <c r="C111" s="88"/>
      <c r="D111" s="89"/>
      <c r="E111" s="89"/>
      <c r="F111" s="89"/>
      <c r="G111" s="89"/>
      <c r="H111" s="89"/>
      <c r="I111" s="89"/>
      <c r="J111" s="89"/>
      <c r="K111" s="87"/>
      <c r="L111" s="89"/>
      <c r="M111" s="176"/>
      <c r="N111" s="183"/>
      <c r="O111" s="176"/>
      <c r="P111" s="285"/>
    </row>
    <row r="112" spans="1:16" x14ac:dyDescent="0.25">
      <c r="A112" s="84"/>
      <c r="B112" s="87"/>
      <c r="C112" s="88"/>
      <c r="D112" s="89"/>
      <c r="E112" s="89"/>
      <c r="F112" s="89"/>
      <c r="G112" s="89"/>
      <c r="H112" s="89"/>
      <c r="I112" s="89"/>
      <c r="J112" s="89"/>
      <c r="K112" s="87"/>
      <c r="L112" s="89"/>
      <c r="M112" s="176"/>
      <c r="N112" s="183"/>
      <c r="O112" s="176"/>
    </row>
    <row r="113" spans="1:15" x14ac:dyDescent="0.25">
      <c r="A113" s="84"/>
      <c r="B113" s="87"/>
      <c r="C113" s="88"/>
      <c r="D113" s="89"/>
      <c r="E113" s="89"/>
      <c r="F113" s="89"/>
      <c r="G113" s="89"/>
      <c r="H113" s="89"/>
      <c r="I113" s="89"/>
      <c r="J113" s="89"/>
      <c r="K113" s="87"/>
      <c r="L113" s="89"/>
      <c r="M113" s="176"/>
      <c r="N113" s="183"/>
      <c r="O113" s="176"/>
    </row>
    <row r="114" spans="1:15" x14ac:dyDescent="0.25">
      <c r="A114" s="84"/>
      <c r="B114" s="87"/>
      <c r="C114" s="88"/>
      <c r="D114" s="89"/>
      <c r="E114" s="89"/>
      <c r="F114" s="89"/>
      <c r="G114" s="89"/>
      <c r="H114" s="89"/>
      <c r="I114" s="89"/>
      <c r="J114" s="89"/>
      <c r="K114" s="87"/>
      <c r="L114" s="89"/>
      <c r="M114" s="176"/>
      <c r="N114" s="183"/>
      <c r="O114" s="176"/>
    </row>
    <row r="115" spans="1:15" x14ac:dyDescent="0.25">
      <c r="A115" s="84"/>
      <c r="B115" s="87"/>
      <c r="C115" s="88"/>
      <c r="D115" s="89"/>
      <c r="E115" s="89"/>
      <c r="F115" s="89"/>
      <c r="G115" s="89"/>
      <c r="H115" s="89"/>
      <c r="I115" s="89"/>
      <c r="J115" s="89"/>
      <c r="K115" s="87"/>
      <c r="L115" s="89"/>
      <c r="M115" s="176"/>
      <c r="N115" s="183"/>
      <c r="O115" s="176"/>
    </row>
    <row r="116" spans="1:15" x14ac:dyDescent="0.25">
      <c r="A116" s="84"/>
      <c r="B116" s="111"/>
      <c r="C116" s="112" t="s">
        <v>1532</v>
      </c>
      <c r="D116" s="113"/>
      <c r="E116" s="113"/>
      <c r="F116" s="113"/>
      <c r="G116" s="113"/>
      <c r="H116" s="113"/>
      <c r="I116" s="113"/>
      <c r="J116" s="113"/>
      <c r="K116" s="111"/>
      <c r="L116" s="113"/>
      <c r="M116" s="178"/>
      <c r="N116" s="184"/>
      <c r="O116" s="177"/>
    </row>
    <row r="117" spans="1:15" x14ac:dyDescent="0.25">
      <c r="A117" s="114"/>
      <c r="B117" s="107" t="s">
        <v>1</v>
      </c>
      <c r="C117" s="434" t="s">
        <v>2</v>
      </c>
      <c r="D117" s="434"/>
      <c r="E117" s="434"/>
      <c r="F117" s="434"/>
      <c r="G117" s="434"/>
      <c r="H117" s="434"/>
      <c r="I117" s="434"/>
      <c r="J117" s="434"/>
      <c r="K117" s="107"/>
      <c r="L117" s="108"/>
      <c r="M117" s="190"/>
      <c r="N117" s="191"/>
      <c r="O117" s="293" t="s">
        <v>120</v>
      </c>
    </row>
    <row r="118" spans="1:15" x14ac:dyDescent="0.25">
      <c r="A118" s="84"/>
      <c r="B118" s="87"/>
      <c r="C118" s="88" t="s">
        <v>49</v>
      </c>
      <c r="D118" s="89"/>
      <c r="E118" s="89"/>
      <c r="F118" s="89"/>
      <c r="G118" s="89"/>
      <c r="H118" s="89"/>
      <c r="I118" s="89"/>
      <c r="J118" s="89"/>
      <c r="K118" s="87"/>
      <c r="L118" s="89"/>
      <c r="M118" s="176"/>
      <c r="N118" s="183"/>
      <c r="O118" s="176"/>
    </row>
    <row r="119" spans="1:15" x14ac:dyDescent="0.25">
      <c r="A119" s="84"/>
      <c r="B119" s="87"/>
      <c r="C119" s="88" t="s">
        <v>1510</v>
      </c>
      <c r="D119" s="89"/>
      <c r="E119" s="89"/>
      <c r="F119" s="89"/>
      <c r="G119" s="89"/>
      <c r="H119" s="89"/>
      <c r="I119" s="89"/>
      <c r="J119" s="89"/>
      <c r="K119" s="87"/>
      <c r="L119" s="89"/>
      <c r="M119" s="176"/>
      <c r="N119" s="183"/>
      <c r="O119" s="176"/>
    </row>
    <row r="120" spans="1:15" x14ac:dyDescent="0.25">
      <c r="A120" s="84"/>
      <c r="B120" s="87"/>
      <c r="C120" s="88"/>
      <c r="D120" s="89"/>
      <c r="E120" s="89"/>
      <c r="F120" s="89"/>
      <c r="G120" s="89"/>
      <c r="H120" s="89"/>
      <c r="I120" s="89"/>
      <c r="J120" s="89"/>
      <c r="K120" s="87"/>
      <c r="L120" s="89"/>
      <c r="M120" s="176"/>
      <c r="N120" s="183"/>
      <c r="O120" s="176"/>
    </row>
    <row r="121" spans="1:15" x14ac:dyDescent="0.25">
      <c r="A121" s="84"/>
      <c r="B121" s="87"/>
      <c r="C121" s="418" t="s">
        <v>307</v>
      </c>
      <c r="D121" s="419"/>
      <c r="E121" s="419"/>
      <c r="F121" s="419"/>
      <c r="G121" s="419"/>
      <c r="H121" s="419"/>
      <c r="I121" s="419"/>
      <c r="J121" s="420"/>
      <c r="K121" s="87"/>
      <c r="L121" s="89"/>
      <c r="M121" s="176"/>
      <c r="N121" s="183"/>
      <c r="O121" s="176"/>
    </row>
    <row r="122" spans="1:15" x14ac:dyDescent="0.25">
      <c r="A122" s="84"/>
      <c r="B122" s="87"/>
      <c r="C122" s="418" t="s">
        <v>1511</v>
      </c>
      <c r="D122" s="419"/>
      <c r="E122" s="419"/>
      <c r="F122" s="419"/>
      <c r="G122" s="419"/>
      <c r="H122" s="419"/>
      <c r="I122" s="419"/>
      <c r="J122" s="420"/>
      <c r="K122" s="87"/>
      <c r="L122" s="89"/>
      <c r="M122" s="176"/>
      <c r="N122" s="183"/>
      <c r="O122" s="176"/>
    </row>
    <row r="123" spans="1:15" x14ac:dyDescent="0.25">
      <c r="A123" s="84"/>
      <c r="B123" s="87"/>
      <c r="C123" s="96"/>
      <c r="D123" s="96"/>
      <c r="E123" s="96"/>
      <c r="F123" s="96"/>
      <c r="G123" s="96"/>
      <c r="H123" s="96"/>
      <c r="I123" s="96"/>
      <c r="J123" s="96"/>
      <c r="K123" s="87"/>
      <c r="L123" s="89"/>
      <c r="M123" s="176"/>
      <c r="N123" s="183"/>
      <c r="O123" s="176"/>
    </row>
    <row r="124" spans="1:15" x14ac:dyDescent="0.25">
      <c r="A124" s="84"/>
      <c r="B124" s="87"/>
      <c r="C124" s="89" t="s">
        <v>1862</v>
      </c>
      <c r="D124" s="96"/>
      <c r="E124" s="96"/>
      <c r="F124" s="96"/>
      <c r="G124" s="96"/>
      <c r="H124" s="96"/>
      <c r="I124" s="96"/>
      <c r="J124" s="96"/>
      <c r="K124" s="87"/>
      <c r="L124" s="89"/>
      <c r="M124" s="176"/>
      <c r="N124" s="183"/>
      <c r="O124" s="176"/>
    </row>
    <row r="125" spans="1:15" x14ac:dyDescent="0.25">
      <c r="A125" s="84"/>
      <c r="B125" s="87"/>
      <c r="C125" s="89" t="s">
        <v>1863</v>
      </c>
      <c r="D125" s="96"/>
      <c r="E125" s="96"/>
      <c r="F125" s="96"/>
      <c r="G125" s="96"/>
      <c r="H125" s="96"/>
      <c r="I125" s="96"/>
      <c r="J125" s="96"/>
      <c r="K125" s="87"/>
      <c r="L125" s="89"/>
      <c r="M125" s="176"/>
      <c r="N125" s="183"/>
      <c r="O125" s="176"/>
    </row>
    <row r="126" spans="1:15" x14ac:dyDescent="0.25">
      <c r="A126" s="84"/>
      <c r="B126" s="87"/>
      <c r="C126" s="89" t="s">
        <v>1864</v>
      </c>
      <c r="D126" s="89"/>
      <c r="E126" s="89"/>
      <c r="F126" s="89"/>
      <c r="G126" s="89"/>
      <c r="H126" s="89"/>
      <c r="I126" s="89"/>
      <c r="J126" s="89"/>
      <c r="K126" s="87"/>
      <c r="L126" s="89"/>
      <c r="M126" s="176"/>
      <c r="N126" s="183"/>
      <c r="O126" s="176"/>
    </row>
    <row r="127" spans="1:15" x14ac:dyDescent="0.25">
      <c r="A127" s="84"/>
      <c r="B127" s="87"/>
      <c r="C127" s="89"/>
      <c r="D127" s="89"/>
      <c r="E127" s="89"/>
      <c r="F127" s="89"/>
      <c r="G127" s="89"/>
      <c r="H127" s="89"/>
      <c r="I127" s="89"/>
      <c r="J127" s="89"/>
      <c r="K127" s="87"/>
      <c r="L127" s="89"/>
      <c r="M127" s="176"/>
      <c r="N127" s="183"/>
      <c r="O127" s="176"/>
    </row>
    <row r="128" spans="1:15" x14ac:dyDescent="0.25">
      <c r="A128" s="84"/>
      <c r="B128" s="87"/>
      <c r="C128" s="89"/>
      <c r="D128" s="89"/>
      <c r="E128" s="89"/>
      <c r="F128" s="89"/>
      <c r="G128" s="89"/>
      <c r="H128" s="89"/>
      <c r="I128" s="89"/>
      <c r="J128" s="89"/>
      <c r="K128" s="87"/>
      <c r="L128" s="89"/>
      <c r="M128" s="176"/>
      <c r="N128" s="183"/>
      <c r="O128" s="176"/>
    </row>
    <row r="129" spans="1:15" x14ac:dyDescent="0.25">
      <c r="A129" s="84"/>
      <c r="B129" s="87"/>
      <c r="C129" s="89"/>
      <c r="D129" s="89"/>
      <c r="E129" s="89"/>
      <c r="F129" s="89"/>
      <c r="G129" s="89"/>
      <c r="H129" s="89"/>
      <c r="I129" s="89"/>
      <c r="J129" s="89"/>
      <c r="K129" s="87"/>
      <c r="L129" s="89"/>
      <c r="M129" s="176"/>
      <c r="N129" s="183"/>
      <c r="O129" s="176"/>
    </row>
    <row r="130" spans="1:15" x14ac:dyDescent="0.25">
      <c r="A130" s="84"/>
      <c r="B130" s="87"/>
      <c r="C130" s="89"/>
      <c r="D130" s="89"/>
      <c r="E130" s="89"/>
      <c r="F130" s="89"/>
      <c r="G130" s="89"/>
      <c r="H130" s="89"/>
      <c r="I130" s="89"/>
      <c r="J130" s="89"/>
      <c r="K130" s="87"/>
      <c r="L130" s="89"/>
      <c r="M130" s="176"/>
      <c r="N130" s="183"/>
      <c r="O130" s="176"/>
    </row>
    <row r="131" spans="1:15" x14ac:dyDescent="0.25">
      <c r="A131" s="84"/>
      <c r="B131" s="87"/>
      <c r="C131" s="89"/>
      <c r="D131" s="89"/>
      <c r="E131" s="89"/>
      <c r="F131" s="89"/>
      <c r="G131" s="89"/>
      <c r="H131" s="89"/>
      <c r="I131" s="89"/>
      <c r="J131" s="89"/>
      <c r="K131" s="87"/>
      <c r="L131" s="89"/>
      <c r="M131" s="176"/>
      <c r="N131" s="183"/>
      <c r="O131" s="176"/>
    </row>
    <row r="132" spans="1:15" x14ac:dyDescent="0.25">
      <c r="A132" s="84"/>
      <c r="B132" s="87"/>
      <c r="C132" s="89"/>
      <c r="D132" s="89"/>
      <c r="E132" s="89"/>
      <c r="F132" s="89"/>
      <c r="G132" s="89"/>
      <c r="H132" s="89"/>
      <c r="I132" s="89"/>
      <c r="J132" s="89"/>
      <c r="K132" s="87"/>
      <c r="L132" s="89"/>
      <c r="M132" s="176"/>
      <c r="N132" s="183"/>
      <c r="O132" s="176"/>
    </row>
    <row r="133" spans="1:15" x14ac:dyDescent="0.25">
      <c r="A133" s="84"/>
      <c r="B133" s="87"/>
      <c r="C133" s="89"/>
      <c r="D133" s="89"/>
      <c r="E133" s="89"/>
      <c r="F133" s="89"/>
      <c r="G133" s="89"/>
      <c r="H133" s="89"/>
      <c r="I133" s="89"/>
      <c r="J133" s="89"/>
      <c r="K133" s="87"/>
      <c r="L133" s="89"/>
      <c r="M133" s="176"/>
      <c r="N133" s="183"/>
      <c r="O133" s="176"/>
    </row>
    <row r="134" spans="1:15" x14ac:dyDescent="0.25">
      <c r="A134" s="84"/>
      <c r="B134" s="87"/>
      <c r="C134" s="89"/>
      <c r="D134" s="89"/>
      <c r="E134" s="89"/>
      <c r="F134" s="89"/>
      <c r="G134" s="89"/>
      <c r="H134" s="89"/>
      <c r="I134" s="89"/>
      <c r="J134" s="89"/>
      <c r="K134" s="87"/>
      <c r="L134" s="89"/>
      <c r="M134" s="176"/>
      <c r="N134" s="183"/>
      <c r="O134" s="176"/>
    </row>
    <row r="135" spans="1:15" x14ac:dyDescent="0.25">
      <c r="A135" s="84"/>
      <c r="B135" s="87"/>
      <c r="C135" s="89"/>
      <c r="D135" s="89"/>
      <c r="E135" s="89"/>
      <c r="F135" s="89"/>
      <c r="G135" s="89"/>
      <c r="H135" s="89"/>
      <c r="I135" s="89"/>
      <c r="J135" s="89"/>
      <c r="K135" s="87"/>
      <c r="L135" s="89"/>
      <c r="M135" s="176"/>
      <c r="N135" s="183"/>
      <c r="O135" s="176"/>
    </row>
    <row r="136" spans="1:15" x14ac:dyDescent="0.25">
      <c r="A136" s="84"/>
      <c r="B136" s="87"/>
      <c r="C136" s="89"/>
      <c r="D136" s="89"/>
      <c r="E136" s="89"/>
      <c r="F136" s="89"/>
      <c r="G136" s="89"/>
      <c r="H136" s="89"/>
      <c r="I136" s="89"/>
      <c r="J136" s="89"/>
      <c r="K136" s="87"/>
      <c r="L136" s="89"/>
      <c r="M136" s="176"/>
      <c r="N136" s="183"/>
      <c r="O136" s="176"/>
    </row>
    <row r="137" spans="1:15" x14ac:dyDescent="0.25">
      <c r="A137" s="84"/>
      <c r="B137" s="87"/>
      <c r="C137" s="89"/>
      <c r="D137" s="89"/>
      <c r="E137" s="89"/>
      <c r="F137" s="89"/>
      <c r="G137" s="89"/>
      <c r="H137" s="89"/>
      <c r="I137" s="89"/>
      <c r="J137" s="89"/>
      <c r="K137" s="87"/>
      <c r="L137" s="89"/>
      <c r="M137" s="176"/>
      <c r="N137" s="183"/>
      <c r="O137" s="176"/>
    </row>
    <row r="138" spans="1:15" x14ac:dyDescent="0.25">
      <c r="A138" s="84"/>
      <c r="B138" s="87"/>
      <c r="C138" s="89"/>
      <c r="D138" s="89"/>
      <c r="E138" s="89"/>
      <c r="F138" s="89"/>
      <c r="G138" s="89"/>
      <c r="H138" s="89"/>
      <c r="I138" s="89"/>
      <c r="J138" s="89"/>
      <c r="K138" s="87"/>
      <c r="L138" s="89"/>
      <c r="M138" s="176"/>
      <c r="N138" s="183"/>
      <c r="O138" s="176"/>
    </row>
    <row r="139" spans="1:15" x14ac:dyDescent="0.25">
      <c r="A139" s="84"/>
      <c r="B139" s="87"/>
      <c r="C139" s="89"/>
      <c r="D139" s="89"/>
      <c r="E139" s="89"/>
      <c r="F139" s="89"/>
      <c r="G139" s="89"/>
      <c r="H139" s="89"/>
      <c r="I139" s="89"/>
      <c r="J139" s="89"/>
      <c r="K139" s="87"/>
      <c r="L139" s="89"/>
      <c r="M139" s="176"/>
      <c r="N139" s="183"/>
      <c r="O139" s="176"/>
    </row>
    <row r="140" spans="1:15" x14ac:dyDescent="0.25">
      <c r="A140" s="84"/>
      <c r="B140" s="87"/>
      <c r="C140" s="89"/>
      <c r="D140" s="89"/>
      <c r="E140" s="89"/>
      <c r="F140" s="89"/>
      <c r="G140" s="89"/>
      <c r="H140" s="89"/>
      <c r="I140" s="89"/>
      <c r="J140" s="89"/>
      <c r="K140" s="87"/>
      <c r="L140" s="89"/>
      <c r="M140" s="176"/>
      <c r="N140" s="183"/>
      <c r="O140" s="176"/>
    </row>
    <row r="141" spans="1:15" x14ac:dyDescent="0.25">
      <c r="A141" s="84"/>
      <c r="B141" s="87"/>
      <c r="C141" s="89"/>
      <c r="D141" s="89"/>
      <c r="E141" s="89"/>
      <c r="F141" s="89"/>
      <c r="G141" s="89"/>
      <c r="H141" s="89"/>
      <c r="I141" s="89"/>
      <c r="J141" s="89"/>
      <c r="K141" s="87"/>
      <c r="L141" s="89"/>
      <c r="M141" s="176"/>
      <c r="N141" s="183"/>
      <c r="O141" s="176"/>
    </row>
    <row r="142" spans="1:15" x14ac:dyDescent="0.25">
      <c r="A142" s="84"/>
      <c r="B142" s="87"/>
      <c r="C142" s="89"/>
      <c r="D142" s="89"/>
      <c r="E142" s="89"/>
      <c r="F142" s="89"/>
      <c r="G142" s="89"/>
      <c r="H142" s="89"/>
      <c r="I142" s="89"/>
      <c r="J142" s="89"/>
      <c r="K142" s="87"/>
      <c r="L142" s="89"/>
      <c r="M142" s="176"/>
      <c r="N142" s="183"/>
      <c r="O142" s="176"/>
    </row>
    <row r="143" spans="1:15" x14ac:dyDescent="0.25">
      <c r="A143" s="84"/>
      <c r="B143" s="87"/>
      <c r="C143" s="89"/>
      <c r="D143" s="89"/>
      <c r="E143" s="89"/>
      <c r="F143" s="89"/>
      <c r="G143" s="89"/>
      <c r="H143" s="89"/>
      <c r="I143" s="89"/>
      <c r="J143" s="89"/>
      <c r="K143" s="87"/>
      <c r="L143" s="89"/>
      <c r="M143" s="176"/>
      <c r="N143" s="183"/>
      <c r="O143" s="176"/>
    </row>
    <row r="144" spans="1:15" x14ac:dyDescent="0.25">
      <c r="A144" s="84"/>
      <c r="B144" s="87"/>
      <c r="C144" s="89"/>
      <c r="D144" s="89"/>
      <c r="E144" s="89"/>
      <c r="F144" s="89"/>
      <c r="G144" s="89"/>
      <c r="H144" s="89"/>
      <c r="I144" s="89"/>
      <c r="J144" s="89"/>
      <c r="K144" s="87"/>
      <c r="L144" s="89"/>
      <c r="M144" s="176"/>
      <c r="N144" s="183"/>
      <c r="O144" s="176"/>
    </row>
    <row r="145" spans="1:15" x14ac:dyDescent="0.25">
      <c r="A145" s="84"/>
      <c r="B145" s="87"/>
      <c r="C145" s="89"/>
      <c r="D145" s="89"/>
      <c r="E145" s="89"/>
      <c r="F145" s="89"/>
      <c r="G145" s="89"/>
      <c r="H145" s="89"/>
      <c r="I145" s="89"/>
      <c r="J145" s="89"/>
      <c r="K145" s="87"/>
      <c r="L145" s="89"/>
      <c r="M145" s="176"/>
      <c r="N145" s="183"/>
      <c r="O145" s="176"/>
    </row>
    <row r="146" spans="1:15" x14ac:dyDescent="0.25">
      <c r="A146" s="84"/>
      <c r="B146" s="87"/>
      <c r="C146" s="89"/>
      <c r="D146" s="89"/>
      <c r="E146" s="89"/>
      <c r="F146" s="89"/>
      <c r="G146" s="89"/>
      <c r="H146" s="89"/>
      <c r="I146" s="89"/>
      <c r="J146" s="89"/>
      <c r="K146" s="87"/>
      <c r="L146" s="89"/>
      <c r="M146" s="176"/>
      <c r="N146" s="183"/>
      <c r="O146" s="176"/>
    </row>
    <row r="147" spans="1:15" x14ac:dyDescent="0.25">
      <c r="A147" s="84"/>
      <c r="B147" s="87"/>
      <c r="C147" s="89"/>
      <c r="D147" s="89"/>
      <c r="E147" s="89"/>
      <c r="F147" s="89"/>
      <c r="G147" s="89"/>
      <c r="H147" s="89"/>
      <c r="I147" s="89"/>
      <c r="J147" s="89"/>
      <c r="K147" s="87"/>
      <c r="L147" s="89"/>
      <c r="M147" s="176"/>
      <c r="N147" s="183"/>
      <c r="O147" s="176"/>
    </row>
    <row r="148" spans="1:15" x14ac:dyDescent="0.25">
      <c r="A148" s="84"/>
      <c r="B148" s="87"/>
      <c r="C148" s="89"/>
      <c r="D148" s="89"/>
      <c r="E148" s="89"/>
      <c r="F148" s="89"/>
      <c r="G148" s="89"/>
      <c r="H148" s="89"/>
      <c r="I148" s="89"/>
      <c r="J148" s="89"/>
      <c r="K148" s="87"/>
      <c r="L148" s="89"/>
      <c r="M148" s="176"/>
      <c r="N148" s="183"/>
      <c r="O148" s="176"/>
    </row>
    <row r="149" spans="1:15" x14ac:dyDescent="0.25">
      <c r="A149" s="84"/>
      <c r="B149" s="87"/>
      <c r="C149" s="89"/>
      <c r="D149" s="89"/>
      <c r="E149" s="89"/>
      <c r="F149" s="89"/>
      <c r="G149" s="89"/>
      <c r="H149" s="89"/>
      <c r="I149" s="89"/>
      <c r="J149" s="89"/>
      <c r="K149" s="87"/>
      <c r="L149" s="89"/>
      <c r="M149" s="176"/>
      <c r="N149" s="183"/>
      <c r="O149" s="176"/>
    </row>
    <row r="150" spans="1:15" x14ac:dyDescent="0.25">
      <c r="A150" s="84"/>
      <c r="B150" s="87"/>
      <c r="C150" s="421" t="s">
        <v>1511</v>
      </c>
      <c r="D150" s="422"/>
      <c r="E150" s="422"/>
      <c r="F150" s="422"/>
      <c r="G150" s="422"/>
      <c r="H150" s="422"/>
      <c r="I150" s="422"/>
      <c r="J150" s="423"/>
      <c r="K150" s="87"/>
      <c r="L150" s="89"/>
      <c r="M150" s="176"/>
      <c r="N150" s="183"/>
      <c r="O150" s="176"/>
    </row>
    <row r="151" spans="1:15" x14ac:dyDescent="0.25">
      <c r="A151" s="114"/>
      <c r="B151" s="115"/>
      <c r="C151" s="93" t="s">
        <v>1813</v>
      </c>
      <c r="D151" s="93"/>
      <c r="E151" s="93"/>
      <c r="F151" s="93"/>
      <c r="G151" s="93"/>
      <c r="H151" s="93"/>
      <c r="I151" s="93"/>
      <c r="J151" s="93"/>
      <c r="K151" s="115"/>
      <c r="L151" s="93"/>
      <c r="M151" s="178"/>
      <c r="N151" s="357"/>
      <c r="O151" s="177"/>
    </row>
  </sheetData>
  <mergeCells count="9">
    <mergeCell ref="C121:J121"/>
    <mergeCell ref="C122:J122"/>
    <mergeCell ref="C150:J150"/>
    <mergeCell ref="B1:O1"/>
    <mergeCell ref="C2:J2"/>
    <mergeCell ref="C5:J5"/>
    <mergeCell ref="C39:J39"/>
    <mergeCell ref="C78:J78"/>
    <mergeCell ref="C117:J117"/>
  </mergeCells>
  <pageMargins left="0.7" right="0.7" top="0.75" bottom="0.75" header="0.3" footer="0.3"/>
  <pageSetup paperSize="9" scale="82" fitToHeight="0" orientation="portrait" r:id="rId1"/>
  <headerFooter>
    <oddFooter>&amp;C_x000D_&amp;1#&amp;"Calibri"&amp;10&amp;K000000 Ethekwini | Classified as Restricted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84AA86-BC7B-4A3A-BB43-B36C63EB4176}">
  <sheetPr>
    <tabColor theme="6"/>
    <pageSetUpPr fitToPage="1"/>
  </sheetPr>
  <dimension ref="A1:R110"/>
  <sheetViews>
    <sheetView topLeftCell="A73" workbookViewId="0">
      <selection activeCell="P78" sqref="P78"/>
    </sheetView>
  </sheetViews>
  <sheetFormatPr defaultRowHeight="15" x14ac:dyDescent="0.25"/>
  <cols>
    <col min="1" max="1" width="4.5703125" customWidth="1"/>
    <col min="2" max="2" width="5.85546875" customWidth="1"/>
    <col min="8" max="8" width="4" customWidth="1"/>
    <col min="9" max="9" width="3.85546875" customWidth="1"/>
    <col min="10" max="10" width="3" customWidth="1"/>
    <col min="11" max="11" width="6.140625" customWidth="1"/>
    <col min="12" max="12" width="6.5703125" customWidth="1"/>
    <col min="13" max="13" width="10.140625" style="147" customWidth="1"/>
    <col min="14" max="14" width="9.7109375" style="147" bestFit="1" customWidth="1"/>
    <col min="15" max="15" width="8.85546875" style="147" bestFit="1" customWidth="1"/>
    <col min="16" max="16" width="14.140625" customWidth="1"/>
  </cols>
  <sheetData>
    <row r="1" spans="1:18" x14ac:dyDescent="0.25">
      <c r="A1" s="9"/>
      <c r="B1" s="374"/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  <c r="N1" s="375"/>
      <c r="O1" s="376"/>
      <c r="P1" s="208">
        <v>1.077</v>
      </c>
      <c r="R1" s="279">
        <v>30</v>
      </c>
    </row>
    <row r="2" spans="1:18" ht="36" x14ac:dyDescent="0.25">
      <c r="A2" s="10"/>
      <c r="B2" s="12" t="s">
        <v>1</v>
      </c>
      <c r="C2" s="393" t="s">
        <v>2</v>
      </c>
      <c r="D2" s="393"/>
      <c r="E2" s="393"/>
      <c r="F2" s="393"/>
      <c r="G2" s="393"/>
      <c r="H2" s="393"/>
      <c r="I2" s="393"/>
      <c r="J2" s="393"/>
      <c r="K2" s="12" t="s">
        <v>45</v>
      </c>
      <c r="L2" s="72" t="s">
        <v>46</v>
      </c>
      <c r="M2" s="144" t="s">
        <v>47</v>
      </c>
      <c r="N2" s="168" t="s">
        <v>73</v>
      </c>
      <c r="O2" s="293" t="s">
        <v>120</v>
      </c>
      <c r="P2" s="320"/>
    </row>
    <row r="3" spans="1:18" x14ac:dyDescent="0.25">
      <c r="A3" s="10"/>
      <c r="B3" s="14"/>
      <c r="C3" s="20"/>
      <c r="D3" s="20"/>
      <c r="E3" s="20"/>
      <c r="F3" s="20"/>
      <c r="G3" s="20"/>
      <c r="H3" s="20"/>
      <c r="I3" s="20"/>
      <c r="J3" s="20"/>
      <c r="K3" s="14"/>
      <c r="L3" s="20"/>
      <c r="M3" s="117"/>
      <c r="N3" s="140"/>
      <c r="O3" s="138"/>
    </row>
    <row r="4" spans="1:18" x14ac:dyDescent="0.25">
      <c r="A4" s="10"/>
      <c r="B4" s="14"/>
      <c r="C4" s="19" t="s">
        <v>49</v>
      </c>
      <c r="D4" s="20"/>
      <c r="E4" s="20"/>
      <c r="F4" s="20"/>
      <c r="G4" s="20"/>
      <c r="H4" s="20"/>
      <c r="I4" s="20"/>
      <c r="J4" s="20"/>
      <c r="K4" s="14"/>
      <c r="L4" s="20"/>
      <c r="M4" s="117"/>
      <c r="N4" s="140"/>
      <c r="O4" s="138"/>
    </row>
    <row r="5" spans="1:18" x14ac:dyDescent="0.25">
      <c r="A5" s="10" t="s">
        <v>37</v>
      </c>
      <c r="B5" s="14"/>
      <c r="C5" s="19" t="s">
        <v>1585</v>
      </c>
      <c r="D5" s="20"/>
      <c r="E5" s="20"/>
      <c r="F5" s="20"/>
      <c r="G5" s="20"/>
      <c r="H5" s="20"/>
      <c r="I5" s="20"/>
      <c r="J5" s="20"/>
      <c r="K5" s="14"/>
      <c r="L5" s="20"/>
      <c r="M5" s="117"/>
      <c r="N5" s="140"/>
      <c r="O5" s="138"/>
    </row>
    <row r="6" spans="1:18" x14ac:dyDescent="0.25">
      <c r="A6" s="10"/>
      <c r="B6" s="14"/>
      <c r="C6" s="19"/>
      <c r="D6" s="20"/>
      <c r="E6" s="20"/>
      <c r="F6" s="20"/>
      <c r="G6" s="20"/>
      <c r="H6" s="20"/>
      <c r="I6" s="20"/>
      <c r="J6" s="20"/>
      <c r="K6" s="14"/>
      <c r="L6" s="20"/>
      <c r="M6" s="117"/>
      <c r="N6" s="140"/>
      <c r="O6" s="138"/>
    </row>
    <row r="7" spans="1:18" x14ac:dyDescent="0.25">
      <c r="A7" s="10"/>
      <c r="B7" s="14"/>
      <c r="C7" s="368" t="s">
        <v>1586</v>
      </c>
      <c r="D7" s="369"/>
      <c r="E7" s="369"/>
      <c r="F7" s="369"/>
      <c r="G7" s="369"/>
      <c r="H7" s="369"/>
      <c r="I7" s="369"/>
      <c r="J7" s="370"/>
      <c r="K7" s="14"/>
      <c r="L7" s="20"/>
      <c r="M7" s="117"/>
      <c r="N7" s="140"/>
      <c r="O7" s="138"/>
    </row>
    <row r="8" spans="1:18" x14ac:dyDescent="0.25">
      <c r="A8" s="10"/>
      <c r="B8" s="14"/>
      <c r="C8" s="20" t="s">
        <v>1587</v>
      </c>
      <c r="D8" s="20"/>
      <c r="E8" s="20"/>
      <c r="F8" s="20"/>
      <c r="G8" s="20"/>
      <c r="H8" s="20"/>
      <c r="I8" s="20"/>
      <c r="J8" s="20"/>
      <c r="K8" s="14"/>
      <c r="L8" s="20"/>
      <c r="M8" s="117"/>
      <c r="N8" s="140"/>
      <c r="O8" s="138"/>
    </row>
    <row r="9" spans="1:18" x14ac:dyDescent="0.25">
      <c r="A9" s="10"/>
      <c r="B9" s="14"/>
      <c r="C9" s="20" t="s">
        <v>1471</v>
      </c>
      <c r="D9" s="20"/>
      <c r="E9" s="20"/>
      <c r="F9" s="20"/>
      <c r="G9" s="20"/>
      <c r="H9" s="20"/>
      <c r="I9" s="20"/>
      <c r="J9" s="20"/>
      <c r="K9" s="14"/>
      <c r="L9" s="20"/>
      <c r="M9" s="117"/>
      <c r="N9" s="140"/>
      <c r="O9" s="138"/>
    </row>
    <row r="10" spans="1:18" x14ac:dyDescent="0.25">
      <c r="A10" s="10"/>
      <c r="B10" s="14"/>
      <c r="C10" s="20" t="s">
        <v>1588</v>
      </c>
      <c r="D10" s="20"/>
      <c r="E10" s="20"/>
      <c r="F10" s="20"/>
      <c r="G10" s="20"/>
      <c r="H10" s="20"/>
      <c r="I10" s="20"/>
      <c r="J10" s="20"/>
      <c r="K10" s="14"/>
      <c r="L10" s="20"/>
      <c r="M10" s="117"/>
      <c r="N10" s="140"/>
      <c r="O10" s="138"/>
    </row>
    <row r="11" spans="1:18" x14ac:dyDescent="0.25">
      <c r="A11" s="10"/>
      <c r="B11" s="14"/>
      <c r="C11" s="20" t="s">
        <v>1589</v>
      </c>
      <c r="D11" s="20"/>
      <c r="E11" s="20"/>
      <c r="F11" s="20"/>
      <c r="G11" s="20"/>
      <c r="H11" s="20"/>
      <c r="I11" s="20"/>
      <c r="J11" s="20"/>
      <c r="K11" s="14"/>
      <c r="L11" s="20"/>
      <c r="M11" s="117"/>
      <c r="N11" s="140"/>
      <c r="O11" s="138"/>
    </row>
    <row r="12" spans="1:18" x14ac:dyDescent="0.25">
      <c r="A12" s="10"/>
      <c r="B12" s="14"/>
      <c r="C12" s="20" t="s">
        <v>1590</v>
      </c>
      <c r="D12" s="20"/>
      <c r="E12" s="20"/>
      <c r="F12" s="20"/>
      <c r="G12" s="20"/>
      <c r="H12" s="20"/>
      <c r="I12" s="20"/>
      <c r="J12" s="20"/>
      <c r="K12" s="14"/>
      <c r="L12" s="20"/>
      <c r="M12" s="117"/>
      <c r="N12" s="140"/>
      <c r="O12" s="138"/>
    </row>
    <row r="13" spans="1:18" x14ac:dyDescent="0.25">
      <c r="A13" s="10"/>
      <c r="B13" s="14"/>
      <c r="C13" s="20" t="s">
        <v>1591</v>
      </c>
      <c r="D13" s="20"/>
      <c r="E13" s="20"/>
      <c r="F13" s="20"/>
      <c r="G13" s="20"/>
      <c r="H13" s="20"/>
      <c r="I13" s="20"/>
      <c r="J13" s="20"/>
      <c r="K13" s="14"/>
      <c r="L13" s="20"/>
      <c r="M13" s="117"/>
      <c r="N13" s="140"/>
      <c r="O13" s="138"/>
    </row>
    <row r="14" spans="1:18" x14ac:dyDescent="0.25">
      <c r="A14" s="10"/>
      <c r="B14" s="14"/>
      <c r="C14" s="20" t="s">
        <v>1592</v>
      </c>
      <c r="D14" s="20"/>
      <c r="E14" s="20"/>
      <c r="F14" s="20"/>
      <c r="G14" s="20"/>
      <c r="H14" s="20"/>
      <c r="I14" s="20"/>
      <c r="J14" s="20"/>
      <c r="K14" s="14"/>
      <c r="L14" s="20"/>
      <c r="M14" s="117"/>
      <c r="N14" s="140"/>
      <c r="O14" s="138"/>
    </row>
    <row r="15" spans="1:18" x14ac:dyDescent="0.25">
      <c r="A15" s="10"/>
      <c r="B15" s="14"/>
      <c r="C15" s="20" t="s">
        <v>1593</v>
      </c>
      <c r="D15" s="20"/>
      <c r="E15" s="20"/>
      <c r="F15" s="20"/>
      <c r="G15" s="20"/>
      <c r="H15" s="20"/>
      <c r="I15" s="20"/>
      <c r="J15" s="20"/>
      <c r="K15" s="14"/>
      <c r="L15" s="20"/>
      <c r="M15" s="117"/>
      <c r="N15" s="140"/>
      <c r="O15" s="138"/>
    </row>
    <row r="16" spans="1:18" x14ac:dyDescent="0.25">
      <c r="A16" s="10"/>
      <c r="B16" s="14"/>
      <c r="C16" s="20" t="s">
        <v>1478</v>
      </c>
      <c r="D16" s="20"/>
      <c r="E16" s="20"/>
      <c r="F16" s="20"/>
      <c r="G16" s="20"/>
      <c r="H16" s="20"/>
      <c r="I16" s="20"/>
      <c r="J16" s="20"/>
      <c r="K16" s="14"/>
      <c r="L16" s="20"/>
      <c r="M16" s="117"/>
      <c r="N16" s="140"/>
      <c r="O16" s="138"/>
    </row>
    <row r="17" spans="1:16" x14ac:dyDescent="0.25">
      <c r="A17" s="10"/>
      <c r="B17" s="14"/>
      <c r="C17" s="20" t="s">
        <v>1479</v>
      </c>
      <c r="D17" s="20"/>
      <c r="E17" s="20"/>
      <c r="F17" s="20"/>
      <c r="G17" s="20"/>
      <c r="H17" s="20"/>
      <c r="I17" s="20"/>
      <c r="J17" s="20"/>
      <c r="K17" s="14"/>
      <c r="L17" s="20"/>
      <c r="M17" s="117"/>
      <c r="N17" s="140"/>
      <c r="O17" s="138"/>
    </row>
    <row r="18" spans="1:16" x14ac:dyDescent="0.25">
      <c r="A18" s="10"/>
      <c r="B18" s="14"/>
      <c r="C18" s="20" t="s">
        <v>1594</v>
      </c>
      <c r="D18" s="20"/>
      <c r="E18" s="20"/>
      <c r="F18" s="20"/>
      <c r="G18" s="20"/>
      <c r="H18" s="20"/>
      <c r="I18" s="20"/>
      <c r="J18" s="20"/>
      <c r="K18" s="14"/>
      <c r="L18" s="20"/>
      <c r="M18" s="117"/>
      <c r="N18" s="140"/>
      <c r="O18" s="138"/>
    </row>
    <row r="19" spans="1:16" x14ac:dyDescent="0.25">
      <c r="A19" s="10"/>
      <c r="B19" s="14"/>
      <c r="C19" s="20" t="s">
        <v>200</v>
      </c>
      <c r="D19" s="20"/>
      <c r="E19" s="20"/>
      <c r="F19" s="20"/>
      <c r="G19" s="20"/>
      <c r="H19" s="20"/>
      <c r="I19" s="20"/>
      <c r="J19" s="20"/>
      <c r="K19" s="14"/>
      <c r="L19" s="20"/>
      <c r="M19" s="117"/>
      <c r="N19" s="140"/>
      <c r="O19" s="138"/>
    </row>
    <row r="20" spans="1:16" x14ac:dyDescent="0.25">
      <c r="A20" s="10"/>
      <c r="B20" s="14"/>
      <c r="C20" s="20"/>
      <c r="D20" s="20"/>
      <c r="E20" s="20"/>
      <c r="F20" s="20"/>
      <c r="G20" s="20"/>
      <c r="H20" s="20"/>
      <c r="I20" s="20"/>
      <c r="J20" s="20"/>
      <c r="K20" s="14"/>
      <c r="L20" s="20"/>
      <c r="M20" s="117"/>
      <c r="N20" s="140"/>
      <c r="O20" s="138"/>
    </row>
    <row r="21" spans="1:16" x14ac:dyDescent="0.25">
      <c r="A21" s="10"/>
      <c r="B21" s="14"/>
      <c r="C21" s="20" t="s">
        <v>1595</v>
      </c>
      <c r="D21" s="20"/>
      <c r="E21" s="20"/>
      <c r="F21" s="20"/>
      <c r="G21" s="20"/>
      <c r="H21" s="20"/>
      <c r="I21" s="20"/>
      <c r="J21" s="20"/>
      <c r="K21" s="14"/>
      <c r="L21" s="20"/>
      <c r="M21" s="117"/>
      <c r="N21" s="140"/>
      <c r="O21" s="138"/>
    </row>
    <row r="22" spans="1:16" x14ac:dyDescent="0.25">
      <c r="A22" s="10"/>
      <c r="B22" s="14"/>
      <c r="C22" s="20" t="s">
        <v>1596</v>
      </c>
      <c r="D22" s="20"/>
      <c r="E22" s="20"/>
      <c r="F22" s="20"/>
      <c r="G22" s="20"/>
      <c r="H22" s="20"/>
      <c r="I22" s="20"/>
      <c r="J22" s="20"/>
      <c r="K22" s="14"/>
      <c r="L22" s="20"/>
      <c r="M22" s="117"/>
      <c r="N22" s="140"/>
      <c r="O22" s="138"/>
    </row>
    <row r="23" spans="1:16" x14ac:dyDescent="0.25">
      <c r="A23" s="10"/>
      <c r="B23" s="15"/>
      <c r="C23" s="20" t="s">
        <v>1597</v>
      </c>
      <c r="D23" s="20"/>
      <c r="E23" s="20"/>
      <c r="F23" s="20"/>
      <c r="G23" s="20"/>
      <c r="H23" s="20"/>
      <c r="I23" s="20"/>
      <c r="J23" s="20"/>
      <c r="K23" s="14"/>
      <c r="L23" s="20"/>
      <c r="M23" s="117"/>
      <c r="N23" s="140"/>
      <c r="O23" s="138"/>
    </row>
    <row r="24" spans="1:16" x14ac:dyDescent="0.25">
      <c r="A24" s="10" t="s">
        <v>37</v>
      </c>
      <c r="B24" s="15">
        <v>1</v>
      </c>
      <c r="C24" s="20" t="s">
        <v>1598</v>
      </c>
      <c r="D24" s="20"/>
      <c r="E24" s="20"/>
      <c r="F24" s="20"/>
      <c r="G24" s="20"/>
      <c r="H24" s="20"/>
      <c r="I24" s="20"/>
      <c r="J24" s="20"/>
      <c r="K24" s="15"/>
      <c r="L24" s="24"/>
      <c r="M24" s="117"/>
      <c r="N24" s="140"/>
      <c r="O24" s="138"/>
      <c r="P24" s="285"/>
    </row>
    <row r="25" spans="1:16" x14ac:dyDescent="0.25">
      <c r="A25" s="10"/>
      <c r="B25" s="15"/>
      <c r="C25" s="20" t="s">
        <v>1620</v>
      </c>
      <c r="D25" s="20"/>
      <c r="E25" s="20"/>
      <c r="F25" s="20"/>
      <c r="G25" s="20"/>
      <c r="H25" s="20"/>
      <c r="I25" s="20"/>
      <c r="J25" s="20"/>
      <c r="K25" s="15" t="s">
        <v>83</v>
      </c>
      <c r="L25" s="24">
        <f>$R$1*5</f>
        <v>150</v>
      </c>
      <c r="M25" s="117"/>
      <c r="N25" s="140"/>
      <c r="O25" s="117"/>
      <c r="P25" s="285"/>
    </row>
    <row r="26" spans="1:16" x14ac:dyDescent="0.25">
      <c r="A26" s="10" t="s">
        <v>37</v>
      </c>
      <c r="B26" s="15">
        <f>B24+1</f>
        <v>2</v>
      </c>
      <c r="C26" s="20" t="s">
        <v>1599</v>
      </c>
      <c r="D26" s="20"/>
      <c r="E26" s="20"/>
      <c r="F26" s="20"/>
      <c r="G26" s="20"/>
      <c r="H26" s="20"/>
      <c r="I26" s="20"/>
      <c r="J26" s="20"/>
      <c r="K26" s="15"/>
      <c r="L26" s="24"/>
      <c r="M26" s="117"/>
      <c r="N26" s="140"/>
      <c r="O26" s="117"/>
      <c r="P26" s="285"/>
    </row>
    <row r="27" spans="1:16" x14ac:dyDescent="0.25">
      <c r="A27" s="10"/>
      <c r="B27" s="15"/>
      <c r="C27" s="20" t="s">
        <v>1621</v>
      </c>
      <c r="D27" s="20"/>
      <c r="E27" s="20"/>
      <c r="F27" s="20"/>
      <c r="G27" s="20"/>
      <c r="H27" s="20"/>
      <c r="I27" s="20"/>
      <c r="J27" s="20"/>
      <c r="K27" s="15" t="s">
        <v>83</v>
      </c>
      <c r="L27" s="24">
        <f>$R$1*5</f>
        <v>150</v>
      </c>
      <c r="M27" s="117"/>
      <c r="N27" s="140"/>
      <c r="O27" s="117"/>
      <c r="P27" s="285"/>
    </row>
    <row r="28" spans="1:16" x14ac:dyDescent="0.25">
      <c r="A28" s="10" t="s">
        <v>37</v>
      </c>
      <c r="B28" s="15">
        <f>B26+1</f>
        <v>3</v>
      </c>
      <c r="C28" s="20" t="s">
        <v>1600</v>
      </c>
      <c r="D28" s="20"/>
      <c r="E28" s="20"/>
      <c r="F28" s="20"/>
      <c r="G28" s="20"/>
      <c r="H28" s="20"/>
      <c r="I28" s="20"/>
      <c r="J28" s="20"/>
      <c r="K28" s="15"/>
      <c r="L28" s="24"/>
      <c r="M28" s="117"/>
      <c r="N28" s="140"/>
      <c r="O28" s="117"/>
      <c r="P28" s="285"/>
    </row>
    <row r="29" spans="1:16" x14ac:dyDescent="0.25">
      <c r="A29" s="10"/>
      <c r="B29" s="15"/>
      <c r="C29" s="20" t="s">
        <v>1622</v>
      </c>
      <c r="D29" s="20"/>
      <c r="E29" s="20"/>
      <c r="F29" s="20"/>
      <c r="G29" s="20"/>
      <c r="H29" s="20"/>
      <c r="I29" s="20"/>
      <c r="J29" s="20"/>
      <c r="K29" s="15" t="s">
        <v>83</v>
      </c>
      <c r="L29" s="24">
        <f>$R$1*5</f>
        <v>150</v>
      </c>
      <c r="M29" s="117"/>
      <c r="N29" s="140"/>
      <c r="O29" s="117"/>
      <c r="P29" s="285"/>
    </row>
    <row r="30" spans="1:16" x14ac:dyDescent="0.25">
      <c r="A30" s="10"/>
      <c r="B30" s="15"/>
      <c r="C30" s="20"/>
      <c r="D30" s="20"/>
      <c r="E30" s="20"/>
      <c r="F30" s="20"/>
      <c r="G30" s="20"/>
      <c r="H30" s="20"/>
      <c r="I30" s="20"/>
      <c r="J30" s="20"/>
      <c r="K30" s="15"/>
      <c r="L30" s="24"/>
      <c r="M30" s="117"/>
      <c r="N30" s="140"/>
      <c r="O30" s="117"/>
    </row>
    <row r="31" spans="1:16" x14ac:dyDescent="0.25">
      <c r="A31" s="10"/>
      <c r="B31" s="15"/>
      <c r="C31" s="20"/>
      <c r="D31" s="20"/>
      <c r="E31" s="20"/>
      <c r="F31" s="20"/>
      <c r="G31" s="20"/>
      <c r="H31" s="20"/>
      <c r="I31" s="20"/>
      <c r="J31" s="20"/>
      <c r="K31" s="15"/>
      <c r="L31" s="24"/>
      <c r="M31" s="117"/>
      <c r="N31" s="140"/>
      <c r="O31" s="117"/>
    </row>
    <row r="32" spans="1:16" x14ac:dyDescent="0.25">
      <c r="A32" s="10"/>
      <c r="B32" s="15"/>
      <c r="C32" s="20"/>
      <c r="D32" s="20"/>
      <c r="E32" s="20"/>
      <c r="F32" s="20"/>
      <c r="G32" s="20"/>
      <c r="H32" s="20"/>
      <c r="I32" s="20"/>
      <c r="J32" s="20"/>
      <c r="K32" s="15"/>
      <c r="L32" s="24"/>
      <c r="M32" s="117"/>
      <c r="N32" s="140"/>
      <c r="O32" s="117"/>
    </row>
    <row r="33" spans="1:15" x14ac:dyDescent="0.25">
      <c r="A33" s="10"/>
      <c r="B33" s="15"/>
      <c r="C33" s="20"/>
      <c r="D33" s="20"/>
      <c r="E33" s="20"/>
      <c r="F33" s="20"/>
      <c r="G33" s="20"/>
      <c r="H33" s="20"/>
      <c r="I33" s="20"/>
      <c r="J33" s="20"/>
      <c r="K33" s="15"/>
      <c r="L33" s="24"/>
      <c r="M33" s="117"/>
      <c r="N33" s="140"/>
      <c r="O33" s="117"/>
    </row>
    <row r="34" spans="1:15" x14ac:dyDescent="0.25">
      <c r="A34" s="10"/>
      <c r="B34" s="15"/>
      <c r="C34" s="20"/>
      <c r="D34" s="20"/>
      <c r="E34" s="20"/>
      <c r="F34" s="20"/>
      <c r="G34" s="20"/>
      <c r="H34" s="20"/>
      <c r="I34" s="20"/>
      <c r="J34" s="20"/>
      <c r="K34" s="15"/>
      <c r="L34" s="24"/>
      <c r="M34" s="117"/>
      <c r="N34" s="140"/>
      <c r="O34" s="117"/>
    </row>
    <row r="35" spans="1:15" x14ac:dyDescent="0.25">
      <c r="A35" s="10"/>
      <c r="B35" s="15"/>
      <c r="C35" s="20"/>
      <c r="D35" s="20"/>
      <c r="E35" s="20"/>
      <c r="F35" s="20"/>
      <c r="G35" s="20"/>
      <c r="H35" s="20"/>
      <c r="I35" s="20"/>
      <c r="J35" s="20"/>
      <c r="K35" s="15"/>
      <c r="L35" s="24"/>
      <c r="M35" s="117"/>
      <c r="N35" s="140"/>
      <c r="O35" s="117"/>
    </row>
    <row r="36" spans="1:15" x14ac:dyDescent="0.25">
      <c r="A36" s="10"/>
      <c r="B36" s="15"/>
      <c r="C36" s="20"/>
      <c r="D36" s="20"/>
      <c r="E36" s="20"/>
      <c r="F36" s="20"/>
      <c r="G36" s="20"/>
      <c r="H36" s="20"/>
      <c r="I36" s="20"/>
      <c r="J36" s="20"/>
      <c r="K36" s="15"/>
      <c r="L36" s="24"/>
      <c r="M36" s="117"/>
      <c r="N36" s="140"/>
      <c r="O36" s="117"/>
    </row>
    <row r="37" spans="1:15" x14ac:dyDescent="0.25">
      <c r="A37" s="10"/>
      <c r="B37" s="15"/>
      <c r="C37" s="20"/>
      <c r="D37" s="20"/>
      <c r="E37" s="20"/>
      <c r="F37" s="20"/>
      <c r="G37" s="20"/>
      <c r="H37" s="20"/>
      <c r="I37" s="20"/>
      <c r="J37" s="20"/>
      <c r="K37" s="15"/>
      <c r="L37" s="24"/>
      <c r="M37" s="117"/>
      <c r="N37" s="140"/>
      <c r="O37" s="117"/>
    </row>
    <row r="38" spans="1:15" x14ac:dyDescent="0.25">
      <c r="A38" s="10"/>
      <c r="B38" s="16"/>
      <c r="C38" s="22" t="s">
        <v>1601</v>
      </c>
      <c r="D38" s="23"/>
      <c r="E38" s="23"/>
      <c r="F38" s="23"/>
      <c r="G38" s="23"/>
      <c r="H38" s="23"/>
      <c r="I38" s="23"/>
      <c r="J38" s="23"/>
      <c r="K38" s="16"/>
      <c r="L38" s="23"/>
      <c r="M38" s="146"/>
      <c r="N38" s="162"/>
      <c r="O38" s="165"/>
    </row>
    <row r="39" spans="1:15" ht="36" x14ac:dyDescent="0.25">
      <c r="A39" s="10"/>
      <c r="B39" s="12" t="s">
        <v>1</v>
      </c>
      <c r="C39" s="393" t="s">
        <v>2</v>
      </c>
      <c r="D39" s="393"/>
      <c r="E39" s="393"/>
      <c r="F39" s="393"/>
      <c r="G39" s="393"/>
      <c r="H39" s="393"/>
      <c r="I39" s="393"/>
      <c r="J39" s="393"/>
      <c r="K39" s="12" t="s">
        <v>45</v>
      </c>
      <c r="L39" s="72" t="s">
        <v>46</v>
      </c>
      <c r="M39" s="144" t="s">
        <v>47</v>
      </c>
      <c r="N39" s="168" t="s">
        <v>73</v>
      </c>
      <c r="O39" s="293" t="s">
        <v>120</v>
      </c>
    </row>
    <row r="40" spans="1:15" x14ac:dyDescent="0.25">
      <c r="A40" s="10"/>
      <c r="B40" s="14"/>
      <c r="C40" s="20" t="s">
        <v>1602</v>
      </c>
      <c r="D40" s="20"/>
      <c r="E40" s="20"/>
      <c r="F40" s="20"/>
      <c r="G40" s="20"/>
      <c r="H40" s="20"/>
      <c r="I40" s="20"/>
      <c r="J40" s="20"/>
      <c r="K40" s="14"/>
      <c r="L40" s="20"/>
      <c r="M40" s="117"/>
      <c r="N40" s="140"/>
      <c r="O40" s="117"/>
    </row>
    <row r="41" spans="1:15" x14ac:dyDescent="0.25">
      <c r="A41" s="10"/>
      <c r="B41" s="14"/>
      <c r="C41" s="20" t="s">
        <v>1603</v>
      </c>
      <c r="D41" s="20"/>
      <c r="E41" s="20"/>
      <c r="F41" s="20"/>
      <c r="G41" s="20"/>
      <c r="H41" s="20"/>
      <c r="I41" s="20"/>
      <c r="J41" s="20"/>
      <c r="K41" s="14"/>
      <c r="L41" s="20"/>
      <c r="M41" s="117"/>
      <c r="N41" s="140"/>
      <c r="O41" s="117"/>
    </row>
    <row r="42" spans="1:15" x14ac:dyDescent="0.25">
      <c r="A42" s="10"/>
      <c r="B42" s="15"/>
      <c r="C42" s="20" t="s">
        <v>1587</v>
      </c>
      <c r="D42" s="20"/>
      <c r="E42" s="20"/>
      <c r="F42" s="20"/>
      <c r="G42" s="20"/>
      <c r="H42" s="20"/>
      <c r="I42" s="20"/>
      <c r="J42" s="20"/>
      <c r="K42" s="15"/>
      <c r="L42" s="24"/>
      <c r="M42" s="117"/>
      <c r="N42" s="140"/>
      <c r="O42" s="117"/>
    </row>
    <row r="43" spans="1:15" x14ac:dyDescent="0.25">
      <c r="A43" s="10"/>
      <c r="B43" s="15"/>
      <c r="C43" s="20" t="s">
        <v>1471</v>
      </c>
      <c r="D43" s="20"/>
      <c r="E43" s="20"/>
      <c r="F43" s="20"/>
      <c r="G43" s="20"/>
      <c r="H43" s="20"/>
      <c r="I43" s="20"/>
      <c r="J43" s="20"/>
      <c r="K43" s="15"/>
      <c r="L43" s="24"/>
      <c r="M43" s="117"/>
      <c r="N43" s="140"/>
      <c r="O43" s="117"/>
    </row>
    <row r="44" spans="1:15" x14ac:dyDescent="0.25">
      <c r="A44" s="10"/>
      <c r="B44" s="15"/>
      <c r="C44" s="20" t="s">
        <v>1604</v>
      </c>
      <c r="D44" s="20"/>
      <c r="E44" s="20"/>
      <c r="F44" s="20"/>
      <c r="G44" s="20"/>
      <c r="H44" s="20"/>
      <c r="I44" s="20"/>
      <c r="J44" s="20"/>
      <c r="K44" s="14"/>
      <c r="L44" s="20"/>
      <c r="M44" s="117"/>
      <c r="N44" s="140"/>
      <c r="O44" s="117"/>
    </row>
    <row r="45" spans="1:15" x14ac:dyDescent="0.25">
      <c r="A45" s="10"/>
      <c r="B45" s="15"/>
      <c r="C45" s="20" t="s">
        <v>1605</v>
      </c>
      <c r="D45" s="20"/>
      <c r="E45" s="20"/>
      <c r="F45" s="20"/>
      <c r="G45" s="20"/>
      <c r="H45" s="20"/>
      <c r="I45" s="20"/>
      <c r="J45" s="20"/>
      <c r="K45" s="14"/>
      <c r="L45" s="20"/>
      <c r="M45" s="117"/>
      <c r="N45" s="140"/>
      <c r="O45" s="117"/>
    </row>
    <row r="46" spans="1:15" x14ac:dyDescent="0.25">
      <c r="A46" s="10"/>
      <c r="B46" s="15"/>
      <c r="C46" s="20" t="s">
        <v>1606</v>
      </c>
      <c r="D46" s="20"/>
      <c r="E46" s="20"/>
      <c r="F46" s="20"/>
      <c r="G46" s="20"/>
      <c r="H46" s="20"/>
      <c r="I46" s="20"/>
      <c r="J46" s="20"/>
      <c r="K46" s="15"/>
      <c r="L46" s="24"/>
      <c r="M46" s="117"/>
      <c r="N46" s="140"/>
      <c r="O46" s="117"/>
    </row>
    <row r="47" spans="1:15" x14ac:dyDescent="0.25">
      <c r="A47" s="10"/>
      <c r="B47" s="15"/>
      <c r="C47" s="20" t="s">
        <v>1592</v>
      </c>
      <c r="D47" s="20"/>
      <c r="E47" s="20"/>
      <c r="F47" s="20"/>
      <c r="G47" s="20"/>
      <c r="H47" s="20"/>
      <c r="I47" s="20"/>
      <c r="J47" s="20"/>
      <c r="K47" s="14"/>
      <c r="L47" s="20"/>
      <c r="M47" s="117"/>
      <c r="N47" s="140"/>
      <c r="O47" s="117"/>
    </row>
    <row r="48" spans="1:15" x14ac:dyDescent="0.25">
      <c r="A48" s="10"/>
      <c r="B48" s="15"/>
      <c r="C48" s="20" t="s">
        <v>1593</v>
      </c>
      <c r="D48" s="20"/>
      <c r="E48" s="20"/>
      <c r="F48" s="20"/>
      <c r="G48" s="20"/>
      <c r="H48" s="20"/>
      <c r="I48" s="20"/>
      <c r="J48" s="20"/>
      <c r="K48" s="15"/>
      <c r="L48" s="24"/>
      <c r="M48" s="117"/>
      <c r="N48" s="140"/>
      <c r="O48" s="117"/>
    </row>
    <row r="49" spans="1:16" x14ac:dyDescent="0.25">
      <c r="A49" s="10"/>
      <c r="B49" s="15"/>
      <c r="C49" s="20" t="s">
        <v>1478</v>
      </c>
      <c r="D49" s="20"/>
      <c r="E49" s="20"/>
      <c r="F49" s="20"/>
      <c r="G49" s="20"/>
      <c r="H49" s="20"/>
      <c r="I49" s="20"/>
      <c r="J49" s="20"/>
      <c r="K49" s="15"/>
      <c r="L49" s="24"/>
      <c r="M49" s="117"/>
      <c r="N49" s="140"/>
      <c r="O49" s="117"/>
    </row>
    <row r="50" spans="1:16" x14ac:dyDescent="0.25">
      <c r="A50" s="10"/>
      <c r="B50" s="15"/>
      <c r="C50" s="20" t="s">
        <v>1479</v>
      </c>
      <c r="D50" s="20"/>
      <c r="E50" s="20"/>
      <c r="F50" s="20"/>
      <c r="G50" s="20"/>
      <c r="H50" s="20"/>
      <c r="I50" s="20"/>
      <c r="J50" s="20"/>
      <c r="K50" s="15"/>
      <c r="L50" s="24"/>
      <c r="M50" s="117"/>
      <c r="N50" s="140"/>
      <c r="O50" s="117"/>
    </row>
    <row r="51" spans="1:16" x14ac:dyDescent="0.25">
      <c r="A51" s="10"/>
      <c r="B51" s="15"/>
      <c r="C51" s="20" t="s">
        <v>1594</v>
      </c>
      <c r="D51" s="20"/>
      <c r="E51" s="20"/>
      <c r="F51" s="20"/>
      <c r="G51" s="20"/>
      <c r="H51" s="20"/>
      <c r="I51" s="20"/>
      <c r="J51" s="20"/>
      <c r="K51" s="15"/>
      <c r="L51" s="24"/>
      <c r="M51" s="117"/>
      <c r="N51" s="140"/>
      <c r="O51" s="117"/>
    </row>
    <row r="52" spans="1:16" x14ac:dyDescent="0.25">
      <c r="A52" s="10"/>
      <c r="B52" s="15"/>
      <c r="C52" s="20" t="s">
        <v>200</v>
      </c>
      <c r="D52" s="20"/>
      <c r="E52" s="20"/>
      <c r="F52" s="20"/>
      <c r="G52" s="20"/>
      <c r="H52" s="20"/>
      <c r="I52" s="20"/>
      <c r="J52" s="20"/>
      <c r="K52" s="15"/>
      <c r="L52" s="24"/>
      <c r="M52" s="117"/>
      <c r="N52" s="140"/>
      <c r="O52" s="117"/>
    </row>
    <row r="53" spans="1:16" x14ac:dyDescent="0.25">
      <c r="A53" s="10"/>
      <c r="B53" s="15"/>
      <c r="C53" s="20"/>
      <c r="D53" s="20"/>
      <c r="E53" s="20"/>
      <c r="F53" s="20"/>
      <c r="G53" s="20"/>
      <c r="H53" s="20"/>
      <c r="I53" s="20"/>
      <c r="J53" s="20"/>
      <c r="K53" s="15"/>
      <c r="L53" s="24"/>
      <c r="M53" s="117"/>
      <c r="N53" s="140"/>
      <c r="O53" s="117"/>
    </row>
    <row r="54" spans="1:16" x14ac:dyDescent="0.25">
      <c r="A54" s="10"/>
      <c r="B54" s="15"/>
      <c r="C54" s="20" t="s">
        <v>1607</v>
      </c>
      <c r="D54" s="20"/>
      <c r="E54" s="20"/>
      <c r="F54" s="20"/>
      <c r="G54" s="20"/>
      <c r="H54" s="20"/>
      <c r="I54" s="20"/>
      <c r="J54" s="20"/>
      <c r="K54" s="15"/>
      <c r="L54" s="24"/>
      <c r="M54" s="117"/>
      <c r="N54" s="140"/>
      <c r="O54" s="117"/>
    </row>
    <row r="55" spans="1:16" x14ac:dyDescent="0.25">
      <c r="A55" s="10"/>
      <c r="B55" s="15"/>
      <c r="C55" s="20"/>
      <c r="D55" s="20"/>
      <c r="E55" s="20"/>
      <c r="F55" s="20"/>
      <c r="G55" s="20"/>
      <c r="H55" s="20"/>
      <c r="I55" s="20"/>
      <c r="J55" s="20"/>
      <c r="K55" s="15"/>
      <c r="L55" s="24"/>
      <c r="M55" s="117"/>
      <c r="N55" s="140"/>
      <c r="O55" s="117"/>
    </row>
    <row r="56" spans="1:16" x14ac:dyDescent="0.25">
      <c r="A56" s="10" t="s">
        <v>37</v>
      </c>
      <c r="B56" s="15">
        <f>B28+1</f>
        <v>4</v>
      </c>
      <c r="C56" s="20" t="s">
        <v>1608</v>
      </c>
      <c r="D56" s="20"/>
      <c r="E56" s="20"/>
      <c r="F56" s="20"/>
      <c r="G56" s="20"/>
      <c r="H56" s="20"/>
      <c r="I56" s="20"/>
      <c r="J56" s="20"/>
      <c r="K56" s="15" t="s">
        <v>83</v>
      </c>
      <c r="L56" s="24">
        <f>$R$1*5</f>
        <v>150</v>
      </c>
      <c r="M56" s="117"/>
      <c r="N56" s="140"/>
      <c r="O56" s="117"/>
      <c r="P56" s="298"/>
    </row>
    <row r="57" spans="1:16" x14ac:dyDescent="0.25">
      <c r="A57" s="10"/>
      <c r="B57" s="15"/>
      <c r="C57" s="20" t="s">
        <v>1609</v>
      </c>
      <c r="D57" s="20"/>
      <c r="E57" s="20"/>
      <c r="F57" s="20"/>
      <c r="G57" s="20"/>
      <c r="H57" s="20"/>
      <c r="I57" s="20"/>
      <c r="J57" s="20"/>
      <c r="K57" s="15"/>
      <c r="L57" s="24"/>
      <c r="M57" s="117"/>
      <c r="N57" s="140"/>
      <c r="O57" s="117"/>
      <c r="P57" s="285"/>
    </row>
    <row r="58" spans="1:16" x14ac:dyDescent="0.25">
      <c r="A58" s="10"/>
      <c r="B58" s="15"/>
      <c r="C58" s="20" t="s">
        <v>1610</v>
      </c>
      <c r="D58" s="20"/>
      <c r="E58" s="20"/>
      <c r="F58" s="20"/>
      <c r="G58" s="20"/>
      <c r="H58" s="20"/>
      <c r="I58" s="20"/>
      <c r="J58" s="20"/>
      <c r="K58" s="15"/>
      <c r="L58" s="24"/>
      <c r="M58" s="117"/>
      <c r="N58" s="140"/>
      <c r="O58" s="117"/>
      <c r="P58" s="285"/>
    </row>
    <row r="59" spans="1:16" x14ac:dyDescent="0.25">
      <c r="A59" s="10" t="s">
        <v>37</v>
      </c>
      <c r="B59" s="15">
        <f>B56+1</f>
        <v>5</v>
      </c>
      <c r="C59" s="20" t="s">
        <v>1611</v>
      </c>
      <c r="D59" s="20"/>
      <c r="E59" s="20"/>
      <c r="F59" s="20"/>
      <c r="G59" s="20"/>
      <c r="H59" s="20"/>
      <c r="I59" s="20"/>
      <c r="J59" s="20"/>
      <c r="K59" s="15" t="s">
        <v>83</v>
      </c>
      <c r="L59" s="24">
        <f>$R$1*5</f>
        <v>150</v>
      </c>
      <c r="M59" s="117"/>
      <c r="N59" s="140"/>
      <c r="O59" s="117"/>
      <c r="P59" s="298"/>
    </row>
    <row r="60" spans="1:16" x14ac:dyDescent="0.25">
      <c r="A60" s="10"/>
      <c r="B60" s="15"/>
      <c r="C60" s="20"/>
      <c r="D60" s="20"/>
      <c r="E60" s="20"/>
      <c r="F60" s="20"/>
      <c r="G60" s="20"/>
      <c r="H60" s="20"/>
      <c r="I60" s="20"/>
      <c r="J60" s="20"/>
      <c r="K60" s="15"/>
      <c r="L60" s="24"/>
      <c r="M60" s="117"/>
      <c r="N60" s="140"/>
      <c r="O60" s="117"/>
      <c r="P60" s="285"/>
    </row>
    <row r="61" spans="1:16" x14ac:dyDescent="0.25">
      <c r="A61" s="10"/>
      <c r="B61" s="15"/>
      <c r="C61" s="19" t="s">
        <v>1612</v>
      </c>
      <c r="D61" s="20"/>
      <c r="E61" s="20"/>
      <c r="F61" s="20"/>
      <c r="G61" s="20"/>
      <c r="H61" s="20"/>
      <c r="I61" s="20"/>
      <c r="J61" s="20"/>
      <c r="K61" s="15"/>
      <c r="L61" s="24"/>
      <c r="M61" s="117"/>
      <c r="N61" s="140"/>
      <c r="O61" s="117"/>
      <c r="P61" s="285"/>
    </row>
    <row r="62" spans="1:16" x14ac:dyDescent="0.25">
      <c r="A62" s="10" t="s">
        <v>37</v>
      </c>
      <c r="B62" s="15">
        <v>6</v>
      </c>
      <c r="C62" s="116" t="s">
        <v>1613</v>
      </c>
      <c r="D62" s="20"/>
      <c r="E62" s="20"/>
      <c r="F62" s="20"/>
      <c r="G62" s="20"/>
      <c r="H62" s="20"/>
      <c r="I62" s="20"/>
      <c r="J62" s="20"/>
      <c r="K62" s="15"/>
      <c r="L62" s="24"/>
      <c r="M62" s="117"/>
      <c r="N62" s="140"/>
      <c r="O62" s="117"/>
      <c r="P62" s="285"/>
    </row>
    <row r="63" spans="1:16" x14ac:dyDescent="0.25">
      <c r="A63" s="10"/>
      <c r="B63" s="15"/>
      <c r="C63" s="20" t="s">
        <v>1614</v>
      </c>
      <c r="D63" s="20"/>
      <c r="E63" s="20"/>
      <c r="F63" s="20"/>
      <c r="G63" s="20"/>
      <c r="H63" s="20"/>
      <c r="I63" s="20"/>
      <c r="J63" s="20"/>
      <c r="K63" s="15"/>
      <c r="L63" s="24"/>
      <c r="M63" s="117"/>
      <c r="N63" s="140"/>
      <c r="O63" s="117"/>
      <c r="P63" s="285"/>
    </row>
    <row r="64" spans="1:16" x14ac:dyDescent="0.25">
      <c r="A64" s="10"/>
      <c r="B64" s="15"/>
      <c r="C64" s="20" t="s">
        <v>1615</v>
      </c>
      <c r="D64" s="20"/>
      <c r="E64" s="20"/>
      <c r="F64" s="20"/>
      <c r="G64" s="20"/>
      <c r="H64" s="20"/>
      <c r="I64" s="20"/>
      <c r="J64" s="20"/>
      <c r="K64" s="15" t="s">
        <v>83</v>
      </c>
      <c r="L64" s="24">
        <f>$R$1*10</f>
        <v>300</v>
      </c>
      <c r="M64" s="117"/>
      <c r="N64" s="140"/>
      <c r="O64" s="117"/>
      <c r="P64" s="298"/>
    </row>
    <row r="65" spans="1:16" x14ac:dyDescent="0.25">
      <c r="A65" s="10"/>
      <c r="B65" s="15"/>
      <c r="C65" s="20"/>
      <c r="D65" s="20"/>
      <c r="E65" s="20"/>
      <c r="F65" s="20"/>
      <c r="G65" s="20"/>
      <c r="H65" s="20"/>
      <c r="I65" s="20"/>
      <c r="J65" s="20"/>
      <c r="K65" s="15"/>
      <c r="L65" s="24"/>
      <c r="M65" s="117"/>
      <c r="N65" s="140"/>
      <c r="O65" s="117"/>
      <c r="P65" s="285"/>
    </row>
    <row r="66" spans="1:16" x14ac:dyDescent="0.25">
      <c r="A66" s="10" t="s">
        <v>37</v>
      </c>
      <c r="B66" s="15">
        <v>7</v>
      </c>
      <c r="C66" s="116" t="s">
        <v>1616</v>
      </c>
      <c r="D66" s="20"/>
      <c r="E66" s="20"/>
      <c r="F66" s="20"/>
      <c r="G66" s="20"/>
      <c r="H66" s="20"/>
      <c r="I66" s="20"/>
      <c r="J66" s="20"/>
      <c r="K66" s="15"/>
      <c r="L66" s="24"/>
      <c r="M66" s="117"/>
      <c r="N66" s="140"/>
      <c r="O66" s="117"/>
      <c r="P66" s="285"/>
    </row>
    <row r="67" spans="1:16" x14ac:dyDescent="0.25">
      <c r="A67" s="10"/>
      <c r="B67" s="15"/>
      <c r="C67" s="20" t="s">
        <v>1617</v>
      </c>
      <c r="D67" s="20"/>
      <c r="E67" s="20"/>
      <c r="F67" s="20"/>
      <c r="G67" s="20"/>
      <c r="H67" s="20"/>
      <c r="I67" s="20"/>
      <c r="J67" s="20"/>
      <c r="K67" s="15"/>
      <c r="L67" s="24"/>
      <c r="M67" s="117"/>
      <c r="N67" s="140"/>
      <c r="O67" s="117"/>
      <c r="P67" s="285"/>
    </row>
    <row r="68" spans="1:16" x14ac:dyDescent="0.25">
      <c r="A68" s="10"/>
      <c r="B68" s="15"/>
      <c r="C68" s="20" t="s">
        <v>1618</v>
      </c>
      <c r="D68" s="20"/>
      <c r="E68" s="20"/>
      <c r="F68" s="20"/>
      <c r="G68" s="20"/>
      <c r="H68" s="20"/>
      <c r="I68" s="20"/>
      <c r="J68" s="20"/>
      <c r="K68" s="15" t="s">
        <v>83</v>
      </c>
      <c r="L68" s="24">
        <f>$R$1*5</f>
        <v>150</v>
      </c>
      <c r="M68" s="117"/>
      <c r="N68" s="140"/>
      <c r="O68" s="117"/>
      <c r="P68" s="285"/>
    </row>
    <row r="69" spans="1:16" x14ac:dyDescent="0.25">
      <c r="A69" s="10"/>
      <c r="B69" s="15"/>
      <c r="C69" s="20" t="s">
        <v>1619</v>
      </c>
      <c r="D69" s="20"/>
      <c r="E69" s="20"/>
      <c r="F69" s="20"/>
      <c r="G69" s="20"/>
      <c r="H69" s="20"/>
      <c r="I69" s="20"/>
      <c r="J69" s="20"/>
      <c r="K69" s="15"/>
      <c r="L69" s="24"/>
      <c r="M69" s="117"/>
      <c r="N69" s="140"/>
      <c r="O69" s="117"/>
      <c r="P69" s="285"/>
    </row>
    <row r="70" spans="1:16" x14ac:dyDescent="0.25">
      <c r="A70" s="10"/>
      <c r="B70" s="15"/>
      <c r="C70" s="20"/>
      <c r="D70" s="20"/>
      <c r="E70" s="20"/>
      <c r="F70" s="20"/>
      <c r="G70" s="20"/>
      <c r="H70" s="20"/>
      <c r="I70" s="20"/>
      <c r="J70" s="20"/>
      <c r="K70" s="15"/>
      <c r="L70" s="24"/>
      <c r="M70" s="117"/>
      <c r="N70" s="140"/>
      <c r="O70" s="117"/>
    </row>
    <row r="71" spans="1:16" x14ac:dyDescent="0.25">
      <c r="A71" s="10"/>
      <c r="B71" s="15"/>
      <c r="C71" s="20"/>
      <c r="D71" s="20"/>
      <c r="E71" s="20"/>
      <c r="F71" s="20"/>
      <c r="G71" s="20"/>
      <c r="H71" s="20"/>
      <c r="I71" s="20"/>
      <c r="J71" s="20"/>
      <c r="K71" s="15"/>
      <c r="L71" s="24"/>
      <c r="M71" s="117"/>
      <c r="N71" s="140"/>
      <c r="O71" s="117"/>
    </row>
    <row r="72" spans="1:16" x14ac:dyDescent="0.25">
      <c r="A72" s="10"/>
      <c r="B72" s="15"/>
      <c r="C72" s="20"/>
      <c r="D72" s="20"/>
      <c r="E72" s="20"/>
      <c r="F72" s="20"/>
      <c r="G72" s="20"/>
      <c r="H72" s="20"/>
      <c r="I72" s="20"/>
      <c r="J72" s="20"/>
      <c r="K72" s="15"/>
      <c r="L72" s="24"/>
      <c r="M72" s="117"/>
      <c r="N72" s="140"/>
      <c r="O72" s="117"/>
    </row>
    <row r="73" spans="1:16" x14ac:dyDescent="0.25">
      <c r="A73" s="10"/>
      <c r="B73" s="15"/>
      <c r="C73" s="20"/>
      <c r="D73" s="20"/>
      <c r="E73" s="20"/>
      <c r="F73" s="20"/>
      <c r="G73" s="20"/>
      <c r="H73" s="20"/>
      <c r="I73" s="20"/>
      <c r="J73" s="20"/>
      <c r="K73" s="15"/>
      <c r="L73" s="24"/>
      <c r="M73" s="117"/>
      <c r="N73" s="140"/>
      <c r="O73" s="117"/>
    </row>
    <row r="74" spans="1:16" x14ac:dyDescent="0.25">
      <c r="A74" s="10"/>
      <c r="B74" s="15"/>
      <c r="C74" s="20"/>
      <c r="D74" s="20"/>
      <c r="E74" s="20"/>
      <c r="F74" s="20"/>
      <c r="G74" s="20"/>
      <c r="H74" s="20"/>
      <c r="I74" s="20"/>
      <c r="J74" s="20"/>
      <c r="K74" s="15"/>
      <c r="L74" s="24"/>
      <c r="M74" s="117"/>
      <c r="N74" s="140"/>
      <c r="O74" s="117"/>
    </row>
    <row r="75" spans="1:16" x14ac:dyDescent="0.25">
      <c r="A75" s="10"/>
      <c r="B75" s="16"/>
      <c r="C75" s="22" t="s">
        <v>1601</v>
      </c>
      <c r="D75" s="23"/>
      <c r="E75" s="23"/>
      <c r="F75" s="23"/>
      <c r="G75" s="23"/>
      <c r="H75" s="23"/>
      <c r="I75" s="23"/>
      <c r="J75" s="23"/>
      <c r="K75" s="16"/>
      <c r="L75" s="23"/>
      <c r="M75" s="146"/>
      <c r="N75" s="162"/>
      <c r="O75" s="165"/>
    </row>
    <row r="76" spans="1:16" x14ac:dyDescent="0.25">
      <c r="A76" s="10"/>
      <c r="B76" s="12" t="s">
        <v>1</v>
      </c>
      <c r="C76" s="393" t="s">
        <v>2</v>
      </c>
      <c r="D76" s="393"/>
      <c r="E76" s="393"/>
      <c r="F76" s="393"/>
      <c r="G76" s="393"/>
      <c r="H76" s="393"/>
      <c r="I76" s="393"/>
      <c r="J76" s="393"/>
      <c r="K76" s="12"/>
      <c r="L76" s="72"/>
      <c r="M76" s="144"/>
      <c r="N76" s="168"/>
      <c r="O76" s="293" t="s">
        <v>120</v>
      </c>
    </row>
    <row r="77" spans="1:16" x14ac:dyDescent="0.25">
      <c r="A77" s="10"/>
      <c r="B77" s="14"/>
      <c r="C77" s="19" t="s">
        <v>49</v>
      </c>
      <c r="D77" s="20"/>
      <c r="E77" s="20"/>
      <c r="F77" s="20"/>
      <c r="G77" s="20"/>
      <c r="H77" s="20"/>
      <c r="I77" s="20"/>
      <c r="J77" s="20"/>
      <c r="K77" s="14"/>
      <c r="L77" s="20"/>
      <c r="M77" s="117"/>
      <c r="N77" s="140"/>
      <c r="O77" s="117"/>
    </row>
    <row r="78" spans="1:16" x14ac:dyDescent="0.25">
      <c r="A78" s="10"/>
      <c r="B78" s="14"/>
      <c r="C78" s="19" t="s">
        <v>1585</v>
      </c>
      <c r="D78" s="20"/>
      <c r="E78" s="20"/>
      <c r="F78" s="20"/>
      <c r="G78" s="20"/>
      <c r="H78" s="20"/>
      <c r="I78" s="20"/>
      <c r="J78" s="20"/>
      <c r="K78" s="14"/>
      <c r="L78" s="20"/>
      <c r="M78" s="117"/>
      <c r="N78" s="140"/>
      <c r="O78" s="117"/>
    </row>
    <row r="79" spans="1:16" x14ac:dyDescent="0.25">
      <c r="A79" s="10"/>
      <c r="B79" s="14"/>
      <c r="C79" s="19"/>
      <c r="D79" s="20"/>
      <c r="E79" s="20"/>
      <c r="F79" s="20"/>
      <c r="G79" s="20"/>
      <c r="H79" s="20"/>
      <c r="I79" s="20"/>
      <c r="J79" s="20"/>
      <c r="K79" s="14"/>
      <c r="L79" s="20"/>
      <c r="M79" s="117"/>
      <c r="N79" s="140"/>
      <c r="O79" s="117"/>
    </row>
    <row r="80" spans="1:16" x14ac:dyDescent="0.25">
      <c r="A80" s="10"/>
      <c r="B80" s="14"/>
      <c r="C80" s="368" t="s">
        <v>307</v>
      </c>
      <c r="D80" s="369"/>
      <c r="E80" s="369"/>
      <c r="F80" s="369"/>
      <c r="G80" s="369"/>
      <c r="H80" s="369"/>
      <c r="I80" s="369"/>
      <c r="J80" s="370"/>
      <c r="K80" s="14"/>
      <c r="L80" s="20"/>
      <c r="M80" s="117"/>
      <c r="N80" s="140"/>
      <c r="O80" s="117"/>
    </row>
    <row r="81" spans="1:15" x14ac:dyDescent="0.25">
      <c r="A81" s="10"/>
      <c r="B81" s="14"/>
      <c r="C81" s="368" t="s">
        <v>1586</v>
      </c>
      <c r="D81" s="369"/>
      <c r="E81" s="369"/>
      <c r="F81" s="369"/>
      <c r="G81" s="369"/>
      <c r="H81" s="369"/>
      <c r="I81" s="369"/>
      <c r="J81" s="370"/>
      <c r="K81" s="14"/>
      <c r="L81" s="20"/>
      <c r="M81" s="117"/>
      <c r="N81" s="140"/>
      <c r="O81" s="117"/>
    </row>
    <row r="82" spans="1:15" x14ac:dyDescent="0.25">
      <c r="A82" s="10"/>
      <c r="B82" s="14"/>
      <c r="C82" s="46"/>
      <c r="D82" s="46"/>
      <c r="E82" s="46"/>
      <c r="F82" s="46"/>
      <c r="G82" s="46"/>
      <c r="H82" s="46"/>
      <c r="I82" s="46"/>
      <c r="J82" s="46"/>
      <c r="K82" s="14"/>
      <c r="L82" s="20"/>
      <c r="M82" s="117"/>
      <c r="N82" s="140"/>
      <c r="O82" s="117"/>
    </row>
    <row r="83" spans="1:15" x14ac:dyDescent="0.25">
      <c r="A83" s="10"/>
      <c r="B83" s="14"/>
      <c r="C83" s="20" t="s">
        <v>1865</v>
      </c>
      <c r="D83" s="46"/>
      <c r="E83" s="46"/>
      <c r="F83" s="46"/>
      <c r="G83" s="46"/>
      <c r="H83" s="46"/>
      <c r="I83" s="46"/>
      <c r="J83" s="46"/>
      <c r="K83" s="14"/>
      <c r="L83" s="20"/>
      <c r="M83" s="117"/>
      <c r="N83" s="140"/>
      <c r="O83" s="117"/>
    </row>
    <row r="84" spans="1:15" x14ac:dyDescent="0.25">
      <c r="A84" s="10"/>
      <c r="B84" s="14"/>
      <c r="C84" s="20" t="s">
        <v>1866</v>
      </c>
      <c r="D84" s="20"/>
      <c r="E84" s="20"/>
      <c r="F84" s="20"/>
      <c r="G84" s="20"/>
      <c r="H84" s="20"/>
      <c r="I84" s="20"/>
      <c r="J84" s="20"/>
      <c r="K84" s="14"/>
      <c r="L84" s="20"/>
      <c r="M84" s="117"/>
      <c r="N84" s="140"/>
      <c r="O84" s="117"/>
    </row>
    <row r="85" spans="1:15" x14ac:dyDescent="0.25">
      <c r="A85" s="10"/>
      <c r="B85" s="14"/>
      <c r="C85" s="20"/>
      <c r="D85" s="20"/>
      <c r="E85" s="20"/>
      <c r="F85" s="20"/>
      <c r="G85" s="20"/>
      <c r="H85" s="20"/>
      <c r="I85" s="20"/>
      <c r="J85" s="20"/>
      <c r="K85" s="14"/>
      <c r="L85" s="20"/>
      <c r="M85" s="117"/>
      <c r="N85" s="140"/>
      <c r="O85" s="117"/>
    </row>
    <row r="86" spans="1:15" x14ac:dyDescent="0.25">
      <c r="A86" s="10"/>
      <c r="B86" s="14"/>
      <c r="C86" s="20"/>
      <c r="D86" s="20"/>
      <c r="E86" s="20"/>
      <c r="F86" s="20"/>
      <c r="G86" s="20"/>
      <c r="H86" s="20"/>
      <c r="I86" s="20"/>
      <c r="J86" s="20"/>
      <c r="K86" s="14"/>
      <c r="L86" s="20"/>
      <c r="M86" s="117"/>
      <c r="N86" s="140"/>
      <c r="O86" s="117"/>
    </row>
    <row r="87" spans="1:15" x14ac:dyDescent="0.25">
      <c r="A87" s="10"/>
      <c r="B87" s="14"/>
      <c r="C87" s="20"/>
      <c r="D87" s="20"/>
      <c r="E87" s="20"/>
      <c r="F87" s="20"/>
      <c r="G87" s="20"/>
      <c r="H87" s="20"/>
      <c r="I87" s="20"/>
      <c r="J87" s="20"/>
      <c r="K87" s="14"/>
      <c r="L87" s="20"/>
      <c r="M87" s="117"/>
      <c r="N87" s="140"/>
      <c r="O87" s="117"/>
    </row>
    <row r="88" spans="1:15" x14ac:dyDescent="0.25">
      <c r="A88" s="10"/>
      <c r="B88" s="14"/>
      <c r="C88" s="20"/>
      <c r="D88" s="20"/>
      <c r="E88" s="20"/>
      <c r="F88" s="20"/>
      <c r="G88" s="20"/>
      <c r="H88" s="20"/>
      <c r="I88" s="20"/>
      <c r="J88" s="20"/>
      <c r="K88" s="14"/>
      <c r="L88" s="20"/>
      <c r="M88" s="117"/>
      <c r="N88" s="140"/>
      <c r="O88" s="117"/>
    </row>
    <row r="89" spans="1:15" x14ac:dyDescent="0.25">
      <c r="A89" s="10"/>
      <c r="B89" s="14"/>
      <c r="C89" s="20"/>
      <c r="D89" s="20"/>
      <c r="E89" s="20"/>
      <c r="F89" s="20"/>
      <c r="G89" s="20"/>
      <c r="H89" s="20"/>
      <c r="I89" s="20"/>
      <c r="J89" s="20"/>
      <c r="K89" s="14"/>
      <c r="L89" s="20"/>
      <c r="M89" s="117"/>
      <c r="N89" s="140"/>
      <c r="O89" s="117"/>
    </row>
    <row r="90" spans="1:15" x14ac:dyDescent="0.25">
      <c r="A90" s="10"/>
      <c r="B90" s="14"/>
      <c r="C90" s="20"/>
      <c r="D90" s="20"/>
      <c r="E90" s="20"/>
      <c r="F90" s="20"/>
      <c r="G90" s="20"/>
      <c r="H90" s="20"/>
      <c r="I90" s="20"/>
      <c r="J90" s="20"/>
      <c r="K90" s="14"/>
      <c r="L90" s="20"/>
      <c r="M90" s="117"/>
      <c r="N90" s="140"/>
      <c r="O90" s="117"/>
    </row>
    <row r="91" spans="1:15" x14ac:dyDescent="0.25">
      <c r="A91" s="10"/>
      <c r="B91" s="14"/>
      <c r="C91" s="20"/>
      <c r="D91" s="20"/>
      <c r="E91" s="20"/>
      <c r="F91" s="20"/>
      <c r="G91" s="20"/>
      <c r="H91" s="20"/>
      <c r="I91" s="20"/>
      <c r="J91" s="20"/>
      <c r="K91" s="14"/>
      <c r="L91" s="20"/>
      <c r="M91" s="117"/>
      <c r="N91" s="140"/>
      <c r="O91" s="117"/>
    </row>
    <row r="92" spans="1:15" x14ac:dyDescent="0.25">
      <c r="A92" s="10"/>
      <c r="B92" s="14"/>
      <c r="C92" s="20"/>
      <c r="D92" s="20"/>
      <c r="E92" s="20"/>
      <c r="F92" s="20"/>
      <c r="G92" s="20"/>
      <c r="H92" s="20"/>
      <c r="I92" s="20"/>
      <c r="J92" s="20"/>
      <c r="K92" s="14"/>
      <c r="L92" s="20"/>
      <c r="M92" s="117"/>
      <c r="N92" s="140"/>
      <c r="O92" s="117"/>
    </row>
    <row r="93" spans="1:15" x14ac:dyDescent="0.25">
      <c r="A93" s="10"/>
      <c r="B93" s="14"/>
      <c r="C93" s="20"/>
      <c r="D93" s="20"/>
      <c r="E93" s="20"/>
      <c r="F93" s="20"/>
      <c r="G93" s="20"/>
      <c r="H93" s="20"/>
      <c r="I93" s="20"/>
      <c r="J93" s="20"/>
      <c r="K93" s="14"/>
      <c r="L93" s="20"/>
      <c r="M93" s="117"/>
      <c r="N93" s="140"/>
      <c r="O93" s="117"/>
    </row>
    <row r="94" spans="1:15" x14ac:dyDescent="0.25">
      <c r="A94" s="10"/>
      <c r="B94" s="14"/>
      <c r="C94" s="20"/>
      <c r="D94" s="20"/>
      <c r="E94" s="20"/>
      <c r="F94" s="20"/>
      <c r="G94" s="20"/>
      <c r="H94" s="20"/>
      <c r="I94" s="20"/>
      <c r="J94" s="20"/>
      <c r="K94" s="14"/>
      <c r="L94" s="20"/>
      <c r="M94" s="117"/>
      <c r="N94" s="140"/>
      <c r="O94" s="117"/>
    </row>
    <row r="95" spans="1:15" x14ac:dyDescent="0.25">
      <c r="A95" s="10"/>
      <c r="B95" s="14"/>
      <c r="C95" s="20"/>
      <c r="D95" s="20"/>
      <c r="E95" s="20"/>
      <c r="F95" s="20"/>
      <c r="G95" s="20"/>
      <c r="H95" s="20"/>
      <c r="I95" s="20"/>
      <c r="J95" s="20"/>
      <c r="K95" s="14"/>
      <c r="L95" s="20"/>
      <c r="M95" s="117"/>
      <c r="N95" s="140"/>
      <c r="O95" s="117"/>
    </row>
    <row r="96" spans="1:15" x14ac:dyDescent="0.25">
      <c r="A96" s="10"/>
      <c r="B96" s="14"/>
      <c r="C96" s="20"/>
      <c r="D96" s="20"/>
      <c r="E96" s="20"/>
      <c r="F96" s="20"/>
      <c r="G96" s="20"/>
      <c r="H96" s="20"/>
      <c r="I96" s="20"/>
      <c r="J96" s="20"/>
      <c r="K96" s="14"/>
      <c r="L96" s="20"/>
      <c r="M96" s="117"/>
      <c r="N96" s="140"/>
      <c r="O96" s="117"/>
    </row>
    <row r="97" spans="1:15" x14ac:dyDescent="0.25">
      <c r="A97" s="10"/>
      <c r="B97" s="14"/>
      <c r="C97" s="20"/>
      <c r="D97" s="20"/>
      <c r="E97" s="20"/>
      <c r="F97" s="20"/>
      <c r="G97" s="20"/>
      <c r="H97" s="20"/>
      <c r="I97" s="20"/>
      <c r="J97" s="20"/>
      <c r="K97" s="14"/>
      <c r="L97" s="20"/>
      <c r="M97" s="117"/>
      <c r="N97" s="140"/>
      <c r="O97" s="117"/>
    </row>
    <row r="98" spans="1:15" x14ac:dyDescent="0.25">
      <c r="A98" s="10"/>
      <c r="B98" s="14"/>
      <c r="C98" s="20"/>
      <c r="D98" s="20"/>
      <c r="E98" s="20"/>
      <c r="F98" s="20"/>
      <c r="G98" s="20"/>
      <c r="H98" s="20"/>
      <c r="I98" s="20"/>
      <c r="J98" s="20"/>
      <c r="K98" s="14"/>
      <c r="L98" s="20"/>
      <c r="M98" s="117"/>
      <c r="N98" s="140"/>
      <c r="O98" s="117"/>
    </row>
    <row r="99" spans="1:15" x14ac:dyDescent="0.25">
      <c r="A99" s="10"/>
      <c r="B99" s="14"/>
      <c r="C99" s="20"/>
      <c r="D99" s="20"/>
      <c r="E99" s="20"/>
      <c r="F99" s="20"/>
      <c r="G99" s="20"/>
      <c r="H99" s="20"/>
      <c r="I99" s="20"/>
      <c r="J99" s="20"/>
      <c r="K99" s="14"/>
      <c r="L99" s="20"/>
      <c r="M99" s="117"/>
      <c r="N99" s="140"/>
      <c r="O99" s="117"/>
    </row>
    <row r="100" spans="1:15" x14ac:dyDescent="0.25">
      <c r="A100" s="10"/>
      <c r="B100" s="14"/>
      <c r="C100" s="20"/>
      <c r="D100" s="20"/>
      <c r="E100" s="20"/>
      <c r="F100" s="20"/>
      <c r="G100" s="20"/>
      <c r="H100" s="20"/>
      <c r="I100" s="20"/>
      <c r="J100" s="20"/>
      <c r="K100" s="14"/>
      <c r="L100" s="20"/>
      <c r="M100" s="117"/>
      <c r="N100" s="140"/>
      <c r="O100" s="117"/>
    </row>
    <row r="101" spans="1:15" x14ac:dyDescent="0.25">
      <c r="A101" s="10"/>
      <c r="B101" s="14"/>
      <c r="C101" s="20"/>
      <c r="D101" s="20"/>
      <c r="E101" s="20"/>
      <c r="F101" s="20"/>
      <c r="G101" s="20"/>
      <c r="H101" s="20"/>
      <c r="I101" s="20"/>
      <c r="J101" s="20"/>
      <c r="K101" s="14"/>
      <c r="L101" s="20"/>
      <c r="M101" s="117"/>
      <c r="N101" s="140"/>
      <c r="O101" s="117"/>
    </row>
    <row r="102" spans="1:15" x14ac:dyDescent="0.25">
      <c r="A102" s="10"/>
      <c r="B102" s="14"/>
      <c r="C102" s="20"/>
      <c r="D102" s="20"/>
      <c r="E102" s="20"/>
      <c r="F102" s="20"/>
      <c r="G102" s="20"/>
      <c r="H102" s="20"/>
      <c r="I102" s="20"/>
      <c r="J102" s="20"/>
      <c r="K102" s="14"/>
      <c r="L102" s="20"/>
      <c r="M102" s="117"/>
      <c r="N102" s="140"/>
      <c r="O102" s="117"/>
    </row>
    <row r="103" spans="1:15" x14ac:dyDescent="0.25">
      <c r="A103" s="10"/>
      <c r="B103" s="14"/>
      <c r="C103" s="20"/>
      <c r="D103" s="20"/>
      <c r="E103" s="20"/>
      <c r="F103" s="20"/>
      <c r="G103" s="20"/>
      <c r="H103" s="20"/>
      <c r="I103" s="20"/>
      <c r="J103" s="20"/>
      <c r="K103" s="14"/>
      <c r="L103" s="20"/>
      <c r="M103" s="117"/>
      <c r="N103" s="140"/>
      <c r="O103" s="117"/>
    </row>
    <row r="104" spans="1:15" x14ac:dyDescent="0.25">
      <c r="A104" s="10"/>
      <c r="B104" s="14"/>
      <c r="C104" s="20"/>
      <c r="D104" s="20"/>
      <c r="E104" s="20"/>
      <c r="F104" s="20"/>
      <c r="G104" s="20"/>
      <c r="H104" s="20"/>
      <c r="I104" s="20"/>
      <c r="J104" s="20"/>
      <c r="K104" s="14"/>
      <c r="L104" s="20"/>
      <c r="M104" s="117"/>
      <c r="N104" s="140"/>
      <c r="O104" s="117"/>
    </row>
    <row r="105" spans="1:15" x14ac:dyDescent="0.25">
      <c r="A105" s="10"/>
      <c r="B105" s="14"/>
      <c r="C105" s="20"/>
      <c r="D105" s="20"/>
      <c r="E105" s="20"/>
      <c r="F105" s="20"/>
      <c r="G105" s="20"/>
      <c r="H105" s="20"/>
      <c r="I105" s="20"/>
      <c r="J105" s="20"/>
      <c r="K105" s="14"/>
      <c r="L105" s="20"/>
      <c r="M105" s="117"/>
      <c r="N105" s="140"/>
      <c r="O105" s="117"/>
    </row>
    <row r="106" spans="1:15" x14ac:dyDescent="0.25">
      <c r="A106" s="10"/>
      <c r="B106" s="14"/>
      <c r="C106" s="20"/>
      <c r="D106" s="20"/>
      <c r="E106" s="20"/>
      <c r="F106" s="20"/>
      <c r="G106" s="20"/>
      <c r="H106" s="20"/>
      <c r="I106" s="20"/>
      <c r="J106" s="20"/>
      <c r="K106" s="14"/>
      <c r="L106" s="20"/>
      <c r="M106" s="117"/>
      <c r="N106" s="140"/>
      <c r="O106" s="117"/>
    </row>
    <row r="107" spans="1:15" x14ac:dyDescent="0.25">
      <c r="A107" s="10"/>
      <c r="B107" s="14"/>
      <c r="C107" s="20"/>
      <c r="D107" s="20"/>
      <c r="E107" s="20"/>
      <c r="F107" s="20"/>
      <c r="G107" s="20"/>
      <c r="H107" s="20"/>
      <c r="I107" s="20"/>
      <c r="J107" s="20"/>
      <c r="K107" s="14"/>
      <c r="L107" s="20"/>
      <c r="M107" s="117"/>
      <c r="N107" s="140"/>
      <c r="O107" s="117"/>
    </row>
    <row r="108" spans="1:15" x14ac:dyDescent="0.25">
      <c r="A108" s="10"/>
      <c r="B108" s="14"/>
      <c r="C108" s="20"/>
      <c r="D108" s="20"/>
      <c r="E108" s="20"/>
      <c r="F108" s="20"/>
      <c r="G108" s="20"/>
      <c r="H108" s="20"/>
      <c r="I108" s="20"/>
      <c r="J108" s="20"/>
      <c r="K108" s="14"/>
      <c r="L108" s="20"/>
      <c r="M108" s="117"/>
      <c r="N108" s="140"/>
      <c r="O108" s="117"/>
    </row>
    <row r="109" spans="1:15" x14ac:dyDescent="0.25">
      <c r="A109" s="10"/>
      <c r="B109" s="14"/>
      <c r="C109" s="48" t="s">
        <v>1586</v>
      </c>
      <c r="D109" s="20"/>
      <c r="E109" s="20"/>
      <c r="F109" s="20"/>
      <c r="G109" s="20"/>
      <c r="H109" s="20"/>
      <c r="I109" s="20"/>
      <c r="J109" s="20"/>
      <c r="K109" s="14"/>
      <c r="L109" s="20"/>
      <c r="M109" s="117"/>
      <c r="N109" s="140"/>
      <c r="O109" s="117"/>
    </row>
    <row r="110" spans="1:15" ht="15.75" thickBot="1" x14ac:dyDescent="0.3">
      <c r="A110" s="11"/>
      <c r="B110" s="28"/>
      <c r="C110" s="118" t="s">
        <v>1813</v>
      </c>
      <c r="D110" s="119"/>
      <c r="E110" s="119"/>
      <c r="F110" s="119"/>
      <c r="G110" s="119"/>
      <c r="H110" s="119"/>
      <c r="I110" s="119"/>
      <c r="J110" s="120"/>
      <c r="K110" s="28"/>
      <c r="L110" s="77"/>
      <c r="M110" s="142"/>
      <c r="N110" s="170"/>
      <c r="O110" s="146"/>
    </row>
  </sheetData>
  <mergeCells count="7">
    <mergeCell ref="C81:J81"/>
    <mergeCell ref="B1:O1"/>
    <mergeCell ref="C2:J2"/>
    <mergeCell ref="C7:J7"/>
    <mergeCell ref="C39:J39"/>
    <mergeCell ref="C76:J76"/>
    <mergeCell ref="C80:J80"/>
  </mergeCells>
  <pageMargins left="0.7" right="0.7" top="0.75" bottom="0.75" header="0.3" footer="0.3"/>
  <pageSetup paperSize="9" scale="82" fitToHeight="0" orientation="portrait" r:id="rId1"/>
  <headerFooter>
    <oddFooter>&amp;C_x000D_&amp;1#&amp;"Calibri"&amp;10&amp;K000000 Ethekwini | Classified as Restricted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1539AF-5539-4E2C-AEFA-F19542416C55}">
  <sheetPr>
    <tabColor theme="6"/>
    <pageSetUpPr fitToPage="1"/>
  </sheetPr>
  <dimension ref="A1:R163"/>
  <sheetViews>
    <sheetView topLeftCell="A145" workbookViewId="0">
      <selection activeCell="K129" sqref="K129:N129"/>
    </sheetView>
  </sheetViews>
  <sheetFormatPr defaultRowHeight="15" x14ac:dyDescent="0.25"/>
  <cols>
    <col min="1" max="1" width="4.42578125" customWidth="1"/>
    <col min="2" max="2" width="5.5703125" customWidth="1"/>
    <col min="8" max="8" width="6.42578125" customWidth="1"/>
    <col min="9" max="9" width="3.85546875" customWidth="1"/>
    <col min="10" max="10" width="3.5703125" customWidth="1"/>
    <col min="11" max="11" width="5.85546875" customWidth="1"/>
    <col min="12" max="12" width="5.5703125" customWidth="1"/>
    <col min="13" max="13" width="10.5703125" style="147" customWidth="1"/>
    <col min="14" max="14" width="9.28515625" style="147" customWidth="1"/>
    <col min="15" max="15" width="8.85546875" style="147" bestFit="1" customWidth="1"/>
  </cols>
  <sheetData>
    <row r="1" spans="1:18" x14ac:dyDescent="0.25">
      <c r="A1" s="9"/>
      <c r="B1" s="374"/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  <c r="N1" s="375"/>
      <c r="O1" s="376"/>
      <c r="P1" s="208">
        <v>1.077</v>
      </c>
      <c r="R1" s="279">
        <v>30</v>
      </c>
    </row>
    <row r="2" spans="1:18" ht="24" x14ac:dyDescent="0.25">
      <c r="A2" s="10"/>
      <c r="B2" s="12" t="s">
        <v>1</v>
      </c>
      <c r="C2" s="393" t="s">
        <v>2</v>
      </c>
      <c r="D2" s="393"/>
      <c r="E2" s="393"/>
      <c r="F2" s="393"/>
      <c r="G2" s="393"/>
      <c r="H2" s="393"/>
      <c r="I2" s="393"/>
      <c r="J2" s="393"/>
      <c r="K2" s="12" t="s">
        <v>45</v>
      </c>
      <c r="L2" s="72" t="s">
        <v>46</v>
      </c>
      <c r="M2" s="144" t="s">
        <v>47</v>
      </c>
      <c r="N2" s="168" t="s">
        <v>73</v>
      </c>
      <c r="O2" s="293" t="s">
        <v>92</v>
      </c>
    </row>
    <row r="3" spans="1:18" x14ac:dyDescent="0.25">
      <c r="A3" s="10"/>
      <c r="B3" s="14"/>
      <c r="C3" s="19" t="s">
        <v>49</v>
      </c>
      <c r="D3" s="20"/>
      <c r="E3" s="20"/>
      <c r="F3" s="20"/>
      <c r="G3" s="20"/>
      <c r="H3" s="20"/>
      <c r="I3" s="20"/>
      <c r="J3" s="20"/>
      <c r="K3" s="14"/>
      <c r="L3" s="20"/>
      <c r="M3" s="117"/>
      <c r="N3" s="140"/>
      <c r="O3" s="138"/>
    </row>
    <row r="4" spans="1:18" x14ac:dyDescent="0.25">
      <c r="A4" s="10" t="s">
        <v>39</v>
      </c>
      <c r="B4" s="14"/>
      <c r="C4" s="19" t="s">
        <v>1623</v>
      </c>
      <c r="D4" s="20"/>
      <c r="E4" s="20"/>
      <c r="F4" s="20"/>
      <c r="G4" s="20"/>
      <c r="H4" s="20"/>
      <c r="I4" s="20"/>
      <c r="J4" s="20"/>
      <c r="K4" s="14"/>
      <c r="L4" s="20"/>
      <c r="M4" s="117"/>
      <c r="N4" s="140"/>
      <c r="O4" s="138"/>
    </row>
    <row r="5" spans="1:18" x14ac:dyDescent="0.25">
      <c r="A5" s="10"/>
      <c r="B5" s="14"/>
      <c r="C5" s="368" t="s">
        <v>1624</v>
      </c>
      <c r="D5" s="369"/>
      <c r="E5" s="369"/>
      <c r="F5" s="369"/>
      <c r="G5" s="369"/>
      <c r="H5" s="369"/>
      <c r="I5" s="369"/>
      <c r="J5" s="370"/>
      <c r="K5" s="14"/>
      <c r="L5" s="20"/>
      <c r="M5" s="117"/>
      <c r="N5" s="140"/>
      <c r="O5" s="138"/>
    </row>
    <row r="6" spans="1:18" x14ac:dyDescent="0.25">
      <c r="A6" s="10"/>
      <c r="B6" s="14"/>
      <c r="C6" s="20" t="s">
        <v>1625</v>
      </c>
      <c r="D6" s="20"/>
      <c r="E6" s="20"/>
      <c r="F6" s="20"/>
      <c r="G6" s="20"/>
      <c r="H6" s="20"/>
      <c r="I6" s="20"/>
      <c r="J6" s="20"/>
      <c r="K6" s="14"/>
      <c r="L6" s="20"/>
      <c r="M6" s="117"/>
      <c r="N6" s="140"/>
      <c r="O6" s="138"/>
    </row>
    <row r="7" spans="1:18" x14ac:dyDescent="0.25">
      <c r="A7" s="10"/>
      <c r="B7" s="14"/>
      <c r="C7" s="20" t="s">
        <v>1626</v>
      </c>
      <c r="D7" s="20"/>
      <c r="E7" s="20"/>
      <c r="F7" s="20"/>
      <c r="G7" s="20"/>
      <c r="H7" s="20"/>
      <c r="I7" s="20"/>
      <c r="J7" s="20"/>
      <c r="K7" s="14"/>
      <c r="L7" s="20"/>
      <c r="M7" s="117"/>
      <c r="N7" s="140"/>
      <c r="O7" s="138"/>
    </row>
    <row r="8" spans="1:18" x14ac:dyDescent="0.25">
      <c r="A8" s="10"/>
      <c r="B8" s="14"/>
      <c r="C8" s="20" t="s">
        <v>1478</v>
      </c>
      <c r="D8" s="20"/>
      <c r="E8" s="20"/>
      <c r="F8" s="20"/>
      <c r="G8" s="20"/>
      <c r="H8" s="20"/>
      <c r="I8" s="20"/>
      <c r="J8" s="20"/>
      <c r="K8" s="14"/>
      <c r="L8" s="20"/>
      <c r="M8" s="117"/>
      <c r="N8" s="140"/>
      <c r="O8" s="138"/>
    </row>
    <row r="9" spans="1:18" x14ac:dyDescent="0.25">
      <c r="A9" s="10"/>
      <c r="B9" s="14"/>
      <c r="C9" s="20" t="s">
        <v>1479</v>
      </c>
      <c r="D9" s="20"/>
      <c r="E9" s="20"/>
      <c r="F9" s="20"/>
      <c r="G9" s="20"/>
      <c r="H9" s="20"/>
      <c r="I9" s="20"/>
      <c r="J9" s="20"/>
      <c r="K9" s="14"/>
      <c r="L9" s="20"/>
      <c r="M9" s="117"/>
      <c r="N9" s="140"/>
      <c r="O9" s="138"/>
    </row>
    <row r="10" spans="1:18" x14ac:dyDescent="0.25">
      <c r="A10" s="10"/>
      <c r="B10" s="14"/>
      <c r="C10" s="20" t="s">
        <v>1627</v>
      </c>
      <c r="D10" s="20"/>
      <c r="E10" s="20"/>
      <c r="F10" s="20"/>
      <c r="G10" s="20"/>
      <c r="H10" s="20"/>
      <c r="I10" s="20"/>
      <c r="J10" s="20"/>
      <c r="K10" s="14"/>
      <c r="L10" s="20"/>
      <c r="M10" s="117"/>
      <c r="N10" s="140"/>
      <c r="O10" s="138"/>
    </row>
    <row r="11" spans="1:18" x14ac:dyDescent="0.25">
      <c r="A11" s="10"/>
      <c r="B11" s="14"/>
      <c r="C11" s="20" t="s">
        <v>1628</v>
      </c>
      <c r="D11" s="20"/>
      <c r="E11" s="20"/>
      <c r="F11" s="20"/>
      <c r="G11" s="20"/>
      <c r="H11" s="20"/>
      <c r="I11" s="20"/>
      <c r="J11" s="20"/>
      <c r="K11" s="14"/>
      <c r="L11" s="20"/>
      <c r="M11" s="117"/>
      <c r="N11" s="140"/>
      <c r="O11" s="138"/>
    </row>
    <row r="12" spans="1:18" x14ac:dyDescent="0.25">
      <c r="A12" s="10"/>
      <c r="B12" s="14"/>
      <c r="C12" s="20" t="s">
        <v>1629</v>
      </c>
      <c r="D12" s="20"/>
      <c r="E12" s="20"/>
      <c r="F12" s="20"/>
      <c r="G12" s="20"/>
      <c r="H12" s="20"/>
      <c r="I12" s="20"/>
      <c r="J12" s="20"/>
      <c r="K12" s="14"/>
      <c r="L12" s="20"/>
      <c r="M12" s="117"/>
      <c r="N12" s="140"/>
      <c r="O12" s="138"/>
    </row>
    <row r="13" spans="1:18" x14ac:dyDescent="0.25">
      <c r="A13" s="10"/>
      <c r="B13" s="15"/>
      <c r="C13" s="20" t="s">
        <v>361</v>
      </c>
      <c r="D13" s="20"/>
      <c r="E13" s="20"/>
      <c r="F13" s="20"/>
      <c r="G13" s="20"/>
      <c r="H13" s="20"/>
      <c r="I13" s="20"/>
      <c r="J13" s="20"/>
      <c r="K13" s="14"/>
      <c r="L13" s="20"/>
      <c r="M13" s="117"/>
      <c r="N13" s="140"/>
      <c r="O13" s="138"/>
    </row>
    <row r="14" spans="1:18" x14ac:dyDescent="0.25">
      <c r="A14" s="10"/>
      <c r="B14" s="15"/>
      <c r="C14" s="20" t="s">
        <v>362</v>
      </c>
      <c r="D14" s="20"/>
      <c r="E14" s="20"/>
      <c r="F14" s="20"/>
      <c r="G14" s="20"/>
      <c r="H14" s="20"/>
      <c r="I14" s="20"/>
      <c r="J14" s="20"/>
      <c r="K14" s="15"/>
      <c r="L14" s="24"/>
      <c r="M14" s="117"/>
      <c r="N14" s="140"/>
      <c r="O14" s="138"/>
    </row>
    <row r="15" spans="1:18" x14ac:dyDescent="0.25">
      <c r="A15" s="10"/>
      <c r="B15" s="15"/>
      <c r="C15" s="20" t="s">
        <v>363</v>
      </c>
      <c r="D15" s="20"/>
      <c r="E15" s="20"/>
      <c r="F15" s="20"/>
      <c r="G15" s="20"/>
      <c r="H15" s="20"/>
      <c r="I15" s="20"/>
      <c r="J15" s="20"/>
      <c r="K15" s="15"/>
      <c r="L15" s="24"/>
      <c r="M15" s="117"/>
      <c r="N15" s="140"/>
      <c r="O15" s="138"/>
    </row>
    <row r="16" spans="1:18" x14ac:dyDescent="0.25">
      <c r="A16" s="10"/>
      <c r="B16" s="15"/>
      <c r="C16" s="20" t="s">
        <v>364</v>
      </c>
      <c r="D16" s="20"/>
      <c r="E16" s="20"/>
      <c r="F16" s="20"/>
      <c r="G16" s="20"/>
      <c r="H16" s="20"/>
      <c r="I16" s="20"/>
      <c r="J16" s="20"/>
      <c r="K16" s="15"/>
      <c r="L16" s="24"/>
      <c r="M16" s="117"/>
      <c r="N16" s="140"/>
      <c r="O16" s="138"/>
    </row>
    <row r="17" spans="1:16" x14ac:dyDescent="0.25">
      <c r="A17" s="10"/>
      <c r="B17" s="15"/>
      <c r="C17" s="20" t="s">
        <v>365</v>
      </c>
      <c r="D17" s="20"/>
      <c r="E17" s="20"/>
      <c r="F17" s="20"/>
      <c r="G17" s="20"/>
      <c r="H17" s="20"/>
      <c r="I17" s="20"/>
      <c r="J17" s="20"/>
      <c r="K17" s="15"/>
      <c r="L17" s="24"/>
      <c r="M17" s="117"/>
      <c r="N17" s="140"/>
      <c r="O17" s="138"/>
    </row>
    <row r="18" spans="1:16" x14ac:dyDescent="0.25">
      <c r="A18" s="10"/>
      <c r="B18" s="15"/>
      <c r="C18" s="20" t="s">
        <v>1630</v>
      </c>
      <c r="D18" s="20"/>
      <c r="E18" s="20"/>
      <c r="F18" s="20"/>
      <c r="G18" s="20"/>
      <c r="H18" s="20"/>
      <c r="I18" s="20"/>
      <c r="J18" s="20"/>
      <c r="K18" s="14"/>
      <c r="L18" s="20"/>
      <c r="M18" s="117"/>
      <c r="N18" s="140"/>
      <c r="O18" s="138"/>
    </row>
    <row r="19" spans="1:16" x14ac:dyDescent="0.25">
      <c r="A19" s="10"/>
      <c r="B19" s="15"/>
      <c r="C19" s="20" t="s">
        <v>1631</v>
      </c>
      <c r="D19" s="20"/>
      <c r="E19" s="20"/>
      <c r="F19" s="20"/>
      <c r="G19" s="20"/>
      <c r="H19" s="20"/>
      <c r="I19" s="20"/>
      <c r="J19" s="20"/>
      <c r="K19" s="15"/>
      <c r="L19" s="24"/>
      <c r="M19" s="117"/>
      <c r="N19" s="140"/>
      <c r="O19" s="138"/>
    </row>
    <row r="20" spans="1:16" x14ac:dyDescent="0.25">
      <c r="A20" s="10"/>
      <c r="B20" s="15"/>
      <c r="C20" s="20" t="s">
        <v>1632</v>
      </c>
      <c r="D20" s="20"/>
      <c r="E20" s="20"/>
      <c r="F20" s="20"/>
      <c r="G20" s="20"/>
      <c r="H20" s="20"/>
      <c r="I20" s="20"/>
      <c r="J20" s="20"/>
      <c r="K20" s="15"/>
      <c r="L20" s="24"/>
      <c r="M20" s="117"/>
      <c r="N20" s="140"/>
      <c r="O20" s="138"/>
    </row>
    <row r="21" spans="1:16" x14ac:dyDescent="0.25">
      <c r="A21" s="10"/>
      <c r="B21" s="15"/>
      <c r="C21" s="20" t="s">
        <v>369</v>
      </c>
      <c r="D21" s="20"/>
      <c r="E21" s="20"/>
      <c r="F21" s="20"/>
      <c r="G21" s="20"/>
      <c r="H21" s="20"/>
      <c r="I21" s="20"/>
      <c r="J21" s="20"/>
      <c r="K21" s="15"/>
      <c r="L21" s="24"/>
      <c r="M21" s="117"/>
      <c r="N21" s="140"/>
      <c r="O21" s="138"/>
    </row>
    <row r="22" spans="1:16" x14ac:dyDescent="0.25">
      <c r="A22" s="10"/>
      <c r="B22" s="15"/>
      <c r="C22" s="20" t="s">
        <v>370</v>
      </c>
      <c r="D22" s="20"/>
      <c r="E22" s="20"/>
      <c r="F22" s="20"/>
      <c r="G22" s="20"/>
      <c r="H22" s="20"/>
      <c r="I22" s="20"/>
      <c r="J22" s="20"/>
      <c r="K22" s="14"/>
      <c r="L22" s="20"/>
      <c r="M22" s="117"/>
      <c r="N22" s="140"/>
      <c r="O22" s="138"/>
    </row>
    <row r="23" spans="1:16" x14ac:dyDescent="0.25">
      <c r="A23" s="10"/>
      <c r="B23" s="15"/>
      <c r="C23" s="20" t="s">
        <v>371</v>
      </c>
      <c r="D23" s="20"/>
      <c r="E23" s="20"/>
      <c r="F23" s="20"/>
      <c r="G23" s="20"/>
      <c r="H23" s="20"/>
      <c r="I23" s="20"/>
      <c r="J23" s="20"/>
      <c r="K23" s="15"/>
      <c r="L23" s="24"/>
      <c r="M23" s="117"/>
      <c r="N23" s="140"/>
      <c r="O23" s="138"/>
    </row>
    <row r="24" spans="1:16" x14ac:dyDescent="0.25">
      <c r="A24" s="10"/>
      <c r="B24" s="15"/>
      <c r="C24" s="20" t="s">
        <v>232</v>
      </c>
      <c r="D24" s="20"/>
      <c r="E24" s="20"/>
      <c r="F24" s="20"/>
      <c r="G24" s="20"/>
      <c r="H24" s="20"/>
      <c r="I24" s="20"/>
      <c r="J24" s="20"/>
      <c r="K24" s="15"/>
      <c r="L24" s="24"/>
      <c r="M24" s="117"/>
      <c r="N24" s="140"/>
      <c r="O24" s="138"/>
    </row>
    <row r="25" spans="1:16" x14ac:dyDescent="0.25">
      <c r="A25" s="10"/>
      <c r="B25" s="15"/>
      <c r="C25" s="20" t="s">
        <v>372</v>
      </c>
      <c r="D25" s="20"/>
      <c r="E25" s="20"/>
      <c r="F25" s="20"/>
      <c r="G25" s="20"/>
      <c r="H25" s="20"/>
      <c r="I25" s="20"/>
      <c r="J25" s="20"/>
      <c r="K25" s="15"/>
      <c r="L25" s="24"/>
      <c r="M25" s="117"/>
      <c r="N25" s="140"/>
      <c r="O25" s="138"/>
    </row>
    <row r="26" spans="1:16" x14ac:dyDescent="0.25">
      <c r="A26" s="10"/>
      <c r="B26" s="15"/>
      <c r="C26" s="20"/>
      <c r="D26" s="20"/>
      <c r="E26" s="20"/>
      <c r="F26" s="20"/>
      <c r="G26" s="20"/>
      <c r="H26" s="20"/>
      <c r="I26" s="20"/>
      <c r="J26" s="20"/>
      <c r="K26" s="15"/>
      <c r="L26" s="24"/>
      <c r="M26" s="117"/>
      <c r="N26" s="140"/>
      <c r="O26" s="138"/>
    </row>
    <row r="27" spans="1:16" x14ac:dyDescent="0.25">
      <c r="A27" s="10"/>
      <c r="B27" s="15"/>
      <c r="C27" s="20"/>
      <c r="D27" s="20"/>
      <c r="E27" s="20"/>
      <c r="F27" s="20"/>
      <c r="G27" s="20"/>
      <c r="H27" s="20"/>
      <c r="I27" s="20"/>
      <c r="J27" s="20"/>
      <c r="K27" s="15"/>
      <c r="L27" s="24"/>
      <c r="M27" s="117"/>
      <c r="N27" s="140"/>
      <c r="O27" s="138"/>
    </row>
    <row r="28" spans="1:16" x14ac:dyDescent="0.25">
      <c r="A28" s="10" t="s">
        <v>39</v>
      </c>
      <c r="B28" s="15">
        <v>1</v>
      </c>
      <c r="C28" s="20" t="s">
        <v>1679</v>
      </c>
      <c r="D28" s="20"/>
      <c r="E28" s="20"/>
      <c r="F28" s="20"/>
      <c r="G28" s="20"/>
      <c r="H28" s="20"/>
      <c r="I28" s="20"/>
      <c r="J28" s="20"/>
      <c r="K28" s="15" t="s">
        <v>273</v>
      </c>
      <c r="L28" s="24">
        <f>$R$1*5</f>
        <v>150</v>
      </c>
      <c r="M28" s="117"/>
      <c r="N28" s="140"/>
      <c r="O28" s="117"/>
      <c r="P28" s="298"/>
    </row>
    <row r="29" spans="1:16" x14ac:dyDescent="0.25">
      <c r="A29" s="10" t="s">
        <v>39</v>
      </c>
      <c r="B29" s="15">
        <f>B28+1</f>
        <v>2</v>
      </c>
      <c r="C29" s="20" t="s">
        <v>1680</v>
      </c>
      <c r="D29" s="20"/>
      <c r="E29" s="20"/>
      <c r="F29" s="20"/>
      <c r="G29" s="20"/>
      <c r="H29" s="20"/>
      <c r="I29" s="20"/>
      <c r="J29" s="20"/>
      <c r="K29" s="15" t="s">
        <v>273</v>
      </c>
      <c r="L29" s="24">
        <f>$R$1*5</f>
        <v>150</v>
      </c>
      <c r="M29" s="117"/>
      <c r="N29" s="140"/>
      <c r="O29" s="117"/>
      <c r="P29" s="298"/>
    </row>
    <row r="30" spans="1:16" x14ac:dyDescent="0.25">
      <c r="A30" s="10" t="s">
        <v>39</v>
      </c>
      <c r="B30" s="15">
        <v>3</v>
      </c>
      <c r="C30" s="20" t="s">
        <v>1681</v>
      </c>
      <c r="D30" s="20"/>
      <c r="E30" s="20"/>
      <c r="F30" s="20"/>
      <c r="G30" s="20"/>
      <c r="H30" s="20"/>
      <c r="I30" s="20"/>
      <c r="J30" s="20"/>
      <c r="K30" s="15" t="s">
        <v>273</v>
      </c>
      <c r="L30" s="24">
        <f>$R$1*5</f>
        <v>150</v>
      </c>
      <c r="M30" s="117"/>
      <c r="N30" s="140"/>
      <c r="O30" s="117"/>
      <c r="P30" s="298"/>
    </row>
    <row r="31" spans="1:16" x14ac:dyDescent="0.25">
      <c r="A31" s="10" t="s">
        <v>39</v>
      </c>
      <c r="B31" s="15">
        <v>4</v>
      </c>
      <c r="C31" s="20" t="s">
        <v>1682</v>
      </c>
      <c r="D31" s="20"/>
      <c r="E31" s="20"/>
      <c r="F31" s="20"/>
      <c r="G31" s="20"/>
      <c r="H31" s="20"/>
      <c r="I31" s="20"/>
      <c r="J31" s="20"/>
      <c r="K31" s="15" t="s">
        <v>273</v>
      </c>
      <c r="L31" s="24">
        <f>$R$1*5</f>
        <v>150</v>
      </c>
      <c r="M31" s="117"/>
      <c r="N31" s="140"/>
      <c r="O31" s="117"/>
      <c r="P31" s="298"/>
    </row>
    <row r="32" spans="1:16" x14ac:dyDescent="0.25">
      <c r="A32" s="10"/>
      <c r="B32" s="15"/>
      <c r="C32" s="20"/>
      <c r="D32" s="20"/>
      <c r="E32" s="20"/>
      <c r="F32" s="20"/>
      <c r="G32" s="20"/>
      <c r="H32" s="20"/>
      <c r="I32" s="20"/>
      <c r="J32" s="20"/>
      <c r="K32" s="15"/>
      <c r="L32" s="24"/>
      <c r="M32" s="117"/>
      <c r="N32" s="140"/>
      <c r="O32" s="117"/>
      <c r="P32" s="285"/>
    </row>
    <row r="33" spans="1:16" x14ac:dyDescent="0.25">
      <c r="A33" s="10"/>
      <c r="B33" s="15"/>
      <c r="C33" s="20" t="s">
        <v>1633</v>
      </c>
      <c r="D33" s="20"/>
      <c r="E33" s="20"/>
      <c r="F33" s="20"/>
      <c r="G33" s="20"/>
      <c r="H33" s="20"/>
      <c r="I33" s="20"/>
      <c r="J33" s="20"/>
      <c r="K33" s="15"/>
      <c r="L33" s="24"/>
      <c r="M33" s="117"/>
      <c r="N33" s="140"/>
      <c r="O33" s="117"/>
      <c r="P33" s="285"/>
    </row>
    <row r="34" spans="1:16" x14ac:dyDescent="0.25">
      <c r="A34" s="10"/>
      <c r="B34" s="15"/>
      <c r="C34" s="20" t="s">
        <v>1634</v>
      </c>
      <c r="D34" s="20"/>
      <c r="E34" s="20"/>
      <c r="F34" s="20"/>
      <c r="G34" s="20"/>
      <c r="H34" s="20"/>
      <c r="I34" s="20"/>
      <c r="J34" s="20"/>
      <c r="K34" s="15"/>
      <c r="L34" s="24"/>
      <c r="M34" s="117"/>
      <c r="N34" s="140"/>
      <c r="O34" s="117"/>
      <c r="P34" s="285"/>
    </row>
    <row r="35" spans="1:16" x14ac:dyDescent="0.25">
      <c r="A35" s="10"/>
      <c r="B35" s="15"/>
      <c r="C35" s="20" t="s">
        <v>1635</v>
      </c>
      <c r="D35" s="20"/>
      <c r="E35" s="20"/>
      <c r="F35" s="20"/>
      <c r="G35" s="20"/>
      <c r="H35" s="20"/>
      <c r="I35" s="20"/>
      <c r="J35" s="20"/>
      <c r="K35" s="15"/>
      <c r="L35" s="24"/>
      <c r="M35" s="117"/>
      <c r="N35" s="140"/>
      <c r="O35" s="117"/>
      <c r="P35" s="285"/>
    </row>
    <row r="36" spans="1:16" x14ac:dyDescent="0.25">
      <c r="A36" s="10"/>
      <c r="B36" s="15"/>
      <c r="C36" s="20" t="s">
        <v>1636</v>
      </c>
      <c r="D36" s="20"/>
      <c r="E36" s="20"/>
      <c r="F36" s="20"/>
      <c r="G36" s="20"/>
      <c r="H36" s="20"/>
      <c r="I36" s="20"/>
      <c r="J36" s="20"/>
      <c r="K36" s="15"/>
      <c r="L36" s="24"/>
      <c r="M36" s="117"/>
      <c r="N36" s="140"/>
      <c r="O36" s="117"/>
      <c r="P36" s="285"/>
    </row>
    <row r="37" spans="1:16" x14ac:dyDescent="0.25">
      <c r="A37" s="10"/>
      <c r="B37" s="15"/>
      <c r="C37" s="20" t="s">
        <v>1637</v>
      </c>
      <c r="D37" s="20"/>
      <c r="E37" s="20"/>
      <c r="F37" s="20"/>
      <c r="G37" s="20"/>
      <c r="H37" s="20"/>
      <c r="I37" s="20"/>
      <c r="J37" s="20"/>
      <c r="K37" s="15"/>
      <c r="L37" s="24"/>
      <c r="M37" s="117"/>
      <c r="N37" s="140"/>
      <c r="O37" s="117"/>
      <c r="P37" s="285"/>
    </row>
    <row r="38" spans="1:16" x14ac:dyDescent="0.25">
      <c r="A38" s="10" t="s">
        <v>39</v>
      </c>
      <c r="B38" s="15">
        <v>5</v>
      </c>
      <c r="C38" s="20" t="s">
        <v>1638</v>
      </c>
      <c r="D38" s="20"/>
      <c r="E38" s="20"/>
      <c r="F38" s="20"/>
      <c r="G38" s="20"/>
      <c r="H38" s="20"/>
      <c r="I38" s="20"/>
      <c r="J38" s="20"/>
      <c r="K38" s="15" t="s">
        <v>83</v>
      </c>
      <c r="L38" s="24">
        <f>$R$1*5</f>
        <v>150</v>
      </c>
      <c r="M38" s="117"/>
      <c r="N38" s="140"/>
      <c r="O38" s="117"/>
      <c r="P38" s="298"/>
    </row>
    <row r="39" spans="1:16" x14ac:dyDescent="0.25">
      <c r="A39" s="10" t="s">
        <v>39</v>
      </c>
      <c r="B39" s="15">
        <f>B38+1</f>
        <v>6</v>
      </c>
      <c r="C39" s="20" t="s">
        <v>1639</v>
      </c>
      <c r="D39" s="20"/>
      <c r="E39" s="20"/>
      <c r="F39" s="20"/>
      <c r="G39" s="20"/>
      <c r="H39" s="20"/>
      <c r="I39" s="20"/>
      <c r="J39" s="20"/>
      <c r="K39" s="15"/>
      <c r="L39" s="24"/>
      <c r="M39" s="117"/>
      <c r="N39" s="140"/>
      <c r="O39" s="117"/>
      <c r="P39" s="285"/>
    </row>
    <row r="40" spans="1:16" x14ac:dyDescent="0.25">
      <c r="A40" s="10"/>
      <c r="B40" s="15"/>
      <c r="C40" s="20" t="s">
        <v>1640</v>
      </c>
      <c r="D40" s="20"/>
      <c r="E40" s="20"/>
      <c r="F40" s="20"/>
      <c r="G40" s="20"/>
      <c r="H40" s="20"/>
      <c r="I40" s="20"/>
      <c r="J40" s="20"/>
      <c r="K40" s="15" t="s">
        <v>83</v>
      </c>
      <c r="L40" s="24">
        <f>$R$1*5</f>
        <v>150</v>
      </c>
      <c r="M40" s="117"/>
      <c r="N40" s="140"/>
      <c r="O40" s="117"/>
      <c r="P40" s="298"/>
    </row>
    <row r="41" spans="1:16" x14ac:dyDescent="0.25">
      <c r="A41" s="10" t="s">
        <v>39</v>
      </c>
      <c r="B41" s="15">
        <v>7</v>
      </c>
      <c r="C41" s="20" t="s">
        <v>1683</v>
      </c>
      <c r="D41" s="20"/>
      <c r="E41" s="20"/>
      <c r="F41" s="20"/>
      <c r="G41" s="20"/>
      <c r="H41" s="20"/>
      <c r="I41" s="20"/>
      <c r="J41" s="20"/>
      <c r="K41" s="15"/>
      <c r="L41" s="24"/>
      <c r="M41" s="117"/>
      <c r="N41" s="140"/>
      <c r="O41" s="117"/>
      <c r="P41" s="285"/>
    </row>
    <row r="42" spans="1:16" x14ac:dyDescent="0.25">
      <c r="A42" s="10"/>
      <c r="B42" s="15"/>
      <c r="C42" s="20" t="s">
        <v>1641</v>
      </c>
      <c r="D42" s="20"/>
      <c r="E42" s="20"/>
      <c r="F42" s="20"/>
      <c r="G42" s="20"/>
      <c r="H42" s="20"/>
      <c r="I42" s="20"/>
      <c r="J42" s="20"/>
      <c r="K42" s="15" t="s">
        <v>83</v>
      </c>
      <c r="L42" s="24">
        <f>$R$1*5</f>
        <v>150</v>
      </c>
      <c r="M42" s="117"/>
      <c r="N42" s="140"/>
      <c r="O42" s="117"/>
      <c r="P42" s="298"/>
    </row>
    <row r="43" spans="1:16" x14ac:dyDescent="0.25">
      <c r="A43" s="10"/>
      <c r="B43" s="15"/>
      <c r="C43" s="20"/>
      <c r="D43" s="20"/>
      <c r="E43" s="20"/>
      <c r="F43" s="20"/>
      <c r="G43" s="20"/>
      <c r="H43" s="20"/>
      <c r="I43" s="20"/>
      <c r="J43" s="20"/>
      <c r="K43" s="15"/>
      <c r="L43" s="24"/>
      <c r="M43" s="117"/>
      <c r="N43" s="140"/>
      <c r="O43" s="117"/>
      <c r="P43" s="285"/>
    </row>
    <row r="44" spans="1:16" x14ac:dyDescent="0.25">
      <c r="A44" s="10"/>
      <c r="B44" s="16"/>
      <c r="C44" s="22" t="s">
        <v>1642</v>
      </c>
      <c r="D44" s="23"/>
      <c r="E44" s="23"/>
      <c r="F44" s="23"/>
      <c r="G44" s="23"/>
      <c r="H44" s="23"/>
      <c r="I44" s="23"/>
      <c r="J44" s="23"/>
      <c r="K44" s="16"/>
      <c r="L44" s="23"/>
      <c r="M44" s="146"/>
      <c r="N44" s="162"/>
      <c r="O44" s="165"/>
      <c r="P44" s="285"/>
    </row>
    <row r="45" spans="1:16" ht="24" x14ac:dyDescent="0.25">
      <c r="A45" s="10"/>
      <c r="B45" s="12" t="s">
        <v>1</v>
      </c>
      <c r="C45" s="377" t="s">
        <v>2</v>
      </c>
      <c r="D45" s="377"/>
      <c r="E45" s="377"/>
      <c r="F45" s="377"/>
      <c r="G45" s="377"/>
      <c r="H45" s="377"/>
      <c r="I45" s="377"/>
      <c r="J45" s="377"/>
      <c r="K45" s="12" t="s">
        <v>45</v>
      </c>
      <c r="L45" s="12" t="s">
        <v>46</v>
      </c>
      <c r="M45" s="144" t="s">
        <v>47</v>
      </c>
      <c r="N45" s="168" t="s">
        <v>73</v>
      </c>
      <c r="O45" s="293" t="s">
        <v>92</v>
      </c>
      <c r="P45" s="285"/>
    </row>
    <row r="46" spans="1:16" x14ac:dyDescent="0.25">
      <c r="A46" s="10"/>
      <c r="B46" s="13"/>
      <c r="C46" s="18"/>
      <c r="D46" s="18"/>
      <c r="E46" s="18"/>
      <c r="F46" s="18"/>
      <c r="G46" s="18"/>
      <c r="H46" s="18"/>
      <c r="I46" s="18"/>
      <c r="J46" s="18"/>
      <c r="K46" s="13"/>
      <c r="L46" s="18"/>
      <c r="M46" s="145"/>
      <c r="N46" s="149"/>
      <c r="O46" s="117"/>
      <c r="P46" s="285"/>
    </row>
    <row r="47" spans="1:16" x14ac:dyDescent="0.25">
      <c r="A47" s="10"/>
      <c r="B47" s="15"/>
      <c r="C47" s="20" t="s">
        <v>1643</v>
      </c>
      <c r="D47" s="20"/>
      <c r="E47" s="20"/>
      <c r="F47" s="20"/>
      <c r="G47" s="20"/>
      <c r="H47" s="20"/>
      <c r="I47" s="20"/>
      <c r="J47" s="20"/>
      <c r="K47" s="15"/>
      <c r="L47" s="24"/>
      <c r="M47" s="117"/>
      <c r="N47" s="140"/>
      <c r="O47" s="117"/>
      <c r="P47" s="285"/>
    </row>
    <row r="48" spans="1:16" x14ac:dyDescent="0.25">
      <c r="A48" s="10" t="s">
        <v>39</v>
      </c>
      <c r="B48" s="15">
        <v>8</v>
      </c>
      <c r="C48" s="20" t="s">
        <v>1644</v>
      </c>
      <c r="D48" s="20"/>
      <c r="E48" s="20"/>
      <c r="F48" s="20"/>
      <c r="G48" s="20"/>
      <c r="H48" s="20"/>
      <c r="I48" s="20"/>
      <c r="J48" s="20"/>
      <c r="K48" s="15" t="s">
        <v>83</v>
      </c>
      <c r="L48" s="24">
        <f>$R$1*5</f>
        <v>150</v>
      </c>
      <c r="M48" s="117"/>
      <c r="N48" s="140"/>
      <c r="O48" s="117"/>
      <c r="P48" s="298"/>
    </row>
    <row r="49" spans="1:16" x14ac:dyDescent="0.25">
      <c r="A49" s="10"/>
      <c r="B49" s="15"/>
      <c r="C49" s="20" t="s">
        <v>1645</v>
      </c>
      <c r="D49" s="20"/>
      <c r="E49" s="20"/>
      <c r="F49" s="20"/>
      <c r="G49" s="20"/>
      <c r="H49" s="20"/>
      <c r="I49" s="20"/>
      <c r="J49" s="20"/>
      <c r="K49" s="15"/>
      <c r="L49" s="24"/>
      <c r="M49" s="117"/>
      <c r="N49" s="140"/>
      <c r="O49" s="117"/>
      <c r="P49" s="285"/>
    </row>
    <row r="50" spans="1:16" x14ac:dyDescent="0.25">
      <c r="A50" s="10"/>
      <c r="B50" s="15"/>
      <c r="C50" s="20" t="s">
        <v>1646</v>
      </c>
      <c r="D50" s="20"/>
      <c r="E50" s="20"/>
      <c r="F50" s="20"/>
      <c r="G50" s="20"/>
      <c r="H50" s="20"/>
      <c r="I50" s="20"/>
      <c r="J50" s="20"/>
      <c r="K50" s="15"/>
      <c r="L50" s="24"/>
      <c r="M50" s="117"/>
      <c r="N50" s="140"/>
      <c r="O50" s="117"/>
      <c r="P50" s="285"/>
    </row>
    <row r="51" spans="1:16" x14ac:dyDescent="0.25">
      <c r="A51" s="10" t="s">
        <v>39</v>
      </c>
      <c r="B51" s="15">
        <f>B48+1</f>
        <v>9</v>
      </c>
      <c r="C51" s="20" t="s">
        <v>1647</v>
      </c>
      <c r="D51" s="20"/>
      <c r="E51" s="20"/>
      <c r="F51" s="20"/>
      <c r="G51" s="20"/>
      <c r="H51" s="20"/>
      <c r="I51" s="20"/>
      <c r="J51" s="20"/>
      <c r="K51" s="15"/>
      <c r="L51" s="24"/>
      <c r="M51" s="117"/>
      <c r="N51" s="140"/>
      <c r="O51" s="117"/>
      <c r="P51" s="285"/>
    </row>
    <row r="52" spans="1:16" x14ac:dyDescent="0.25">
      <c r="A52" s="10"/>
      <c r="B52" s="15"/>
      <c r="C52" s="20" t="s">
        <v>1648</v>
      </c>
      <c r="D52" s="20"/>
      <c r="E52" s="20"/>
      <c r="F52" s="20"/>
      <c r="G52" s="20"/>
      <c r="H52" s="20"/>
      <c r="I52" s="20"/>
      <c r="J52" s="20"/>
      <c r="K52" s="15" t="s">
        <v>83</v>
      </c>
      <c r="L52" s="24">
        <f>$R$1*5</f>
        <v>150</v>
      </c>
      <c r="M52" s="117"/>
      <c r="N52" s="140"/>
      <c r="O52" s="117"/>
      <c r="P52" s="298"/>
    </row>
    <row r="53" spans="1:16" x14ac:dyDescent="0.25">
      <c r="A53" s="10" t="s">
        <v>39</v>
      </c>
      <c r="B53" s="15">
        <f>B51+1</f>
        <v>10</v>
      </c>
      <c r="C53" s="20" t="s">
        <v>1649</v>
      </c>
      <c r="D53" s="20"/>
      <c r="E53" s="20"/>
      <c r="F53" s="20"/>
      <c r="G53" s="20"/>
      <c r="H53" s="20"/>
      <c r="I53" s="20"/>
      <c r="J53" s="20"/>
      <c r="K53" s="15" t="s">
        <v>83</v>
      </c>
      <c r="L53" s="24">
        <f>$R$1*5</f>
        <v>150</v>
      </c>
      <c r="M53" s="117"/>
      <c r="N53" s="140"/>
      <c r="O53" s="117"/>
      <c r="P53" s="298"/>
    </row>
    <row r="54" spans="1:16" x14ac:dyDescent="0.25">
      <c r="A54" s="10" t="s">
        <v>39</v>
      </c>
      <c r="B54" s="15">
        <f>B53+1</f>
        <v>11</v>
      </c>
      <c r="C54" s="20" t="s">
        <v>1650</v>
      </c>
      <c r="D54" s="20"/>
      <c r="E54" s="20"/>
      <c r="F54" s="20"/>
      <c r="G54" s="20"/>
      <c r="H54" s="20"/>
      <c r="I54" s="20"/>
      <c r="J54" s="20"/>
      <c r="K54" s="15" t="s">
        <v>83</v>
      </c>
      <c r="L54" s="24">
        <f>$R$1*5</f>
        <v>150</v>
      </c>
      <c r="M54" s="117"/>
      <c r="N54" s="140"/>
      <c r="O54" s="117"/>
      <c r="P54" s="298"/>
    </row>
    <row r="55" spans="1:16" x14ac:dyDescent="0.25">
      <c r="A55" s="10" t="s">
        <v>39</v>
      </c>
      <c r="B55" s="15">
        <f>B54+1</f>
        <v>12</v>
      </c>
      <c r="C55" s="20" t="s">
        <v>1651</v>
      </c>
      <c r="D55" s="20"/>
      <c r="E55" s="20"/>
      <c r="F55" s="20"/>
      <c r="G55" s="20"/>
      <c r="H55" s="20"/>
      <c r="I55" s="20"/>
      <c r="J55" s="20"/>
      <c r="K55" s="15"/>
      <c r="L55" s="24"/>
      <c r="M55" s="117"/>
      <c r="N55" s="140"/>
      <c r="O55" s="117"/>
      <c r="P55" s="285"/>
    </row>
    <row r="56" spans="1:16" x14ac:dyDescent="0.25">
      <c r="A56" s="10"/>
      <c r="B56" s="15"/>
      <c r="C56" s="20" t="s">
        <v>1652</v>
      </c>
      <c r="D56" s="20"/>
      <c r="E56" s="20"/>
      <c r="F56" s="20"/>
      <c r="G56" s="20"/>
      <c r="H56" s="20"/>
      <c r="I56" s="20"/>
      <c r="J56" s="20"/>
      <c r="K56" s="15" t="s">
        <v>83</v>
      </c>
      <c r="L56" s="24">
        <f>$R$1*5</f>
        <v>150</v>
      </c>
      <c r="M56" s="117"/>
      <c r="N56" s="140"/>
      <c r="O56" s="117"/>
      <c r="P56" s="298"/>
    </row>
    <row r="57" spans="1:16" x14ac:dyDescent="0.25">
      <c r="A57" s="10" t="s">
        <v>39</v>
      </c>
      <c r="B57" s="15">
        <f>B55+1</f>
        <v>13</v>
      </c>
      <c r="C57" s="20" t="s">
        <v>1653</v>
      </c>
      <c r="D57" s="20"/>
      <c r="E57" s="20"/>
      <c r="F57" s="20"/>
      <c r="G57" s="20"/>
      <c r="H57" s="20"/>
      <c r="I57" s="20"/>
      <c r="J57" s="20"/>
      <c r="K57" s="15"/>
      <c r="L57" s="24"/>
      <c r="M57" s="117"/>
      <c r="N57" s="140"/>
      <c r="O57" s="117"/>
      <c r="P57" s="285"/>
    </row>
    <row r="58" spans="1:16" x14ac:dyDescent="0.25">
      <c r="A58" s="10"/>
      <c r="B58" s="15"/>
      <c r="C58" s="20" t="s">
        <v>1654</v>
      </c>
      <c r="D58" s="20"/>
      <c r="E58" s="20"/>
      <c r="F58" s="20"/>
      <c r="G58" s="20"/>
      <c r="H58" s="20"/>
      <c r="I58" s="20"/>
      <c r="J58" s="20"/>
      <c r="K58" s="15" t="s">
        <v>83</v>
      </c>
      <c r="L58" s="24">
        <f>$R$1*5</f>
        <v>150</v>
      </c>
      <c r="M58" s="117"/>
      <c r="N58" s="140"/>
      <c r="O58" s="117"/>
      <c r="P58" s="298"/>
    </row>
    <row r="59" spans="1:16" x14ac:dyDescent="0.25">
      <c r="A59" s="10" t="s">
        <v>39</v>
      </c>
      <c r="B59" s="15">
        <f>B57+1</f>
        <v>14</v>
      </c>
      <c r="C59" s="20" t="s">
        <v>1655</v>
      </c>
      <c r="D59" s="20"/>
      <c r="E59" s="20"/>
      <c r="F59" s="20"/>
      <c r="G59" s="20"/>
      <c r="H59" s="20"/>
      <c r="I59" s="20"/>
      <c r="J59" s="20"/>
      <c r="K59" s="15"/>
      <c r="L59" s="24"/>
      <c r="M59" s="117"/>
      <c r="N59" s="140"/>
      <c r="O59" s="117"/>
      <c r="P59" s="285"/>
    </row>
    <row r="60" spans="1:16" x14ac:dyDescent="0.25">
      <c r="A60" s="10"/>
      <c r="B60" s="15"/>
      <c r="C60" s="20" t="s">
        <v>1656</v>
      </c>
      <c r="D60" s="20"/>
      <c r="E60" s="20"/>
      <c r="F60" s="20"/>
      <c r="G60" s="20"/>
      <c r="H60" s="20"/>
      <c r="I60" s="20"/>
      <c r="J60" s="20"/>
      <c r="K60" s="15"/>
      <c r="L60" s="24"/>
      <c r="M60" s="117"/>
      <c r="N60" s="140"/>
      <c r="O60" s="117"/>
      <c r="P60" s="285"/>
    </row>
    <row r="61" spans="1:16" x14ac:dyDescent="0.25">
      <c r="A61" s="10"/>
      <c r="B61" s="15"/>
      <c r="C61" s="20" t="s">
        <v>1657</v>
      </c>
      <c r="D61" s="20"/>
      <c r="E61" s="20"/>
      <c r="F61" s="20"/>
      <c r="G61" s="20"/>
      <c r="H61" s="20"/>
      <c r="I61" s="20"/>
      <c r="J61" s="20"/>
      <c r="K61" s="15"/>
      <c r="L61" s="24"/>
      <c r="M61" s="117"/>
      <c r="N61" s="140"/>
      <c r="O61" s="117"/>
      <c r="P61" s="285"/>
    </row>
    <row r="62" spans="1:16" x14ac:dyDescent="0.25">
      <c r="A62" s="10"/>
      <c r="B62" s="15"/>
      <c r="C62" s="20" t="s">
        <v>1658</v>
      </c>
      <c r="D62" s="20"/>
      <c r="E62" s="20"/>
      <c r="F62" s="20"/>
      <c r="G62" s="20"/>
      <c r="H62" s="20"/>
      <c r="I62" s="20"/>
      <c r="J62" s="20"/>
      <c r="K62" s="15" t="s">
        <v>1</v>
      </c>
      <c r="L62" s="24">
        <f>$R$1*5</f>
        <v>150</v>
      </c>
      <c r="M62" s="117"/>
      <c r="N62" s="140"/>
      <c r="O62" s="117"/>
      <c r="P62" s="298"/>
    </row>
    <row r="63" spans="1:16" x14ac:dyDescent="0.25">
      <c r="A63" s="10" t="s">
        <v>39</v>
      </c>
      <c r="B63" s="15">
        <f>B59+1</f>
        <v>15</v>
      </c>
      <c r="C63" s="20" t="s">
        <v>1659</v>
      </c>
      <c r="D63" s="20"/>
      <c r="E63" s="20"/>
      <c r="F63" s="20"/>
      <c r="G63" s="20"/>
      <c r="H63" s="20"/>
      <c r="I63" s="20"/>
      <c r="J63" s="20"/>
      <c r="K63" s="15"/>
      <c r="L63" s="24"/>
      <c r="M63" s="117"/>
      <c r="N63" s="140"/>
      <c r="O63" s="117"/>
      <c r="P63" s="285"/>
    </row>
    <row r="64" spans="1:16" x14ac:dyDescent="0.25">
      <c r="A64" s="10"/>
      <c r="B64" s="15"/>
      <c r="C64" s="20" t="s">
        <v>1660</v>
      </c>
      <c r="D64" s="20"/>
      <c r="E64" s="20"/>
      <c r="F64" s="20"/>
      <c r="G64" s="20"/>
      <c r="H64" s="20"/>
      <c r="I64" s="20"/>
      <c r="J64" s="20"/>
      <c r="K64" s="15" t="s">
        <v>1</v>
      </c>
      <c r="L64" s="24">
        <f>$R$1*5</f>
        <v>150</v>
      </c>
      <c r="M64" s="117"/>
      <c r="N64" s="140"/>
      <c r="O64" s="117"/>
      <c r="P64" s="298"/>
    </row>
    <row r="65" spans="1:16" x14ac:dyDescent="0.25">
      <c r="A65" s="10"/>
      <c r="B65" s="15"/>
      <c r="C65" s="20"/>
      <c r="D65" s="20"/>
      <c r="E65" s="20"/>
      <c r="F65" s="20"/>
      <c r="G65" s="20"/>
      <c r="H65" s="20"/>
      <c r="I65" s="20"/>
      <c r="J65" s="20"/>
      <c r="K65" s="15"/>
      <c r="L65" s="24"/>
      <c r="M65" s="117"/>
      <c r="N65" s="140"/>
      <c r="O65" s="117"/>
      <c r="P65" s="285"/>
    </row>
    <row r="66" spans="1:16" x14ac:dyDescent="0.25">
      <c r="A66" s="10"/>
      <c r="B66" s="14"/>
      <c r="C66" s="20" t="s">
        <v>1661</v>
      </c>
      <c r="D66" s="20"/>
      <c r="E66" s="20"/>
      <c r="F66" s="20"/>
      <c r="G66" s="20"/>
      <c r="H66" s="20"/>
      <c r="I66" s="20"/>
      <c r="J66" s="20"/>
      <c r="K66" s="14"/>
      <c r="L66" s="20"/>
      <c r="M66" s="117"/>
      <c r="N66" s="140"/>
      <c r="O66" s="117"/>
      <c r="P66" s="285"/>
    </row>
    <row r="67" spans="1:16" x14ac:dyDescent="0.25">
      <c r="A67" s="10"/>
      <c r="B67" s="15"/>
      <c r="C67" s="20" t="s">
        <v>1662</v>
      </c>
      <c r="D67" s="20"/>
      <c r="E67" s="20"/>
      <c r="F67" s="20"/>
      <c r="G67" s="20"/>
      <c r="H67" s="20"/>
      <c r="I67" s="20"/>
      <c r="J67" s="20"/>
      <c r="K67" s="15"/>
      <c r="L67" s="24"/>
      <c r="M67" s="117"/>
      <c r="N67" s="140"/>
      <c r="O67" s="117"/>
      <c r="P67" s="285"/>
    </row>
    <row r="68" spans="1:16" x14ac:dyDescent="0.25">
      <c r="A68" s="10"/>
      <c r="B68" s="15"/>
      <c r="C68" s="20" t="s">
        <v>1663</v>
      </c>
      <c r="D68" s="20"/>
      <c r="E68" s="20"/>
      <c r="F68" s="20"/>
      <c r="G68" s="20"/>
      <c r="H68" s="20"/>
      <c r="I68" s="20"/>
      <c r="J68" s="20"/>
      <c r="K68" s="15"/>
      <c r="L68" s="24"/>
      <c r="M68" s="117"/>
      <c r="N68" s="140"/>
      <c r="O68" s="117"/>
      <c r="P68" s="285"/>
    </row>
    <row r="69" spans="1:16" x14ac:dyDescent="0.25">
      <c r="A69" s="10"/>
      <c r="B69" s="15"/>
      <c r="C69" s="20" t="s">
        <v>1664</v>
      </c>
      <c r="D69" s="20"/>
      <c r="E69" s="20"/>
      <c r="F69" s="20"/>
      <c r="G69" s="20"/>
      <c r="H69" s="20"/>
      <c r="I69" s="20"/>
      <c r="J69" s="20"/>
      <c r="K69" s="14"/>
      <c r="L69" s="20"/>
      <c r="M69" s="117"/>
      <c r="N69" s="140"/>
      <c r="O69" s="117"/>
      <c r="P69" s="285"/>
    </row>
    <row r="70" spans="1:16" x14ac:dyDescent="0.25">
      <c r="A70" s="10"/>
      <c r="B70" s="15"/>
      <c r="C70" s="20" t="s">
        <v>1478</v>
      </c>
      <c r="D70" s="20"/>
      <c r="E70" s="20"/>
      <c r="F70" s="20"/>
      <c r="G70" s="20"/>
      <c r="H70" s="20"/>
      <c r="I70" s="20"/>
      <c r="J70" s="20"/>
      <c r="K70" s="15"/>
      <c r="L70" s="24"/>
      <c r="M70" s="117"/>
      <c r="N70" s="140"/>
      <c r="O70" s="117"/>
      <c r="P70" s="285"/>
    </row>
    <row r="71" spans="1:16" x14ac:dyDescent="0.25">
      <c r="A71" s="10"/>
      <c r="B71" s="15"/>
      <c r="C71" s="20" t="s">
        <v>1479</v>
      </c>
      <c r="D71" s="20"/>
      <c r="E71" s="20"/>
      <c r="F71" s="20"/>
      <c r="G71" s="20"/>
      <c r="H71" s="20"/>
      <c r="I71" s="20"/>
      <c r="J71" s="20"/>
      <c r="K71" s="15"/>
      <c r="L71" s="24"/>
      <c r="M71" s="117"/>
      <c r="N71" s="140"/>
      <c r="O71" s="117"/>
      <c r="P71" s="285"/>
    </row>
    <row r="72" spans="1:16" x14ac:dyDescent="0.25">
      <c r="A72" s="10"/>
      <c r="B72" s="15"/>
      <c r="C72" s="20" t="s">
        <v>1665</v>
      </c>
      <c r="D72" s="20"/>
      <c r="E72" s="20"/>
      <c r="F72" s="20"/>
      <c r="G72" s="20"/>
      <c r="H72" s="20"/>
      <c r="I72" s="20"/>
      <c r="J72" s="20"/>
      <c r="K72" s="15"/>
      <c r="L72" s="24"/>
      <c r="M72" s="117"/>
      <c r="N72" s="140"/>
      <c r="O72" s="117"/>
      <c r="P72" s="285"/>
    </row>
    <row r="73" spans="1:16" x14ac:dyDescent="0.25">
      <c r="A73" s="10"/>
      <c r="B73" s="15"/>
      <c r="C73" s="20"/>
      <c r="D73" s="20"/>
      <c r="E73" s="20"/>
      <c r="F73" s="20"/>
      <c r="G73" s="20"/>
      <c r="H73" s="20"/>
      <c r="I73" s="20"/>
      <c r="J73" s="20"/>
      <c r="K73" s="15"/>
      <c r="L73" s="24"/>
      <c r="M73" s="117"/>
      <c r="N73" s="140"/>
      <c r="O73" s="117"/>
      <c r="P73" s="285"/>
    </row>
    <row r="74" spans="1:16" x14ac:dyDescent="0.25">
      <c r="A74" s="10"/>
      <c r="B74" s="15"/>
      <c r="C74" s="20" t="s">
        <v>1481</v>
      </c>
      <c r="D74" s="20"/>
      <c r="E74" s="20"/>
      <c r="F74" s="20"/>
      <c r="G74" s="20"/>
      <c r="H74" s="20"/>
      <c r="I74" s="20"/>
      <c r="J74" s="20"/>
      <c r="K74" s="15"/>
      <c r="L74" s="24"/>
      <c r="M74" s="117"/>
      <c r="N74" s="140"/>
      <c r="O74" s="117"/>
      <c r="P74" s="285"/>
    </row>
    <row r="75" spans="1:16" x14ac:dyDescent="0.25">
      <c r="A75" s="10"/>
      <c r="B75" s="15"/>
      <c r="C75" s="20" t="s">
        <v>1666</v>
      </c>
      <c r="D75" s="20"/>
      <c r="E75" s="20"/>
      <c r="F75" s="20"/>
      <c r="G75" s="20"/>
      <c r="H75" s="20"/>
      <c r="I75" s="20"/>
      <c r="J75" s="20"/>
      <c r="K75" s="15"/>
      <c r="L75" s="24"/>
      <c r="M75" s="117"/>
      <c r="N75" s="140"/>
      <c r="O75" s="117"/>
      <c r="P75" s="285"/>
    </row>
    <row r="76" spans="1:16" x14ac:dyDescent="0.25">
      <c r="A76" s="10" t="s">
        <v>39</v>
      </c>
      <c r="B76" s="15">
        <f>B63+1</f>
        <v>16</v>
      </c>
      <c r="C76" s="20" t="s">
        <v>1667</v>
      </c>
      <c r="D76" s="20"/>
      <c r="E76" s="20"/>
      <c r="F76" s="20"/>
      <c r="G76" s="20"/>
      <c r="H76" s="20"/>
      <c r="I76" s="20"/>
      <c r="J76" s="20"/>
      <c r="K76" s="15" t="s">
        <v>83</v>
      </c>
      <c r="L76" s="24">
        <f>$R$1*5</f>
        <v>150</v>
      </c>
      <c r="M76" s="117"/>
      <c r="N76" s="140"/>
      <c r="O76" s="117"/>
      <c r="P76" s="298"/>
    </row>
    <row r="77" spans="1:16" x14ac:dyDescent="0.25">
      <c r="A77" s="10"/>
      <c r="B77" s="15"/>
      <c r="C77" s="20"/>
      <c r="D77" s="20"/>
      <c r="E77" s="20"/>
      <c r="F77" s="20"/>
      <c r="G77" s="20"/>
      <c r="H77" s="20"/>
      <c r="I77" s="20"/>
      <c r="J77" s="20"/>
      <c r="K77" s="15"/>
      <c r="L77" s="24"/>
      <c r="M77" s="117"/>
      <c r="N77" s="140"/>
      <c r="O77" s="117"/>
      <c r="P77" s="285"/>
    </row>
    <row r="78" spans="1:16" x14ac:dyDescent="0.25">
      <c r="A78" s="10"/>
      <c r="B78" s="15"/>
      <c r="C78" s="20" t="s">
        <v>1481</v>
      </c>
      <c r="D78" s="20"/>
      <c r="E78" s="20"/>
      <c r="F78" s="20"/>
      <c r="G78" s="20"/>
      <c r="H78" s="20"/>
      <c r="I78" s="20"/>
      <c r="J78" s="20"/>
      <c r="K78" s="15"/>
      <c r="L78" s="24"/>
      <c r="M78" s="117"/>
      <c r="N78" s="140"/>
      <c r="O78" s="117"/>
      <c r="P78" s="285"/>
    </row>
    <row r="79" spans="1:16" x14ac:dyDescent="0.25">
      <c r="A79" s="10"/>
      <c r="B79" s="15"/>
      <c r="C79" s="20" t="s">
        <v>1668</v>
      </c>
      <c r="D79" s="20"/>
      <c r="E79" s="20"/>
      <c r="F79" s="20"/>
      <c r="G79" s="20"/>
      <c r="H79" s="20"/>
      <c r="I79" s="20"/>
      <c r="J79" s="20"/>
      <c r="K79" s="15"/>
      <c r="L79" s="24"/>
      <c r="M79" s="117"/>
      <c r="N79" s="140"/>
      <c r="O79" s="117"/>
      <c r="P79" s="285"/>
    </row>
    <row r="80" spans="1:16" x14ac:dyDescent="0.25">
      <c r="A80" s="10" t="s">
        <v>39</v>
      </c>
      <c r="B80" s="15">
        <f>B76+1</f>
        <v>17</v>
      </c>
      <c r="C80" s="20" t="s">
        <v>1667</v>
      </c>
      <c r="D80" s="20"/>
      <c r="E80" s="20"/>
      <c r="F80" s="20"/>
      <c r="G80" s="20"/>
      <c r="H80" s="20"/>
      <c r="I80" s="20"/>
      <c r="J80" s="20"/>
      <c r="K80" s="15" t="s">
        <v>83</v>
      </c>
      <c r="L80" s="24">
        <f>$R$1*5</f>
        <v>150</v>
      </c>
      <c r="M80" s="117"/>
      <c r="N80" s="140"/>
      <c r="O80" s="117"/>
      <c r="P80" s="298"/>
    </row>
    <row r="81" spans="1:16" x14ac:dyDescent="0.25">
      <c r="A81" s="10"/>
      <c r="B81" s="15"/>
      <c r="C81" s="20"/>
      <c r="D81" s="20"/>
      <c r="E81" s="20"/>
      <c r="F81" s="20"/>
      <c r="G81" s="20"/>
      <c r="H81" s="20"/>
      <c r="I81" s="20"/>
      <c r="J81" s="20"/>
      <c r="K81" s="15"/>
      <c r="L81" s="24"/>
      <c r="M81" s="117"/>
      <c r="N81" s="141"/>
      <c r="O81" s="117"/>
      <c r="P81" s="285"/>
    </row>
    <row r="82" spans="1:16" x14ac:dyDescent="0.25">
      <c r="A82" s="10"/>
      <c r="B82" s="15"/>
      <c r="C82" s="20" t="s">
        <v>1489</v>
      </c>
      <c r="D82" s="20"/>
      <c r="E82" s="20"/>
      <c r="F82" s="20"/>
      <c r="G82" s="20"/>
      <c r="H82" s="20"/>
      <c r="I82" s="20"/>
      <c r="J82" s="20"/>
      <c r="K82" s="15"/>
      <c r="L82" s="24"/>
      <c r="M82" s="117"/>
      <c r="N82" s="141"/>
      <c r="O82" s="117"/>
      <c r="P82" s="285"/>
    </row>
    <row r="83" spans="1:16" x14ac:dyDescent="0.25">
      <c r="A83" s="10"/>
      <c r="B83" s="15"/>
      <c r="C83" s="20" t="s">
        <v>1666</v>
      </c>
      <c r="D83" s="20"/>
      <c r="E83" s="20"/>
      <c r="F83" s="20"/>
      <c r="G83" s="20"/>
      <c r="H83" s="20"/>
      <c r="I83" s="20"/>
      <c r="J83" s="20"/>
      <c r="K83" s="15"/>
      <c r="L83" s="24"/>
      <c r="M83" s="117"/>
      <c r="N83" s="141"/>
      <c r="O83" s="117"/>
      <c r="P83" s="285"/>
    </row>
    <row r="84" spans="1:16" x14ac:dyDescent="0.25">
      <c r="A84" s="10" t="s">
        <v>39</v>
      </c>
      <c r="B84" s="15">
        <f>B80+1</f>
        <v>18</v>
      </c>
      <c r="C84" s="20" t="s">
        <v>1667</v>
      </c>
      <c r="D84" s="20"/>
      <c r="E84" s="20"/>
      <c r="F84" s="20"/>
      <c r="G84" s="20"/>
      <c r="H84" s="20"/>
      <c r="I84" s="20"/>
      <c r="J84" s="20"/>
      <c r="K84" s="15" t="s">
        <v>83</v>
      </c>
      <c r="L84" s="24">
        <f>$R$1*5</f>
        <v>150</v>
      </c>
      <c r="M84" s="117"/>
      <c r="N84" s="140"/>
      <c r="O84" s="117"/>
      <c r="P84" s="298"/>
    </row>
    <row r="85" spans="1:16" x14ac:dyDescent="0.25">
      <c r="A85" s="10"/>
      <c r="B85" s="15"/>
      <c r="C85" s="20"/>
      <c r="D85" s="20"/>
      <c r="E85" s="20"/>
      <c r="F85" s="20"/>
      <c r="G85" s="20"/>
      <c r="H85" s="20"/>
      <c r="I85" s="20"/>
      <c r="J85" s="20"/>
      <c r="K85" s="15"/>
      <c r="L85" s="24"/>
      <c r="M85" s="117"/>
      <c r="N85" s="140"/>
      <c r="O85" s="117"/>
      <c r="P85" s="285"/>
    </row>
    <row r="86" spans="1:16" x14ac:dyDescent="0.25">
      <c r="A86" s="10"/>
      <c r="B86" s="15"/>
      <c r="C86" s="20" t="s">
        <v>1489</v>
      </c>
      <c r="D86" s="20"/>
      <c r="E86" s="20"/>
      <c r="F86" s="20"/>
      <c r="G86" s="20"/>
      <c r="H86" s="20"/>
      <c r="I86" s="20"/>
      <c r="J86" s="20"/>
      <c r="K86" s="15"/>
      <c r="L86" s="24"/>
      <c r="M86" s="117"/>
      <c r="N86" s="140"/>
      <c r="O86" s="117"/>
      <c r="P86" s="285"/>
    </row>
    <row r="87" spans="1:16" x14ac:dyDescent="0.25">
      <c r="A87" s="10"/>
      <c r="B87" s="15"/>
      <c r="C87" s="20" t="s">
        <v>1668</v>
      </c>
      <c r="D87" s="20"/>
      <c r="E87" s="20"/>
      <c r="F87" s="20"/>
      <c r="G87" s="20"/>
      <c r="H87" s="20"/>
      <c r="I87" s="20"/>
      <c r="J87" s="20"/>
      <c r="K87" s="15"/>
      <c r="L87" s="24"/>
      <c r="M87" s="117"/>
      <c r="N87" s="140"/>
      <c r="O87" s="117"/>
      <c r="P87" s="285"/>
    </row>
    <row r="88" spans="1:16" x14ac:dyDescent="0.25">
      <c r="A88" s="10" t="s">
        <v>39</v>
      </c>
      <c r="B88" s="15">
        <f>B84+1</f>
        <v>19</v>
      </c>
      <c r="C88" s="20" t="s">
        <v>1667</v>
      </c>
      <c r="D88" s="20"/>
      <c r="E88" s="20"/>
      <c r="F88" s="20"/>
      <c r="G88" s="20"/>
      <c r="H88" s="20"/>
      <c r="I88" s="20"/>
      <c r="J88" s="20"/>
      <c r="K88" s="15" t="s">
        <v>83</v>
      </c>
      <c r="L88" s="24">
        <f>$R$1*5</f>
        <v>150</v>
      </c>
      <c r="M88" s="117"/>
      <c r="N88" s="140"/>
      <c r="O88" s="117"/>
      <c r="P88" s="298"/>
    </row>
    <row r="89" spans="1:16" x14ac:dyDescent="0.25">
      <c r="A89" s="10"/>
      <c r="B89" s="15"/>
      <c r="C89" s="20"/>
      <c r="D89" s="20"/>
      <c r="E89" s="20"/>
      <c r="F89" s="20"/>
      <c r="G89" s="20"/>
      <c r="H89" s="20"/>
      <c r="I89" s="20"/>
      <c r="J89" s="20"/>
      <c r="K89" s="15"/>
      <c r="L89" s="24"/>
      <c r="M89" s="117"/>
      <c r="N89" s="140"/>
      <c r="O89" s="117"/>
      <c r="P89" s="285"/>
    </row>
    <row r="90" spans="1:16" x14ac:dyDescent="0.25">
      <c r="A90" s="10"/>
      <c r="B90" s="16"/>
      <c r="C90" s="22" t="s">
        <v>1642</v>
      </c>
      <c r="D90" s="23"/>
      <c r="E90" s="23"/>
      <c r="F90" s="23"/>
      <c r="G90" s="23"/>
      <c r="H90" s="23"/>
      <c r="I90" s="23"/>
      <c r="J90" s="23"/>
      <c r="K90" s="16"/>
      <c r="L90" s="23"/>
      <c r="M90" s="146"/>
      <c r="N90" s="162"/>
      <c r="O90" s="165"/>
      <c r="P90" s="285"/>
    </row>
    <row r="91" spans="1:16" ht="24" x14ac:dyDescent="0.25">
      <c r="A91" s="10"/>
      <c r="B91" s="12" t="s">
        <v>1</v>
      </c>
      <c r="C91" s="377" t="s">
        <v>2</v>
      </c>
      <c r="D91" s="377"/>
      <c r="E91" s="377"/>
      <c r="F91" s="377"/>
      <c r="G91" s="377"/>
      <c r="H91" s="377"/>
      <c r="I91" s="377"/>
      <c r="J91" s="377"/>
      <c r="K91" s="12" t="s">
        <v>45</v>
      </c>
      <c r="L91" s="12" t="s">
        <v>46</v>
      </c>
      <c r="M91" s="144" t="s">
        <v>47</v>
      </c>
      <c r="N91" s="168" t="s">
        <v>73</v>
      </c>
      <c r="O91" s="293" t="s">
        <v>92</v>
      </c>
      <c r="P91" s="285"/>
    </row>
    <row r="92" spans="1:16" x14ac:dyDescent="0.25">
      <c r="A92" s="10"/>
      <c r="B92" s="13"/>
      <c r="C92" s="18"/>
      <c r="D92" s="18"/>
      <c r="E92" s="18"/>
      <c r="F92" s="18"/>
      <c r="G92" s="18"/>
      <c r="H92" s="18"/>
      <c r="I92" s="18"/>
      <c r="J92" s="18"/>
      <c r="K92" s="13"/>
      <c r="L92" s="18"/>
      <c r="M92" s="145"/>
      <c r="N92" s="149"/>
      <c r="O92" s="117"/>
      <c r="P92" s="285"/>
    </row>
    <row r="93" spans="1:16" x14ac:dyDescent="0.25">
      <c r="A93" s="10"/>
      <c r="B93" s="15"/>
      <c r="C93" s="20" t="s">
        <v>1669</v>
      </c>
      <c r="D93" s="20"/>
      <c r="E93" s="20"/>
      <c r="F93" s="20"/>
      <c r="G93" s="20"/>
      <c r="H93" s="20"/>
      <c r="I93" s="20"/>
      <c r="J93" s="20"/>
      <c r="K93" s="15"/>
      <c r="L93" s="24"/>
      <c r="M93" s="117"/>
      <c r="N93" s="140"/>
      <c r="O93" s="117"/>
      <c r="P93" s="285"/>
    </row>
    <row r="94" spans="1:16" x14ac:dyDescent="0.25">
      <c r="A94" s="10"/>
      <c r="B94" s="15"/>
      <c r="C94" s="20" t="s">
        <v>1670</v>
      </c>
      <c r="D94" s="20"/>
      <c r="E94" s="20"/>
      <c r="F94" s="20"/>
      <c r="G94" s="20"/>
      <c r="H94" s="20"/>
      <c r="I94" s="20"/>
      <c r="J94" s="20"/>
      <c r="K94" s="15"/>
      <c r="L94" s="24"/>
      <c r="M94" s="117"/>
      <c r="N94" s="140"/>
      <c r="O94" s="117"/>
      <c r="P94" s="285"/>
    </row>
    <row r="95" spans="1:16" x14ac:dyDescent="0.25">
      <c r="A95" s="10"/>
      <c r="B95" s="15"/>
      <c r="C95" s="20" t="s">
        <v>1671</v>
      </c>
      <c r="D95" s="20"/>
      <c r="E95" s="20"/>
      <c r="F95" s="20"/>
      <c r="G95" s="20"/>
      <c r="H95" s="20"/>
      <c r="I95" s="20"/>
      <c r="J95" s="20"/>
      <c r="K95" s="15"/>
      <c r="L95" s="24"/>
      <c r="M95" s="117"/>
      <c r="N95" s="140"/>
      <c r="O95" s="117"/>
      <c r="P95" s="285"/>
    </row>
    <row r="96" spans="1:16" x14ac:dyDescent="0.25">
      <c r="A96" s="10"/>
      <c r="B96" s="15"/>
      <c r="C96" s="20" t="s">
        <v>1672</v>
      </c>
      <c r="D96" s="20"/>
      <c r="E96" s="20"/>
      <c r="F96" s="20"/>
      <c r="G96" s="20"/>
      <c r="H96" s="20"/>
      <c r="I96" s="20"/>
      <c r="J96" s="20"/>
      <c r="K96" s="15"/>
      <c r="L96" s="24"/>
      <c r="M96" s="117"/>
      <c r="N96" s="140"/>
      <c r="O96" s="117"/>
      <c r="P96" s="285"/>
    </row>
    <row r="97" spans="1:16" x14ac:dyDescent="0.25">
      <c r="A97" s="10"/>
      <c r="B97" s="15"/>
      <c r="C97" s="20" t="s">
        <v>1673</v>
      </c>
      <c r="D97" s="20"/>
      <c r="E97" s="20"/>
      <c r="F97" s="20"/>
      <c r="G97" s="20"/>
      <c r="H97" s="20"/>
      <c r="I97" s="20"/>
      <c r="J97" s="20"/>
      <c r="K97" s="15"/>
      <c r="L97" s="24"/>
      <c r="M97" s="117"/>
      <c r="N97" s="140"/>
      <c r="O97" s="117"/>
      <c r="P97" s="285"/>
    </row>
    <row r="98" spans="1:16" x14ac:dyDescent="0.25">
      <c r="A98" s="10" t="s">
        <v>39</v>
      </c>
      <c r="B98" s="15">
        <v>20</v>
      </c>
      <c r="C98" s="20" t="s">
        <v>1674</v>
      </c>
      <c r="D98" s="20"/>
      <c r="E98" s="20"/>
      <c r="F98" s="20"/>
      <c r="G98" s="20"/>
      <c r="H98" s="20"/>
      <c r="I98" s="20"/>
      <c r="J98" s="20"/>
      <c r="K98" s="15"/>
      <c r="L98" s="24"/>
      <c r="M98" s="117"/>
      <c r="N98" s="140"/>
      <c r="O98" s="117"/>
      <c r="P98" s="285"/>
    </row>
    <row r="99" spans="1:16" x14ac:dyDescent="0.25">
      <c r="A99" s="10"/>
      <c r="B99" s="15"/>
      <c r="C99" s="20" t="s">
        <v>1675</v>
      </c>
      <c r="D99" s="20"/>
      <c r="E99" s="20"/>
      <c r="F99" s="20"/>
      <c r="G99" s="20"/>
      <c r="H99" s="20"/>
      <c r="I99" s="20"/>
      <c r="J99" s="20"/>
      <c r="K99" s="15"/>
      <c r="L99" s="24"/>
      <c r="M99" s="117"/>
      <c r="N99" s="140"/>
      <c r="O99" s="117"/>
      <c r="P99" s="285"/>
    </row>
    <row r="100" spans="1:16" x14ac:dyDescent="0.25">
      <c r="A100" s="10"/>
      <c r="B100" s="15"/>
      <c r="C100" s="20" t="s">
        <v>1676</v>
      </c>
      <c r="D100" s="20"/>
      <c r="E100" s="20"/>
      <c r="F100" s="20"/>
      <c r="G100" s="20"/>
      <c r="H100" s="20"/>
      <c r="I100" s="20"/>
      <c r="J100" s="20"/>
      <c r="K100" s="15" t="s">
        <v>1</v>
      </c>
      <c r="L100" s="24">
        <f>$R$1*5</f>
        <v>150</v>
      </c>
      <c r="M100" s="117"/>
      <c r="N100" s="140"/>
      <c r="O100" s="117"/>
      <c r="P100" s="298"/>
    </row>
    <row r="101" spans="1:16" x14ac:dyDescent="0.25">
      <c r="A101" s="10"/>
      <c r="B101" s="15"/>
      <c r="C101" s="20"/>
      <c r="D101" s="20"/>
      <c r="E101" s="20"/>
      <c r="F101" s="20"/>
      <c r="G101" s="20"/>
      <c r="H101" s="20"/>
      <c r="I101" s="20"/>
      <c r="J101" s="20"/>
      <c r="K101" s="15"/>
      <c r="L101" s="24"/>
      <c r="M101" s="117"/>
      <c r="N101" s="140"/>
      <c r="O101" s="117"/>
      <c r="P101" s="285"/>
    </row>
    <row r="102" spans="1:16" x14ac:dyDescent="0.25">
      <c r="A102" s="10" t="s">
        <v>39</v>
      </c>
      <c r="B102" s="15">
        <f>B98+1</f>
        <v>21</v>
      </c>
      <c r="C102" s="20" t="s">
        <v>1677</v>
      </c>
      <c r="D102" s="20"/>
      <c r="E102" s="20"/>
      <c r="F102" s="20"/>
      <c r="G102" s="20"/>
      <c r="H102" s="20"/>
      <c r="I102" s="20"/>
      <c r="J102" s="20"/>
      <c r="K102" s="15"/>
      <c r="L102" s="24"/>
      <c r="M102" s="117"/>
      <c r="N102" s="140"/>
      <c r="O102" s="117"/>
      <c r="P102" s="285"/>
    </row>
    <row r="103" spans="1:16" x14ac:dyDescent="0.25">
      <c r="A103" s="10"/>
      <c r="B103" s="15"/>
      <c r="C103" s="20" t="s">
        <v>1678</v>
      </c>
      <c r="D103" s="20"/>
      <c r="E103" s="20"/>
      <c r="F103" s="20"/>
      <c r="G103" s="20"/>
      <c r="H103" s="20"/>
      <c r="I103" s="20"/>
      <c r="J103" s="20"/>
      <c r="K103" s="15"/>
      <c r="L103" s="24"/>
      <c r="M103" s="117"/>
      <c r="N103" s="140"/>
      <c r="O103" s="117"/>
      <c r="P103" s="285"/>
    </row>
    <row r="104" spans="1:16" x14ac:dyDescent="0.25">
      <c r="A104" s="10"/>
      <c r="B104" s="15"/>
      <c r="C104" s="20" t="s">
        <v>1676</v>
      </c>
      <c r="D104" s="20"/>
      <c r="E104" s="20"/>
      <c r="F104" s="20"/>
      <c r="G104" s="20"/>
      <c r="H104" s="20"/>
      <c r="I104" s="20"/>
      <c r="J104" s="20"/>
      <c r="K104" s="15" t="s">
        <v>1</v>
      </c>
      <c r="L104" s="24">
        <f>$R$1*5</f>
        <v>150</v>
      </c>
      <c r="M104" s="117"/>
      <c r="N104" s="140"/>
      <c r="O104" s="117"/>
      <c r="P104" s="298"/>
    </row>
    <row r="105" spans="1:16" x14ac:dyDescent="0.25">
      <c r="A105" s="10"/>
      <c r="B105" s="15"/>
      <c r="C105" s="20"/>
      <c r="D105" s="20"/>
      <c r="E105" s="20"/>
      <c r="F105" s="20"/>
      <c r="G105" s="20"/>
      <c r="H105" s="20"/>
      <c r="I105" s="20"/>
      <c r="J105" s="20"/>
      <c r="K105" s="15"/>
      <c r="L105" s="24"/>
      <c r="M105" s="117"/>
      <c r="N105" s="140"/>
      <c r="O105" s="117"/>
      <c r="P105" s="285"/>
    </row>
    <row r="106" spans="1:16" x14ac:dyDescent="0.25">
      <c r="A106" s="10"/>
      <c r="B106" s="15"/>
      <c r="C106" s="20"/>
      <c r="D106" s="20"/>
      <c r="E106" s="20"/>
      <c r="F106" s="20"/>
      <c r="G106" s="20"/>
      <c r="H106" s="20"/>
      <c r="I106" s="20"/>
      <c r="J106" s="20"/>
      <c r="K106" s="15"/>
      <c r="L106" s="24"/>
      <c r="M106" s="117"/>
      <c r="N106" s="140"/>
      <c r="O106" s="117"/>
      <c r="P106" s="285"/>
    </row>
    <row r="107" spans="1:16" x14ac:dyDescent="0.25">
      <c r="A107" s="10"/>
      <c r="B107" s="15"/>
      <c r="C107" s="20"/>
      <c r="D107" s="20"/>
      <c r="E107" s="20"/>
      <c r="F107" s="20"/>
      <c r="G107" s="20"/>
      <c r="H107" s="20"/>
      <c r="I107" s="20"/>
      <c r="J107" s="20"/>
      <c r="K107" s="15"/>
      <c r="L107" s="24"/>
      <c r="M107" s="117"/>
      <c r="N107" s="140"/>
      <c r="O107" s="117"/>
      <c r="P107" s="285"/>
    </row>
    <row r="108" spans="1:16" x14ac:dyDescent="0.25">
      <c r="A108" s="10"/>
      <c r="B108" s="15"/>
      <c r="C108" s="20"/>
      <c r="D108" s="20"/>
      <c r="E108" s="20"/>
      <c r="F108" s="20"/>
      <c r="G108" s="20"/>
      <c r="H108" s="20"/>
      <c r="I108" s="20"/>
      <c r="J108" s="20"/>
      <c r="K108" s="15"/>
      <c r="L108" s="24"/>
      <c r="M108" s="117"/>
      <c r="N108" s="140"/>
      <c r="O108" s="117"/>
      <c r="P108" s="285"/>
    </row>
    <row r="109" spans="1:16" x14ac:dyDescent="0.25">
      <c r="A109" s="10"/>
      <c r="B109" s="15"/>
      <c r="C109" s="20"/>
      <c r="D109" s="20"/>
      <c r="E109" s="20"/>
      <c r="F109" s="20"/>
      <c r="G109" s="20"/>
      <c r="H109" s="20"/>
      <c r="I109" s="20"/>
      <c r="J109" s="20"/>
      <c r="K109" s="15"/>
      <c r="L109" s="24"/>
      <c r="M109" s="117"/>
      <c r="N109" s="140"/>
      <c r="O109" s="117"/>
      <c r="P109" s="285"/>
    </row>
    <row r="110" spans="1:16" x14ac:dyDescent="0.25">
      <c r="A110" s="10"/>
      <c r="B110" s="15"/>
      <c r="C110" s="20"/>
      <c r="D110" s="20"/>
      <c r="E110" s="20"/>
      <c r="F110" s="20"/>
      <c r="G110" s="20"/>
      <c r="H110" s="20"/>
      <c r="I110" s="20"/>
      <c r="J110" s="20"/>
      <c r="K110" s="15"/>
      <c r="L110" s="24"/>
      <c r="M110" s="117"/>
      <c r="N110" s="140"/>
      <c r="O110" s="117"/>
      <c r="P110" s="285"/>
    </row>
    <row r="111" spans="1:16" x14ac:dyDescent="0.25">
      <c r="A111" s="10"/>
      <c r="B111" s="15"/>
      <c r="C111" s="20"/>
      <c r="D111" s="20"/>
      <c r="E111" s="20"/>
      <c r="F111" s="20"/>
      <c r="G111" s="20"/>
      <c r="H111" s="20"/>
      <c r="I111" s="20"/>
      <c r="J111" s="20"/>
      <c r="K111" s="15"/>
      <c r="L111" s="24"/>
      <c r="M111" s="117"/>
      <c r="N111" s="140"/>
      <c r="O111" s="117"/>
      <c r="P111" s="285"/>
    </row>
    <row r="112" spans="1:16" x14ac:dyDescent="0.25">
      <c r="A112" s="10"/>
      <c r="B112" s="15"/>
      <c r="C112" s="20"/>
      <c r="D112" s="20"/>
      <c r="E112" s="20"/>
      <c r="F112" s="20"/>
      <c r="G112" s="20"/>
      <c r="H112" s="20"/>
      <c r="I112" s="20"/>
      <c r="J112" s="20"/>
      <c r="K112" s="15"/>
      <c r="L112" s="24"/>
      <c r="M112" s="117"/>
      <c r="N112" s="140"/>
      <c r="O112" s="117"/>
      <c r="P112" s="285"/>
    </row>
    <row r="113" spans="1:16" x14ac:dyDescent="0.25">
      <c r="A113" s="10"/>
      <c r="B113" s="15"/>
      <c r="C113" s="20"/>
      <c r="D113" s="20"/>
      <c r="E113" s="20"/>
      <c r="F113" s="20"/>
      <c r="G113" s="20"/>
      <c r="H113" s="20"/>
      <c r="I113" s="20"/>
      <c r="J113" s="20"/>
      <c r="K113" s="15"/>
      <c r="L113" s="24"/>
      <c r="M113" s="117"/>
      <c r="N113" s="140"/>
      <c r="O113" s="117"/>
      <c r="P113" s="285"/>
    </row>
    <row r="114" spans="1:16" x14ac:dyDescent="0.25">
      <c r="A114" s="10"/>
      <c r="B114" s="15"/>
      <c r="C114" s="20"/>
      <c r="D114" s="20"/>
      <c r="E114" s="20"/>
      <c r="F114" s="20"/>
      <c r="G114" s="20"/>
      <c r="H114" s="20"/>
      <c r="I114" s="20"/>
      <c r="J114" s="20"/>
      <c r="K114" s="15"/>
      <c r="L114" s="24"/>
      <c r="M114" s="117"/>
      <c r="N114" s="140"/>
      <c r="O114" s="117"/>
      <c r="P114" s="285"/>
    </row>
    <row r="115" spans="1:16" x14ac:dyDescent="0.25">
      <c r="A115" s="10"/>
      <c r="B115" s="15"/>
      <c r="C115" s="20"/>
      <c r="D115" s="20"/>
      <c r="E115" s="20"/>
      <c r="F115" s="20"/>
      <c r="G115" s="20"/>
      <c r="H115" s="20"/>
      <c r="I115" s="20"/>
      <c r="J115" s="20"/>
      <c r="K115" s="15"/>
      <c r="L115" s="24"/>
      <c r="M115" s="117"/>
      <c r="N115" s="140"/>
      <c r="O115" s="117"/>
      <c r="P115" s="285"/>
    </row>
    <row r="116" spans="1:16" x14ac:dyDescent="0.25">
      <c r="A116" s="10"/>
      <c r="B116" s="15"/>
      <c r="C116" s="20"/>
      <c r="D116" s="20"/>
      <c r="E116" s="20"/>
      <c r="F116" s="20"/>
      <c r="G116" s="20"/>
      <c r="H116" s="20"/>
      <c r="I116" s="20"/>
      <c r="J116" s="20"/>
      <c r="K116" s="15"/>
      <c r="L116" s="24"/>
      <c r="M116" s="117"/>
      <c r="N116" s="140"/>
      <c r="O116" s="117"/>
      <c r="P116" s="285"/>
    </row>
    <row r="117" spans="1:16" x14ac:dyDescent="0.25">
      <c r="A117" s="10"/>
      <c r="B117" s="15"/>
      <c r="C117" s="20"/>
      <c r="D117" s="20"/>
      <c r="E117" s="20"/>
      <c r="F117" s="20"/>
      <c r="G117" s="20"/>
      <c r="H117" s="20"/>
      <c r="I117" s="20"/>
      <c r="J117" s="20"/>
      <c r="K117" s="15"/>
      <c r="L117" s="24"/>
      <c r="M117" s="117"/>
      <c r="N117" s="140"/>
      <c r="O117" s="117"/>
      <c r="P117" s="285"/>
    </row>
    <row r="118" spans="1:16" x14ac:dyDescent="0.25">
      <c r="A118" s="10"/>
      <c r="B118" s="15"/>
      <c r="C118" s="20"/>
      <c r="D118" s="20"/>
      <c r="E118" s="20"/>
      <c r="F118" s="20"/>
      <c r="G118" s="20"/>
      <c r="H118" s="20"/>
      <c r="I118" s="20"/>
      <c r="J118" s="20"/>
      <c r="K118" s="15"/>
      <c r="L118" s="24"/>
      <c r="M118" s="117"/>
      <c r="N118" s="140"/>
      <c r="O118" s="117"/>
      <c r="P118" s="285"/>
    </row>
    <row r="119" spans="1:16" x14ac:dyDescent="0.25">
      <c r="A119" s="10"/>
      <c r="B119" s="15"/>
      <c r="C119" s="20"/>
      <c r="D119" s="20"/>
      <c r="E119" s="20"/>
      <c r="F119" s="20"/>
      <c r="G119" s="20"/>
      <c r="H119" s="20"/>
      <c r="I119" s="20"/>
      <c r="J119" s="20"/>
      <c r="K119" s="15"/>
      <c r="L119" s="24"/>
      <c r="M119" s="117"/>
      <c r="N119" s="140"/>
      <c r="O119" s="117"/>
      <c r="P119" s="285"/>
    </row>
    <row r="120" spans="1:16" x14ac:dyDescent="0.25">
      <c r="A120" s="10"/>
      <c r="B120" s="15"/>
      <c r="C120" s="20"/>
      <c r="D120" s="20"/>
      <c r="E120" s="20"/>
      <c r="F120" s="20"/>
      <c r="G120" s="20"/>
      <c r="H120" s="20"/>
      <c r="I120" s="20"/>
      <c r="J120" s="20"/>
      <c r="K120" s="15"/>
      <c r="L120" s="24"/>
      <c r="M120" s="117"/>
      <c r="N120" s="140"/>
      <c r="O120" s="117"/>
      <c r="P120" s="285"/>
    </row>
    <row r="121" spans="1:16" x14ac:dyDescent="0.25">
      <c r="A121" s="10"/>
      <c r="B121" s="15"/>
      <c r="C121" s="20"/>
      <c r="D121" s="20"/>
      <c r="E121" s="20"/>
      <c r="F121" s="20"/>
      <c r="G121" s="20"/>
      <c r="H121" s="20"/>
      <c r="I121" s="20"/>
      <c r="J121" s="20"/>
      <c r="K121" s="15"/>
      <c r="L121" s="24"/>
      <c r="M121" s="117"/>
      <c r="N121" s="140"/>
      <c r="O121" s="117"/>
      <c r="P121" s="285"/>
    </row>
    <row r="122" spans="1:16" x14ac:dyDescent="0.25">
      <c r="A122" s="10"/>
      <c r="B122" s="15"/>
      <c r="C122" s="20"/>
      <c r="D122" s="20"/>
      <c r="E122" s="20"/>
      <c r="F122" s="20"/>
      <c r="G122" s="20"/>
      <c r="H122" s="20"/>
      <c r="I122" s="20"/>
      <c r="J122" s="20"/>
      <c r="K122" s="15"/>
      <c r="L122" s="24"/>
      <c r="M122" s="117"/>
      <c r="N122" s="140"/>
      <c r="O122" s="117"/>
      <c r="P122" s="285"/>
    </row>
    <row r="123" spans="1:16" x14ac:dyDescent="0.25">
      <c r="A123" s="10"/>
      <c r="B123" s="15"/>
      <c r="C123" s="20"/>
      <c r="D123" s="20"/>
      <c r="E123" s="20"/>
      <c r="F123" s="20"/>
      <c r="G123" s="20"/>
      <c r="H123" s="20"/>
      <c r="I123" s="20"/>
      <c r="J123" s="20"/>
      <c r="K123" s="15"/>
      <c r="L123" s="24"/>
      <c r="M123" s="117"/>
      <c r="N123" s="140"/>
      <c r="O123" s="117"/>
      <c r="P123" s="285"/>
    </row>
    <row r="124" spans="1:16" x14ac:dyDescent="0.25">
      <c r="A124" s="10"/>
      <c r="B124" s="15"/>
      <c r="C124" s="20"/>
      <c r="D124" s="20"/>
      <c r="E124" s="20"/>
      <c r="F124" s="20"/>
      <c r="G124" s="20"/>
      <c r="H124" s="20"/>
      <c r="I124" s="20"/>
      <c r="J124" s="20"/>
      <c r="K124" s="15"/>
      <c r="L124" s="24"/>
      <c r="M124" s="117"/>
      <c r="N124" s="140"/>
      <c r="O124" s="117"/>
      <c r="P124" s="285"/>
    </row>
    <row r="125" spans="1:16" x14ac:dyDescent="0.25">
      <c r="A125" s="10"/>
      <c r="B125" s="15"/>
      <c r="C125" s="20"/>
      <c r="D125" s="20"/>
      <c r="E125" s="20"/>
      <c r="F125" s="20"/>
      <c r="G125" s="20"/>
      <c r="H125" s="20"/>
      <c r="I125" s="20"/>
      <c r="J125" s="20"/>
      <c r="K125" s="15"/>
      <c r="L125" s="24"/>
      <c r="M125" s="117"/>
      <c r="N125" s="140"/>
      <c r="O125" s="117"/>
      <c r="P125" s="285"/>
    </row>
    <row r="126" spans="1:16" x14ac:dyDescent="0.25">
      <c r="A126" s="10"/>
      <c r="B126" s="15"/>
      <c r="C126" s="20"/>
      <c r="D126" s="20"/>
      <c r="E126" s="20"/>
      <c r="F126" s="20"/>
      <c r="G126" s="20"/>
      <c r="H126" s="20"/>
      <c r="I126" s="20"/>
      <c r="J126" s="20"/>
      <c r="K126" s="15"/>
      <c r="L126" s="24"/>
      <c r="M126" s="117"/>
      <c r="N126" s="140"/>
      <c r="O126" s="117"/>
      <c r="P126" s="285"/>
    </row>
    <row r="127" spans="1:16" x14ac:dyDescent="0.25">
      <c r="A127" s="10"/>
      <c r="B127" s="15"/>
      <c r="C127" s="20"/>
      <c r="D127" s="20"/>
      <c r="E127" s="20"/>
      <c r="F127" s="20"/>
      <c r="G127" s="20"/>
      <c r="H127" s="20"/>
      <c r="I127" s="20"/>
      <c r="J127" s="20"/>
      <c r="K127" s="15"/>
      <c r="L127" s="24"/>
      <c r="M127" s="117"/>
      <c r="N127" s="140"/>
      <c r="O127" s="117"/>
    </row>
    <row r="128" spans="1:16" x14ac:dyDescent="0.25">
      <c r="A128" s="10"/>
      <c r="B128" s="16"/>
      <c r="C128" s="22" t="s">
        <v>1642</v>
      </c>
      <c r="D128" s="23"/>
      <c r="E128" s="23"/>
      <c r="F128" s="23"/>
      <c r="G128" s="23"/>
      <c r="H128" s="23"/>
      <c r="I128" s="23"/>
      <c r="J128" s="23"/>
      <c r="K128" s="16"/>
      <c r="L128" s="23"/>
      <c r="M128" s="146"/>
      <c r="N128" s="162"/>
      <c r="O128" s="165"/>
    </row>
    <row r="129" spans="1:15" x14ac:dyDescent="0.25">
      <c r="A129" s="10"/>
      <c r="B129" s="12" t="s">
        <v>1</v>
      </c>
      <c r="C129" s="393" t="s">
        <v>2</v>
      </c>
      <c r="D129" s="393"/>
      <c r="E129" s="393"/>
      <c r="F129" s="393"/>
      <c r="G129" s="393"/>
      <c r="H129" s="393"/>
      <c r="I129" s="393"/>
      <c r="J129" s="393"/>
      <c r="K129" s="12"/>
      <c r="L129" s="72"/>
      <c r="M129" s="144"/>
      <c r="N129" s="168"/>
      <c r="O129" s="293" t="s">
        <v>92</v>
      </c>
    </row>
    <row r="130" spans="1:15" x14ac:dyDescent="0.25">
      <c r="A130" s="10"/>
      <c r="B130" s="15"/>
      <c r="C130" s="20"/>
      <c r="D130" s="20"/>
      <c r="E130" s="20"/>
      <c r="F130" s="20"/>
      <c r="G130" s="20"/>
      <c r="H130" s="20"/>
      <c r="I130" s="20"/>
      <c r="J130" s="20"/>
      <c r="K130" s="15"/>
      <c r="L130" s="24"/>
      <c r="M130" s="117"/>
      <c r="N130" s="140"/>
      <c r="O130" s="117"/>
    </row>
    <row r="131" spans="1:15" x14ac:dyDescent="0.25">
      <c r="A131" s="10"/>
      <c r="B131" s="14"/>
      <c r="C131" s="19" t="s">
        <v>49</v>
      </c>
      <c r="D131" s="20"/>
      <c r="E131" s="20"/>
      <c r="F131" s="20"/>
      <c r="G131" s="20"/>
      <c r="H131" s="20"/>
      <c r="I131" s="20"/>
      <c r="J131" s="20"/>
      <c r="K131" s="14"/>
      <c r="L131" s="20"/>
      <c r="M131" s="117"/>
      <c r="N131" s="140"/>
      <c r="O131" s="117"/>
    </row>
    <row r="132" spans="1:15" x14ac:dyDescent="0.25">
      <c r="A132" s="10"/>
      <c r="B132" s="14"/>
      <c r="C132" s="19" t="s">
        <v>1623</v>
      </c>
      <c r="D132" s="20"/>
      <c r="E132" s="20"/>
      <c r="F132" s="20"/>
      <c r="G132" s="20"/>
      <c r="H132" s="20"/>
      <c r="I132" s="20"/>
      <c r="J132" s="20"/>
      <c r="K132" s="14"/>
      <c r="L132" s="20"/>
      <c r="M132" s="117"/>
      <c r="N132" s="140"/>
      <c r="O132" s="117"/>
    </row>
    <row r="133" spans="1:15" x14ac:dyDescent="0.25">
      <c r="A133" s="10"/>
      <c r="B133" s="14"/>
      <c r="C133" s="19"/>
      <c r="D133" s="20"/>
      <c r="E133" s="20"/>
      <c r="F133" s="20"/>
      <c r="G133" s="20"/>
      <c r="H133" s="20"/>
      <c r="I133" s="20"/>
      <c r="J133" s="20"/>
      <c r="K133" s="14"/>
      <c r="L133" s="20"/>
      <c r="M133" s="117"/>
      <c r="N133" s="140"/>
      <c r="O133" s="117"/>
    </row>
    <row r="134" spans="1:15" x14ac:dyDescent="0.25">
      <c r="A134" s="10"/>
      <c r="B134" s="14"/>
      <c r="C134" s="368" t="s">
        <v>307</v>
      </c>
      <c r="D134" s="369"/>
      <c r="E134" s="369"/>
      <c r="F134" s="369"/>
      <c r="G134" s="369"/>
      <c r="H134" s="369"/>
      <c r="I134" s="369"/>
      <c r="J134" s="370"/>
      <c r="K134" s="14"/>
      <c r="L134" s="20"/>
      <c r="M134" s="117"/>
      <c r="N134" s="140"/>
      <c r="O134" s="117"/>
    </row>
    <row r="135" spans="1:15" x14ac:dyDescent="0.25">
      <c r="A135" s="10"/>
      <c r="B135" s="14"/>
      <c r="C135" s="45"/>
      <c r="D135" s="46"/>
      <c r="E135" s="46"/>
      <c r="F135" s="46"/>
      <c r="G135" s="46"/>
      <c r="H135" s="46"/>
      <c r="I135" s="46"/>
      <c r="J135" s="47"/>
      <c r="K135" s="14"/>
      <c r="L135" s="20"/>
      <c r="M135" s="117"/>
      <c r="N135" s="140"/>
      <c r="O135" s="117"/>
    </row>
    <row r="136" spans="1:15" x14ac:dyDescent="0.25">
      <c r="A136" s="10"/>
      <c r="B136" s="14"/>
      <c r="C136" s="368" t="s">
        <v>1624</v>
      </c>
      <c r="D136" s="369"/>
      <c r="E136" s="369"/>
      <c r="F136" s="369"/>
      <c r="G136" s="369"/>
      <c r="H136" s="369"/>
      <c r="I136" s="369"/>
      <c r="J136" s="370"/>
      <c r="K136" s="14"/>
      <c r="L136" s="20"/>
      <c r="M136" s="117"/>
      <c r="N136" s="140"/>
      <c r="O136" s="117"/>
    </row>
    <row r="137" spans="1:15" x14ac:dyDescent="0.25">
      <c r="A137" s="10"/>
      <c r="B137" s="14"/>
      <c r="C137" s="46"/>
      <c r="D137" s="46"/>
      <c r="E137" s="46"/>
      <c r="F137" s="46"/>
      <c r="G137" s="46"/>
      <c r="H137" s="46"/>
      <c r="I137" s="46"/>
      <c r="J137" s="46"/>
      <c r="K137" s="14"/>
      <c r="L137" s="20"/>
      <c r="M137" s="117"/>
      <c r="N137" s="140"/>
      <c r="O137" s="117"/>
    </row>
    <row r="138" spans="1:15" x14ac:dyDescent="0.25">
      <c r="A138" s="10"/>
      <c r="B138" s="14"/>
      <c r="C138" s="20" t="s">
        <v>1867</v>
      </c>
      <c r="D138" s="46"/>
      <c r="E138" s="46"/>
      <c r="F138" s="46"/>
      <c r="G138" s="46"/>
      <c r="H138" s="46"/>
      <c r="I138" s="46"/>
      <c r="J138" s="46"/>
      <c r="K138" s="14"/>
      <c r="L138" s="20"/>
      <c r="M138" s="117"/>
      <c r="N138" s="140"/>
      <c r="O138" s="117"/>
    </row>
    <row r="139" spans="1:15" x14ac:dyDescent="0.25">
      <c r="A139" s="10"/>
      <c r="B139" s="14"/>
      <c r="C139" s="20" t="s">
        <v>1868</v>
      </c>
      <c r="D139" s="46"/>
      <c r="E139" s="46"/>
      <c r="F139" s="46"/>
      <c r="G139" s="46"/>
      <c r="H139" s="46"/>
      <c r="I139" s="46"/>
      <c r="J139" s="46"/>
      <c r="K139" s="14"/>
      <c r="L139" s="20"/>
      <c r="M139" s="117"/>
      <c r="N139" s="140"/>
      <c r="O139" s="117"/>
    </row>
    <row r="140" spans="1:15" x14ac:dyDescent="0.25">
      <c r="A140" s="10"/>
      <c r="B140" s="14"/>
      <c r="C140" s="20" t="s">
        <v>1869</v>
      </c>
      <c r="D140" s="20"/>
      <c r="E140" s="20"/>
      <c r="F140" s="20"/>
      <c r="G140" s="20"/>
      <c r="H140" s="20"/>
      <c r="I140" s="20"/>
      <c r="J140" s="20"/>
      <c r="K140" s="14"/>
      <c r="L140" s="20"/>
      <c r="M140" s="117"/>
      <c r="N140" s="140"/>
      <c r="O140" s="117"/>
    </row>
    <row r="141" spans="1:15" x14ac:dyDescent="0.25">
      <c r="A141" s="10"/>
      <c r="B141" s="14"/>
      <c r="C141" s="20"/>
      <c r="D141" s="20"/>
      <c r="E141" s="20"/>
      <c r="F141" s="20"/>
      <c r="G141" s="20"/>
      <c r="H141" s="20"/>
      <c r="I141" s="20"/>
      <c r="J141" s="20"/>
      <c r="K141" s="14"/>
      <c r="L141" s="20"/>
      <c r="M141" s="117"/>
      <c r="N141" s="140"/>
      <c r="O141" s="117"/>
    </row>
    <row r="142" spans="1:15" x14ac:dyDescent="0.25">
      <c r="A142" s="10"/>
      <c r="B142" s="14"/>
      <c r="C142" s="20"/>
      <c r="D142" s="20"/>
      <c r="E142" s="20"/>
      <c r="F142" s="20"/>
      <c r="G142" s="20"/>
      <c r="H142" s="20"/>
      <c r="I142" s="20"/>
      <c r="J142" s="20"/>
      <c r="K142" s="14"/>
      <c r="L142" s="20"/>
      <c r="M142" s="117"/>
      <c r="N142" s="140"/>
      <c r="O142" s="117"/>
    </row>
    <row r="143" spans="1:15" x14ac:dyDescent="0.25">
      <c r="A143" s="10"/>
      <c r="B143" s="14"/>
      <c r="C143" s="20"/>
      <c r="D143" s="20"/>
      <c r="E143" s="20"/>
      <c r="F143" s="20"/>
      <c r="G143" s="20"/>
      <c r="H143" s="20"/>
      <c r="I143" s="20"/>
      <c r="J143" s="20"/>
      <c r="K143" s="14"/>
      <c r="L143" s="20"/>
      <c r="M143" s="117"/>
      <c r="N143" s="140"/>
      <c r="O143" s="117"/>
    </row>
    <row r="144" spans="1:15" x14ac:dyDescent="0.25">
      <c r="A144" s="10"/>
      <c r="B144" s="14"/>
      <c r="C144" s="20"/>
      <c r="D144" s="20"/>
      <c r="E144" s="20"/>
      <c r="F144" s="20"/>
      <c r="G144" s="20"/>
      <c r="H144" s="20"/>
      <c r="I144" s="20"/>
      <c r="J144" s="20"/>
      <c r="K144" s="14"/>
      <c r="L144" s="20"/>
      <c r="M144" s="117"/>
      <c r="N144" s="140"/>
      <c r="O144" s="117"/>
    </row>
    <row r="145" spans="1:15" x14ac:dyDescent="0.25">
      <c r="A145" s="10"/>
      <c r="B145" s="14"/>
      <c r="C145" s="20"/>
      <c r="D145" s="20"/>
      <c r="E145" s="20"/>
      <c r="F145" s="20"/>
      <c r="G145" s="20"/>
      <c r="H145" s="20"/>
      <c r="I145" s="20"/>
      <c r="J145" s="20"/>
      <c r="K145" s="14"/>
      <c r="L145" s="20"/>
      <c r="M145" s="117"/>
      <c r="N145" s="140"/>
      <c r="O145" s="117"/>
    </row>
    <row r="146" spans="1:15" x14ac:dyDescent="0.25">
      <c r="A146" s="10"/>
      <c r="B146" s="14"/>
      <c r="C146" s="20"/>
      <c r="D146" s="20"/>
      <c r="E146" s="20"/>
      <c r="F146" s="20"/>
      <c r="G146" s="20"/>
      <c r="H146" s="20"/>
      <c r="I146" s="20"/>
      <c r="J146" s="20"/>
      <c r="K146" s="14"/>
      <c r="L146" s="20"/>
      <c r="M146" s="117"/>
      <c r="N146" s="140"/>
      <c r="O146" s="117"/>
    </row>
    <row r="147" spans="1:15" x14ac:dyDescent="0.25">
      <c r="A147" s="10"/>
      <c r="B147" s="14"/>
      <c r="C147" s="20"/>
      <c r="D147" s="20"/>
      <c r="E147" s="20"/>
      <c r="F147" s="20"/>
      <c r="G147" s="20"/>
      <c r="H147" s="20"/>
      <c r="I147" s="20"/>
      <c r="J147" s="20"/>
      <c r="K147" s="14"/>
      <c r="L147" s="20"/>
      <c r="M147" s="117"/>
      <c r="N147" s="140"/>
      <c r="O147" s="117"/>
    </row>
    <row r="148" spans="1:15" x14ac:dyDescent="0.25">
      <c r="A148" s="10"/>
      <c r="B148" s="14"/>
      <c r="C148" s="20"/>
      <c r="D148" s="20"/>
      <c r="E148" s="20"/>
      <c r="F148" s="20"/>
      <c r="G148" s="20"/>
      <c r="H148" s="20"/>
      <c r="I148" s="20"/>
      <c r="J148" s="20"/>
      <c r="K148" s="14"/>
      <c r="L148" s="20"/>
      <c r="M148" s="117"/>
      <c r="N148" s="140"/>
      <c r="O148" s="117"/>
    </row>
    <row r="149" spans="1:15" x14ac:dyDescent="0.25">
      <c r="A149" s="10"/>
      <c r="B149" s="14"/>
      <c r="C149" s="20"/>
      <c r="D149" s="20"/>
      <c r="E149" s="20"/>
      <c r="F149" s="20"/>
      <c r="G149" s="20"/>
      <c r="H149" s="20"/>
      <c r="I149" s="20"/>
      <c r="J149" s="20"/>
      <c r="K149" s="14"/>
      <c r="L149" s="20"/>
      <c r="M149" s="117"/>
      <c r="N149" s="140"/>
      <c r="O149" s="117"/>
    </row>
    <row r="150" spans="1:15" x14ac:dyDescent="0.25">
      <c r="A150" s="10"/>
      <c r="B150" s="14"/>
      <c r="C150" s="20"/>
      <c r="D150" s="20"/>
      <c r="E150" s="20"/>
      <c r="F150" s="20"/>
      <c r="G150" s="20"/>
      <c r="H150" s="20"/>
      <c r="I150" s="20"/>
      <c r="J150" s="20"/>
      <c r="K150" s="14"/>
      <c r="L150" s="20"/>
      <c r="M150" s="117"/>
      <c r="N150" s="140"/>
      <c r="O150" s="117"/>
    </row>
    <row r="151" spans="1:15" x14ac:dyDescent="0.25">
      <c r="A151" s="10"/>
      <c r="B151" s="14"/>
      <c r="C151" s="20"/>
      <c r="D151" s="20"/>
      <c r="E151" s="20"/>
      <c r="F151" s="20"/>
      <c r="G151" s="20"/>
      <c r="H151" s="20"/>
      <c r="I151" s="20"/>
      <c r="J151" s="20"/>
      <c r="K151" s="14"/>
      <c r="L151" s="20"/>
      <c r="M151" s="117"/>
      <c r="N151" s="140"/>
      <c r="O151" s="117"/>
    </row>
    <row r="152" spans="1:15" x14ac:dyDescent="0.25">
      <c r="A152" s="10"/>
      <c r="B152" s="14"/>
      <c r="C152" s="20"/>
      <c r="D152" s="20"/>
      <c r="E152" s="20"/>
      <c r="F152" s="20"/>
      <c r="G152" s="20"/>
      <c r="H152" s="20"/>
      <c r="I152" s="20"/>
      <c r="J152" s="20"/>
      <c r="K152" s="14"/>
      <c r="L152" s="20"/>
      <c r="M152" s="117"/>
      <c r="N152" s="140"/>
      <c r="O152" s="117"/>
    </row>
    <row r="153" spans="1:15" x14ac:dyDescent="0.25">
      <c r="A153" s="10"/>
      <c r="B153" s="14"/>
      <c r="C153" s="20"/>
      <c r="D153" s="20"/>
      <c r="E153" s="20"/>
      <c r="F153" s="20"/>
      <c r="G153" s="20"/>
      <c r="H153" s="20"/>
      <c r="I153" s="20"/>
      <c r="J153" s="20"/>
      <c r="K153" s="14"/>
      <c r="L153" s="20"/>
      <c r="M153" s="117"/>
      <c r="N153" s="140"/>
      <c r="O153" s="117"/>
    </row>
    <row r="154" spans="1:15" x14ac:dyDescent="0.25">
      <c r="A154" s="10"/>
      <c r="B154" s="14"/>
      <c r="C154" s="20"/>
      <c r="D154" s="20"/>
      <c r="E154" s="20"/>
      <c r="F154" s="20"/>
      <c r="G154" s="20"/>
      <c r="H154" s="20"/>
      <c r="I154" s="20"/>
      <c r="J154" s="20"/>
      <c r="K154" s="14"/>
      <c r="L154" s="20"/>
      <c r="M154" s="117"/>
      <c r="N154" s="140"/>
      <c r="O154" s="117"/>
    </row>
    <row r="155" spans="1:15" x14ac:dyDescent="0.25">
      <c r="A155" s="10"/>
      <c r="B155" s="14"/>
      <c r="C155" s="20"/>
      <c r="D155" s="20"/>
      <c r="E155" s="20"/>
      <c r="F155" s="20"/>
      <c r="G155" s="20"/>
      <c r="H155" s="20"/>
      <c r="I155" s="20"/>
      <c r="J155" s="20"/>
      <c r="K155" s="14"/>
      <c r="L155" s="20"/>
      <c r="M155" s="117"/>
      <c r="N155" s="140"/>
      <c r="O155" s="117"/>
    </row>
    <row r="156" spans="1:15" x14ac:dyDescent="0.25">
      <c r="A156" s="10"/>
      <c r="B156" s="14"/>
      <c r="C156" s="20"/>
      <c r="D156" s="20"/>
      <c r="E156" s="20"/>
      <c r="F156" s="20"/>
      <c r="G156" s="20"/>
      <c r="H156" s="20"/>
      <c r="I156" s="20"/>
      <c r="J156" s="20"/>
      <c r="K156" s="14"/>
      <c r="L156" s="20"/>
      <c r="M156" s="117"/>
      <c r="N156" s="140"/>
      <c r="O156" s="117"/>
    </row>
    <row r="157" spans="1:15" x14ac:dyDescent="0.25">
      <c r="A157" s="10"/>
      <c r="B157" s="14"/>
      <c r="C157" s="20"/>
      <c r="D157" s="20"/>
      <c r="E157" s="20"/>
      <c r="F157" s="20"/>
      <c r="G157" s="20"/>
      <c r="H157" s="20"/>
      <c r="I157" s="20"/>
      <c r="J157" s="20"/>
      <c r="K157" s="14"/>
      <c r="L157" s="20"/>
      <c r="M157" s="117"/>
      <c r="N157" s="140"/>
      <c r="O157" s="117"/>
    </row>
    <row r="158" spans="1:15" x14ac:dyDescent="0.25">
      <c r="A158" s="10"/>
      <c r="B158" s="14"/>
      <c r="C158" s="20"/>
      <c r="D158" s="20"/>
      <c r="E158" s="20"/>
      <c r="F158" s="20"/>
      <c r="G158" s="20"/>
      <c r="H158" s="20"/>
      <c r="I158" s="20"/>
      <c r="J158" s="20"/>
      <c r="K158" s="14"/>
      <c r="L158" s="20"/>
      <c r="M158" s="117"/>
      <c r="N158" s="140"/>
      <c r="O158" s="117"/>
    </row>
    <row r="159" spans="1:15" x14ac:dyDescent="0.25">
      <c r="A159" s="10"/>
      <c r="B159" s="14"/>
      <c r="C159" s="20"/>
      <c r="D159" s="20"/>
      <c r="E159" s="20"/>
      <c r="F159" s="20"/>
      <c r="G159" s="20"/>
      <c r="H159" s="20"/>
      <c r="I159" s="20"/>
      <c r="J159" s="20"/>
      <c r="K159" s="14"/>
      <c r="L159" s="20"/>
      <c r="M159" s="117"/>
      <c r="N159" s="140"/>
      <c r="O159" s="117"/>
    </row>
    <row r="160" spans="1:15" x14ac:dyDescent="0.25">
      <c r="A160" s="10"/>
      <c r="B160" s="14"/>
      <c r="C160" s="20"/>
      <c r="D160" s="20"/>
      <c r="E160" s="20"/>
      <c r="F160" s="20"/>
      <c r="G160" s="20"/>
      <c r="H160" s="20"/>
      <c r="I160" s="20"/>
      <c r="J160" s="20"/>
      <c r="K160" s="14"/>
      <c r="L160" s="20"/>
      <c r="M160" s="117"/>
      <c r="N160" s="140"/>
      <c r="O160" s="117"/>
    </row>
    <row r="161" spans="1:15" x14ac:dyDescent="0.25">
      <c r="A161" s="10"/>
      <c r="B161" s="14"/>
      <c r="C161" s="20"/>
      <c r="D161" s="20"/>
      <c r="E161" s="20"/>
      <c r="F161" s="20"/>
      <c r="G161" s="20"/>
      <c r="H161" s="20"/>
      <c r="I161" s="20"/>
      <c r="J161" s="20"/>
      <c r="K161" s="14"/>
      <c r="L161" s="20"/>
      <c r="M161" s="117"/>
      <c r="N161" s="140"/>
      <c r="O161" s="117"/>
    </row>
    <row r="162" spans="1:15" x14ac:dyDescent="0.25">
      <c r="A162" s="10"/>
      <c r="B162" s="14"/>
      <c r="C162" s="371" t="s">
        <v>1624</v>
      </c>
      <c r="D162" s="372"/>
      <c r="E162" s="372"/>
      <c r="F162" s="372"/>
      <c r="G162" s="372"/>
      <c r="H162" s="372"/>
      <c r="I162" s="372"/>
      <c r="J162" s="373"/>
      <c r="K162" s="14"/>
      <c r="L162" s="20"/>
      <c r="M162" s="117"/>
      <c r="N162" s="140"/>
      <c r="O162" s="117"/>
    </row>
    <row r="163" spans="1:15" ht="15.75" thickBot="1" x14ac:dyDescent="0.3">
      <c r="A163" s="11"/>
      <c r="B163" s="28"/>
      <c r="C163" s="82" t="s">
        <v>1827</v>
      </c>
      <c r="D163" s="77"/>
      <c r="E163" s="77"/>
      <c r="F163" s="77"/>
      <c r="G163" s="77"/>
      <c r="H163" s="77"/>
      <c r="I163" s="77"/>
      <c r="J163" s="77"/>
      <c r="K163" s="28"/>
      <c r="L163" s="77"/>
      <c r="M163" s="142"/>
      <c r="N163" s="170"/>
      <c r="O163" s="146"/>
    </row>
  </sheetData>
  <mergeCells count="9">
    <mergeCell ref="C134:J134"/>
    <mergeCell ref="C136:J136"/>
    <mergeCell ref="C162:J162"/>
    <mergeCell ref="B1:O1"/>
    <mergeCell ref="C2:J2"/>
    <mergeCell ref="C5:J5"/>
    <mergeCell ref="C45:J45"/>
    <mergeCell ref="C91:J91"/>
    <mergeCell ref="C129:J129"/>
  </mergeCells>
  <pageMargins left="0.7" right="0.7" top="0.75" bottom="0.75" header="0.3" footer="0.3"/>
  <pageSetup paperSize="9" scale="81" fitToHeight="0" orientation="portrait" r:id="rId1"/>
  <headerFooter>
    <oddFooter>&amp;C_x000D_&amp;1#&amp;"Calibri"&amp;10&amp;K000000 Ethekwini | Classified as Restricted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6CDCC7-B990-4007-90FD-C6BD445D8578}">
  <sheetPr>
    <tabColor theme="4"/>
    <pageSetUpPr fitToPage="1"/>
  </sheetPr>
  <dimension ref="A1:R42"/>
  <sheetViews>
    <sheetView topLeftCell="A6" workbookViewId="0">
      <selection activeCell="O2" sqref="O2"/>
    </sheetView>
  </sheetViews>
  <sheetFormatPr defaultRowHeight="15" x14ac:dyDescent="0.25"/>
  <cols>
    <col min="1" max="1" width="5.42578125" customWidth="1"/>
    <col min="2" max="2" width="8.85546875" bestFit="1" customWidth="1"/>
    <col min="12" max="12" width="8.85546875" bestFit="1" customWidth="1"/>
    <col min="13" max="13" width="10.42578125" style="213" bestFit="1" customWidth="1"/>
    <col min="14" max="14" width="10.140625" bestFit="1" customWidth="1"/>
    <col min="15" max="15" width="8.85546875" bestFit="1" customWidth="1"/>
    <col min="16" max="16" width="9.85546875" bestFit="1" customWidth="1"/>
  </cols>
  <sheetData>
    <row r="1" spans="1:18" ht="15.75" thickBot="1" x14ac:dyDescent="0.3">
      <c r="A1" s="9"/>
      <c r="B1" s="364"/>
      <c r="C1" s="365"/>
      <c r="D1" s="365"/>
      <c r="E1" s="365"/>
      <c r="F1" s="365"/>
      <c r="G1" s="365"/>
      <c r="H1" s="365"/>
      <c r="I1" s="365"/>
      <c r="J1" s="365"/>
      <c r="K1" s="365"/>
      <c r="L1" s="365"/>
      <c r="M1" s="365"/>
      <c r="N1" s="365"/>
      <c r="O1" s="366"/>
      <c r="P1" s="208">
        <v>1.7</v>
      </c>
      <c r="R1" s="279">
        <v>10.5</v>
      </c>
    </row>
    <row r="2" spans="1:18" ht="24" x14ac:dyDescent="0.25">
      <c r="A2" s="10"/>
      <c r="B2" s="25" t="s">
        <v>1</v>
      </c>
      <c r="C2" s="367" t="s">
        <v>2</v>
      </c>
      <c r="D2" s="367"/>
      <c r="E2" s="367"/>
      <c r="F2" s="367"/>
      <c r="G2" s="367"/>
      <c r="H2" s="367"/>
      <c r="I2" s="367"/>
      <c r="J2" s="367"/>
      <c r="K2" s="25" t="s">
        <v>45</v>
      </c>
      <c r="L2" s="27" t="s">
        <v>46</v>
      </c>
      <c r="M2" s="333" t="s">
        <v>47</v>
      </c>
      <c r="N2" s="12" t="s">
        <v>48</v>
      </c>
      <c r="O2" s="150" t="s">
        <v>74</v>
      </c>
    </row>
    <row r="3" spans="1:18" x14ac:dyDescent="0.25">
      <c r="A3" s="10"/>
      <c r="B3" s="14"/>
      <c r="C3" s="20"/>
      <c r="D3" s="20"/>
      <c r="E3" s="20"/>
      <c r="F3" s="20"/>
      <c r="G3" s="20"/>
      <c r="H3" s="20"/>
      <c r="I3" s="20"/>
      <c r="J3" s="20"/>
      <c r="K3" s="14"/>
      <c r="L3" s="214"/>
      <c r="M3" s="328"/>
      <c r="N3" s="140"/>
      <c r="O3" s="117"/>
    </row>
    <row r="4" spans="1:18" x14ac:dyDescent="0.25">
      <c r="A4" s="10"/>
      <c r="B4" s="14"/>
      <c r="C4" s="19" t="s">
        <v>49</v>
      </c>
      <c r="D4" s="20"/>
      <c r="E4" s="20"/>
      <c r="F4" s="20"/>
      <c r="G4" s="20"/>
      <c r="H4" s="20"/>
      <c r="I4" s="20"/>
      <c r="J4" s="20"/>
      <c r="K4" s="14"/>
      <c r="L4" s="51"/>
      <c r="M4" s="329"/>
      <c r="N4" s="140"/>
      <c r="O4" s="117"/>
    </row>
    <row r="5" spans="1:18" x14ac:dyDescent="0.25">
      <c r="A5" s="10" t="s">
        <v>5</v>
      </c>
      <c r="B5" s="14"/>
      <c r="C5" s="19" t="s">
        <v>50</v>
      </c>
      <c r="D5" s="20"/>
      <c r="E5" s="20"/>
      <c r="F5" s="20"/>
      <c r="G5" s="20"/>
      <c r="H5" s="20"/>
      <c r="I5" s="20"/>
      <c r="J5" s="20"/>
      <c r="K5" s="14"/>
      <c r="L5" s="51"/>
      <c r="M5" s="329"/>
      <c r="N5" s="140"/>
      <c r="O5" s="117"/>
    </row>
    <row r="6" spans="1:18" x14ac:dyDescent="0.25">
      <c r="A6" s="10"/>
      <c r="B6" s="14"/>
      <c r="C6" s="19"/>
      <c r="D6" s="20"/>
      <c r="E6" s="20"/>
      <c r="F6" s="20"/>
      <c r="G6" s="20"/>
      <c r="H6" s="20"/>
      <c r="I6" s="20"/>
      <c r="J6" s="20"/>
      <c r="K6" s="14"/>
      <c r="L6" s="51"/>
      <c r="M6" s="329"/>
      <c r="N6" s="140"/>
      <c r="O6" s="117"/>
    </row>
    <row r="7" spans="1:18" x14ac:dyDescent="0.25">
      <c r="A7" s="10"/>
      <c r="B7" s="14"/>
      <c r="C7" s="368" t="s">
        <v>51</v>
      </c>
      <c r="D7" s="369"/>
      <c r="E7" s="369"/>
      <c r="F7" s="369"/>
      <c r="G7" s="369"/>
      <c r="H7" s="369"/>
      <c r="I7" s="369"/>
      <c r="J7" s="370"/>
      <c r="K7" s="14"/>
      <c r="L7" s="51"/>
      <c r="M7" s="329"/>
      <c r="N7" s="140"/>
      <c r="O7" s="117"/>
    </row>
    <row r="8" spans="1:18" x14ac:dyDescent="0.25">
      <c r="A8" s="10"/>
      <c r="B8" s="14"/>
      <c r="C8" s="20" t="s">
        <v>52</v>
      </c>
      <c r="D8" s="20"/>
      <c r="E8" s="20"/>
      <c r="F8" s="20"/>
      <c r="G8" s="20"/>
      <c r="H8" s="20"/>
      <c r="I8" s="20"/>
      <c r="J8" s="20"/>
      <c r="K8" s="14"/>
      <c r="L8" s="51"/>
      <c r="M8" s="329"/>
      <c r="N8" s="140"/>
      <c r="O8" s="117"/>
    </row>
    <row r="9" spans="1:18" x14ac:dyDescent="0.25">
      <c r="A9" s="10"/>
      <c r="B9" s="14"/>
      <c r="C9" s="20" t="s">
        <v>53</v>
      </c>
      <c r="D9" s="20"/>
      <c r="E9" s="20"/>
      <c r="F9" s="20"/>
      <c r="G9" s="20"/>
      <c r="H9" s="20"/>
      <c r="I9" s="20"/>
      <c r="J9" s="20"/>
      <c r="K9" s="14"/>
      <c r="L9" s="51"/>
      <c r="M9" s="329"/>
      <c r="N9" s="140"/>
      <c r="O9" s="117"/>
    </row>
    <row r="10" spans="1:18" x14ac:dyDescent="0.25">
      <c r="A10" s="10"/>
      <c r="B10" s="14"/>
      <c r="C10" s="20" t="s">
        <v>54</v>
      </c>
      <c r="D10" s="20"/>
      <c r="E10" s="20"/>
      <c r="F10" s="20"/>
      <c r="G10" s="20"/>
      <c r="H10" s="20"/>
      <c r="I10" s="20"/>
      <c r="J10" s="20"/>
      <c r="K10" s="14"/>
      <c r="L10" s="51"/>
      <c r="M10" s="329"/>
      <c r="N10" s="140"/>
      <c r="O10" s="117"/>
    </row>
    <row r="11" spans="1:18" x14ac:dyDescent="0.25">
      <c r="A11" s="10"/>
      <c r="B11" s="14"/>
      <c r="C11" s="20" t="s">
        <v>55</v>
      </c>
      <c r="D11" s="20"/>
      <c r="E11" s="20"/>
      <c r="F11" s="20"/>
      <c r="G11" s="20"/>
      <c r="H11" s="20"/>
      <c r="I11" s="20"/>
      <c r="J11" s="20"/>
      <c r="K11" s="14"/>
      <c r="L11" s="51"/>
      <c r="M11" s="329"/>
      <c r="N11" s="140"/>
      <c r="O11" s="117"/>
    </row>
    <row r="12" spans="1:18" x14ac:dyDescent="0.25">
      <c r="A12" s="10"/>
      <c r="B12" s="14"/>
      <c r="C12" s="20" t="s">
        <v>56</v>
      </c>
      <c r="D12" s="20"/>
      <c r="E12" s="20"/>
      <c r="F12" s="20"/>
      <c r="G12" s="20"/>
      <c r="H12" s="20"/>
      <c r="I12" s="20"/>
      <c r="J12" s="20"/>
      <c r="K12" s="14"/>
      <c r="L12" s="51"/>
      <c r="M12" s="329"/>
      <c r="N12" s="140"/>
      <c r="O12" s="117"/>
    </row>
    <row r="13" spans="1:18" x14ac:dyDescent="0.25">
      <c r="A13" s="10"/>
      <c r="B13" s="14"/>
      <c r="C13" s="20"/>
      <c r="D13" s="20"/>
      <c r="E13" s="20"/>
      <c r="F13" s="20"/>
      <c r="G13" s="20"/>
      <c r="H13" s="20"/>
      <c r="I13" s="20"/>
      <c r="J13" s="20"/>
      <c r="K13" s="14"/>
      <c r="L13" s="51"/>
      <c r="M13" s="329"/>
      <c r="N13" s="140"/>
      <c r="O13" s="117"/>
    </row>
    <row r="14" spans="1:18" x14ac:dyDescent="0.25">
      <c r="A14" s="10"/>
      <c r="B14" s="14"/>
      <c r="C14" s="19" t="s">
        <v>57</v>
      </c>
      <c r="D14" s="20"/>
      <c r="E14" s="20"/>
      <c r="F14" s="20"/>
      <c r="G14" s="20"/>
      <c r="H14" s="20"/>
      <c r="I14" s="20"/>
      <c r="J14" s="20"/>
      <c r="K14" s="14"/>
      <c r="L14" s="51"/>
      <c r="M14" s="329"/>
      <c r="N14" s="140"/>
      <c r="O14" s="117"/>
    </row>
    <row r="15" spans="1:18" x14ac:dyDescent="0.25">
      <c r="A15" s="10"/>
      <c r="B15" s="14"/>
      <c r="C15" s="19" t="s">
        <v>58</v>
      </c>
      <c r="D15" s="20"/>
      <c r="E15" s="20"/>
      <c r="F15" s="20"/>
      <c r="G15" s="20"/>
      <c r="H15" s="20"/>
      <c r="I15" s="20"/>
      <c r="J15" s="20"/>
      <c r="K15" s="14"/>
      <c r="L15" s="51"/>
      <c r="M15" s="329"/>
      <c r="N15" s="140"/>
      <c r="O15" s="117"/>
    </row>
    <row r="16" spans="1:18" x14ac:dyDescent="0.25">
      <c r="A16" s="10"/>
      <c r="B16" s="14"/>
      <c r="C16" s="19"/>
      <c r="D16" s="20"/>
      <c r="E16" s="20"/>
      <c r="F16" s="20"/>
      <c r="G16" s="20"/>
      <c r="H16" s="20"/>
      <c r="I16" s="20"/>
      <c r="J16" s="20"/>
      <c r="K16" s="14"/>
      <c r="L16" s="51"/>
      <c r="M16" s="329"/>
      <c r="N16" s="140"/>
      <c r="O16" s="117"/>
    </row>
    <row r="17" spans="1:17" x14ac:dyDescent="0.25">
      <c r="A17" s="10" t="s">
        <v>5</v>
      </c>
      <c r="B17" s="15">
        <v>1</v>
      </c>
      <c r="C17" s="20" t="s">
        <v>59</v>
      </c>
      <c r="D17" s="20"/>
      <c r="E17" s="20"/>
      <c r="F17" s="20"/>
      <c r="G17" s="20"/>
      <c r="H17" s="20"/>
      <c r="I17" s="20"/>
      <c r="J17" s="20"/>
      <c r="K17" s="15" t="s">
        <v>60</v>
      </c>
      <c r="L17" s="24">
        <f>$R$1*100</f>
        <v>1050</v>
      </c>
      <c r="M17" s="330"/>
      <c r="N17" s="141"/>
      <c r="O17" s="138"/>
      <c r="P17" s="141"/>
      <c r="Q17" s="141"/>
    </row>
    <row r="18" spans="1:17" x14ac:dyDescent="0.25">
      <c r="A18" s="10" t="s">
        <v>5</v>
      </c>
      <c r="B18" s="15">
        <f>B17+1</f>
        <v>2</v>
      </c>
      <c r="C18" s="20" t="s">
        <v>61</v>
      </c>
      <c r="D18" s="20"/>
      <c r="E18" s="20"/>
      <c r="F18" s="20"/>
      <c r="G18" s="20"/>
      <c r="H18" s="20"/>
      <c r="I18" s="20"/>
      <c r="J18" s="20"/>
      <c r="K18" s="15" t="s">
        <v>60</v>
      </c>
      <c r="L18" s="24">
        <f>$R$1*50</f>
        <v>525</v>
      </c>
      <c r="M18" s="329"/>
      <c r="N18" s="141"/>
      <c r="O18" s="138"/>
      <c r="P18" s="141"/>
      <c r="Q18" s="141"/>
    </row>
    <row r="19" spans="1:17" x14ac:dyDescent="0.25">
      <c r="A19" s="10" t="s">
        <v>5</v>
      </c>
      <c r="B19" s="15">
        <f>B18+1</f>
        <v>3</v>
      </c>
      <c r="C19" s="20" t="s">
        <v>62</v>
      </c>
      <c r="D19" s="20"/>
      <c r="E19" s="20"/>
      <c r="F19" s="20"/>
      <c r="G19" s="20"/>
      <c r="H19" s="20"/>
      <c r="I19" s="20"/>
      <c r="J19" s="20"/>
      <c r="K19" s="15" t="s">
        <v>60</v>
      </c>
      <c r="L19" s="24">
        <f>$R$1*100</f>
        <v>1050</v>
      </c>
      <c r="M19" s="329"/>
      <c r="N19" s="141"/>
      <c r="O19" s="138"/>
      <c r="P19" s="141"/>
      <c r="Q19" s="141"/>
    </row>
    <row r="20" spans="1:17" x14ac:dyDescent="0.25">
      <c r="A20" s="10" t="s">
        <v>5</v>
      </c>
      <c r="B20" s="15">
        <f>B19+1</f>
        <v>4</v>
      </c>
      <c r="C20" s="20" t="s">
        <v>63</v>
      </c>
      <c r="D20" s="20"/>
      <c r="E20" s="20"/>
      <c r="F20" s="20"/>
      <c r="G20" s="20"/>
      <c r="H20" s="20"/>
      <c r="I20" s="20"/>
      <c r="J20" s="20"/>
      <c r="K20" s="15" t="s">
        <v>60</v>
      </c>
      <c r="L20" s="24">
        <f>$R$1*200</f>
        <v>2100</v>
      </c>
      <c r="M20" s="329"/>
      <c r="N20" s="141"/>
      <c r="O20" s="138"/>
      <c r="P20" s="141"/>
      <c r="Q20" s="141"/>
    </row>
    <row r="21" spans="1:17" x14ac:dyDescent="0.25">
      <c r="A21" s="10" t="s">
        <v>5</v>
      </c>
      <c r="B21" s="15">
        <f>B20+1</f>
        <v>5</v>
      </c>
      <c r="C21" s="20" t="s">
        <v>64</v>
      </c>
      <c r="D21" s="20"/>
      <c r="E21" s="20"/>
      <c r="F21" s="20"/>
      <c r="G21" s="20"/>
      <c r="H21" s="20"/>
      <c r="I21" s="20"/>
      <c r="J21" s="20"/>
      <c r="K21" s="15" t="s">
        <v>60</v>
      </c>
      <c r="L21" s="24">
        <f>$R$1*200</f>
        <v>2100</v>
      </c>
      <c r="M21" s="329"/>
      <c r="N21" s="141"/>
      <c r="O21" s="138"/>
      <c r="P21" s="141"/>
      <c r="Q21" s="141"/>
    </row>
    <row r="22" spans="1:17" x14ac:dyDescent="0.25">
      <c r="A22" s="10" t="s">
        <v>5</v>
      </c>
      <c r="B22" s="15">
        <f>B21+1</f>
        <v>6</v>
      </c>
      <c r="C22" s="20" t="s">
        <v>65</v>
      </c>
      <c r="D22" s="20"/>
      <c r="E22" s="20"/>
      <c r="F22" s="20"/>
      <c r="G22" s="20"/>
      <c r="H22" s="20"/>
      <c r="I22" s="20"/>
      <c r="J22" s="20"/>
      <c r="K22" s="15" t="s">
        <v>60</v>
      </c>
      <c r="L22" s="24">
        <f>$R$1*400</f>
        <v>4200</v>
      </c>
      <c r="M22" s="329"/>
      <c r="N22" s="141"/>
      <c r="O22" s="138"/>
      <c r="P22" s="141"/>
      <c r="Q22" s="141"/>
    </row>
    <row r="23" spans="1:17" x14ac:dyDescent="0.25">
      <c r="A23" s="10" t="s">
        <v>5</v>
      </c>
      <c r="B23" s="15">
        <v>7</v>
      </c>
      <c r="C23" s="20" t="s">
        <v>66</v>
      </c>
      <c r="D23" s="20"/>
      <c r="E23" s="20"/>
      <c r="F23" s="20"/>
      <c r="G23" s="20"/>
      <c r="H23" s="20"/>
      <c r="I23" s="20"/>
      <c r="J23" s="20"/>
      <c r="K23" s="15" t="s">
        <v>60</v>
      </c>
      <c r="L23" s="24">
        <f>$R$1*400</f>
        <v>4200</v>
      </c>
      <c r="M23" s="329"/>
      <c r="N23" s="141"/>
      <c r="O23" s="138"/>
      <c r="P23" s="141"/>
      <c r="Q23" s="141"/>
    </row>
    <row r="24" spans="1:17" x14ac:dyDescent="0.25">
      <c r="A24" s="10" t="s">
        <v>5</v>
      </c>
      <c r="B24" s="15">
        <v>8</v>
      </c>
      <c r="C24" s="20" t="s">
        <v>67</v>
      </c>
      <c r="D24" s="20"/>
      <c r="E24" s="20"/>
      <c r="F24" s="20"/>
      <c r="G24" s="20"/>
      <c r="H24" s="20"/>
      <c r="I24" s="20"/>
      <c r="J24" s="20"/>
      <c r="K24" s="15" t="s">
        <v>68</v>
      </c>
      <c r="L24" s="215">
        <v>1</v>
      </c>
      <c r="M24" s="329"/>
      <c r="N24" s="141"/>
      <c r="O24" s="138"/>
      <c r="P24" s="141"/>
      <c r="Q24" s="141"/>
    </row>
    <row r="25" spans="1:17" x14ac:dyDescent="0.25">
      <c r="A25" s="10"/>
      <c r="B25" s="14"/>
      <c r="C25" s="19" t="s">
        <v>69</v>
      </c>
      <c r="D25" s="20"/>
      <c r="E25" s="20"/>
      <c r="F25" s="20"/>
      <c r="G25" s="20"/>
      <c r="H25" s="20"/>
      <c r="I25" s="20"/>
      <c r="J25" s="20"/>
      <c r="K25" s="14"/>
      <c r="L25" s="51"/>
      <c r="M25" s="329"/>
      <c r="N25" s="141"/>
      <c r="O25" s="138"/>
    </row>
    <row r="26" spans="1:17" x14ac:dyDescent="0.25">
      <c r="A26" s="10"/>
      <c r="B26" s="14"/>
      <c r="C26" s="20"/>
      <c r="D26" s="20"/>
      <c r="E26" s="20"/>
      <c r="F26" s="20"/>
      <c r="G26" s="20"/>
      <c r="H26" s="20"/>
      <c r="I26" s="20"/>
      <c r="J26" s="20"/>
      <c r="K26" s="14"/>
      <c r="L26" s="51"/>
      <c r="M26" s="329"/>
      <c r="N26" s="141"/>
      <c r="O26" s="138"/>
    </row>
    <row r="27" spans="1:17" x14ac:dyDescent="0.25">
      <c r="A27" s="10"/>
      <c r="B27" s="14"/>
      <c r="C27" s="20" t="s">
        <v>57</v>
      </c>
      <c r="D27" s="20"/>
      <c r="E27" s="20"/>
      <c r="F27" s="20"/>
      <c r="G27" s="20"/>
      <c r="H27" s="20"/>
      <c r="I27" s="20"/>
      <c r="J27" s="20"/>
      <c r="K27" s="14"/>
      <c r="L27" s="51"/>
      <c r="M27" s="329"/>
      <c r="N27" s="141"/>
      <c r="O27" s="138"/>
    </row>
    <row r="28" spans="1:17" x14ac:dyDescent="0.25">
      <c r="A28" s="10"/>
      <c r="B28" s="15"/>
      <c r="C28" s="368" t="s">
        <v>1884</v>
      </c>
      <c r="D28" s="369"/>
      <c r="E28" s="369"/>
      <c r="F28" s="369"/>
      <c r="G28" s="369"/>
      <c r="H28" s="369"/>
      <c r="I28" s="369"/>
      <c r="J28" s="369"/>
      <c r="K28" s="369"/>
      <c r="L28" s="369"/>
      <c r="M28" s="369"/>
      <c r="N28" s="369"/>
      <c r="O28" s="370"/>
    </row>
    <row r="29" spans="1:17" x14ac:dyDescent="0.25">
      <c r="A29" s="10"/>
      <c r="B29" s="15"/>
      <c r="C29" s="368"/>
      <c r="D29" s="369"/>
      <c r="E29" s="369"/>
      <c r="F29" s="369"/>
      <c r="G29" s="369"/>
      <c r="H29" s="369"/>
      <c r="I29" s="369"/>
      <c r="J29" s="370"/>
      <c r="K29" s="15"/>
      <c r="L29" s="215"/>
      <c r="M29" s="210"/>
      <c r="N29" s="141"/>
      <c r="O29" s="138"/>
    </row>
    <row r="30" spans="1:17" x14ac:dyDescent="0.25">
      <c r="A30" s="10" t="s">
        <v>5</v>
      </c>
      <c r="B30" s="15">
        <f>B24+1</f>
        <v>9</v>
      </c>
      <c r="C30" s="20" t="s">
        <v>70</v>
      </c>
      <c r="D30" s="20"/>
      <c r="E30" s="20"/>
      <c r="F30" s="20"/>
      <c r="G30" s="20"/>
      <c r="H30" s="20"/>
      <c r="I30" s="20"/>
      <c r="J30" s="20"/>
      <c r="K30" s="15" t="s">
        <v>60</v>
      </c>
      <c r="L30" s="24">
        <f>$R$1*30</f>
        <v>315</v>
      </c>
      <c r="M30" s="218"/>
      <c r="N30" s="141"/>
      <c r="O30" s="138"/>
    </row>
    <row r="31" spans="1:17" x14ac:dyDescent="0.25">
      <c r="A31" s="10" t="s">
        <v>5</v>
      </c>
      <c r="B31" s="15">
        <f>B30+1</f>
        <v>10</v>
      </c>
      <c r="C31" s="20" t="s">
        <v>71</v>
      </c>
      <c r="D31" s="20"/>
      <c r="E31" s="20"/>
      <c r="F31" s="20"/>
      <c r="G31" s="20"/>
      <c r="H31" s="20"/>
      <c r="I31" s="20"/>
      <c r="J31" s="20"/>
      <c r="K31" s="15" t="s">
        <v>60</v>
      </c>
      <c r="L31" s="24">
        <f>$R$1*20</f>
        <v>210</v>
      </c>
      <c r="M31" s="210"/>
      <c r="N31" s="141"/>
      <c r="O31" s="138"/>
    </row>
    <row r="32" spans="1:17" x14ac:dyDescent="0.25">
      <c r="A32" s="10" t="s">
        <v>5</v>
      </c>
      <c r="B32" s="15">
        <f>B31+1</f>
        <v>11</v>
      </c>
      <c r="C32" s="20" t="s">
        <v>62</v>
      </c>
      <c r="D32" s="20"/>
      <c r="E32" s="20"/>
      <c r="F32" s="20"/>
      <c r="G32" s="20"/>
      <c r="H32" s="20"/>
      <c r="I32" s="20"/>
      <c r="J32" s="20"/>
      <c r="K32" s="15" t="s">
        <v>60</v>
      </c>
      <c r="L32" s="24">
        <f>$R$1*30</f>
        <v>315</v>
      </c>
      <c r="M32" s="210"/>
      <c r="N32" s="141"/>
      <c r="O32" s="138"/>
    </row>
    <row r="33" spans="1:15" x14ac:dyDescent="0.25">
      <c r="A33" s="10" t="s">
        <v>5</v>
      </c>
      <c r="B33" s="15">
        <f>B32+1</f>
        <v>12</v>
      </c>
      <c r="C33" s="20" t="s">
        <v>63</v>
      </c>
      <c r="D33" s="20"/>
      <c r="E33" s="20"/>
      <c r="F33" s="20"/>
      <c r="G33" s="20"/>
      <c r="H33" s="20"/>
      <c r="I33" s="20"/>
      <c r="J33" s="20"/>
      <c r="K33" s="15" t="s">
        <v>60</v>
      </c>
      <c r="L33" s="24">
        <f>$R$1*40</f>
        <v>420</v>
      </c>
      <c r="M33" s="210"/>
      <c r="N33" s="141"/>
      <c r="O33" s="138"/>
    </row>
    <row r="34" spans="1:15" x14ac:dyDescent="0.25">
      <c r="A34" s="10" t="s">
        <v>5</v>
      </c>
      <c r="B34" s="15">
        <f>B33+1</f>
        <v>13</v>
      </c>
      <c r="C34" s="20" t="s">
        <v>64</v>
      </c>
      <c r="D34" s="20"/>
      <c r="E34" s="20"/>
      <c r="F34" s="20"/>
      <c r="G34" s="20"/>
      <c r="H34" s="20"/>
      <c r="I34" s="20"/>
      <c r="J34" s="20"/>
      <c r="K34" s="15" t="s">
        <v>60</v>
      </c>
      <c r="L34" s="24">
        <f>$R$1*40</f>
        <v>420</v>
      </c>
      <c r="M34" s="210"/>
      <c r="N34" s="141"/>
      <c r="O34" s="138"/>
    </row>
    <row r="35" spans="1:15" x14ac:dyDescent="0.25">
      <c r="A35" s="10" t="s">
        <v>5</v>
      </c>
      <c r="B35" s="15">
        <f>B34+1</f>
        <v>14</v>
      </c>
      <c r="C35" s="20" t="s">
        <v>65</v>
      </c>
      <c r="D35" s="20"/>
      <c r="E35" s="20"/>
      <c r="F35" s="20"/>
      <c r="G35" s="20"/>
      <c r="H35" s="20"/>
      <c r="I35" s="20"/>
      <c r="J35" s="20"/>
      <c r="K35" s="15" t="s">
        <v>60</v>
      </c>
      <c r="L35" s="24">
        <f>$R$1*80</f>
        <v>840</v>
      </c>
      <c r="M35" s="210"/>
      <c r="N35" s="141"/>
      <c r="O35" s="138"/>
    </row>
    <row r="36" spans="1:15" x14ac:dyDescent="0.25">
      <c r="A36" s="10"/>
      <c r="B36" s="14"/>
      <c r="C36" s="19"/>
      <c r="D36" s="20"/>
      <c r="E36" s="20"/>
      <c r="F36" s="20"/>
      <c r="G36" s="20"/>
      <c r="H36" s="20"/>
      <c r="I36" s="20"/>
      <c r="J36" s="20"/>
      <c r="K36" s="14"/>
      <c r="L36" s="51"/>
      <c r="M36" s="210"/>
      <c r="N36" s="141"/>
      <c r="O36" s="117"/>
    </row>
    <row r="37" spans="1:15" x14ac:dyDescent="0.25">
      <c r="A37" s="10"/>
      <c r="B37" s="14"/>
      <c r="C37" s="19"/>
      <c r="D37" s="20"/>
      <c r="E37" s="20"/>
      <c r="F37" s="20"/>
      <c r="G37" s="20"/>
      <c r="H37" s="20"/>
      <c r="I37" s="20"/>
      <c r="J37" s="20"/>
      <c r="K37" s="14"/>
      <c r="L37" s="51"/>
      <c r="M37" s="211"/>
      <c r="N37" s="141"/>
      <c r="O37" s="117"/>
    </row>
    <row r="38" spans="1:15" x14ac:dyDescent="0.25">
      <c r="A38" s="10"/>
      <c r="B38" s="14"/>
      <c r="C38" s="19"/>
      <c r="D38" s="20"/>
      <c r="E38" s="20"/>
      <c r="F38" s="20"/>
      <c r="G38" s="20"/>
      <c r="H38" s="20"/>
      <c r="I38" s="20"/>
      <c r="J38" s="20"/>
      <c r="K38" s="14"/>
      <c r="L38" s="51"/>
      <c r="M38" s="210"/>
      <c r="N38" s="140"/>
      <c r="O38" s="117"/>
    </row>
    <row r="39" spans="1:15" x14ac:dyDescent="0.25">
      <c r="A39" s="10"/>
      <c r="B39" s="14"/>
      <c r="C39" s="20"/>
      <c r="D39" s="20"/>
      <c r="E39" s="20"/>
      <c r="F39" s="20"/>
      <c r="G39" s="20"/>
      <c r="H39" s="20"/>
      <c r="I39" s="20"/>
      <c r="J39" s="20"/>
      <c r="K39" s="14"/>
      <c r="L39" s="51"/>
      <c r="M39" s="210"/>
      <c r="N39" s="140"/>
      <c r="O39" s="117"/>
    </row>
    <row r="40" spans="1:15" x14ac:dyDescent="0.25">
      <c r="A40" s="10"/>
      <c r="B40" s="14"/>
      <c r="C40" s="371"/>
      <c r="D40" s="372"/>
      <c r="E40" s="372"/>
      <c r="F40" s="372"/>
      <c r="G40" s="372"/>
      <c r="H40" s="372"/>
      <c r="I40" s="372"/>
      <c r="J40" s="373"/>
      <c r="K40" s="14"/>
      <c r="L40" s="216"/>
      <c r="M40" s="217"/>
      <c r="N40" s="140"/>
      <c r="O40" s="117"/>
    </row>
    <row r="41" spans="1:15" x14ac:dyDescent="0.25">
      <c r="A41" s="10"/>
      <c r="B41" s="16"/>
      <c r="C41" s="22" t="s">
        <v>1800</v>
      </c>
      <c r="D41" s="23"/>
      <c r="E41" s="23"/>
      <c r="F41" s="23"/>
      <c r="G41" s="23"/>
      <c r="H41" s="23"/>
      <c r="I41" s="23"/>
      <c r="J41" s="23"/>
      <c r="K41" s="16"/>
      <c r="L41" s="23"/>
      <c r="M41" s="331"/>
      <c r="N41" s="146"/>
      <c r="O41" s="165"/>
    </row>
    <row r="42" spans="1:15" ht="15.75" thickBot="1" x14ac:dyDescent="0.3">
      <c r="A42" s="11"/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212"/>
      <c r="N42" s="143"/>
      <c r="O42" s="332"/>
    </row>
  </sheetData>
  <mergeCells count="6">
    <mergeCell ref="B1:O1"/>
    <mergeCell ref="C2:J2"/>
    <mergeCell ref="C7:J7"/>
    <mergeCell ref="C40:J40"/>
    <mergeCell ref="C29:J29"/>
    <mergeCell ref="C28:O28"/>
  </mergeCells>
  <pageMargins left="0.7" right="0.7" top="0.75" bottom="0.75" header="0.3" footer="0.3"/>
  <pageSetup paperSize="9" scale="65" fitToHeight="0" orientation="portrait" r:id="rId1"/>
  <headerFooter>
    <oddFooter>&amp;C_x000D_&amp;1#&amp;"Calibri"&amp;10&amp;K000000 Ethekwini | Classified as Restricted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4C5B44-63D8-4421-807A-4C9AB44E28FF}">
  <sheetPr>
    <tabColor theme="6"/>
    <pageSetUpPr fitToPage="1"/>
  </sheetPr>
  <dimension ref="A1:T290"/>
  <sheetViews>
    <sheetView topLeftCell="A240" workbookViewId="0">
      <selection activeCell="P265" sqref="P265"/>
    </sheetView>
  </sheetViews>
  <sheetFormatPr defaultRowHeight="15" x14ac:dyDescent="0.25"/>
  <cols>
    <col min="1" max="1" width="4.5703125" customWidth="1"/>
    <col min="2" max="2" width="4.7109375" customWidth="1"/>
    <col min="8" max="8" width="4.7109375" customWidth="1"/>
    <col min="9" max="9" width="3.7109375" customWidth="1"/>
    <col min="10" max="10" width="2.85546875" customWidth="1"/>
    <col min="11" max="11" width="7.5703125" customWidth="1"/>
    <col min="12" max="12" width="8.85546875" bestFit="1" customWidth="1"/>
    <col min="13" max="13" width="10.42578125" style="147" customWidth="1"/>
    <col min="14" max="14" width="9.5703125" style="147" customWidth="1"/>
    <col min="15" max="15" width="8.85546875" style="147" bestFit="1" customWidth="1"/>
    <col min="16" max="16" width="15.42578125" customWidth="1"/>
  </cols>
  <sheetData>
    <row r="1" spans="1:18" x14ac:dyDescent="0.25">
      <c r="A1" s="64"/>
      <c r="B1" s="79"/>
      <c r="C1" s="61"/>
      <c r="D1" s="61"/>
      <c r="E1" s="61"/>
      <c r="F1" s="61"/>
      <c r="G1" s="61"/>
      <c r="H1" s="61"/>
      <c r="I1" s="61"/>
      <c r="J1" s="61"/>
      <c r="K1" s="61"/>
      <c r="L1" s="61"/>
      <c r="M1" s="159"/>
      <c r="N1" s="159"/>
      <c r="O1" s="194"/>
      <c r="P1" s="208">
        <v>1.077</v>
      </c>
      <c r="R1" s="279">
        <v>30</v>
      </c>
    </row>
    <row r="2" spans="1:18" ht="24.75" x14ac:dyDescent="0.25">
      <c r="A2" s="64"/>
      <c r="B2" s="57" t="s">
        <v>1</v>
      </c>
      <c r="C2" s="378" t="s">
        <v>2</v>
      </c>
      <c r="D2" s="378"/>
      <c r="E2" s="378"/>
      <c r="F2" s="378"/>
      <c r="G2" s="378"/>
      <c r="H2" s="378"/>
      <c r="I2" s="378"/>
      <c r="J2" s="378"/>
      <c r="K2" s="57" t="s">
        <v>45</v>
      </c>
      <c r="L2" s="57" t="s">
        <v>46</v>
      </c>
      <c r="M2" s="195" t="s">
        <v>47</v>
      </c>
      <c r="N2" s="159" t="s">
        <v>73</v>
      </c>
      <c r="O2" s="196" t="s">
        <v>92</v>
      </c>
      <c r="P2" s="320"/>
    </row>
    <row r="3" spans="1:18" x14ac:dyDescent="0.25">
      <c r="A3" s="10"/>
      <c r="B3" s="14"/>
      <c r="C3" s="19" t="s">
        <v>49</v>
      </c>
      <c r="D3" s="20"/>
      <c r="E3" s="20"/>
      <c r="F3" s="20"/>
      <c r="G3" s="20"/>
      <c r="H3" s="20"/>
      <c r="I3" s="20"/>
      <c r="J3" s="20"/>
      <c r="K3" s="14"/>
      <c r="L3" s="14"/>
      <c r="M3" s="139"/>
      <c r="N3" s="140"/>
      <c r="O3" s="197"/>
    </row>
    <row r="4" spans="1:18" x14ac:dyDescent="0.25">
      <c r="A4" s="10" t="s">
        <v>41</v>
      </c>
      <c r="B4" s="14"/>
      <c r="C4" s="19" t="s">
        <v>1684</v>
      </c>
      <c r="D4" s="20"/>
      <c r="E4" s="20"/>
      <c r="F4" s="20"/>
      <c r="G4" s="20"/>
      <c r="H4" s="20"/>
      <c r="I4" s="20"/>
      <c r="J4" s="20"/>
      <c r="K4" s="14"/>
      <c r="L4" s="14"/>
      <c r="M4" s="139"/>
      <c r="N4" s="140"/>
      <c r="O4" s="198"/>
    </row>
    <row r="5" spans="1:18" x14ac:dyDescent="0.25">
      <c r="A5" s="10"/>
      <c r="B5" s="14"/>
      <c r="C5" s="368" t="s">
        <v>1685</v>
      </c>
      <c r="D5" s="369"/>
      <c r="E5" s="369"/>
      <c r="F5" s="369"/>
      <c r="G5" s="369"/>
      <c r="H5" s="369"/>
      <c r="I5" s="369"/>
      <c r="J5" s="370"/>
      <c r="K5" s="14"/>
      <c r="L5" s="14"/>
      <c r="M5" s="139"/>
      <c r="N5" s="140"/>
      <c r="O5" s="198"/>
    </row>
    <row r="6" spans="1:18" x14ac:dyDescent="0.25">
      <c r="A6" s="10"/>
      <c r="B6" s="14"/>
      <c r="C6" s="20" t="s">
        <v>1686</v>
      </c>
      <c r="D6" s="20"/>
      <c r="E6" s="20"/>
      <c r="F6" s="20"/>
      <c r="G6" s="20"/>
      <c r="H6" s="20"/>
      <c r="I6" s="20"/>
      <c r="J6" s="20"/>
      <c r="K6" s="14"/>
      <c r="L6" s="14"/>
      <c r="M6" s="139"/>
      <c r="N6" s="140"/>
      <c r="O6" s="198"/>
    </row>
    <row r="7" spans="1:18" x14ac:dyDescent="0.25">
      <c r="A7" s="10"/>
      <c r="B7" s="14"/>
      <c r="C7" s="20" t="s">
        <v>1687</v>
      </c>
      <c r="D7" s="20"/>
      <c r="E7" s="20"/>
      <c r="F7" s="20"/>
      <c r="G7" s="20"/>
      <c r="H7" s="20"/>
      <c r="I7" s="20"/>
      <c r="J7" s="20"/>
      <c r="K7" s="14"/>
      <c r="L7" s="14"/>
      <c r="M7" s="139"/>
      <c r="N7" s="140"/>
      <c r="O7" s="198"/>
    </row>
    <row r="8" spans="1:18" x14ac:dyDescent="0.25">
      <c r="A8" s="10"/>
      <c r="B8" s="14"/>
      <c r="C8" s="20" t="s">
        <v>1688</v>
      </c>
      <c r="D8" s="20"/>
      <c r="E8" s="20"/>
      <c r="F8" s="20"/>
      <c r="G8" s="20"/>
      <c r="H8" s="20"/>
      <c r="I8" s="20"/>
      <c r="J8" s="20"/>
      <c r="K8" s="14"/>
      <c r="L8" s="14"/>
      <c r="M8" s="139"/>
      <c r="N8" s="140"/>
      <c r="O8" s="198"/>
    </row>
    <row r="9" spans="1:18" x14ac:dyDescent="0.25">
      <c r="A9" s="10"/>
      <c r="B9" s="14"/>
      <c r="C9" s="20" t="s">
        <v>1689</v>
      </c>
      <c r="D9" s="20"/>
      <c r="E9" s="20"/>
      <c r="F9" s="20"/>
      <c r="G9" s="20"/>
      <c r="H9" s="20"/>
      <c r="I9" s="20"/>
      <c r="J9" s="20"/>
      <c r="K9" s="14"/>
      <c r="L9" s="14"/>
      <c r="M9" s="139"/>
      <c r="N9" s="140"/>
      <c r="O9" s="198"/>
    </row>
    <row r="10" spans="1:18" x14ac:dyDescent="0.25">
      <c r="A10" s="10"/>
      <c r="B10" s="14"/>
      <c r="C10" s="20"/>
      <c r="D10" s="20"/>
      <c r="E10" s="20"/>
      <c r="F10" s="20"/>
      <c r="G10" s="20"/>
      <c r="H10" s="20"/>
      <c r="I10" s="20"/>
      <c r="J10" s="20"/>
      <c r="K10" s="14"/>
      <c r="L10" s="14"/>
      <c r="M10" s="139"/>
      <c r="N10" s="140"/>
      <c r="O10" s="198"/>
    </row>
    <row r="11" spans="1:18" x14ac:dyDescent="0.25">
      <c r="A11" s="10"/>
      <c r="B11" s="14"/>
      <c r="C11" s="20"/>
      <c r="D11" s="20"/>
      <c r="E11" s="20"/>
      <c r="F11" s="20"/>
      <c r="G11" s="20"/>
      <c r="H11" s="20"/>
      <c r="I11" s="20"/>
      <c r="J11" s="20"/>
      <c r="K11" s="14"/>
      <c r="L11" s="14"/>
      <c r="M11" s="139"/>
      <c r="N11" s="140"/>
      <c r="O11" s="198"/>
    </row>
    <row r="12" spans="1:18" x14ac:dyDescent="0.25">
      <c r="A12" s="10"/>
      <c r="B12" s="14"/>
      <c r="C12" s="19" t="s">
        <v>1690</v>
      </c>
      <c r="D12" s="20"/>
      <c r="E12" s="20"/>
      <c r="F12" s="20"/>
      <c r="G12" s="20"/>
      <c r="H12" s="20"/>
      <c r="I12" s="20"/>
      <c r="J12" s="20"/>
      <c r="K12" s="14"/>
      <c r="L12" s="14"/>
      <c r="M12" s="139"/>
      <c r="N12" s="140"/>
      <c r="O12" s="198"/>
    </row>
    <row r="13" spans="1:18" x14ac:dyDescent="0.25">
      <c r="A13" s="10"/>
      <c r="B13" s="15"/>
      <c r="C13" s="20" t="s">
        <v>1691</v>
      </c>
      <c r="D13" s="20"/>
      <c r="E13" s="20"/>
      <c r="F13" s="20"/>
      <c r="G13" s="20"/>
      <c r="H13" s="20"/>
      <c r="I13" s="20"/>
      <c r="J13" s="20"/>
      <c r="K13" s="14"/>
      <c r="L13" s="14"/>
      <c r="M13" s="139"/>
      <c r="N13" s="140"/>
      <c r="O13" s="198"/>
    </row>
    <row r="14" spans="1:18" x14ac:dyDescent="0.25">
      <c r="A14" s="10"/>
      <c r="B14" s="15"/>
      <c r="C14" s="20" t="s">
        <v>1692</v>
      </c>
      <c r="D14" s="20"/>
      <c r="E14" s="20"/>
      <c r="F14" s="20"/>
      <c r="G14" s="20"/>
      <c r="H14" s="20"/>
      <c r="I14" s="20"/>
      <c r="J14" s="20"/>
      <c r="K14" s="15"/>
      <c r="L14" s="15"/>
      <c r="M14" s="139"/>
      <c r="N14" s="140"/>
      <c r="O14" s="198"/>
    </row>
    <row r="15" spans="1:18" x14ac:dyDescent="0.25">
      <c r="A15" s="10"/>
      <c r="B15" s="15"/>
      <c r="C15" s="20"/>
      <c r="D15" s="20"/>
      <c r="E15" s="20"/>
      <c r="F15" s="20"/>
      <c r="G15" s="20"/>
      <c r="H15" s="20"/>
      <c r="I15" s="20"/>
      <c r="J15" s="20"/>
      <c r="K15" s="15"/>
      <c r="L15" s="15"/>
      <c r="M15" s="117"/>
      <c r="N15" s="140"/>
      <c r="O15" s="198"/>
    </row>
    <row r="16" spans="1:18" x14ac:dyDescent="0.25">
      <c r="A16" s="10" t="s">
        <v>41</v>
      </c>
      <c r="B16" s="15">
        <v>1</v>
      </c>
      <c r="C16" s="435" t="s">
        <v>1693</v>
      </c>
      <c r="D16" s="436"/>
      <c r="E16" s="436"/>
      <c r="F16" s="436"/>
      <c r="G16" s="436"/>
      <c r="H16" s="436"/>
      <c r="I16" s="436"/>
      <c r="J16" s="437"/>
      <c r="K16" s="15" t="s">
        <v>175</v>
      </c>
      <c r="L16" s="15">
        <f>$R$1*1</f>
        <v>30</v>
      </c>
      <c r="M16" s="117"/>
      <c r="N16" s="140"/>
      <c r="O16" s="117"/>
      <c r="P16" s="298"/>
    </row>
    <row r="17" spans="1:16" x14ac:dyDescent="0.25">
      <c r="A17" s="10"/>
      <c r="B17" s="14"/>
      <c r="C17" s="20" t="s">
        <v>1694</v>
      </c>
      <c r="D17" s="20"/>
      <c r="E17" s="20"/>
      <c r="F17" s="20"/>
      <c r="G17" s="20"/>
      <c r="H17" s="20"/>
      <c r="I17" s="20"/>
      <c r="J17" s="20"/>
      <c r="K17" s="15"/>
      <c r="L17" s="15"/>
      <c r="M17" s="117"/>
      <c r="N17" s="140"/>
      <c r="O17" s="117"/>
      <c r="P17" s="285"/>
    </row>
    <row r="18" spans="1:16" x14ac:dyDescent="0.25">
      <c r="A18" s="10"/>
      <c r="B18" s="14"/>
      <c r="C18" s="20" t="s">
        <v>1695</v>
      </c>
      <c r="D18" s="20"/>
      <c r="E18" s="20"/>
      <c r="F18" s="20"/>
      <c r="G18" s="20"/>
      <c r="H18" s="20"/>
      <c r="I18" s="20"/>
      <c r="J18" s="20"/>
      <c r="K18" s="15"/>
      <c r="L18" s="15"/>
      <c r="M18" s="117"/>
      <c r="N18" s="140"/>
      <c r="O18" s="117"/>
      <c r="P18" s="285"/>
    </row>
    <row r="19" spans="1:16" x14ac:dyDescent="0.25">
      <c r="A19" s="10"/>
      <c r="B19" s="15"/>
      <c r="C19" s="20"/>
      <c r="D19" s="20"/>
      <c r="E19" s="20"/>
      <c r="F19" s="20"/>
      <c r="G19" s="20"/>
      <c r="H19" s="20"/>
      <c r="I19" s="20"/>
      <c r="J19" s="20"/>
      <c r="K19" s="14"/>
      <c r="L19" s="14"/>
      <c r="M19" s="117"/>
      <c r="N19" s="140"/>
      <c r="O19" s="117"/>
      <c r="P19" s="285"/>
    </row>
    <row r="20" spans="1:16" x14ac:dyDescent="0.25">
      <c r="A20" s="10" t="s">
        <v>41</v>
      </c>
      <c r="B20" s="15">
        <f>B16+1</f>
        <v>2</v>
      </c>
      <c r="C20" s="435" t="s">
        <v>1696</v>
      </c>
      <c r="D20" s="436"/>
      <c r="E20" s="436"/>
      <c r="F20" s="436"/>
      <c r="G20" s="436"/>
      <c r="H20" s="436"/>
      <c r="I20" s="436"/>
      <c r="J20" s="437"/>
      <c r="K20" s="15" t="s">
        <v>175</v>
      </c>
      <c r="L20" s="15">
        <f>$R$1*1</f>
        <v>30</v>
      </c>
      <c r="M20" s="117"/>
      <c r="N20" s="140"/>
      <c r="O20" s="117"/>
      <c r="P20" s="285"/>
    </row>
    <row r="21" spans="1:16" x14ac:dyDescent="0.25">
      <c r="A21" s="10"/>
      <c r="B21" s="15"/>
      <c r="C21" s="20" t="s">
        <v>1694</v>
      </c>
      <c r="D21" s="20"/>
      <c r="E21" s="20"/>
      <c r="F21" s="20"/>
      <c r="G21" s="20"/>
      <c r="H21" s="20"/>
      <c r="I21" s="20"/>
      <c r="J21" s="20"/>
      <c r="K21" s="15"/>
      <c r="L21" s="15"/>
      <c r="M21" s="117"/>
      <c r="N21" s="140"/>
      <c r="O21" s="117"/>
      <c r="P21" s="285"/>
    </row>
    <row r="22" spans="1:16" x14ac:dyDescent="0.25">
      <c r="A22" s="10"/>
      <c r="B22" s="15"/>
      <c r="C22" s="20" t="s">
        <v>1695</v>
      </c>
      <c r="D22" s="20"/>
      <c r="E22" s="20"/>
      <c r="F22" s="20"/>
      <c r="G22" s="20"/>
      <c r="H22" s="20"/>
      <c r="I22" s="20"/>
      <c r="J22" s="20"/>
      <c r="K22" s="15"/>
      <c r="L22" s="15"/>
      <c r="M22" s="117"/>
      <c r="N22" s="140"/>
      <c r="O22" s="117"/>
      <c r="P22" s="285"/>
    </row>
    <row r="23" spans="1:16" x14ac:dyDescent="0.25">
      <c r="A23" s="10"/>
      <c r="B23" s="15"/>
      <c r="C23" s="20"/>
      <c r="D23" s="20"/>
      <c r="E23" s="20"/>
      <c r="F23" s="20"/>
      <c r="G23" s="20"/>
      <c r="H23" s="20"/>
      <c r="I23" s="20"/>
      <c r="J23" s="20"/>
      <c r="K23" s="15"/>
      <c r="L23" s="15"/>
      <c r="M23" s="117"/>
      <c r="N23" s="140"/>
      <c r="O23" s="117"/>
      <c r="P23" s="285"/>
    </row>
    <row r="24" spans="1:16" x14ac:dyDescent="0.25">
      <c r="A24" s="10" t="s">
        <v>41</v>
      </c>
      <c r="B24" s="15">
        <f>B20+1</f>
        <v>3</v>
      </c>
      <c r="C24" s="435" t="s">
        <v>1697</v>
      </c>
      <c r="D24" s="436"/>
      <c r="E24" s="436"/>
      <c r="F24" s="436"/>
      <c r="G24" s="436"/>
      <c r="H24" s="436"/>
      <c r="I24" s="436"/>
      <c r="J24" s="437"/>
      <c r="K24" s="15" t="s">
        <v>175</v>
      </c>
      <c r="L24" s="15">
        <f>$R$1*1</f>
        <v>30</v>
      </c>
      <c r="M24" s="117"/>
      <c r="N24" s="140"/>
      <c r="O24" s="117"/>
      <c r="P24" s="298"/>
    </row>
    <row r="25" spans="1:16" x14ac:dyDescent="0.25">
      <c r="A25" s="10"/>
      <c r="B25" s="14"/>
      <c r="C25" s="20" t="s">
        <v>1694</v>
      </c>
      <c r="D25" s="20"/>
      <c r="E25" s="20"/>
      <c r="F25" s="20"/>
      <c r="G25" s="20"/>
      <c r="H25" s="20"/>
      <c r="I25" s="20"/>
      <c r="J25" s="20"/>
      <c r="K25" s="15"/>
      <c r="L25" s="15"/>
      <c r="M25" s="117"/>
      <c r="N25" s="140"/>
      <c r="O25" s="117"/>
      <c r="P25" s="285"/>
    </row>
    <row r="26" spans="1:16" x14ac:dyDescent="0.25">
      <c r="A26" s="10"/>
      <c r="B26" s="14"/>
      <c r="C26" s="20" t="s">
        <v>1695</v>
      </c>
      <c r="D26" s="20"/>
      <c r="E26" s="20"/>
      <c r="F26" s="20"/>
      <c r="G26" s="20"/>
      <c r="H26" s="20"/>
      <c r="I26" s="20"/>
      <c r="J26" s="20"/>
      <c r="K26" s="15"/>
      <c r="L26" s="15"/>
      <c r="M26" s="117"/>
      <c r="N26" s="140"/>
      <c r="O26" s="117"/>
      <c r="P26" s="285"/>
    </row>
    <row r="27" spans="1:16" x14ac:dyDescent="0.25">
      <c r="A27" s="10"/>
      <c r="B27" s="15"/>
      <c r="C27" s="20"/>
      <c r="D27" s="20"/>
      <c r="E27" s="20"/>
      <c r="F27" s="20"/>
      <c r="G27" s="20"/>
      <c r="H27" s="20"/>
      <c r="I27" s="20"/>
      <c r="J27" s="20"/>
      <c r="K27" s="15"/>
      <c r="L27" s="15"/>
      <c r="M27" s="117"/>
      <c r="N27" s="140"/>
      <c r="O27" s="117"/>
      <c r="P27" s="285"/>
    </row>
    <row r="28" spans="1:16" x14ac:dyDescent="0.25">
      <c r="A28" s="10" t="s">
        <v>41</v>
      </c>
      <c r="B28" s="15">
        <f>B24+1</f>
        <v>4</v>
      </c>
      <c r="C28" s="435" t="s">
        <v>1698</v>
      </c>
      <c r="D28" s="436"/>
      <c r="E28" s="436"/>
      <c r="F28" s="436"/>
      <c r="G28" s="436"/>
      <c r="H28" s="436"/>
      <c r="I28" s="436"/>
      <c r="J28" s="437"/>
      <c r="K28" s="15" t="s">
        <v>175</v>
      </c>
      <c r="L28" s="15">
        <f>$R$1*1</f>
        <v>30</v>
      </c>
      <c r="M28" s="117"/>
      <c r="N28" s="140"/>
      <c r="O28" s="117"/>
      <c r="P28" s="298"/>
    </row>
    <row r="29" spans="1:16" x14ac:dyDescent="0.25">
      <c r="A29" s="10"/>
      <c r="B29" s="15"/>
      <c r="C29" s="20" t="s">
        <v>1694</v>
      </c>
      <c r="D29" s="121"/>
      <c r="E29" s="121"/>
      <c r="F29" s="121"/>
      <c r="G29" s="121"/>
      <c r="H29" s="121"/>
      <c r="I29" s="121"/>
      <c r="J29" s="121"/>
      <c r="K29" s="15"/>
      <c r="L29" s="15"/>
      <c r="M29" s="117"/>
      <c r="N29" s="140"/>
      <c r="O29" s="117"/>
      <c r="P29" s="285"/>
    </row>
    <row r="30" spans="1:16" x14ac:dyDescent="0.25">
      <c r="A30" s="10"/>
      <c r="B30" s="15"/>
      <c r="C30" s="20" t="s">
        <v>1695</v>
      </c>
      <c r="D30" s="20"/>
      <c r="E30" s="20"/>
      <c r="F30" s="20"/>
      <c r="G30" s="20"/>
      <c r="H30" s="20"/>
      <c r="I30" s="20"/>
      <c r="J30" s="20"/>
      <c r="K30" s="15"/>
      <c r="L30" s="15"/>
      <c r="M30" s="117"/>
      <c r="N30" s="140"/>
      <c r="O30" s="117"/>
      <c r="P30" s="285"/>
    </row>
    <row r="31" spans="1:16" x14ac:dyDescent="0.25">
      <c r="A31" s="10"/>
      <c r="B31" s="15"/>
      <c r="C31" s="20"/>
      <c r="D31" s="20"/>
      <c r="E31" s="20"/>
      <c r="F31" s="20"/>
      <c r="G31" s="20"/>
      <c r="H31" s="20"/>
      <c r="I31" s="20"/>
      <c r="J31" s="20"/>
      <c r="K31" s="15"/>
      <c r="L31" s="15"/>
      <c r="M31" s="117"/>
      <c r="N31" s="140"/>
      <c r="O31" s="117"/>
      <c r="P31" s="285"/>
    </row>
    <row r="32" spans="1:16" x14ac:dyDescent="0.25">
      <c r="A32" s="10" t="s">
        <v>41</v>
      </c>
      <c r="B32" s="15">
        <f>B28+1</f>
        <v>5</v>
      </c>
      <c r="C32" s="435" t="s">
        <v>1699</v>
      </c>
      <c r="D32" s="436"/>
      <c r="E32" s="436"/>
      <c r="F32" s="436"/>
      <c r="G32" s="436"/>
      <c r="H32" s="436"/>
      <c r="I32" s="436"/>
      <c r="J32" s="437"/>
      <c r="K32" s="15" t="s">
        <v>175</v>
      </c>
      <c r="L32" s="15">
        <f>$R$1*1</f>
        <v>30</v>
      </c>
      <c r="M32" s="117"/>
      <c r="N32" s="140"/>
      <c r="O32" s="117"/>
      <c r="P32" s="298"/>
    </row>
    <row r="33" spans="1:16" x14ac:dyDescent="0.25">
      <c r="A33" s="10"/>
      <c r="B33" s="15"/>
      <c r="C33" s="20" t="s">
        <v>1694</v>
      </c>
      <c r="D33" s="121"/>
      <c r="E33" s="121"/>
      <c r="F33" s="121"/>
      <c r="G33" s="121"/>
      <c r="H33" s="121"/>
      <c r="I33" s="121"/>
      <c r="J33" s="121"/>
      <c r="K33" s="15"/>
      <c r="L33" s="15"/>
      <c r="M33" s="117"/>
      <c r="N33" s="140"/>
      <c r="O33" s="117"/>
      <c r="P33" s="285"/>
    </row>
    <row r="34" spans="1:16" x14ac:dyDescent="0.25">
      <c r="A34" s="10"/>
      <c r="B34" s="15"/>
      <c r="C34" s="20" t="s">
        <v>1695</v>
      </c>
      <c r="D34" s="20"/>
      <c r="E34" s="20"/>
      <c r="F34" s="20"/>
      <c r="G34" s="20"/>
      <c r="H34" s="20"/>
      <c r="I34" s="20"/>
      <c r="J34" s="20"/>
      <c r="K34" s="15"/>
      <c r="L34" s="15"/>
      <c r="M34" s="117"/>
      <c r="N34" s="140"/>
      <c r="O34" s="117"/>
      <c r="P34" s="285"/>
    </row>
    <row r="35" spans="1:16" x14ac:dyDescent="0.25">
      <c r="A35" s="10"/>
      <c r="B35" s="15"/>
      <c r="C35" s="20"/>
      <c r="D35" s="20"/>
      <c r="E35" s="20"/>
      <c r="F35" s="20"/>
      <c r="G35" s="20"/>
      <c r="H35" s="20"/>
      <c r="I35" s="20"/>
      <c r="J35" s="20"/>
      <c r="K35" s="15"/>
      <c r="L35" s="15"/>
      <c r="M35" s="117"/>
      <c r="N35" s="140"/>
      <c r="O35" s="117"/>
      <c r="P35" s="285"/>
    </row>
    <row r="36" spans="1:16" x14ac:dyDescent="0.25">
      <c r="A36" s="10" t="s">
        <v>41</v>
      </c>
      <c r="B36" s="15">
        <f>B32+1</f>
        <v>6</v>
      </c>
      <c r="C36" s="435" t="s">
        <v>1700</v>
      </c>
      <c r="D36" s="436"/>
      <c r="E36" s="436"/>
      <c r="F36" s="436"/>
      <c r="G36" s="436"/>
      <c r="H36" s="436"/>
      <c r="I36" s="436"/>
      <c r="J36" s="437"/>
      <c r="K36" s="15" t="s">
        <v>175</v>
      </c>
      <c r="L36" s="15">
        <f>$R$1*1</f>
        <v>30</v>
      </c>
      <c r="M36" s="117"/>
      <c r="N36" s="140"/>
      <c r="O36" s="117"/>
      <c r="P36" s="285"/>
    </row>
    <row r="37" spans="1:16" x14ac:dyDescent="0.25">
      <c r="A37" s="10"/>
      <c r="B37" s="15"/>
      <c r="C37" s="20" t="s">
        <v>1701</v>
      </c>
      <c r="D37" s="121"/>
      <c r="E37" s="121"/>
      <c r="F37" s="121"/>
      <c r="G37" s="121"/>
      <c r="H37" s="121"/>
      <c r="I37" s="121"/>
      <c r="J37" s="121"/>
      <c r="K37" s="15"/>
      <c r="L37" s="15"/>
      <c r="M37" s="117"/>
      <c r="N37" s="140"/>
      <c r="O37" s="117"/>
      <c r="P37" s="285"/>
    </row>
    <row r="38" spans="1:16" x14ac:dyDescent="0.25">
      <c r="A38" s="10"/>
      <c r="B38" s="14"/>
      <c r="C38" s="20" t="s">
        <v>1702</v>
      </c>
      <c r="D38" s="20"/>
      <c r="E38" s="20"/>
      <c r="F38" s="20"/>
      <c r="G38" s="20"/>
      <c r="H38" s="20"/>
      <c r="I38" s="20"/>
      <c r="J38" s="20"/>
      <c r="K38" s="15"/>
      <c r="L38" s="15"/>
      <c r="M38" s="117"/>
      <c r="N38" s="140"/>
      <c r="O38" s="117"/>
      <c r="P38" s="285"/>
    </row>
    <row r="39" spans="1:16" x14ac:dyDescent="0.25">
      <c r="A39" s="10"/>
      <c r="B39" s="14"/>
      <c r="C39" s="20" t="s">
        <v>1703</v>
      </c>
      <c r="D39" s="20"/>
      <c r="E39" s="20"/>
      <c r="F39" s="20"/>
      <c r="G39" s="20"/>
      <c r="H39" s="20"/>
      <c r="I39" s="20"/>
      <c r="J39" s="20"/>
      <c r="K39" s="15"/>
      <c r="L39" s="15"/>
      <c r="M39" s="117"/>
      <c r="N39" s="140"/>
      <c r="O39" s="117"/>
      <c r="P39" s="285"/>
    </row>
    <row r="40" spans="1:16" x14ac:dyDescent="0.25">
      <c r="A40" s="10"/>
      <c r="B40" s="15"/>
      <c r="C40" s="20"/>
      <c r="D40" s="20"/>
      <c r="E40" s="20"/>
      <c r="F40" s="20"/>
      <c r="G40" s="20"/>
      <c r="H40" s="20"/>
      <c r="I40" s="20"/>
      <c r="J40" s="20"/>
      <c r="K40" s="15"/>
      <c r="L40" s="15"/>
      <c r="M40" s="117"/>
      <c r="N40" s="140"/>
      <c r="O40" s="117"/>
      <c r="P40" s="285"/>
    </row>
    <row r="41" spans="1:16" x14ac:dyDescent="0.25">
      <c r="A41" s="10" t="s">
        <v>41</v>
      </c>
      <c r="B41" s="15">
        <f>B36+1</f>
        <v>7</v>
      </c>
      <c r="C41" s="435" t="s">
        <v>1704</v>
      </c>
      <c r="D41" s="436"/>
      <c r="E41" s="436"/>
      <c r="F41" s="436"/>
      <c r="G41" s="436"/>
      <c r="H41" s="436"/>
      <c r="I41" s="436"/>
      <c r="J41" s="437"/>
      <c r="K41" s="15" t="s">
        <v>175</v>
      </c>
      <c r="L41" s="15">
        <f>$R$1*1</f>
        <v>30</v>
      </c>
      <c r="M41" s="117"/>
      <c r="N41" s="140"/>
      <c r="O41" s="117"/>
      <c r="P41" s="298"/>
    </row>
    <row r="42" spans="1:16" x14ac:dyDescent="0.25">
      <c r="A42" s="10"/>
      <c r="B42" s="15"/>
      <c r="C42" s="20" t="s">
        <v>1701</v>
      </c>
      <c r="D42" s="20"/>
      <c r="E42" s="20"/>
      <c r="F42" s="20"/>
      <c r="G42" s="20"/>
      <c r="H42" s="20"/>
      <c r="I42" s="20"/>
      <c r="J42" s="20"/>
      <c r="K42" s="15"/>
      <c r="L42" s="15"/>
      <c r="M42" s="117"/>
      <c r="N42" s="140"/>
      <c r="O42" s="117"/>
      <c r="P42" s="285"/>
    </row>
    <row r="43" spans="1:16" x14ac:dyDescent="0.25">
      <c r="A43" s="10"/>
      <c r="B43" s="15"/>
      <c r="C43" s="20" t="s">
        <v>1702</v>
      </c>
      <c r="D43" s="20"/>
      <c r="E43" s="20"/>
      <c r="F43" s="20"/>
      <c r="G43" s="20"/>
      <c r="H43" s="20"/>
      <c r="I43" s="20"/>
      <c r="J43" s="20"/>
      <c r="K43" s="15"/>
      <c r="L43" s="15"/>
      <c r="M43" s="117"/>
      <c r="N43" s="140"/>
      <c r="O43" s="117"/>
      <c r="P43" s="285"/>
    </row>
    <row r="44" spans="1:16" x14ac:dyDescent="0.25">
      <c r="A44" s="10"/>
      <c r="B44" s="15"/>
      <c r="C44" s="20" t="s">
        <v>1703</v>
      </c>
      <c r="D44" s="20"/>
      <c r="E44" s="20"/>
      <c r="F44" s="20"/>
      <c r="G44" s="20"/>
      <c r="H44" s="20"/>
      <c r="I44" s="20"/>
      <c r="J44" s="20"/>
      <c r="K44" s="15"/>
      <c r="L44" s="15"/>
      <c r="M44" s="117"/>
      <c r="N44" s="140"/>
      <c r="O44" s="117"/>
      <c r="P44" s="285"/>
    </row>
    <row r="45" spans="1:16" x14ac:dyDescent="0.25">
      <c r="A45" s="10"/>
      <c r="B45" s="15"/>
      <c r="C45" s="20"/>
      <c r="D45" s="20"/>
      <c r="E45" s="20"/>
      <c r="F45" s="20"/>
      <c r="G45" s="20"/>
      <c r="H45" s="20"/>
      <c r="I45" s="20"/>
      <c r="J45" s="20"/>
      <c r="K45" s="15"/>
      <c r="L45" s="15"/>
      <c r="M45" s="117"/>
      <c r="N45" s="140"/>
      <c r="O45" s="117"/>
      <c r="P45" s="285"/>
    </row>
    <row r="46" spans="1:16" x14ac:dyDescent="0.25">
      <c r="A46" s="10"/>
      <c r="B46" s="15"/>
      <c r="C46" s="19" t="s">
        <v>1705</v>
      </c>
      <c r="D46" s="20"/>
      <c r="E46" s="20"/>
      <c r="F46" s="20"/>
      <c r="G46" s="20"/>
      <c r="H46" s="20"/>
      <c r="I46" s="20"/>
      <c r="J46" s="20"/>
      <c r="K46" s="15"/>
      <c r="L46" s="15"/>
      <c r="M46" s="117"/>
      <c r="N46" s="140"/>
      <c r="O46" s="117"/>
      <c r="P46" s="285"/>
    </row>
    <row r="47" spans="1:16" x14ac:dyDescent="0.25">
      <c r="A47" s="10"/>
      <c r="B47" s="15"/>
      <c r="C47" s="20" t="s">
        <v>1706</v>
      </c>
      <c r="D47" s="20"/>
      <c r="E47" s="20"/>
      <c r="F47" s="20"/>
      <c r="G47" s="20"/>
      <c r="H47" s="20"/>
      <c r="I47" s="20"/>
      <c r="J47" s="20"/>
      <c r="K47" s="15"/>
      <c r="L47" s="15"/>
      <c r="M47" s="117"/>
      <c r="N47" s="140"/>
      <c r="O47" s="117"/>
      <c r="P47" s="285"/>
    </row>
    <row r="48" spans="1:16" x14ac:dyDescent="0.25">
      <c r="A48" s="10"/>
      <c r="B48" s="15"/>
      <c r="C48" s="20" t="s">
        <v>1707</v>
      </c>
      <c r="D48" s="20"/>
      <c r="E48" s="20"/>
      <c r="F48" s="20"/>
      <c r="G48" s="20"/>
      <c r="H48" s="20"/>
      <c r="I48" s="20"/>
      <c r="J48" s="20"/>
      <c r="K48" s="15"/>
      <c r="L48" s="15"/>
      <c r="M48" s="117"/>
      <c r="N48" s="140"/>
      <c r="O48" s="117"/>
      <c r="P48" s="285"/>
    </row>
    <row r="49" spans="1:16" x14ac:dyDescent="0.25">
      <c r="A49" s="10"/>
      <c r="B49" s="15"/>
      <c r="C49" s="20"/>
      <c r="D49" s="20"/>
      <c r="E49" s="20"/>
      <c r="F49" s="20"/>
      <c r="G49" s="20"/>
      <c r="H49" s="20"/>
      <c r="I49" s="20"/>
      <c r="J49" s="20"/>
      <c r="K49" s="15"/>
      <c r="L49" s="15"/>
      <c r="M49" s="117"/>
      <c r="N49" s="140"/>
      <c r="O49" s="117"/>
      <c r="P49" s="285"/>
    </row>
    <row r="50" spans="1:16" x14ac:dyDescent="0.25">
      <c r="A50" s="10"/>
      <c r="B50" s="15"/>
      <c r="C50" s="20"/>
      <c r="D50" s="20"/>
      <c r="E50" s="20"/>
      <c r="F50" s="20"/>
      <c r="G50" s="20"/>
      <c r="H50" s="20"/>
      <c r="I50" s="20"/>
      <c r="J50" s="20"/>
      <c r="K50" s="15"/>
      <c r="L50" s="15"/>
      <c r="M50" s="117"/>
      <c r="N50" s="140"/>
      <c r="O50" s="117"/>
      <c r="P50" s="285"/>
    </row>
    <row r="51" spans="1:16" x14ac:dyDescent="0.25">
      <c r="A51" s="10"/>
      <c r="B51" s="15"/>
      <c r="C51" s="20"/>
      <c r="D51" s="20"/>
      <c r="E51" s="20"/>
      <c r="F51" s="20"/>
      <c r="G51" s="20"/>
      <c r="H51" s="20"/>
      <c r="I51" s="20"/>
      <c r="J51" s="20"/>
      <c r="K51" s="15"/>
      <c r="L51" s="324"/>
      <c r="M51" s="294"/>
      <c r="N51" s="140"/>
      <c r="O51" s="117"/>
      <c r="P51" s="285"/>
    </row>
    <row r="52" spans="1:16" x14ac:dyDescent="0.25">
      <c r="A52" s="64"/>
      <c r="B52" s="16"/>
      <c r="C52" s="22" t="s">
        <v>1708</v>
      </c>
      <c r="D52" s="23"/>
      <c r="E52" s="23"/>
      <c r="F52" s="23"/>
      <c r="G52" s="23"/>
      <c r="H52" s="23"/>
      <c r="I52" s="23"/>
      <c r="J52" s="23"/>
      <c r="K52" s="16"/>
      <c r="L52" s="23"/>
      <c r="M52" s="307"/>
      <c r="N52" s="162"/>
      <c r="O52" s="165"/>
      <c r="P52" s="285"/>
    </row>
    <row r="53" spans="1:16" ht="24.75" x14ac:dyDescent="0.25">
      <c r="A53" s="64"/>
      <c r="B53" s="57" t="s">
        <v>1</v>
      </c>
      <c r="C53" s="438" t="s">
        <v>2</v>
      </c>
      <c r="D53" s="438"/>
      <c r="E53" s="438"/>
      <c r="F53" s="438"/>
      <c r="G53" s="438"/>
      <c r="H53" s="438"/>
      <c r="I53" s="438"/>
      <c r="J53" s="438"/>
      <c r="K53" s="57" t="s">
        <v>45</v>
      </c>
      <c r="L53" s="57" t="s">
        <v>46</v>
      </c>
      <c r="M53" s="195" t="s">
        <v>47</v>
      </c>
      <c r="N53" s="159" t="s">
        <v>73</v>
      </c>
      <c r="O53" s="196" t="s">
        <v>92</v>
      </c>
      <c r="P53" s="285"/>
    </row>
    <row r="54" spans="1:16" x14ac:dyDescent="0.25">
      <c r="A54" s="10"/>
      <c r="B54" s="63"/>
      <c r="C54" s="46"/>
      <c r="D54" s="46"/>
      <c r="E54" s="46"/>
      <c r="F54" s="46"/>
      <c r="G54" s="46"/>
      <c r="H54" s="46"/>
      <c r="I54" s="46"/>
      <c r="J54" s="46"/>
      <c r="K54" s="63"/>
      <c r="L54" s="46"/>
      <c r="M54" s="339"/>
      <c r="N54" s="160"/>
      <c r="O54" s="117"/>
      <c r="P54" s="285"/>
    </row>
    <row r="55" spans="1:16" x14ac:dyDescent="0.25">
      <c r="A55" s="10" t="s">
        <v>41</v>
      </c>
      <c r="B55" s="15">
        <f>B41+1</f>
        <v>8</v>
      </c>
      <c r="C55" s="435" t="s">
        <v>1709</v>
      </c>
      <c r="D55" s="436"/>
      <c r="E55" s="436"/>
      <c r="F55" s="436"/>
      <c r="G55" s="436"/>
      <c r="H55" s="436"/>
      <c r="I55" s="436"/>
      <c r="J55" s="437"/>
      <c r="K55" s="15" t="s">
        <v>175</v>
      </c>
      <c r="L55" s="24">
        <f>$R$1*1</f>
        <v>30</v>
      </c>
      <c r="M55" s="117"/>
      <c r="N55" s="140"/>
      <c r="O55" s="117"/>
      <c r="P55" s="309"/>
    </row>
    <row r="56" spans="1:16" x14ac:dyDescent="0.25">
      <c r="A56" s="10"/>
      <c r="B56" s="15"/>
      <c r="C56" s="20" t="s">
        <v>1710</v>
      </c>
      <c r="D56" s="20"/>
      <c r="E56" s="20"/>
      <c r="F56" s="20"/>
      <c r="G56" s="20"/>
      <c r="H56" s="20"/>
      <c r="I56" s="20"/>
      <c r="J56" s="20"/>
      <c r="K56" s="15"/>
      <c r="L56" s="24"/>
      <c r="M56" s="117"/>
      <c r="N56" s="140"/>
      <c r="O56" s="117"/>
      <c r="P56" s="285"/>
    </row>
    <row r="57" spans="1:16" x14ac:dyDescent="0.25">
      <c r="A57" s="10"/>
      <c r="B57" s="15"/>
      <c r="C57" s="20" t="s">
        <v>1711</v>
      </c>
      <c r="D57" s="20"/>
      <c r="E57" s="20"/>
      <c r="F57" s="20"/>
      <c r="G57" s="20"/>
      <c r="H57" s="20"/>
      <c r="I57" s="20"/>
      <c r="J57" s="20"/>
      <c r="K57" s="15"/>
      <c r="L57" s="24"/>
      <c r="M57" s="117"/>
      <c r="N57" s="140"/>
      <c r="O57" s="117"/>
      <c r="P57" s="285"/>
    </row>
    <row r="58" spans="1:16" x14ac:dyDescent="0.25">
      <c r="A58" s="10"/>
      <c r="B58" s="15"/>
      <c r="C58" s="20"/>
      <c r="D58" s="20"/>
      <c r="E58" s="20"/>
      <c r="F58" s="20"/>
      <c r="G58" s="20"/>
      <c r="H58" s="20"/>
      <c r="I58" s="20"/>
      <c r="J58" s="20"/>
      <c r="K58" s="15"/>
      <c r="L58" s="24"/>
      <c r="M58" s="117"/>
      <c r="N58" s="140"/>
      <c r="O58" s="117"/>
      <c r="P58" s="285"/>
    </row>
    <row r="59" spans="1:16" x14ac:dyDescent="0.25">
      <c r="A59" s="10" t="s">
        <v>41</v>
      </c>
      <c r="B59" s="15">
        <f>B55+1</f>
        <v>9</v>
      </c>
      <c r="C59" s="435" t="s">
        <v>1709</v>
      </c>
      <c r="D59" s="436"/>
      <c r="E59" s="436"/>
      <c r="F59" s="436"/>
      <c r="G59" s="436"/>
      <c r="H59" s="436"/>
      <c r="I59" s="436"/>
      <c r="J59" s="437"/>
      <c r="K59" s="15" t="s">
        <v>175</v>
      </c>
      <c r="L59" s="24">
        <f>$R$1*1</f>
        <v>30</v>
      </c>
      <c r="M59" s="117"/>
      <c r="N59" s="140"/>
      <c r="O59" s="117"/>
      <c r="P59" s="298"/>
    </row>
    <row r="60" spans="1:16" x14ac:dyDescent="0.25">
      <c r="A60" s="10"/>
      <c r="B60" s="15"/>
      <c r="C60" s="20" t="s">
        <v>1712</v>
      </c>
      <c r="D60" s="121"/>
      <c r="E60" s="121"/>
      <c r="F60" s="121"/>
      <c r="G60" s="121"/>
      <c r="H60" s="121"/>
      <c r="I60" s="121"/>
      <c r="J60" s="121"/>
      <c r="K60" s="15"/>
      <c r="L60" s="24"/>
      <c r="M60" s="117"/>
      <c r="N60" s="140"/>
      <c r="O60" s="117"/>
      <c r="P60" s="298"/>
    </row>
    <row r="61" spans="1:16" x14ac:dyDescent="0.25">
      <c r="A61" s="10"/>
      <c r="B61" s="15"/>
      <c r="C61" s="20" t="s">
        <v>1713</v>
      </c>
      <c r="D61" s="20"/>
      <c r="E61" s="20"/>
      <c r="F61" s="20"/>
      <c r="G61" s="20"/>
      <c r="H61" s="20"/>
      <c r="I61" s="20"/>
      <c r="J61" s="20"/>
      <c r="K61" s="15"/>
      <c r="L61" s="24"/>
      <c r="M61" s="117"/>
      <c r="N61" s="140"/>
      <c r="O61" s="117"/>
      <c r="P61" s="298"/>
    </row>
    <row r="62" spans="1:16" x14ac:dyDescent="0.25">
      <c r="A62" s="10"/>
      <c r="B62" s="15"/>
      <c r="C62" s="20"/>
      <c r="D62" s="20"/>
      <c r="E62" s="20"/>
      <c r="F62" s="20"/>
      <c r="G62" s="20"/>
      <c r="H62" s="20"/>
      <c r="I62" s="20"/>
      <c r="J62" s="20"/>
      <c r="K62" s="15"/>
      <c r="L62" s="24"/>
      <c r="M62" s="117"/>
      <c r="N62" s="140"/>
      <c r="O62" s="117"/>
      <c r="P62" s="298"/>
    </row>
    <row r="63" spans="1:16" x14ac:dyDescent="0.25">
      <c r="A63" s="10" t="s">
        <v>41</v>
      </c>
      <c r="B63" s="15">
        <f>B59+1</f>
        <v>10</v>
      </c>
      <c r="C63" s="435" t="s">
        <v>1709</v>
      </c>
      <c r="D63" s="436"/>
      <c r="E63" s="436"/>
      <c r="F63" s="436"/>
      <c r="G63" s="436"/>
      <c r="H63" s="436"/>
      <c r="I63" s="436"/>
      <c r="J63" s="437"/>
      <c r="K63" s="15" t="s">
        <v>175</v>
      </c>
      <c r="L63" s="24">
        <f>$R$1*1</f>
        <v>30</v>
      </c>
      <c r="M63" s="117"/>
      <c r="N63" s="140"/>
      <c r="O63" s="117"/>
      <c r="P63" s="298"/>
    </row>
    <row r="64" spans="1:16" x14ac:dyDescent="0.25">
      <c r="A64" s="10"/>
      <c r="B64" s="15"/>
      <c r="C64" s="20" t="s">
        <v>1714</v>
      </c>
      <c r="D64" s="121"/>
      <c r="E64" s="121"/>
      <c r="F64" s="121"/>
      <c r="G64" s="121"/>
      <c r="H64" s="121"/>
      <c r="I64" s="121"/>
      <c r="J64" s="121"/>
      <c r="K64" s="15"/>
      <c r="L64" s="24"/>
      <c r="M64" s="117"/>
      <c r="N64" s="140"/>
      <c r="O64" s="117"/>
      <c r="P64" s="298"/>
    </row>
    <row r="65" spans="1:16" x14ac:dyDescent="0.25">
      <c r="A65" s="10"/>
      <c r="B65" s="15"/>
      <c r="C65" s="20" t="s">
        <v>1713</v>
      </c>
      <c r="D65" s="20"/>
      <c r="E65" s="20"/>
      <c r="F65" s="20"/>
      <c r="G65" s="20"/>
      <c r="H65" s="20"/>
      <c r="I65" s="20"/>
      <c r="J65" s="20"/>
      <c r="K65" s="15"/>
      <c r="L65" s="24"/>
      <c r="M65" s="117"/>
      <c r="N65" s="140"/>
      <c r="O65" s="117"/>
      <c r="P65" s="298"/>
    </row>
    <row r="66" spans="1:16" x14ac:dyDescent="0.25">
      <c r="A66" s="10"/>
      <c r="B66" s="15"/>
      <c r="C66" s="20"/>
      <c r="D66" s="20"/>
      <c r="E66" s="20"/>
      <c r="F66" s="20"/>
      <c r="G66" s="20"/>
      <c r="H66" s="20"/>
      <c r="I66" s="20"/>
      <c r="J66" s="20"/>
      <c r="K66" s="15"/>
      <c r="L66" s="24"/>
      <c r="M66" s="117"/>
      <c r="N66" s="140"/>
      <c r="O66" s="117"/>
      <c r="P66" s="298"/>
    </row>
    <row r="67" spans="1:16" x14ac:dyDescent="0.25">
      <c r="A67" s="10" t="s">
        <v>41</v>
      </c>
      <c r="B67" s="15">
        <f>B63+1</f>
        <v>11</v>
      </c>
      <c r="C67" s="435" t="s">
        <v>1709</v>
      </c>
      <c r="D67" s="436"/>
      <c r="E67" s="436"/>
      <c r="F67" s="436"/>
      <c r="G67" s="436"/>
      <c r="H67" s="436"/>
      <c r="I67" s="436"/>
      <c r="J67" s="437"/>
      <c r="K67" s="15" t="s">
        <v>175</v>
      </c>
      <c r="L67" s="24">
        <f>$R$1*1</f>
        <v>30</v>
      </c>
      <c r="M67" s="117"/>
      <c r="N67" s="140"/>
      <c r="O67" s="117"/>
      <c r="P67" s="298"/>
    </row>
    <row r="68" spans="1:16" x14ac:dyDescent="0.25">
      <c r="A68" s="10"/>
      <c r="B68" s="15"/>
      <c r="C68" s="20" t="s">
        <v>1715</v>
      </c>
      <c r="D68" s="20"/>
      <c r="E68" s="20"/>
      <c r="F68" s="20"/>
      <c r="G68" s="20"/>
      <c r="H68" s="20"/>
      <c r="I68" s="20"/>
      <c r="J68" s="20"/>
      <c r="K68" s="15"/>
      <c r="L68" s="24"/>
      <c r="M68" s="117"/>
      <c r="N68" s="140"/>
      <c r="O68" s="117"/>
      <c r="P68" s="298"/>
    </row>
    <row r="69" spans="1:16" x14ac:dyDescent="0.25">
      <c r="A69" s="10"/>
      <c r="B69" s="15"/>
      <c r="C69" s="20" t="s">
        <v>1711</v>
      </c>
      <c r="D69" s="20"/>
      <c r="E69" s="20"/>
      <c r="F69" s="20"/>
      <c r="G69" s="20"/>
      <c r="H69" s="20"/>
      <c r="I69" s="20"/>
      <c r="J69" s="20"/>
      <c r="K69" s="15"/>
      <c r="L69" s="24"/>
      <c r="M69" s="117"/>
      <c r="N69" s="140"/>
      <c r="O69" s="117"/>
      <c r="P69" s="298"/>
    </row>
    <row r="70" spans="1:16" x14ac:dyDescent="0.25">
      <c r="A70" s="10"/>
      <c r="B70" s="15"/>
      <c r="C70" s="20"/>
      <c r="D70" s="20"/>
      <c r="E70" s="20"/>
      <c r="F70" s="20"/>
      <c r="G70" s="20"/>
      <c r="H70" s="20"/>
      <c r="I70" s="20"/>
      <c r="J70" s="20"/>
      <c r="K70" s="15"/>
      <c r="L70" s="24"/>
      <c r="M70" s="117"/>
      <c r="N70" s="140"/>
      <c r="O70" s="117"/>
      <c r="P70" s="298"/>
    </row>
    <row r="71" spans="1:16" x14ac:dyDescent="0.25">
      <c r="A71" s="10"/>
      <c r="B71" s="15"/>
      <c r="C71" s="19" t="s">
        <v>1716</v>
      </c>
      <c r="D71" s="20"/>
      <c r="E71" s="20"/>
      <c r="F71" s="20"/>
      <c r="G71" s="20"/>
      <c r="H71" s="20"/>
      <c r="I71" s="20"/>
      <c r="J71" s="20"/>
      <c r="K71" s="15"/>
      <c r="L71" s="24"/>
      <c r="M71" s="117"/>
      <c r="N71" s="140"/>
      <c r="O71" s="117"/>
      <c r="P71" s="298"/>
    </row>
    <row r="72" spans="1:16" x14ac:dyDescent="0.25">
      <c r="A72" s="10"/>
      <c r="B72" s="15"/>
      <c r="C72" s="20"/>
      <c r="D72" s="20"/>
      <c r="E72" s="20"/>
      <c r="F72" s="20"/>
      <c r="G72" s="20"/>
      <c r="H72" s="20"/>
      <c r="I72" s="20"/>
      <c r="J72" s="20"/>
      <c r="K72" s="15"/>
      <c r="L72" s="24"/>
      <c r="M72" s="117"/>
      <c r="N72" s="140"/>
      <c r="O72" s="117"/>
      <c r="P72" s="298"/>
    </row>
    <row r="73" spans="1:16" x14ac:dyDescent="0.25">
      <c r="A73" s="10" t="s">
        <v>41</v>
      </c>
      <c r="B73" s="15">
        <f>B67+1</f>
        <v>12</v>
      </c>
      <c r="C73" s="435" t="s">
        <v>1717</v>
      </c>
      <c r="D73" s="436"/>
      <c r="E73" s="436"/>
      <c r="F73" s="436"/>
      <c r="G73" s="436"/>
      <c r="H73" s="436"/>
      <c r="I73" s="436"/>
      <c r="J73" s="437"/>
      <c r="K73" s="15" t="s">
        <v>175</v>
      </c>
      <c r="L73" s="24">
        <f>$R$1*1</f>
        <v>30</v>
      </c>
      <c r="M73" s="117"/>
      <c r="N73" s="140"/>
      <c r="O73" s="117"/>
      <c r="P73" s="298"/>
    </row>
    <row r="74" spans="1:16" x14ac:dyDescent="0.25">
      <c r="A74" s="10"/>
      <c r="B74" s="15"/>
      <c r="C74" s="20" t="s">
        <v>1718</v>
      </c>
      <c r="D74" s="121"/>
      <c r="E74" s="121"/>
      <c r="F74" s="121"/>
      <c r="G74" s="121"/>
      <c r="H74" s="121"/>
      <c r="I74" s="121"/>
      <c r="J74" s="121"/>
      <c r="K74" s="15"/>
      <c r="L74" s="24"/>
      <c r="M74" s="117"/>
      <c r="N74" s="140"/>
      <c r="O74" s="117"/>
      <c r="P74" s="285"/>
    </row>
    <row r="75" spans="1:16" x14ac:dyDescent="0.25">
      <c r="A75" s="10"/>
      <c r="B75" s="15"/>
      <c r="C75" s="20" t="s">
        <v>1719</v>
      </c>
      <c r="D75" s="20"/>
      <c r="E75" s="20"/>
      <c r="F75" s="20"/>
      <c r="G75" s="20"/>
      <c r="H75" s="20"/>
      <c r="I75" s="20"/>
      <c r="J75" s="20"/>
      <c r="K75" s="15"/>
      <c r="L75" s="24"/>
      <c r="M75" s="117"/>
      <c r="N75" s="140"/>
      <c r="O75" s="117"/>
      <c r="P75" s="285"/>
    </row>
    <row r="76" spans="1:16" x14ac:dyDescent="0.25">
      <c r="A76" s="10"/>
      <c r="B76" s="15"/>
      <c r="C76" s="20"/>
      <c r="D76" s="20"/>
      <c r="E76" s="20"/>
      <c r="F76" s="20"/>
      <c r="G76" s="20"/>
      <c r="H76" s="20"/>
      <c r="I76" s="20"/>
      <c r="J76" s="20"/>
      <c r="K76" s="15"/>
      <c r="L76" s="24"/>
      <c r="M76" s="117"/>
      <c r="N76" s="140"/>
      <c r="O76" s="117"/>
      <c r="P76" s="285"/>
    </row>
    <row r="77" spans="1:16" x14ac:dyDescent="0.25">
      <c r="A77" s="10" t="s">
        <v>41</v>
      </c>
      <c r="B77" s="15">
        <f>B73+1</f>
        <v>13</v>
      </c>
      <c r="C77" s="435" t="s">
        <v>1720</v>
      </c>
      <c r="D77" s="436"/>
      <c r="E77" s="436"/>
      <c r="F77" s="436"/>
      <c r="G77" s="436"/>
      <c r="H77" s="436"/>
      <c r="I77" s="436"/>
      <c r="J77" s="437"/>
      <c r="K77" s="15" t="s">
        <v>175</v>
      </c>
      <c r="L77" s="24">
        <f>$R$1*1</f>
        <v>30</v>
      </c>
      <c r="M77" s="117"/>
      <c r="N77" s="140"/>
      <c r="O77" s="117"/>
      <c r="P77" s="298"/>
    </row>
    <row r="78" spans="1:16" x14ac:dyDescent="0.25">
      <c r="A78" s="10"/>
      <c r="B78" s="15"/>
      <c r="C78" s="20" t="s">
        <v>1721</v>
      </c>
      <c r="D78" s="121"/>
      <c r="E78" s="121"/>
      <c r="F78" s="121"/>
      <c r="G78" s="121"/>
      <c r="H78" s="121"/>
      <c r="I78" s="121"/>
      <c r="J78" s="121"/>
      <c r="K78" s="15"/>
      <c r="L78" s="24"/>
      <c r="M78" s="117"/>
      <c r="N78" s="140"/>
      <c r="O78" s="117"/>
      <c r="P78" s="298"/>
    </row>
    <row r="79" spans="1:16" x14ac:dyDescent="0.25">
      <c r="A79" s="10"/>
      <c r="B79" s="15"/>
      <c r="C79" s="20" t="s">
        <v>1719</v>
      </c>
      <c r="D79" s="20"/>
      <c r="E79" s="20"/>
      <c r="F79" s="20"/>
      <c r="G79" s="20"/>
      <c r="H79" s="20"/>
      <c r="I79" s="20"/>
      <c r="J79" s="20"/>
      <c r="K79" s="14"/>
      <c r="L79" s="20"/>
      <c r="M79" s="117"/>
      <c r="N79" s="140"/>
      <c r="O79" s="117"/>
      <c r="P79" s="298"/>
    </row>
    <row r="80" spans="1:16" x14ac:dyDescent="0.25">
      <c r="A80" s="10"/>
      <c r="B80" s="15"/>
      <c r="C80" s="20"/>
      <c r="D80" s="20"/>
      <c r="E80" s="20"/>
      <c r="F80" s="20"/>
      <c r="G80" s="20"/>
      <c r="H80" s="20"/>
      <c r="I80" s="20"/>
      <c r="J80" s="20"/>
      <c r="K80" s="15"/>
      <c r="L80" s="24"/>
      <c r="M80" s="117"/>
      <c r="N80" s="140"/>
      <c r="O80" s="117"/>
      <c r="P80" s="298"/>
    </row>
    <row r="81" spans="1:16" x14ac:dyDescent="0.25">
      <c r="A81" s="10" t="s">
        <v>41</v>
      </c>
      <c r="B81" s="15">
        <f>B77+1</f>
        <v>14</v>
      </c>
      <c r="C81" s="435" t="s">
        <v>1722</v>
      </c>
      <c r="D81" s="436"/>
      <c r="E81" s="436"/>
      <c r="F81" s="436"/>
      <c r="G81" s="436"/>
      <c r="H81" s="436"/>
      <c r="I81" s="436"/>
      <c r="J81" s="437"/>
      <c r="K81" s="15" t="s">
        <v>175</v>
      </c>
      <c r="L81" s="24">
        <f>$R$1*1</f>
        <v>30</v>
      </c>
      <c r="M81" s="117"/>
      <c r="N81" s="140"/>
      <c r="O81" s="117"/>
      <c r="P81" s="298"/>
    </row>
    <row r="82" spans="1:16" x14ac:dyDescent="0.25">
      <c r="A82" s="10"/>
      <c r="B82" s="15"/>
      <c r="C82" s="20" t="s">
        <v>1723</v>
      </c>
      <c r="D82" s="121"/>
      <c r="E82" s="121"/>
      <c r="F82" s="121"/>
      <c r="G82" s="121"/>
      <c r="H82" s="121"/>
      <c r="I82" s="121"/>
      <c r="J82" s="121"/>
      <c r="K82" s="15"/>
      <c r="L82" s="24"/>
      <c r="M82" s="117"/>
      <c r="N82" s="140"/>
      <c r="O82" s="117"/>
      <c r="P82" s="298"/>
    </row>
    <row r="83" spans="1:16" x14ac:dyDescent="0.25">
      <c r="A83" s="10"/>
      <c r="B83" s="15"/>
      <c r="C83" s="20" t="s">
        <v>1719</v>
      </c>
      <c r="D83" s="20"/>
      <c r="E83" s="20"/>
      <c r="F83" s="20"/>
      <c r="G83" s="20"/>
      <c r="H83" s="20"/>
      <c r="I83" s="20"/>
      <c r="J83" s="20"/>
      <c r="K83" s="14"/>
      <c r="L83" s="20"/>
      <c r="M83" s="117"/>
      <c r="N83" s="140"/>
      <c r="O83" s="117"/>
      <c r="P83" s="298"/>
    </row>
    <row r="84" spans="1:16" x14ac:dyDescent="0.25">
      <c r="A84" s="10"/>
      <c r="B84" s="15"/>
      <c r="C84" s="20"/>
      <c r="D84" s="20"/>
      <c r="E84" s="20"/>
      <c r="F84" s="20"/>
      <c r="G84" s="20"/>
      <c r="H84" s="20"/>
      <c r="I84" s="20"/>
      <c r="J84" s="20"/>
      <c r="K84" s="15"/>
      <c r="L84" s="24"/>
      <c r="M84" s="117"/>
      <c r="N84" s="140"/>
      <c r="O84" s="117"/>
      <c r="P84" s="298"/>
    </row>
    <row r="85" spans="1:16" x14ac:dyDescent="0.25">
      <c r="A85" s="10" t="s">
        <v>41</v>
      </c>
      <c r="B85" s="15">
        <f>B81+1</f>
        <v>15</v>
      </c>
      <c r="C85" s="435" t="s">
        <v>1724</v>
      </c>
      <c r="D85" s="436"/>
      <c r="E85" s="436"/>
      <c r="F85" s="436"/>
      <c r="G85" s="436"/>
      <c r="H85" s="436"/>
      <c r="I85" s="436"/>
      <c r="J85" s="437"/>
      <c r="K85" s="15" t="s">
        <v>175</v>
      </c>
      <c r="L85" s="24">
        <f>$R$1*1</f>
        <v>30</v>
      </c>
      <c r="M85" s="117"/>
      <c r="N85" s="140"/>
      <c r="O85" s="117"/>
      <c r="P85" s="298"/>
    </row>
    <row r="86" spans="1:16" x14ac:dyDescent="0.25">
      <c r="A86" s="10"/>
      <c r="B86" s="15"/>
      <c r="C86" s="20" t="s">
        <v>1725</v>
      </c>
      <c r="D86" s="121"/>
      <c r="E86" s="121"/>
      <c r="F86" s="121"/>
      <c r="G86" s="121"/>
      <c r="H86" s="121"/>
      <c r="I86" s="121"/>
      <c r="J86" s="121"/>
      <c r="K86" s="15"/>
      <c r="L86" s="24"/>
      <c r="M86" s="117"/>
      <c r="N86" s="140"/>
      <c r="O86" s="117"/>
      <c r="P86" s="298"/>
    </row>
    <row r="87" spans="1:16" x14ac:dyDescent="0.25">
      <c r="A87" s="10"/>
      <c r="B87" s="15"/>
      <c r="C87" s="20" t="s">
        <v>1719</v>
      </c>
      <c r="D87" s="20"/>
      <c r="E87" s="20"/>
      <c r="F87" s="20"/>
      <c r="G87" s="20"/>
      <c r="H87" s="20"/>
      <c r="I87" s="20"/>
      <c r="J87" s="20"/>
      <c r="K87" s="15"/>
      <c r="L87" s="24"/>
      <c r="M87" s="117"/>
      <c r="N87" s="140"/>
      <c r="O87" s="117"/>
      <c r="P87" s="298"/>
    </row>
    <row r="88" spans="1:16" x14ac:dyDescent="0.25">
      <c r="A88" s="10"/>
      <c r="B88" s="15"/>
      <c r="C88" s="20"/>
      <c r="D88" s="20"/>
      <c r="E88" s="20"/>
      <c r="F88" s="20"/>
      <c r="G88" s="20"/>
      <c r="H88" s="20"/>
      <c r="I88" s="20"/>
      <c r="J88" s="20"/>
      <c r="K88" s="15"/>
      <c r="L88" s="24"/>
      <c r="M88" s="117"/>
      <c r="N88" s="140"/>
      <c r="O88" s="117"/>
      <c r="P88" s="298"/>
    </row>
    <row r="89" spans="1:16" x14ac:dyDescent="0.25">
      <c r="A89" s="10" t="s">
        <v>41</v>
      </c>
      <c r="B89" s="15">
        <f>B85+1</f>
        <v>16</v>
      </c>
      <c r="C89" s="435" t="s">
        <v>1726</v>
      </c>
      <c r="D89" s="436"/>
      <c r="E89" s="436"/>
      <c r="F89" s="436"/>
      <c r="G89" s="436"/>
      <c r="H89" s="436"/>
      <c r="I89" s="436"/>
      <c r="J89" s="437"/>
      <c r="K89" s="15" t="s">
        <v>175</v>
      </c>
      <c r="L89" s="24">
        <f>$R$1*1</f>
        <v>30</v>
      </c>
      <c r="M89" s="117"/>
      <c r="N89" s="140"/>
      <c r="O89" s="117"/>
      <c r="P89" s="298"/>
    </row>
    <row r="90" spans="1:16" x14ac:dyDescent="0.25">
      <c r="A90" s="10"/>
      <c r="B90" s="15"/>
      <c r="C90" s="20" t="s">
        <v>1727</v>
      </c>
      <c r="D90" s="121"/>
      <c r="E90" s="121"/>
      <c r="F90" s="121"/>
      <c r="G90" s="121"/>
      <c r="H90" s="121"/>
      <c r="I90" s="121"/>
      <c r="J90" s="121"/>
      <c r="K90" s="15"/>
      <c r="L90" s="24"/>
      <c r="M90" s="117"/>
      <c r="N90" s="140"/>
      <c r="O90" s="117"/>
      <c r="P90" s="298"/>
    </row>
    <row r="91" spans="1:16" x14ac:dyDescent="0.25">
      <c r="A91" s="10"/>
      <c r="B91" s="15"/>
      <c r="C91" s="20" t="s">
        <v>1719</v>
      </c>
      <c r="D91" s="20"/>
      <c r="E91" s="20"/>
      <c r="F91" s="20"/>
      <c r="G91" s="20"/>
      <c r="H91" s="20"/>
      <c r="I91" s="20"/>
      <c r="J91" s="20"/>
      <c r="K91" s="15"/>
      <c r="L91" s="24"/>
      <c r="M91" s="117"/>
      <c r="N91" s="140"/>
      <c r="O91" s="117"/>
      <c r="P91" s="298"/>
    </row>
    <row r="92" spans="1:16" x14ac:dyDescent="0.25">
      <c r="A92" s="10"/>
      <c r="B92" s="15"/>
      <c r="C92" s="20"/>
      <c r="D92" s="20"/>
      <c r="E92" s="20"/>
      <c r="F92" s="20"/>
      <c r="G92" s="20"/>
      <c r="H92" s="20"/>
      <c r="I92" s="20"/>
      <c r="J92" s="20"/>
      <c r="K92" s="15"/>
      <c r="L92" s="24"/>
      <c r="M92" s="117"/>
      <c r="N92" s="140"/>
      <c r="O92" s="117"/>
      <c r="P92" s="298"/>
    </row>
    <row r="93" spans="1:16" x14ac:dyDescent="0.25">
      <c r="A93" s="10" t="s">
        <v>41</v>
      </c>
      <c r="B93" s="15">
        <f>B89+1</f>
        <v>17</v>
      </c>
      <c r="C93" s="435" t="s">
        <v>1728</v>
      </c>
      <c r="D93" s="436"/>
      <c r="E93" s="436"/>
      <c r="F93" s="436"/>
      <c r="G93" s="436"/>
      <c r="H93" s="436"/>
      <c r="I93" s="436"/>
      <c r="J93" s="437"/>
      <c r="K93" s="15" t="s">
        <v>175</v>
      </c>
      <c r="L93" s="24">
        <f>$R$1*1</f>
        <v>30</v>
      </c>
      <c r="M93" s="117"/>
      <c r="N93" s="140"/>
      <c r="O93" s="117"/>
      <c r="P93" s="298"/>
    </row>
    <row r="94" spans="1:16" x14ac:dyDescent="0.25">
      <c r="A94" s="10"/>
      <c r="B94" s="15"/>
      <c r="C94" s="20" t="s">
        <v>1729</v>
      </c>
      <c r="D94" s="20"/>
      <c r="E94" s="20"/>
      <c r="F94" s="20"/>
      <c r="G94" s="20"/>
      <c r="H94" s="20"/>
      <c r="I94" s="20"/>
      <c r="J94" s="20"/>
      <c r="K94" s="15"/>
      <c r="L94" s="24"/>
      <c r="M94" s="117"/>
      <c r="N94" s="140"/>
      <c r="O94" s="117"/>
      <c r="P94" s="298"/>
    </row>
    <row r="95" spans="1:16" x14ac:dyDescent="0.25">
      <c r="A95" s="10"/>
      <c r="B95" s="15"/>
      <c r="C95" s="20"/>
      <c r="D95" s="20"/>
      <c r="E95" s="20"/>
      <c r="F95" s="20"/>
      <c r="G95" s="20"/>
      <c r="H95" s="20"/>
      <c r="I95" s="20"/>
      <c r="J95" s="20"/>
      <c r="K95" s="15"/>
      <c r="L95" s="24"/>
      <c r="M95" s="117"/>
      <c r="N95" s="140"/>
      <c r="O95" s="117"/>
      <c r="P95" s="298"/>
    </row>
    <row r="96" spans="1:16" x14ac:dyDescent="0.25">
      <c r="A96" s="10" t="s">
        <v>41</v>
      </c>
      <c r="B96" s="15">
        <f>B93+1</f>
        <v>18</v>
      </c>
      <c r="C96" s="435" t="s">
        <v>1730</v>
      </c>
      <c r="D96" s="436"/>
      <c r="E96" s="436"/>
      <c r="F96" s="436"/>
      <c r="G96" s="436"/>
      <c r="H96" s="436"/>
      <c r="I96" s="436"/>
      <c r="J96" s="437"/>
      <c r="K96" s="15" t="s">
        <v>175</v>
      </c>
      <c r="L96" s="24">
        <f>$R$1*1</f>
        <v>30</v>
      </c>
      <c r="M96" s="117"/>
      <c r="N96" s="140"/>
      <c r="O96" s="117"/>
      <c r="P96" s="298"/>
    </row>
    <row r="97" spans="1:16" x14ac:dyDescent="0.25">
      <c r="A97" s="10"/>
      <c r="B97" s="15"/>
      <c r="C97" s="20" t="s">
        <v>1721</v>
      </c>
      <c r="D97" s="121"/>
      <c r="E97" s="121"/>
      <c r="F97" s="121"/>
      <c r="G97" s="121"/>
      <c r="H97" s="121"/>
      <c r="I97" s="121"/>
      <c r="J97" s="121"/>
      <c r="K97" s="15"/>
      <c r="L97" s="24"/>
      <c r="M97" s="117"/>
      <c r="N97" s="140"/>
      <c r="O97" s="117"/>
      <c r="P97" s="298"/>
    </row>
    <row r="98" spans="1:16" x14ac:dyDescent="0.25">
      <c r="A98" s="10"/>
      <c r="B98" s="15"/>
      <c r="C98" s="20" t="s">
        <v>1731</v>
      </c>
      <c r="D98" s="20"/>
      <c r="E98" s="20"/>
      <c r="F98" s="20"/>
      <c r="G98" s="20"/>
      <c r="H98" s="20"/>
      <c r="I98" s="20"/>
      <c r="J98" s="20"/>
      <c r="K98" s="15"/>
      <c r="L98" s="24"/>
      <c r="M98" s="117"/>
      <c r="N98" s="140"/>
      <c r="O98" s="117"/>
      <c r="P98" s="298"/>
    </row>
    <row r="99" spans="1:16" x14ac:dyDescent="0.25">
      <c r="A99" s="10"/>
      <c r="B99" s="15"/>
      <c r="C99" s="20"/>
      <c r="D99" s="20"/>
      <c r="E99" s="20"/>
      <c r="F99" s="20"/>
      <c r="G99" s="20"/>
      <c r="H99" s="20"/>
      <c r="I99" s="20"/>
      <c r="J99" s="20"/>
      <c r="K99" s="15"/>
      <c r="L99" s="24"/>
      <c r="M99" s="117"/>
      <c r="N99" s="140"/>
      <c r="O99" s="117"/>
      <c r="P99" s="298"/>
    </row>
    <row r="100" spans="1:16" x14ac:dyDescent="0.25">
      <c r="A100" s="10" t="s">
        <v>41</v>
      </c>
      <c r="B100" s="15">
        <f>B96+1</f>
        <v>19</v>
      </c>
      <c r="C100" s="435" t="s">
        <v>1732</v>
      </c>
      <c r="D100" s="436"/>
      <c r="E100" s="436"/>
      <c r="F100" s="436"/>
      <c r="G100" s="436"/>
      <c r="H100" s="436"/>
      <c r="I100" s="436"/>
      <c r="J100" s="437"/>
      <c r="K100" s="15" t="s">
        <v>175</v>
      </c>
      <c r="L100" s="24">
        <f>$R$1*1</f>
        <v>30</v>
      </c>
      <c r="M100" s="117"/>
      <c r="N100" s="140"/>
      <c r="O100" s="117"/>
      <c r="P100" s="298"/>
    </row>
    <row r="101" spans="1:16" x14ac:dyDescent="0.25">
      <c r="A101" s="10"/>
      <c r="B101" s="15"/>
      <c r="C101" s="20" t="s">
        <v>1729</v>
      </c>
      <c r="D101" s="121"/>
      <c r="E101" s="121"/>
      <c r="F101" s="121"/>
      <c r="G101" s="121"/>
      <c r="H101" s="121"/>
      <c r="I101" s="121"/>
      <c r="J101" s="121"/>
      <c r="K101" s="15"/>
      <c r="L101" s="24"/>
      <c r="M101" s="117"/>
      <c r="N101" s="140"/>
      <c r="O101" s="117"/>
      <c r="P101" s="298"/>
    </row>
    <row r="102" spans="1:16" x14ac:dyDescent="0.25">
      <c r="A102" s="10"/>
      <c r="B102" s="15"/>
      <c r="C102" s="20"/>
      <c r="D102" s="20"/>
      <c r="E102" s="20"/>
      <c r="F102" s="20"/>
      <c r="G102" s="20"/>
      <c r="H102" s="20"/>
      <c r="I102" s="20"/>
      <c r="J102" s="20"/>
      <c r="K102" s="15"/>
      <c r="L102" s="24"/>
      <c r="M102" s="117"/>
      <c r="N102" s="140"/>
      <c r="O102" s="117"/>
      <c r="P102" s="298"/>
    </row>
    <row r="103" spans="1:16" x14ac:dyDescent="0.25">
      <c r="A103" s="10" t="s">
        <v>41</v>
      </c>
      <c r="B103" s="15">
        <f>B100+1</f>
        <v>20</v>
      </c>
      <c r="C103" s="435" t="s">
        <v>1733</v>
      </c>
      <c r="D103" s="436"/>
      <c r="E103" s="436"/>
      <c r="F103" s="436"/>
      <c r="G103" s="436"/>
      <c r="H103" s="436"/>
      <c r="I103" s="436"/>
      <c r="J103" s="437"/>
      <c r="K103" s="15" t="s">
        <v>175</v>
      </c>
      <c r="L103" s="24">
        <f>$R$1*1</f>
        <v>30</v>
      </c>
      <c r="M103" s="117"/>
      <c r="N103" s="140"/>
      <c r="O103" s="117"/>
      <c r="P103" s="298"/>
    </row>
    <row r="104" spans="1:16" x14ac:dyDescent="0.25">
      <c r="A104" s="10"/>
      <c r="B104" s="15"/>
      <c r="C104" s="20" t="s">
        <v>1729</v>
      </c>
      <c r="D104" s="20"/>
      <c r="E104" s="20"/>
      <c r="F104" s="20"/>
      <c r="G104" s="20"/>
      <c r="H104" s="20"/>
      <c r="I104" s="20"/>
      <c r="J104" s="20"/>
      <c r="K104" s="15"/>
      <c r="L104" s="24"/>
      <c r="M104" s="117"/>
      <c r="N104" s="140"/>
      <c r="O104" s="117"/>
      <c r="P104" s="285"/>
    </row>
    <row r="105" spans="1:16" x14ac:dyDescent="0.25">
      <c r="A105" s="10"/>
      <c r="B105" s="15"/>
      <c r="C105" s="20"/>
      <c r="D105" s="20"/>
      <c r="E105" s="20"/>
      <c r="F105" s="20"/>
      <c r="G105" s="20"/>
      <c r="H105" s="20"/>
      <c r="I105" s="20"/>
      <c r="J105" s="20"/>
      <c r="K105" s="15"/>
      <c r="L105" s="24"/>
      <c r="M105" s="117"/>
      <c r="N105" s="140"/>
      <c r="O105" s="117"/>
      <c r="P105" s="285"/>
    </row>
    <row r="106" spans="1:16" x14ac:dyDescent="0.25">
      <c r="A106" s="10" t="s">
        <v>41</v>
      </c>
      <c r="B106" s="15">
        <f>B103+1</f>
        <v>21</v>
      </c>
      <c r="C106" s="435" t="s">
        <v>1734</v>
      </c>
      <c r="D106" s="436"/>
      <c r="E106" s="436"/>
      <c r="F106" s="436"/>
      <c r="G106" s="436"/>
      <c r="H106" s="436"/>
      <c r="I106" s="436"/>
      <c r="J106" s="437"/>
      <c r="K106" s="15" t="s">
        <v>175</v>
      </c>
      <c r="L106" s="24">
        <f>$R$1*1</f>
        <v>30</v>
      </c>
      <c r="M106" s="117"/>
      <c r="N106" s="140"/>
      <c r="O106" s="117"/>
      <c r="P106" s="298"/>
    </row>
    <row r="107" spans="1:16" x14ac:dyDescent="0.25">
      <c r="A107" s="10"/>
      <c r="B107" s="15"/>
      <c r="C107" s="20" t="s">
        <v>1727</v>
      </c>
      <c r="D107" s="20"/>
      <c r="E107" s="20"/>
      <c r="F107" s="20"/>
      <c r="G107" s="20"/>
      <c r="H107" s="20"/>
      <c r="I107" s="20"/>
      <c r="J107" s="20"/>
      <c r="K107" s="15"/>
      <c r="L107" s="24"/>
      <c r="M107" s="117"/>
      <c r="N107" s="140"/>
      <c r="O107" s="117"/>
      <c r="P107" s="285"/>
    </row>
    <row r="108" spans="1:16" x14ac:dyDescent="0.25">
      <c r="A108" s="10"/>
      <c r="B108" s="15"/>
      <c r="C108" s="20" t="s">
        <v>1731</v>
      </c>
      <c r="D108" s="20"/>
      <c r="E108" s="20"/>
      <c r="F108" s="20"/>
      <c r="G108" s="20"/>
      <c r="H108" s="20"/>
      <c r="I108" s="20"/>
      <c r="J108" s="20"/>
      <c r="K108" s="15"/>
      <c r="L108" s="24"/>
      <c r="M108" s="117"/>
      <c r="N108" s="140"/>
      <c r="O108" s="117"/>
      <c r="P108" s="285"/>
    </row>
    <row r="109" spans="1:16" x14ac:dyDescent="0.25">
      <c r="A109" s="10"/>
      <c r="B109" s="15"/>
      <c r="C109" s="20"/>
      <c r="D109" s="20"/>
      <c r="E109" s="20"/>
      <c r="F109" s="20"/>
      <c r="G109" s="20"/>
      <c r="H109" s="20"/>
      <c r="I109" s="20"/>
      <c r="J109" s="20"/>
      <c r="K109" s="15"/>
      <c r="L109" s="24"/>
      <c r="M109" s="117"/>
      <c r="N109" s="140"/>
      <c r="O109" s="117"/>
      <c r="P109" s="285"/>
    </row>
    <row r="110" spans="1:16" x14ac:dyDescent="0.25">
      <c r="A110" s="10"/>
      <c r="B110" s="15"/>
      <c r="C110" s="20"/>
      <c r="D110" s="20"/>
      <c r="E110" s="20"/>
      <c r="F110" s="20"/>
      <c r="G110" s="20"/>
      <c r="H110" s="20"/>
      <c r="I110" s="20"/>
      <c r="J110" s="20"/>
      <c r="K110" s="15"/>
      <c r="L110" s="24"/>
      <c r="M110" s="294"/>
      <c r="N110" s="140"/>
      <c r="O110" s="117"/>
      <c r="P110" s="285"/>
    </row>
    <row r="111" spans="1:16" x14ac:dyDescent="0.25">
      <c r="A111" s="10"/>
      <c r="B111" s="16"/>
      <c r="C111" s="22" t="s">
        <v>1708</v>
      </c>
      <c r="D111" s="23"/>
      <c r="E111" s="23"/>
      <c r="F111" s="23"/>
      <c r="G111" s="23"/>
      <c r="H111" s="23"/>
      <c r="I111" s="23"/>
      <c r="J111" s="23"/>
      <c r="K111" s="16"/>
      <c r="L111" s="23"/>
      <c r="M111" s="308"/>
      <c r="N111" s="162"/>
      <c r="O111" s="165"/>
      <c r="P111" s="285"/>
    </row>
    <row r="112" spans="1:16" ht="24.75" x14ac:dyDescent="0.25">
      <c r="A112" s="10"/>
      <c r="B112" s="57" t="s">
        <v>1</v>
      </c>
      <c r="C112" s="438" t="s">
        <v>2</v>
      </c>
      <c r="D112" s="438"/>
      <c r="E112" s="438"/>
      <c r="F112" s="438"/>
      <c r="G112" s="438"/>
      <c r="H112" s="438"/>
      <c r="I112" s="438"/>
      <c r="J112" s="438"/>
      <c r="K112" s="57" t="s">
        <v>45</v>
      </c>
      <c r="L112" s="57" t="s">
        <v>46</v>
      </c>
      <c r="M112" s="195" t="s">
        <v>47</v>
      </c>
      <c r="N112" s="159" t="s">
        <v>73</v>
      </c>
      <c r="O112" s="196" t="s">
        <v>92</v>
      </c>
      <c r="P112" s="285"/>
    </row>
    <row r="113" spans="1:16" x14ac:dyDescent="0.25">
      <c r="A113" s="10"/>
      <c r="B113" s="63"/>
      <c r="C113" s="46"/>
      <c r="D113" s="46"/>
      <c r="E113" s="46"/>
      <c r="F113" s="46"/>
      <c r="G113" s="46"/>
      <c r="H113" s="46"/>
      <c r="I113" s="46"/>
      <c r="J113" s="46"/>
      <c r="K113" s="63"/>
      <c r="L113" s="46"/>
      <c r="M113" s="339"/>
      <c r="N113" s="160"/>
      <c r="O113" s="117"/>
      <c r="P113" s="285"/>
    </row>
    <row r="114" spans="1:16" x14ac:dyDescent="0.25">
      <c r="A114" s="10"/>
      <c r="B114" s="15"/>
      <c r="C114" s="19" t="s">
        <v>1735</v>
      </c>
      <c r="D114" s="20"/>
      <c r="E114" s="20"/>
      <c r="F114" s="20"/>
      <c r="G114" s="20"/>
      <c r="H114" s="20"/>
      <c r="I114" s="20"/>
      <c r="J114" s="20"/>
      <c r="K114" s="15"/>
      <c r="L114" s="24"/>
      <c r="M114" s="117"/>
      <c r="N114" s="140"/>
      <c r="O114" s="117"/>
      <c r="P114" s="285"/>
    </row>
    <row r="115" spans="1:16" x14ac:dyDescent="0.25">
      <c r="A115" s="10"/>
      <c r="B115" s="15"/>
      <c r="C115" s="20" t="s">
        <v>1706</v>
      </c>
      <c r="D115" s="20"/>
      <c r="E115" s="20"/>
      <c r="F115" s="20"/>
      <c r="G115" s="20"/>
      <c r="H115" s="20"/>
      <c r="I115" s="20"/>
      <c r="J115" s="20"/>
      <c r="K115" s="15"/>
      <c r="L115" s="24"/>
      <c r="M115" s="117"/>
      <c r="N115" s="140"/>
      <c r="O115" s="117"/>
      <c r="P115" s="285"/>
    </row>
    <row r="116" spans="1:16" x14ac:dyDescent="0.25">
      <c r="A116" s="10"/>
      <c r="B116" s="15"/>
      <c r="C116" s="20" t="s">
        <v>1692</v>
      </c>
      <c r="D116" s="20"/>
      <c r="E116" s="20"/>
      <c r="F116" s="20"/>
      <c r="G116" s="20"/>
      <c r="H116" s="20"/>
      <c r="I116" s="20"/>
      <c r="J116" s="20"/>
      <c r="K116" s="15"/>
      <c r="L116" s="24"/>
      <c r="M116" s="117"/>
      <c r="N116" s="140"/>
      <c r="O116" s="117"/>
      <c r="P116" s="285"/>
    </row>
    <row r="117" spans="1:16" x14ac:dyDescent="0.25">
      <c r="A117" s="10"/>
      <c r="B117" s="15"/>
      <c r="C117" s="20"/>
      <c r="D117" s="20"/>
      <c r="E117" s="20"/>
      <c r="F117" s="20"/>
      <c r="G117" s="20"/>
      <c r="H117" s="20"/>
      <c r="I117" s="20"/>
      <c r="J117" s="20"/>
      <c r="K117" s="15"/>
      <c r="L117" s="24"/>
      <c r="M117" s="117"/>
      <c r="N117" s="140"/>
      <c r="O117" s="117"/>
      <c r="P117" s="285"/>
    </row>
    <row r="118" spans="1:16" x14ac:dyDescent="0.25">
      <c r="A118" s="10" t="s">
        <v>41</v>
      </c>
      <c r="B118" s="15">
        <f>B106+1</f>
        <v>22</v>
      </c>
      <c r="C118" s="435" t="s">
        <v>1736</v>
      </c>
      <c r="D118" s="436"/>
      <c r="E118" s="436"/>
      <c r="F118" s="436"/>
      <c r="G118" s="436"/>
      <c r="H118" s="436"/>
      <c r="I118" s="436"/>
      <c r="J118" s="437"/>
      <c r="K118" s="15" t="s">
        <v>175</v>
      </c>
      <c r="L118" s="24">
        <f>$R$1*1</f>
        <v>30</v>
      </c>
      <c r="M118" s="117"/>
      <c r="N118" s="140"/>
      <c r="O118" s="117"/>
      <c r="P118" s="298"/>
    </row>
    <row r="119" spans="1:16" x14ac:dyDescent="0.25">
      <c r="A119" s="10"/>
      <c r="B119" s="15"/>
      <c r="C119" s="20" t="s">
        <v>1737</v>
      </c>
      <c r="D119" s="20"/>
      <c r="E119" s="20"/>
      <c r="F119" s="20"/>
      <c r="G119" s="20"/>
      <c r="H119" s="20"/>
      <c r="I119" s="20"/>
      <c r="J119" s="20"/>
      <c r="K119" s="15"/>
      <c r="L119" s="24"/>
      <c r="M119" s="117"/>
      <c r="N119" s="140"/>
      <c r="O119" s="117"/>
      <c r="P119" s="285"/>
    </row>
    <row r="120" spans="1:16" x14ac:dyDescent="0.25">
      <c r="A120" s="10"/>
      <c r="B120" s="15"/>
      <c r="C120" s="20"/>
      <c r="D120" s="20"/>
      <c r="E120" s="20"/>
      <c r="F120" s="20"/>
      <c r="G120" s="20"/>
      <c r="H120" s="20"/>
      <c r="I120" s="20"/>
      <c r="J120" s="20"/>
      <c r="K120" s="15"/>
      <c r="L120" s="24"/>
      <c r="M120" s="117"/>
      <c r="N120" s="140"/>
      <c r="O120" s="117"/>
      <c r="P120" s="285"/>
    </row>
    <row r="121" spans="1:16" x14ac:dyDescent="0.25">
      <c r="A121" s="10" t="s">
        <v>41</v>
      </c>
      <c r="B121" s="15">
        <f>B118+1</f>
        <v>23</v>
      </c>
      <c r="C121" s="435" t="s">
        <v>1738</v>
      </c>
      <c r="D121" s="436"/>
      <c r="E121" s="436"/>
      <c r="F121" s="436"/>
      <c r="G121" s="436"/>
      <c r="H121" s="436"/>
      <c r="I121" s="436"/>
      <c r="J121" s="437"/>
      <c r="K121" s="15" t="s">
        <v>175</v>
      </c>
      <c r="L121" s="24">
        <f>$R$1*1</f>
        <v>30</v>
      </c>
      <c r="M121" s="117"/>
      <c r="N121" s="140"/>
      <c r="O121" s="117"/>
      <c r="P121" s="298"/>
    </row>
    <row r="122" spans="1:16" x14ac:dyDescent="0.25">
      <c r="A122" s="10"/>
      <c r="B122" s="15"/>
      <c r="C122" s="20" t="s">
        <v>1737</v>
      </c>
      <c r="D122" s="20"/>
      <c r="E122" s="20"/>
      <c r="F122" s="20"/>
      <c r="G122" s="20"/>
      <c r="H122" s="20"/>
      <c r="I122" s="20"/>
      <c r="J122" s="20"/>
      <c r="K122" s="15"/>
      <c r="L122" s="24"/>
      <c r="M122" s="117"/>
      <c r="N122" s="140"/>
      <c r="O122" s="117"/>
      <c r="P122" s="285"/>
    </row>
    <row r="123" spans="1:16" x14ac:dyDescent="0.25">
      <c r="A123" s="10"/>
      <c r="B123" s="15"/>
      <c r="C123" s="20"/>
      <c r="D123" s="20"/>
      <c r="E123" s="20"/>
      <c r="F123" s="20"/>
      <c r="G123" s="20"/>
      <c r="H123" s="20"/>
      <c r="I123" s="20"/>
      <c r="J123" s="20"/>
      <c r="K123" s="15"/>
      <c r="L123" s="24"/>
      <c r="M123" s="117"/>
      <c r="N123" s="140"/>
      <c r="O123" s="117"/>
      <c r="P123" s="285"/>
    </row>
    <row r="124" spans="1:16" x14ac:dyDescent="0.25">
      <c r="A124" s="10" t="s">
        <v>41</v>
      </c>
      <c r="B124" s="15">
        <f>B121+1</f>
        <v>24</v>
      </c>
      <c r="C124" s="435" t="s">
        <v>1739</v>
      </c>
      <c r="D124" s="436"/>
      <c r="E124" s="436"/>
      <c r="F124" s="436"/>
      <c r="G124" s="436"/>
      <c r="H124" s="436"/>
      <c r="I124" s="436"/>
      <c r="J124" s="437"/>
      <c r="K124" s="15" t="s">
        <v>175</v>
      </c>
      <c r="L124" s="24">
        <f>$R$1*1</f>
        <v>30</v>
      </c>
      <c r="M124" s="117"/>
      <c r="N124" s="140"/>
      <c r="O124" s="117"/>
      <c r="P124" s="298"/>
    </row>
    <row r="125" spans="1:16" x14ac:dyDescent="0.25">
      <c r="A125" s="10"/>
      <c r="B125" s="15"/>
      <c r="C125" s="20" t="s">
        <v>1737</v>
      </c>
      <c r="D125" s="20"/>
      <c r="E125" s="20"/>
      <c r="F125" s="20"/>
      <c r="G125" s="20"/>
      <c r="H125" s="20"/>
      <c r="I125" s="20"/>
      <c r="J125" s="20"/>
      <c r="K125" s="15"/>
      <c r="L125" s="24"/>
      <c r="M125" s="117"/>
      <c r="N125" s="140"/>
      <c r="O125" s="117"/>
      <c r="P125" s="285"/>
    </row>
    <row r="126" spans="1:16" x14ac:dyDescent="0.25">
      <c r="A126" s="10"/>
      <c r="B126" s="15"/>
      <c r="C126" s="20"/>
      <c r="D126" s="20"/>
      <c r="E126" s="20"/>
      <c r="F126" s="20"/>
      <c r="G126" s="20"/>
      <c r="H126" s="20"/>
      <c r="I126" s="20"/>
      <c r="J126" s="20"/>
      <c r="K126" s="15"/>
      <c r="L126" s="24"/>
      <c r="M126" s="117"/>
      <c r="N126" s="140"/>
      <c r="O126" s="117"/>
      <c r="P126" s="285"/>
    </row>
    <row r="127" spans="1:16" x14ac:dyDescent="0.25">
      <c r="A127" s="10" t="s">
        <v>41</v>
      </c>
      <c r="B127" s="15">
        <f>B124+1</f>
        <v>25</v>
      </c>
      <c r="C127" s="435" t="s">
        <v>1740</v>
      </c>
      <c r="D127" s="436"/>
      <c r="E127" s="436"/>
      <c r="F127" s="436"/>
      <c r="G127" s="436"/>
      <c r="H127" s="436"/>
      <c r="I127" s="436"/>
      <c r="J127" s="437"/>
      <c r="K127" s="15" t="s">
        <v>175</v>
      </c>
      <c r="L127" s="24">
        <f>$R$1*1</f>
        <v>30</v>
      </c>
      <c r="M127" s="117"/>
      <c r="N127" s="140"/>
      <c r="O127" s="117"/>
      <c r="P127" s="298"/>
    </row>
    <row r="128" spans="1:16" x14ac:dyDescent="0.25">
      <c r="A128" s="10"/>
      <c r="B128" s="15"/>
      <c r="C128" s="20" t="s">
        <v>1737</v>
      </c>
      <c r="D128" s="20"/>
      <c r="E128" s="20"/>
      <c r="F128" s="20"/>
      <c r="G128" s="20"/>
      <c r="H128" s="20"/>
      <c r="I128" s="20"/>
      <c r="J128" s="20"/>
      <c r="K128" s="15"/>
      <c r="L128" s="24"/>
      <c r="M128" s="117"/>
      <c r="N128" s="140"/>
      <c r="O128" s="117"/>
      <c r="P128" s="285"/>
    </row>
    <row r="129" spans="1:16" x14ac:dyDescent="0.25">
      <c r="A129" s="10"/>
      <c r="B129" s="15"/>
      <c r="C129" s="20"/>
      <c r="D129" s="20"/>
      <c r="E129" s="20"/>
      <c r="F129" s="20"/>
      <c r="G129" s="20"/>
      <c r="H129" s="20"/>
      <c r="I129" s="20"/>
      <c r="J129" s="20"/>
      <c r="K129" s="15"/>
      <c r="L129" s="24"/>
      <c r="M129" s="117"/>
      <c r="N129" s="140"/>
      <c r="O129" s="117"/>
      <c r="P129" s="285"/>
    </row>
    <row r="130" spans="1:16" x14ac:dyDescent="0.25">
      <c r="A130" s="10" t="s">
        <v>41</v>
      </c>
      <c r="B130" s="15">
        <f>B127+1</f>
        <v>26</v>
      </c>
      <c r="C130" s="441" t="s">
        <v>1741</v>
      </c>
      <c r="D130" s="439"/>
      <c r="E130" s="439"/>
      <c r="F130" s="439"/>
      <c r="G130" s="439"/>
      <c r="H130" s="439"/>
      <c r="I130" s="439"/>
      <c r="J130" s="440"/>
      <c r="K130" s="15" t="s">
        <v>175</v>
      </c>
      <c r="L130" s="24">
        <f>$R$1*1</f>
        <v>30</v>
      </c>
      <c r="M130" s="117"/>
      <c r="N130" s="140"/>
      <c r="O130" s="117"/>
      <c r="P130" s="298"/>
    </row>
    <row r="131" spans="1:16" x14ac:dyDescent="0.25">
      <c r="A131" s="10"/>
      <c r="B131" s="15"/>
      <c r="C131" s="20"/>
      <c r="D131" s="20"/>
      <c r="E131" s="20"/>
      <c r="F131" s="20"/>
      <c r="G131" s="20"/>
      <c r="H131" s="20"/>
      <c r="I131" s="20"/>
      <c r="J131" s="20"/>
      <c r="K131" s="15"/>
      <c r="L131" s="24"/>
      <c r="M131" s="117"/>
      <c r="N131" s="140"/>
      <c r="O131" s="117"/>
      <c r="P131" s="298"/>
    </row>
    <row r="132" spans="1:16" x14ac:dyDescent="0.25">
      <c r="A132" s="10" t="s">
        <v>41</v>
      </c>
      <c r="B132" s="15">
        <f>B130+1</f>
        <v>27</v>
      </c>
      <c r="C132" s="441" t="s">
        <v>1742</v>
      </c>
      <c r="D132" s="439"/>
      <c r="E132" s="439"/>
      <c r="F132" s="439"/>
      <c r="G132" s="439"/>
      <c r="H132" s="439"/>
      <c r="I132" s="439"/>
      <c r="J132" s="440"/>
      <c r="K132" s="15" t="s">
        <v>175</v>
      </c>
      <c r="L132" s="24">
        <f>$R$1*1</f>
        <v>30</v>
      </c>
      <c r="M132" s="117"/>
      <c r="N132" s="140"/>
      <c r="O132" s="117"/>
      <c r="P132" s="298"/>
    </row>
    <row r="133" spans="1:16" x14ac:dyDescent="0.25">
      <c r="A133" s="10"/>
      <c r="B133" s="15"/>
      <c r="C133" s="20"/>
      <c r="D133" s="20"/>
      <c r="E133" s="20"/>
      <c r="F133" s="20"/>
      <c r="G133" s="20"/>
      <c r="H133" s="20"/>
      <c r="I133" s="20"/>
      <c r="J133" s="20"/>
      <c r="K133" s="15"/>
      <c r="L133" s="24"/>
      <c r="M133" s="117"/>
      <c r="N133" s="140"/>
      <c r="O133" s="117"/>
      <c r="P133" s="285"/>
    </row>
    <row r="134" spans="1:16" x14ac:dyDescent="0.25">
      <c r="A134" s="10" t="s">
        <v>41</v>
      </c>
      <c r="B134" s="15">
        <f>B132+1</f>
        <v>28</v>
      </c>
      <c r="C134" s="441" t="s">
        <v>1743</v>
      </c>
      <c r="D134" s="439"/>
      <c r="E134" s="439"/>
      <c r="F134" s="439"/>
      <c r="G134" s="439"/>
      <c r="H134" s="439"/>
      <c r="I134" s="439"/>
      <c r="J134" s="440"/>
      <c r="K134" s="15" t="s">
        <v>175</v>
      </c>
      <c r="L134" s="24">
        <f>$R$1*1</f>
        <v>30</v>
      </c>
      <c r="M134" s="117"/>
      <c r="N134" s="140"/>
      <c r="O134" s="117"/>
      <c r="P134" s="285"/>
    </row>
    <row r="135" spans="1:16" x14ac:dyDescent="0.25">
      <c r="A135" s="10"/>
      <c r="B135" s="15"/>
      <c r="C135" s="20"/>
      <c r="D135" s="20"/>
      <c r="E135" s="20"/>
      <c r="F135" s="20"/>
      <c r="G135" s="20"/>
      <c r="H135" s="20"/>
      <c r="I135" s="20"/>
      <c r="J135" s="20"/>
      <c r="K135" s="15"/>
      <c r="L135" s="24"/>
      <c r="M135" s="117"/>
      <c r="N135" s="140"/>
      <c r="O135" s="117"/>
      <c r="P135" s="285"/>
    </row>
    <row r="136" spans="1:16" x14ac:dyDescent="0.25">
      <c r="A136" s="10" t="s">
        <v>41</v>
      </c>
      <c r="B136" s="15">
        <f>B134+1</f>
        <v>29</v>
      </c>
      <c r="C136" s="441" t="s">
        <v>1744</v>
      </c>
      <c r="D136" s="439"/>
      <c r="E136" s="439"/>
      <c r="F136" s="439"/>
      <c r="G136" s="439"/>
      <c r="H136" s="439"/>
      <c r="I136" s="439"/>
      <c r="J136" s="440"/>
      <c r="K136" s="15" t="s">
        <v>175</v>
      </c>
      <c r="L136" s="24">
        <f>$R$1*1</f>
        <v>30</v>
      </c>
      <c r="M136" s="117"/>
      <c r="N136" s="140"/>
      <c r="O136" s="117"/>
      <c r="P136" s="298"/>
    </row>
    <row r="137" spans="1:16" x14ac:dyDescent="0.25">
      <c r="A137" s="10"/>
      <c r="B137" s="15"/>
      <c r="C137" s="20"/>
      <c r="D137" s="20"/>
      <c r="E137" s="20"/>
      <c r="F137" s="20"/>
      <c r="G137" s="20"/>
      <c r="H137" s="20"/>
      <c r="I137" s="20"/>
      <c r="J137" s="20"/>
      <c r="K137" s="15"/>
      <c r="L137" s="24"/>
      <c r="M137" s="117"/>
      <c r="N137" s="140"/>
      <c r="O137" s="117"/>
      <c r="P137" s="298"/>
    </row>
    <row r="138" spans="1:16" x14ac:dyDescent="0.25">
      <c r="A138" s="10" t="s">
        <v>41</v>
      </c>
      <c r="B138" s="15">
        <f>B136+1</f>
        <v>30</v>
      </c>
      <c r="C138" s="441" t="s">
        <v>1745</v>
      </c>
      <c r="D138" s="439"/>
      <c r="E138" s="439"/>
      <c r="F138" s="439"/>
      <c r="G138" s="439"/>
      <c r="H138" s="439"/>
      <c r="I138" s="439"/>
      <c r="J138" s="440"/>
      <c r="K138" s="15" t="s">
        <v>175</v>
      </c>
      <c r="L138" s="24">
        <f>$R$1*1</f>
        <v>30</v>
      </c>
      <c r="M138" s="117"/>
      <c r="N138" s="140"/>
      <c r="O138" s="117"/>
      <c r="P138" s="298"/>
    </row>
    <row r="139" spans="1:16" x14ac:dyDescent="0.25">
      <c r="A139" s="10"/>
      <c r="B139" s="15"/>
      <c r="C139" s="20"/>
      <c r="D139" s="20"/>
      <c r="E139" s="20"/>
      <c r="F139" s="20"/>
      <c r="G139" s="20"/>
      <c r="H139" s="20"/>
      <c r="I139" s="20"/>
      <c r="J139" s="20"/>
      <c r="K139" s="15"/>
      <c r="L139" s="24"/>
      <c r="M139" s="117"/>
      <c r="N139" s="140"/>
      <c r="O139" s="117"/>
      <c r="P139" s="298"/>
    </row>
    <row r="140" spans="1:16" x14ac:dyDescent="0.25">
      <c r="A140" s="10" t="s">
        <v>41</v>
      </c>
      <c r="B140" s="15">
        <f>B138+1</f>
        <v>31</v>
      </c>
      <c r="C140" s="435" t="s">
        <v>1746</v>
      </c>
      <c r="D140" s="439"/>
      <c r="E140" s="439"/>
      <c r="F140" s="439"/>
      <c r="G140" s="439"/>
      <c r="H140" s="439"/>
      <c r="I140" s="439"/>
      <c r="J140" s="440"/>
      <c r="K140" s="15" t="s">
        <v>175</v>
      </c>
      <c r="L140" s="24">
        <f>$R$1*1</f>
        <v>30</v>
      </c>
      <c r="M140" s="117"/>
      <c r="N140" s="140"/>
      <c r="O140" s="117"/>
      <c r="P140" s="298"/>
    </row>
    <row r="141" spans="1:16" x14ac:dyDescent="0.25">
      <c r="A141" s="10"/>
      <c r="B141" s="15"/>
      <c r="C141" s="20" t="s">
        <v>1747</v>
      </c>
      <c r="D141" s="20"/>
      <c r="E141" s="20"/>
      <c r="F141" s="20"/>
      <c r="G141" s="20"/>
      <c r="H141" s="20"/>
      <c r="I141" s="20"/>
      <c r="J141" s="20"/>
      <c r="K141" s="15"/>
      <c r="L141" s="24"/>
      <c r="M141" s="117"/>
      <c r="N141" s="140"/>
      <c r="O141" s="117"/>
      <c r="P141" s="298"/>
    </row>
    <row r="142" spans="1:16" x14ac:dyDescent="0.25">
      <c r="A142" s="10"/>
      <c r="B142" s="15"/>
      <c r="C142" s="121"/>
      <c r="D142" s="20"/>
      <c r="E142" s="20"/>
      <c r="F142" s="20"/>
      <c r="G142" s="20"/>
      <c r="H142" s="20"/>
      <c r="I142" s="20"/>
      <c r="J142" s="20"/>
      <c r="K142" s="15"/>
      <c r="L142" s="24"/>
      <c r="M142" s="117"/>
      <c r="N142" s="140"/>
      <c r="O142" s="117"/>
      <c r="P142" s="298"/>
    </row>
    <row r="143" spans="1:16" x14ac:dyDescent="0.25">
      <c r="A143" s="10" t="s">
        <v>41</v>
      </c>
      <c r="B143" s="15">
        <f>B140+1</f>
        <v>32</v>
      </c>
      <c r="C143" s="435" t="s">
        <v>1746</v>
      </c>
      <c r="D143" s="439"/>
      <c r="E143" s="439"/>
      <c r="F143" s="439"/>
      <c r="G143" s="439"/>
      <c r="H143" s="439"/>
      <c r="I143" s="439"/>
      <c r="J143" s="440"/>
      <c r="K143" s="15" t="s">
        <v>175</v>
      </c>
      <c r="L143" s="24">
        <f>$R$1*1</f>
        <v>30</v>
      </c>
      <c r="M143" s="117"/>
      <c r="N143" s="140"/>
      <c r="O143" s="117"/>
      <c r="P143" s="298"/>
    </row>
    <row r="144" spans="1:16" x14ac:dyDescent="0.25">
      <c r="A144" s="10"/>
      <c r="B144" s="15"/>
      <c r="C144" s="20" t="s">
        <v>1748</v>
      </c>
      <c r="D144" s="20"/>
      <c r="E144" s="20"/>
      <c r="F144" s="20"/>
      <c r="G144" s="20"/>
      <c r="H144" s="20"/>
      <c r="I144" s="20"/>
      <c r="J144" s="20"/>
      <c r="K144" s="15"/>
      <c r="L144" s="24"/>
      <c r="M144" s="117"/>
      <c r="N144" s="140"/>
      <c r="O144" s="117"/>
      <c r="P144" s="298"/>
    </row>
    <row r="145" spans="1:20" x14ac:dyDescent="0.25">
      <c r="A145" s="10"/>
      <c r="B145" s="15"/>
      <c r="C145" s="121"/>
      <c r="D145" s="20"/>
      <c r="E145" s="20"/>
      <c r="F145" s="20"/>
      <c r="G145" s="20"/>
      <c r="H145" s="20"/>
      <c r="I145" s="20"/>
      <c r="J145" s="20"/>
      <c r="K145" s="15"/>
      <c r="L145" s="24"/>
      <c r="M145" s="117"/>
      <c r="N145" s="140"/>
      <c r="O145" s="117"/>
      <c r="P145" s="298"/>
    </row>
    <row r="146" spans="1:20" x14ac:dyDescent="0.25">
      <c r="A146" s="10" t="s">
        <v>41</v>
      </c>
      <c r="B146" s="15">
        <f>B143+1</f>
        <v>33</v>
      </c>
      <c r="C146" s="435" t="s">
        <v>1746</v>
      </c>
      <c r="D146" s="439"/>
      <c r="E146" s="439"/>
      <c r="F146" s="439"/>
      <c r="G146" s="439"/>
      <c r="H146" s="439"/>
      <c r="I146" s="439"/>
      <c r="J146" s="440"/>
      <c r="K146" s="15" t="s">
        <v>175</v>
      </c>
      <c r="L146" s="24">
        <f>$R$1*1</f>
        <v>30</v>
      </c>
      <c r="M146" s="117"/>
      <c r="N146" s="140"/>
      <c r="O146" s="117"/>
      <c r="P146" s="298"/>
    </row>
    <row r="147" spans="1:20" x14ac:dyDescent="0.25">
      <c r="A147" s="10"/>
      <c r="B147" s="15"/>
      <c r="C147" s="20" t="s">
        <v>1749</v>
      </c>
      <c r="D147" s="20"/>
      <c r="E147" s="20"/>
      <c r="F147" s="20"/>
      <c r="G147" s="20"/>
      <c r="H147" s="20"/>
      <c r="I147" s="20"/>
      <c r="J147" s="20"/>
      <c r="K147" s="15"/>
      <c r="L147" s="24"/>
      <c r="M147" s="117"/>
      <c r="N147" s="140"/>
      <c r="O147" s="117"/>
      <c r="P147" s="298"/>
    </row>
    <row r="148" spans="1:20" x14ac:dyDescent="0.25">
      <c r="A148" s="10"/>
      <c r="B148" s="15"/>
      <c r="C148" s="121"/>
      <c r="D148" s="20"/>
      <c r="E148" s="20"/>
      <c r="F148" s="20"/>
      <c r="G148" s="20"/>
      <c r="H148" s="20"/>
      <c r="I148" s="20"/>
      <c r="J148" s="20"/>
      <c r="K148" s="15"/>
      <c r="L148" s="24"/>
      <c r="M148" s="117"/>
      <c r="N148" s="140"/>
      <c r="O148" s="117"/>
      <c r="P148" s="298"/>
    </row>
    <row r="149" spans="1:20" x14ac:dyDescent="0.25">
      <c r="A149" s="10" t="s">
        <v>41</v>
      </c>
      <c r="B149" s="15">
        <f>B146+1</f>
        <v>34</v>
      </c>
      <c r="C149" s="435" t="s">
        <v>1750</v>
      </c>
      <c r="D149" s="439"/>
      <c r="E149" s="439"/>
      <c r="F149" s="439"/>
      <c r="G149" s="439"/>
      <c r="H149" s="439"/>
      <c r="I149" s="439"/>
      <c r="J149" s="440"/>
      <c r="K149" s="15" t="s">
        <v>175</v>
      </c>
      <c r="L149" s="24">
        <f>$R$1*1</f>
        <v>30</v>
      </c>
      <c r="M149" s="117"/>
      <c r="N149" s="140"/>
      <c r="O149" s="117"/>
      <c r="P149" s="298"/>
    </row>
    <row r="150" spans="1:20" x14ac:dyDescent="0.25">
      <c r="A150" s="10"/>
      <c r="B150" s="15"/>
      <c r="C150" s="20" t="s">
        <v>1751</v>
      </c>
      <c r="D150" s="20"/>
      <c r="E150" s="20"/>
      <c r="F150" s="20"/>
      <c r="G150" s="20"/>
      <c r="H150" s="20"/>
      <c r="I150" s="20"/>
      <c r="J150" s="20"/>
      <c r="K150" s="15"/>
      <c r="L150" s="24"/>
      <c r="M150" s="117"/>
      <c r="N150" s="140"/>
      <c r="O150" s="117"/>
      <c r="P150" s="285"/>
    </row>
    <row r="151" spans="1:20" x14ac:dyDescent="0.25">
      <c r="A151" s="10"/>
      <c r="B151" s="15"/>
      <c r="C151" s="20" t="s">
        <v>1752</v>
      </c>
      <c r="D151" s="20"/>
      <c r="E151" s="20"/>
      <c r="F151" s="20"/>
      <c r="G151" s="20"/>
      <c r="H151" s="20"/>
      <c r="I151" s="20"/>
      <c r="J151" s="20"/>
      <c r="K151" s="15"/>
      <c r="L151" s="24"/>
      <c r="M151" s="117"/>
      <c r="N151" s="140"/>
      <c r="O151" s="117"/>
      <c r="P151" s="285"/>
    </row>
    <row r="152" spans="1:20" x14ac:dyDescent="0.25">
      <c r="A152" s="10"/>
      <c r="B152" s="15"/>
      <c r="C152" s="20"/>
      <c r="D152" s="20"/>
      <c r="E152" s="20"/>
      <c r="F152" s="20"/>
      <c r="G152" s="20"/>
      <c r="H152" s="20"/>
      <c r="I152" s="20"/>
      <c r="J152" s="20"/>
      <c r="K152" s="15"/>
      <c r="L152" s="24"/>
      <c r="M152" s="117"/>
      <c r="N152" s="140"/>
      <c r="O152" s="117"/>
      <c r="P152" s="285"/>
    </row>
    <row r="153" spans="1:20" x14ac:dyDescent="0.25">
      <c r="A153" s="10"/>
      <c r="B153" s="15"/>
      <c r="C153" s="19"/>
      <c r="D153" s="20"/>
      <c r="E153" s="20"/>
      <c r="F153" s="20"/>
      <c r="G153" s="20"/>
      <c r="H153" s="20"/>
      <c r="I153" s="20"/>
      <c r="J153" s="20"/>
      <c r="K153" s="15"/>
      <c r="L153" s="24"/>
      <c r="M153" s="117"/>
      <c r="N153" s="140"/>
      <c r="O153" s="117"/>
      <c r="P153" s="285"/>
    </row>
    <row r="154" spans="1:20" x14ac:dyDescent="0.25">
      <c r="A154" s="10"/>
      <c r="B154" s="15"/>
      <c r="C154" s="20"/>
      <c r="D154" s="20"/>
      <c r="E154" s="20"/>
      <c r="F154" s="20"/>
      <c r="G154" s="20"/>
      <c r="H154" s="20"/>
      <c r="I154" s="20"/>
      <c r="J154" s="20"/>
      <c r="K154" s="15"/>
      <c r="L154" s="24"/>
      <c r="M154" s="117"/>
      <c r="N154" s="140"/>
      <c r="O154" s="117"/>
      <c r="P154" s="285"/>
    </row>
    <row r="155" spans="1:20" x14ac:dyDescent="0.25">
      <c r="A155" s="10"/>
      <c r="B155" s="15"/>
      <c r="C155" s="20"/>
      <c r="D155" s="20"/>
      <c r="E155" s="20"/>
      <c r="F155" s="20"/>
      <c r="G155" s="20"/>
      <c r="H155" s="20"/>
      <c r="I155" s="20"/>
      <c r="J155" s="20"/>
      <c r="K155" s="15"/>
      <c r="L155" s="24"/>
      <c r="M155" s="117"/>
      <c r="N155" s="140"/>
      <c r="O155" s="117"/>
      <c r="P155" s="285"/>
    </row>
    <row r="156" spans="1:20" x14ac:dyDescent="0.25">
      <c r="A156" s="10"/>
      <c r="B156" s="15"/>
      <c r="C156" s="20"/>
      <c r="D156" s="20"/>
      <c r="E156" s="20"/>
      <c r="F156" s="20"/>
      <c r="G156" s="20"/>
      <c r="H156" s="20"/>
      <c r="I156" s="20"/>
      <c r="J156" s="20"/>
      <c r="K156" s="15"/>
      <c r="L156" s="24"/>
      <c r="M156" s="117"/>
      <c r="N156" s="140"/>
      <c r="O156" s="117"/>
      <c r="P156" s="285"/>
      <c r="T156" s="285"/>
    </row>
    <row r="157" spans="1:20" x14ac:dyDescent="0.25">
      <c r="A157" s="10"/>
      <c r="B157" s="15"/>
      <c r="C157" s="20"/>
      <c r="D157" s="20"/>
      <c r="E157" s="20"/>
      <c r="F157" s="20"/>
      <c r="G157" s="20"/>
      <c r="H157" s="20"/>
      <c r="I157" s="20"/>
      <c r="J157" s="20"/>
      <c r="K157" s="15"/>
      <c r="L157" s="24"/>
      <c r="M157" s="117"/>
      <c r="N157" s="140"/>
      <c r="O157" s="117"/>
      <c r="P157" s="285"/>
    </row>
    <row r="158" spans="1:20" x14ac:dyDescent="0.25">
      <c r="A158" s="10"/>
      <c r="B158" s="15"/>
      <c r="C158" s="20"/>
      <c r="D158" s="20"/>
      <c r="E158" s="20"/>
      <c r="F158" s="20"/>
      <c r="G158" s="20"/>
      <c r="H158" s="20"/>
      <c r="I158" s="20"/>
      <c r="J158" s="20"/>
      <c r="K158" s="15"/>
      <c r="L158" s="24"/>
      <c r="M158" s="117"/>
      <c r="N158" s="140"/>
      <c r="O158" s="117"/>
      <c r="P158" s="285"/>
    </row>
    <row r="159" spans="1:20" x14ac:dyDescent="0.25">
      <c r="A159" s="10"/>
      <c r="B159" s="15"/>
      <c r="C159" s="20"/>
      <c r="D159" s="20"/>
      <c r="E159" s="20"/>
      <c r="F159" s="20"/>
      <c r="G159" s="20"/>
      <c r="H159" s="20"/>
      <c r="I159" s="20"/>
      <c r="J159" s="20"/>
      <c r="K159" s="15"/>
      <c r="L159" s="24"/>
      <c r="M159" s="117"/>
      <c r="N159" s="140"/>
      <c r="O159" s="117"/>
      <c r="P159" s="285"/>
    </row>
    <row r="160" spans="1:20" x14ac:dyDescent="0.25">
      <c r="A160" s="10"/>
      <c r="B160" s="15"/>
      <c r="C160" s="20"/>
      <c r="D160" s="20"/>
      <c r="E160" s="20"/>
      <c r="F160" s="20"/>
      <c r="G160" s="20"/>
      <c r="H160" s="20"/>
      <c r="I160" s="20"/>
      <c r="J160" s="20"/>
      <c r="K160" s="15"/>
      <c r="L160" s="24"/>
      <c r="M160" s="294"/>
      <c r="N160" s="140"/>
      <c r="O160" s="117"/>
      <c r="P160" s="285"/>
    </row>
    <row r="161" spans="1:16" x14ac:dyDescent="0.25">
      <c r="A161" s="10"/>
      <c r="B161" s="16"/>
      <c r="C161" s="22" t="s">
        <v>1870</v>
      </c>
      <c r="D161" s="23"/>
      <c r="E161" s="23"/>
      <c r="F161" s="23"/>
      <c r="G161" s="23"/>
      <c r="H161" s="23"/>
      <c r="I161" s="23"/>
      <c r="J161" s="23"/>
      <c r="K161" s="16"/>
      <c r="L161" s="23"/>
      <c r="M161" s="146"/>
      <c r="N161" s="162"/>
      <c r="O161" s="165"/>
      <c r="P161" s="285"/>
    </row>
    <row r="162" spans="1:16" ht="24.75" x14ac:dyDescent="0.25">
      <c r="A162" s="10"/>
      <c r="B162" s="57" t="s">
        <v>1</v>
      </c>
      <c r="C162" s="438" t="s">
        <v>2</v>
      </c>
      <c r="D162" s="438"/>
      <c r="E162" s="438"/>
      <c r="F162" s="438"/>
      <c r="G162" s="438"/>
      <c r="H162" s="438"/>
      <c r="I162" s="438"/>
      <c r="J162" s="438"/>
      <c r="K162" s="57" t="s">
        <v>45</v>
      </c>
      <c r="L162" s="57" t="s">
        <v>46</v>
      </c>
      <c r="M162" s="195" t="s">
        <v>47</v>
      </c>
      <c r="N162" s="159" t="s">
        <v>73</v>
      </c>
      <c r="O162" s="196" t="s">
        <v>92</v>
      </c>
      <c r="P162" s="285"/>
    </row>
    <row r="163" spans="1:16" x14ac:dyDescent="0.25">
      <c r="A163" s="10"/>
      <c r="B163" s="63"/>
      <c r="C163" s="46"/>
      <c r="D163" s="46"/>
      <c r="E163" s="46"/>
      <c r="F163" s="46"/>
      <c r="G163" s="46"/>
      <c r="H163" s="46"/>
      <c r="I163" s="46"/>
      <c r="J163" s="46"/>
      <c r="K163" s="63"/>
      <c r="L163" s="46"/>
      <c r="M163" s="156"/>
      <c r="N163" s="160"/>
      <c r="O163" s="117"/>
      <c r="P163" s="285"/>
    </row>
    <row r="164" spans="1:16" x14ac:dyDescent="0.25">
      <c r="A164" s="10"/>
      <c r="B164" s="15"/>
      <c r="C164" s="19" t="s">
        <v>1753</v>
      </c>
      <c r="D164" s="20"/>
      <c r="E164" s="20"/>
      <c r="F164" s="20"/>
      <c r="G164" s="20"/>
      <c r="H164" s="20"/>
      <c r="I164" s="20"/>
      <c r="J164" s="20"/>
      <c r="K164" s="15"/>
      <c r="L164" s="24"/>
      <c r="M164" s="117"/>
      <c r="N164" s="140"/>
      <c r="O164" s="117"/>
      <c r="P164" s="285"/>
    </row>
    <row r="165" spans="1:16" x14ac:dyDescent="0.25">
      <c r="A165" s="10"/>
      <c r="B165" s="15"/>
      <c r="C165" s="20"/>
      <c r="D165" s="20"/>
      <c r="E165" s="20"/>
      <c r="F165" s="20"/>
      <c r="G165" s="20"/>
      <c r="H165" s="20"/>
      <c r="I165" s="20"/>
      <c r="J165" s="20"/>
      <c r="K165" s="15"/>
      <c r="L165" s="24"/>
      <c r="M165" s="117"/>
      <c r="N165" s="140"/>
      <c r="O165" s="117"/>
      <c r="P165" s="285"/>
    </row>
    <row r="166" spans="1:16" x14ac:dyDescent="0.25">
      <c r="A166" s="10"/>
      <c r="B166" s="15"/>
      <c r="C166" s="435" t="s">
        <v>1754</v>
      </c>
      <c r="D166" s="439"/>
      <c r="E166" s="439"/>
      <c r="F166" s="439"/>
      <c r="G166" s="439"/>
      <c r="H166" s="439"/>
      <c r="I166" s="439"/>
      <c r="J166" s="440"/>
      <c r="K166" s="15"/>
      <c r="L166" s="24"/>
      <c r="M166" s="117"/>
      <c r="N166" s="140"/>
      <c r="O166" s="117"/>
      <c r="P166" s="285"/>
    </row>
    <row r="167" spans="1:16" x14ac:dyDescent="0.25">
      <c r="A167" s="10"/>
      <c r="B167" s="15"/>
      <c r="C167" s="20" t="s">
        <v>1755</v>
      </c>
      <c r="D167" s="20"/>
      <c r="E167" s="20"/>
      <c r="F167" s="20"/>
      <c r="G167" s="20"/>
      <c r="H167" s="20"/>
      <c r="I167" s="20"/>
      <c r="J167" s="20"/>
      <c r="K167" s="15"/>
      <c r="L167" s="24"/>
      <c r="M167" s="117"/>
      <c r="N167" s="140"/>
      <c r="O167" s="117"/>
      <c r="P167" s="285"/>
    </row>
    <row r="168" spans="1:16" x14ac:dyDescent="0.25">
      <c r="A168" s="10"/>
      <c r="B168" s="15"/>
      <c r="C168" s="20" t="s">
        <v>1756</v>
      </c>
      <c r="D168" s="20"/>
      <c r="E168" s="20"/>
      <c r="F168" s="20"/>
      <c r="G168" s="20"/>
      <c r="H168" s="20"/>
      <c r="I168" s="20"/>
      <c r="J168" s="20"/>
      <c r="K168" s="15"/>
      <c r="L168" s="24"/>
      <c r="M168" s="117"/>
      <c r="N168" s="140"/>
      <c r="O168" s="117"/>
      <c r="P168" s="285"/>
    </row>
    <row r="169" spans="1:16" x14ac:dyDescent="0.25">
      <c r="A169" s="10"/>
      <c r="B169" s="15"/>
      <c r="C169" s="20" t="s">
        <v>1757</v>
      </c>
      <c r="D169" s="20"/>
      <c r="E169" s="20"/>
      <c r="F169" s="20"/>
      <c r="G169" s="20"/>
      <c r="H169" s="20"/>
      <c r="I169" s="20"/>
      <c r="J169" s="20"/>
      <c r="K169" s="15"/>
      <c r="L169" s="24"/>
      <c r="M169" s="117"/>
      <c r="N169" s="140"/>
      <c r="O169" s="117"/>
      <c r="P169" s="285"/>
    </row>
    <row r="170" spans="1:16" x14ac:dyDescent="0.25">
      <c r="A170" s="10"/>
      <c r="B170" s="15"/>
      <c r="C170" s="20" t="s">
        <v>1758</v>
      </c>
      <c r="D170" s="20"/>
      <c r="E170" s="20"/>
      <c r="F170" s="20"/>
      <c r="G170" s="20"/>
      <c r="H170" s="20"/>
      <c r="I170" s="20"/>
      <c r="J170" s="20"/>
      <c r="K170" s="15"/>
      <c r="L170" s="24"/>
      <c r="M170" s="117"/>
      <c r="N170" s="140"/>
      <c r="O170" s="117"/>
      <c r="P170" s="285"/>
    </row>
    <row r="171" spans="1:16" x14ac:dyDescent="0.25">
      <c r="A171" s="10"/>
      <c r="B171" s="15"/>
      <c r="C171" s="20" t="s">
        <v>1759</v>
      </c>
      <c r="D171" s="20"/>
      <c r="E171" s="20"/>
      <c r="F171" s="20"/>
      <c r="G171" s="20"/>
      <c r="H171" s="20"/>
      <c r="I171" s="20"/>
      <c r="J171" s="20"/>
      <c r="K171" s="15"/>
      <c r="L171" s="24"/>
      <c r="M171" s="117"/>
      <c r="N171" s="140"/>
      <c r="O171" s="117"/>
      <c r="P171" s="285"/>
    </row>
    <row r="172" spans="1:16" x14ac:dyDescent="0.25">
      <c r="A172" s="10"/>
      <c r="B172" s="15"/>
      <c r="C172" s="20" t="s">
        <v>1760</v>
      </c>
      <c r="D172" s="20"/>
      <c r="E172" s="20"/>
      <c r="F172" s="20"/>
      <c r="G172" s="20"/>
      <c r="H172" s="20"/>
      <c r="I172" s="20"/>
      <c r="J172" s="20"/>
      <c r="K172" s="15"/>
      <c r="L172" s="24"/>
      <c r="M172" s="117"/>
      <c r="N172" s="140"/>
      <c r="O172" s="117"/>
      <c r="P172" s="285"/>
    </row>
    <row r="173" spans="1:16" x14ac:dyDescent="0.25">
      <c r="A173" s="10"/>
      <c r="B173" s="15"/>
      <c r="C173" s="20" t="s">
        <v>1761</v>
      </c>
      <c r="D173" s="20"/>
      <c r="E173" s="20"/>
      <c r="F173" s="20"/>
      <c r="G173" s="20"/>
      <c r="H173" s="20"/>
      <c r="I173" s="20"/>
      <c r="J173" s="20"/>
      <c r="K173" s="15"/>
      <c r="L173" s="24"/>
      <c r="M173" s="117"/>
      <c r="N173" s="140"/>
      <c r="O173" s="117"/>
      <c r="P173" s="285"/>
    </row>
    <row r="174" spans="1:16" x14ac:dyDescent="0.25">
      <c r="A174" s="10"/>
      <c r="B174" s="15"/>
      <c r="C174" s="20" t="s">
        <v>1790</v>
      </c>
      <c r="D174" s="20"/>
      <c r="E174" s="20"/>
      <c r="F174" s="20"/>
      <c r="G174" s="20"/>
      <c r="H174" s="20"/>
      <c r="I174" s="20"/>
      <c r="J174" s="20"/>
      <c r="K174" s="15"/>
      <c r="L174" s="24"/>
      <c r="M174" s="117"/>
      <c r="N174" s="140"/>
      <c r="O174" s="117"/>
      <c r="P174" s="285"/>
    </row>
    <row r="175" spans="1:16" x14ac:dyDescent="0.25">
      <c r="A175" s="10"/>
      <c r="B175" s="15"/>
      <c r="C175" s="19" t="s">
        <v>1762</v>
      </c>
      <c r="D175" s="20"/>
      <c r="E175" s="20"/>
      <c r="F175" s="20"/>
      <c r="G175" s="20"/>
      <c r="H175" s="20"/>
      <c r="I175" s="20"/>
      <c r="J175" s="20"/>
      <c r="K175" s="15"/>
      <c r="L175" s="24"/>
      <c r="M175" s="117"/>
      <c r="N175" s="140"/>
      <c r="O175" s="117"/>
      <c r="P175" s="285"/>
    </row>
    <row r="176" spans="1:16" x14ac:dyDescent="0.25">
      <c r="A176" s="10"/>
      <c r="B176" s="15"/>
      <c r="C176" s="19" t="s">
        <v>1763</v>
      </c>
      <c r="D176" s="20"/>
      <c r="E176" s="20"/>
      <c r="F176" s="20"/>
      <c r="G176" s="20"/>
      <c r="H176" s="20"/>
      <c r="I176" s="20"/>
      <c r="J176" s="20"/>
      <c r="K176" s="15"/>
      <c r="L176" s="24"/>
      <c r="M176" s="117"/>
      <c r="N176" s="140"/>
      <c r="O176" s="117"/>
      <c r="P176" s="285"/>
    </row>
    <row r="177" spans="1:16" x14ac:dyDescent="0.25">
      <c r="A177" s="10"/>
      <c r="B177" s="15"/>
      <c r="C177" s="20"/>
      <c r="D177" s="20"/>
      <c r="E177" s="20"/>
      <c r="F177" s="20"/>
      <c r="G177" s="20"/>
      <c r="H177" s="20"/>
      <c r="I177" s="20"/>
      <c r="J177" s="20"/>
      <c r="K177" s="15"/>
      <c r="L177" s="24"/>
      <c r="M177" s="117"/>
      <c r="N177" s="140"/>
      <c r="O177" s="117"/>
      <c r="P177" s="285"/>
    </row>
    <row r="178" spans="1:16" x14ac:dyDescent="0.25">
      <c r="A178" s="10" t="s">
        <v>41</v>
      </c>
      <c r="B178" s="15">
        <f>B149+1</f>
        <v>35</v>
      </c>
      <c r="C178" s="441" t="s">
        <v>1764</v>
      </c>
      <c r="D178" s="439"/>
      <c r="E178" s="439"/>
      <c r="F178" s="439"/>
      <c r="G178" s="439"/>
      <c r="H178" s="439"/>
      <c r="I178" s="439"/>
      <c r="J178" s="440"/>
      <c r="K178" s="15" t="s">
        <v>175</v>
      </c>
      <c r="L178" s="24">
        <f>$R$1*1</f>
        <v>30</v>
      </c>
      <c r="M178" s="117"/>
      <c r="N178" s="140"/>
      <c r="O178" s="117"/>
      <c r="P178" s="298"/>
    </row>
    <row r="179" spans="1:16" x14ac:dyDescent="0.25">
      <c r="A179" s="10"/>
      <c r="B179" s="15"/>
      <c r="C179" s="20"/>
      <c r="D179" s="20"/>
      <c r="E179" s="20"/>
      <c r="F179" s="20"/>
      <c r="G179" s="20"/>
      <c r="H179" s="20"/>
      <c r="I179" s="20"/>
      <c r="J179" s="20"/>
      <c r="K179" s="15"/>
      <c r="L179" s="24"/>
      <c r="M179" s="117"/>
      <c r="N179" s="140"/>
      <c r="O179" s="117"/>
      <c r="P179" s="298"/>
    </row>
    <row r="180" spans="1:16" x14ac:dyDescent="0.25">
      <c r="A180" s="10"/>
      <c r="B180" s="15"/>
      <c r="C180" s="20"/>
      <c r="D180" s="20"/>
      <c r="E180" s="20"/>
      <c r="F180" s="20"/>
      <c r="G180" s="20"/>
      <c r="H180" s="20"/>
      <c r="I180" s="20"/>
      <c r="J180" s="20"/>
      <c r="K180" s="15"/>
      <c r="L180" s="24"/>
      <c r="M180" s="117"/>
      <c r="N180" s="140"/>
      <c r="O180" s="117"/>
      <c r="P180" s="298"/>
    </row>
    <row r="181" spans="1:16" x14ac:dyDescent="0.25">
      <c r="A181" s="10" t="s">
        <v>41</v>
      </c>
      <c r="B181" s="15">
        <f>B178+1</f>
        <v>36</v>
      </c>
      <c r="C181" s="441" t="s">
        <v>1765</v>
      </c>
      <c r="D181" s="439"/>
      <c r="E181" s="439"/>
      <c r="F181" s="439"/>
      <c r="G181" s="439"/>
      <c r="H181" s="439"/>
      <c r="I181" s="439"/>
      <c r="J181" s="440"/>
      <c r="K181" s="15" t="s">
        <v>273</v>
      </c>
      <c r="L181" s="24">
        <f>$R$1*1</f>
        <v>30</v>
      </c>
      <c r="M181" s="117"/>
      <c r="N181" s="140"/>
      <c r="O181" s="117"/>
      <c r="P181" s="298"/>
    </row>
    <row r="182" spans="1:16" x14ac:dyDescent="0.25">
      <c r="A182" s="10"/>
      <c r="B182" s="15"/>
      <c r="C182" s="20"/>
      <c r="D182" s="20"/>
      <c r="E182" s="20"/>
      <c r="F182" s="20"/>
      <c r="G182" s="20"/>
      <c r="H182" s="20"/>
      <c r="I182" s="20"/>
      <c r="J182" s="20"/>
      <c r="K182" s="15"/>
      <c r="L182" s="24"/>
      <c r="M182" s="117"/>
      <c r="N182" s="140"/>
      <c r="O182" s="117"/>
      <c r="P182" s="298"/>
    </row>
    <row r="183" spans="1:16" x14ac:dyDescent="0.25">
      <c r="A183" s="10"/>
      <c r="B183" s="15"/>
      <c r="C183" s="20"/>
      <c r="D183" s="20"/>
      <c r="E183" s="20"/>
      <c r="F183" s="20"/>
      <c r="G183" s="20"/>
      <c r="H183" s="20"/>
      <c r="I183" s="20"/>
      <c r="J183" s="20"/>
      <c r="K183" s="15"/>
      <c r="L183" s="24"/>
      <c r="M183" s="117"/>
      <c r="N183" s="140"/>
      <c r="O183" s="117"/>
      <c r="P183" s="298"/>
    </row>
    <row r="184" spans="1:16" x14ac:dyDescent="0.25">
      <c r="A184" s="10" t="s">
        <v>41</v>
      </c>
      <c r="B184" s="15">
        <f>B181+1</f>
        <v>37</v>
      </c>
      <c r="C184" s="441" t="s">
        <v>1766</v>
      </c>
      <c r="D184" s="439"/>
      <c r="E184" s="439"/>
      <c r="F184" s="439"/>
      <c r="G184" s="439"/>
      <c r="H184" s="439"/>
      <c r="I184" s="439"/>
      <c r="J184" s="440"/>
      <c r="K184" s="15" t="s">
        <v>273</v>
      </c>
      <c r="L184" s="24">
        <f>$R$1*1</f>
        <v>30</v>
      </c>
      <c r="M184" s="117"/>
      <c r="N184" s="140"/>
      <c r="O184" s="117"/>
      <c r="P184" s="298"/>
    </row>
    <row r="185" spans="1:16" x14ac:dyDescent="0.25">
      <c r="A185" s="10"/>
      <c r="B185" s="15"/>
      <c r="C185" s="20"/>
      <c r="D185" s="20"/>
      <c r="E185" s="20"/>
      <c r="F185" s="20"/>
      <c r="G185" s="20"/>
      <c r="H185" s="20"/>
      <c r="I185" s="20"/>
      <c r="J185" s="20"/>
      <c r="K185" s="15"/>
      <c r="L185" s="24"/>
      <c r="M185" s="117"/>
      <c r="N185" s="140"/>
      <c r="O185" s="117"/>
      <c r="P185" s="298"/>
    </row>
    <row r="186" spans="1:16" x14ac:dyDescent="0.25">
      <c r="A186" s="10"/>
      <c r="B186" s="15"/>
      <c r="C186" s="20"/>
      <c r="D186" s="20"/>
      <c r="E186" s="20"/>
      <c r="F186" s="20"/>
      <c r="G186" s="20"/>
      <c r="H186" s="20"/>
      <c r="I186" s="20"/>
      <c r="J186" s="20"/>
      <c r="K186" s="14"/>
      <c r="L186" s="20"/>
      <c r="M186" s="117"/>
      <c r="N186" s="140"/>
      <c r="O186" s="117"/>
      <c r="P186" s="298"/>
    </row>
    <row r="187" spans="1:16" x14ac:dyDescent="0.25">
      <c r="A187" s="10" t="s">
        <v>41</v>
      </c>
      <c r="B187" s="15">
        <f>B184+1</f>
        <v>38</v>
      </c>
      <c r="C187" s="441" t="s">
        <v>1767</v>
      </c>
      <c r="D187" s="439"/>
      <c r="E187" s="439"/>
      <c r="F187" s="439"/>
      <c r="G187" s="439"/>
      <c r="H187" s="439"/>
      <c r="I187" s="439"/>
      <c r="J187" s="440"/>
      <c r="K187" s="15" t="s">
        <v>273</v>
      </c>
      <c r="L187" s="24">
        <f>$R$1*1</f>
        <v>30</v>
      </c>
      <c r="M187" s="117"/>
      <c r="N187" s="140"/>
      <c r="O187" s="117"/>
      <c r="P187" s="298"/>
    </row>
    <row r="188" spans="1:16" x14ac:dyDescent="0.25">
      <c r="A188" s="10"/>
      <c r="B188" s="15"/>
      <c r="C188" s="20"/>
      <c r="D188" s="20"/>
      <c r="E188" s="20"/>
      <c r="F188" s="20"/>
      <c r="G188" s="20"/>
      <c r="H188" s="20"/>
      <c r="I188" s="20"/>
      <c r="J188" s="20"/>
      <c r="K188" s="15"/>
      <c r="L188" s="24"/>
      <c r="M188" s="117"/>
      <c r="N188" s="140"/>
      <c r="O188" s="117"/>
      <c r="P188" s="298"/>
    </row>
    <row r="189" spans="1:16" x14ac:dyDescent="0.25">
      <c r="A189" s="10"/>
      <c r="B189" s="15"/>
      <c r="C189" s="20"/>
      <c r="D189" s="20"/>
      <c r="E189" s="20"/>
      <c r="F189" s="20"/>
      <c r="G189" s="20"/>
      <c r="H189" s="20"/>
      <c r="I189" s="20"/>
      <c r="J189" s="20"/>
      <c r="K189" s="14"/>
      <c r="L189" s="20"/>
      <c r="M189" s="117"/>
      <c r="N189" s="140"/>
      <c r="O189" s="117"/>
      <c r="P189" s="298"/>
    </row>
    <row r="190" spans="1:16" x14ac:dyDescent="0.25">
      <c r="A190" s="10" t="s">
        <v>41</v>
      </c>
      <c r="B190" s="15">
        <f>B187+1</f>
        <v>39</v>
      </c>
      <c r="C190" s="441" t="s">
        <v>1768</v>
      </c>
      <c r="D190" s="439"/>
      <c r="E190" s="439"/>
      <c r="F190" s="439"/>
      <c r="G190" s="439"/>
      <c r="H190" s="439"/>
      <c r="I190" s="439"/>
      <c r="J190" s="440"/>
      <c r="K190" s="15" t="s">
        <v>273</v>
      </c>
      <c r="L190" s="24">
        <f>$R$1*1</f>
        <v>30</v>
      </c>
      <c r="M190" s="117"/>
      <c r="N190" s="140"/>
      <c r="O190" s="117"/>
      <c r="P190" s="298"/>
    </row>
    <row r="191" spans="1:16" x14ac:dyDescent="0.25">
      <c r="A191" s="10"/>
      <c r="B191" s="15"/>
      <c r="C191" s="20"/>
      <c r="D191" s="20"/>
      <c r="E191" s="20"/>
      <c r="F191" s="20"/>
      <c r="G191" s="20"/>
      <c r="H191" s="20"/>
      <c r="I191" s="20"/>
      <c r="J191" s="20"/>
      <c r="K191" s="15"/>
      <c r="L191" s="24"/>
      <c r="M191" s="117"/>
      <c r="N191" s="140"/>
      <c r="O191" s="117"/>
      <c r="P191" s="298"/>
    </row>
    <row r="192" spans="1:16" x14ac:dyDescent="0.25">
      <c r="A192" s="10"/>
      <c r="B192" s="15"/>
      <c r="C192" s="20"/>
      <c r="D192" s="20"/>
      <c r="E192" s="20"/>
      <c r="F192" s="20"/>
      <c r="G192" s="20"/>
      <c r="H192" s="20"/>
      <c r="I192" s="20"/>
      <c r="J192" s="20"/>
      <c r="K192" s="15"/>
      <c r="L192" s="24"/>
      <c r="M192" s="117"/>
      <c r="N192" s="140"/>
      <c r="O192" s="117"/>
      <c r="P192" s="298"/>
    </row>
    <row r="193" spans="1:16" x14ac:dyDescent="0.25">
      <c r="A193" s="10" t="s">
        <v>41</v>
      </c>
      <c r="B193" s="15">
        <f>B190+1</f>
        <v>40</v>
      </c>
      <c r="C193" s="441" t="s">
        <v>1769</v>
      </c>
      <c r="D193" s="439"/>
      <c r="E193" s="439"/>
      <c r="F193" s="439"/>
      <c r="G193" s="439"/>
      <c r="H193" s="439"/>
      <c r="I193" s="439"/>
      <c r="J193" s="440"/>
      <c r="K193" s="15" t="s">
        <v>273</v>
      </c>
      <c r="L193" s="24">
        <f>$R$1*1</f>
        <v>30</v>
      </c>
      <c r="M193" s="117"/>
      <c r="N193" s="140"/>
      <c r="O193" s="117"/>
      <c r="P193" s="298"/>
    </row>
    <row r="194" spans="1:16" x14ac:dyDescent="0.25">
      <c r="A194" s="10"/>
      <c r="B194" s="15"/>
      <c r="C194" s="20"/>
      <c r="D194" s="20"/>
      <c r="E194" s="20"/>
      <c r="F194" s="20"/>
      <c r="G194" s="20"/>
      <c r="H194" s="20"/>
      <c r="I194" s="20"/>
      <c r="J194" s="20"/>
      <c r="K194" s="15"/>
      <c r="L194" s="24"/>
      <c r="M194" s="117"/>
      <c r="N194" s="140"/>
      <c r="O194" s="117"/>
      <c r="P194" s="298"/>
    </row>
    <row r="195" spans="1:16" x14ac:dyDescent="0.25">
      <c r="A195" s="10"/>
      <c r="B195" s="15"/>
      <c r="C195" s="20"/>
      <c r="D195" s="20"/>
      <c r="E195" s="20"/>
      <c r="F195" s="20"/>
      <c r="G195" s="20"/>
      <c r="H195" s="20"/>
      <c r="I195" s="20"/>
      <c r="J195" s="20"/>
      <c r="K195" s="15"/>
      <c r="L195" s="24"/>
      <c r="M195" s="117"/>
      <c r="N195" s="140"/>
      <c r="O195" s="117"/>
      <c r="P195" s="298"/>
    </row>
    <row r="196" spans="1:16" x14ac:dyDescent="0.25">
      <c r="A196" s="10" t="s">
        <v>41</v>
      </c>
      <c r="B196" s="15">
        <f>B193+1</f>
        <v>41</v>
      </c>
      <c r="C196" s="441" t="s">
        <v>1770</v>
      </c>
      <c r="D196" s="439"/>
      <c r="E196" s="439"/>
      <c r="F196" s="439"/>
      <c r="G196" s="439"/>
      <c r="H196" s="439"/>
      <c r="I196" s="439"/>
      <c r="J196" s="440"/>
      <c r="K196" s="15" t="s">
        <v>273</v>
      </c>
      <c r="L196" s="24">
        <f>$R$1*1</f>
        <v>30</v>
      </c>
      <c r="M196" s="117"/>
      <c r="N196" s="140"/>
      <c r="O196" s="117"/>
      <c r="P196" s="298"/>
    </row>
    <row r="197" spans="1:16" x14ac:dyDescent="0.25">
      <c r="A197" s="10"/>
      <c r="B197" s="15"/>
      <c r="C197" s="20" t="s">
        <v>1771</v>
      </c>
      <c r="D197" s="20"/>
      <c r="E197" s="20"/>
      <c r="F197" s="20"/>
      <c r="G197" s="20"/>
      <c r="H197" s="20"/>
      <c r="I197" s="20"/>
      <c r="J197" s="20"/>
      <c r="K197" s="15"/>
      <c r="L197" s="24"/>
      <c r="M197" s="117"/>
      <c r="N197" s="140"/>
      <c r="O197" s="117"/>
      <c r="P197" s="298"/>
    </row>
    <row r="198" spans="1:16" x14ac:dyDescent="0.25">
      <c r="A198" s="10"/>
      <c r="B198" s="15"/>
      <c r="C198" s="20"/>
      <c r="D198" s="20"/>
      <c r="E198" s="20"/>
      <c r="F198" s="20"/>
      <c r="G198" s="20"/>
      <c r="H198" s="20"/>
      <c r="I198" s="20"/>
      <c r="J198" s="20"/>
      <c r="K198" s="15"/>
      <c r="L198" s="24"/>
      <c r="M198" s="117"/>
      <c r="N198" s="140"/>
      <c r="O198" s="117"/>
      <c r="P198" s="298"/>
    </row>
    <row r="199" spans="1:16" x14ac:dyDescent="0.25">
      <c r="A199" s="10" t="s">
        <v>41</v>
      </c>
      <c r="B199" s="15">
        <f>B196+1</f>
        <v>42</v>
      </c>
      <c r="C199" s="441" t="s">
        <v>1772</v>
      </c>
      <c r="D199" s="439"/>
      <c r="E199" s="439"/>
      <c r="F199" s="439"/>
      <c r="G199" s="439"/>
      <c r="H199" s="439"/>
      <c r="I199" s="439"/>
      <c r="J199" s="440"/>
      <c r="K199" s="15" t="s">
        <v>273</v>
      </c>
      <c r="L199" s="24">
        <f>$R$1*1</f>
        <v>30</v>
      </c>
      <c r="M199" s="117"/>
      <c r="N199" s="140"/>
      <c r="O199" s="117"/>
      <c r="P199" s="298"/>
    </row>
    <row r="200" spans="1:16" x14ac:dyDescent="0.25">
      <c r="A200" s="10"/>
      <c r="B200" s="15"/>
      <c r="C200" s="20" t="s">
        <v>1771</v>
      </c>
      <c r="D200" s="20"/>
      <c r="E200" s="20"/>
      <c r="F200" s="20"/>
      <c r="G200" s="20"/>
      <c r="H200" s="20"/>
      <c r="I200" s="20"/>
      <c r="J200" s="20"/>
      <c r="K200" s="15"/>
      <c r="L200" s="24"/>
      <c r="M200" s="117"/>
      <c r="N200" s="140"/>
      <c r="O200" s="117"/>
      <c r="P200" s="298"/>
    </row>
    <row r="201" spans="1:16" x14ac:dyDescent="0.25">
      <c r="A201" s="10"/>
      <c r="B201" s="15"/>
      <c r="C201" s="20"/>
      <c r="D201" s="20"/>
      <c r="E201" s="20"/>
      <c r="F201" s="20"/>
      <c r="G201" s="20"/>
      <c r="H201" s="20"/>
      <c r="I201" s="20"/>
      <c r="J201" s="20"/>
      <c r="K201" s="15"/>
      <c r="L201" s="24"/>
      <c r="M201" s="117"/>
      <c r="N201" s="140"/>
      <c r="O201" s="117"/>
      <c r="P201" s="298"/>
    </row>
    <row r="202" spans="1:16" x14ac:dyDescent="0.25">
      <c r="A202" s="10" t="s">
        <v>41</v>
      </c>
      <c r="B202" s="15">
        <f>B199+1</f>
        <v>43</v>
      </c>
      <c r="C202" s="441" t="s">
        <v>1773</v>
      </c>
      <c r="D202" s="439"/>
      <c r="E202" s="439"/>
      <c r="F202" s="439"/>
      <c r="G202" s="439"/>
      <c r="H202" s="439"/>
      <c r="I202" s="439"/>
      <c r="J202" s="440"/>
      <c r="K202" s="15" t="s">
        <v>273</v>
      </c>
      <c r="L202" s="24">
        <f>$R$1*1</f>
        <v>30</v>
      </c>
      <c r="M202" s="117"/>
      <c r="N202" s="140"/>
      <c r="O202" s="117"/>
      <c r="P202" s="298"/>
    </row>
    <row r="203" spans="1:16" x14ac:dyDescent="0.25">
      <c r="A203" s="10"/>
      <c r="B203" s="15"/>
      <c r="C203" s="20" t="s">
        <v>1771</v>
      </c>
      <c r="D203" s="20"/>
      <c r="E203" s="20"/>
      <c r="F203" s="20"/>
      <c r="G203" s="20"/>
      <c r="H203" s="20"/>
      <c r="I203" s="20"/>
      <c r="J203" s="20"/>
      <c r="K203" s="15"/>
      <c r="L203" s="24"/>
      <c r="M203" s="117"/>
      <c r="N203" s="140"/>
      <c r="O203" s="117"/>
      <c r="P203" s="298"/>
    </row>
    <row r="204" spans="1:16" x14ac:dyDescent="0.25">
      <c r="A204" s="10"/>
      <c r="B204" s="15"/>
      <c r="C204" s="20"/>
      <c r="D204" s="20"/>
      <c r="E204" s="20"/>
      <c r="F204" s="20"/>
      <c r="G204" s="20"/>
      <c r="H204" s="20"/>
      <c r="I204" s="20"/>
      <c r="J204" s="20"/>
      <c r="K204" s="15"/>
      <c r="L204" s="24"/>
      <c r="M204" s="117"/>
      <c r="N204" s="140"/>
      <c r="O204" s="117"/>
      <c r="P204" s="298"/>
    </row>
    <row r="205" spans="1:16" x14ac:dyDescent="0.25">
      <c r="A205" s="10" t="s">
        <v>41</v>
      </c>
      <c r="B205" s="15">
        <f>B202+1</f>
        <v>44</v>
      </c>
      <c r="C205" s="441" t="s">
        <v>1774</v>
      </c>
      <c r="D205" s="439"/>
      <c r="E205" s="439"/>
      <c r="F205" s="439"/>
      <c r="G205" s="439"/>
      <c r="H205" s="439"/>
      <c r="I205" s="439"/>
      <c r="J205" s="440"/>
      <c r="K205" s="15" t="s">
        <v>273</v>
      </c>
      <c r="L205" s="24">
        <f>$R$1*1</f>
        <v>30</v>
      </c>
      <c r="M205" s="117"/>
      <c r="N205" s="140"/>
      <c r="O205" s="117"/>
      <c r="P205" s="298"/>
    </row>
    <row r="206" spans="1:16" x14ac:dyDescent="0.25">
      <c r="A206" s="10"/>
      <c r="B206" s="15"/>
      <c r="C206" s="20" t="s">
        <v>1771</v>
      </c>
      <c r="D206" s="20"/>
      <c r="E206" s="20"/>
      <c r="F206" s="20"/>
      <c r="G206" s="20"/>
      <c r="H206" s="20"/>
      <c r="I206" s="20"/>
      <c r="J206" s="20"/>
      <c r="K206" s="15"/>
      <c r="L206" s="24"/>
      <c r="M206" s="117"/>
      <c r="N206" s="140"/>
      <c r="O206" s="117"/>
      <c r="P206" s="298"/>
    </row>
    <row r="207" spans="1:16" x14ac:dyDescent="0.25">
      <c r="A207" s="10"/>
      <c r="B207" s="15"/>
      <c r="C207" s="20"/>
      <c r="D207" s="20"/>
      <c r="E207" s="20"/>
      <c r="F207" s="20"/>
      <c r="G207" s="20"/>
      <c r="H207" s="20"/>
      <c r="I207" s="20"/>
      <c r="J207" s="20"/>
      <c r="K207" s="15"/>
      <c r="L207" s="24"/>
      <c r="M207" s="117"/>
      <c r="N207" s="140"/>
      <c r="O207" s="117"/>
      <c r="P207" s="298"/>
    </row>
    <row r="208" spans="1:16" x14ac:dyDescent="0.25">
      <c r="A208" s="10"/>
      <c r="B208" s="16"/>
      <c r="C208" s="22" t="s">
        <v>1708</v>
      </c>
      <c r="D208" s="23"/>
      <c r="E208" s="23"/>
      <c r="F208" s="23"/>
      <c r="G208" s="23"/>
      <c r="H208" s="23"/>
      <c r="I208" s="23"/>
      <c r="J208" s="23"/>
      <c r="K208" s="16"/>
      <c r="L208" s="23"/>
      <c r="M208" s="146"/>
      <c r="N208" s="162"/>
      <c r="O208" s="165"/>
      <c r="P208" s="298"/>
    </row>
    <row r="209" spans="1:16" ht="24.75" x14ac:dyDescent="0.25">
      <c r="A209" s="10"/>
      <c r="B209" s="57" t="s">
        <v>1</v>
      </c>
      <c r="C209" s="438" t="s">
        <v>2</v>
      </c>
      <c r="D209" s="438"/>
      <c r="E209" s="438"/>
      <c r="F209" s="438"/>
      <c r="G209" s="438"/>
      <c r="H209" s="438"/>
      <c r="I209" s="438"/>
      <c r="J209" s="438"/>
      <c r="K209" s="57" t="s">
        <v>45</v>
      </c>
      <c r="L209" s="57" t="s">
        <v>46</v>
      </c>
      <c r="M209" s="195" t="s">
        <v>47</v>
      </c>
      <c r="N209" s="159" t="s">
        <v>73</v>
      </c>
      <c r="O209" s="196" t="s">
        <v>92</v>
      </c>
      <c r="P209" s="298"/>
    </row>
    <row r="210" spans="1:16" x14ac:dyDescent="0.25">
      <c r="A210" s="10"/>
      <c r="B210" s="63"/>
      <c r="C210" s="46"/>
      <c r="D210" s="46"/>
      <c r="E210" s="46"/>
      <c r="F210" s="46"/>
      <c r="G210" s="46"/>
      <c r="H210" s="46"/>
      <c r="I210" s="46"/>
      <c r="J210" s="46"/>
      <c r="K210" s="63"/>
      <c r="L210" s="46"/>
      <c r="M210" s="156"/>
      <c r="N210" s="160"/>
      <c r="O210" s="117"/>
      <c r="P210" s="298"/>
    </row>
    <row r="211" spans="1:16" x14ac:dyDescent="0.25">
      <c r="A211" s="10"/>
      <c r="B211" s="15"/>
      <c r="C211" s="19" t="s">
        <v>1775</v>
      </c>
      <c r="D211" s="19"/>
      <c r="E211" s="19"/>
      <c r="F211" s="19"/>
      <c r="G211" s="19"/>
      <c r="H211" s="19"/>
      <c r="I211" s="19"/>
      <c r="J211" s="19"/>
      <c r="K211" s="15"/>
      <c r="L211" s="24"/>
      <c r="M211" s="117"/>
      <c r="N211" s="140"/>
      <c r="O211" s="117"/>
      <c r="P211" s="298"/>
    </row>
    <row r="212" spans="1:16" x14ac:dyDescent="0.25">
      <c r="A212" s="10"/>
      <c r="B212" s="15"/>
      <c r="C212" s="19"/>
      <c r="D212" s="19"/>
      <c r="E212" s="19"/>
      <c r="F212" s="19"/>
      <c r="G212" s="19"/>
      <c r="H212" s="19"/>
      <c r="I212" s="19"/>
      <c r="J212" s="19"/>
      <c r="K212" s="15"/>
      <c r="L212" s="24"/>
      <c r="M212" s="117"/>
      <c r="N212" s="140"/>
      <c r="O212" s="117"/>
      <c r="P212" s="298"/>
    </row>
    <row r="213" spans="1:16" x14ac:dyDescent="0.25">
      <c r="A213" s="10"/>
      <c r="B213" s="15"/>
      <c r="C213" s="435" t="s">
        <v>1776</v>
      </c>
      <c r="D213" s="439"/>
      <c r="E213" s="439"/>
      <c r="F213" s="439"/>
      <c r="G213" s="439"/>
      <c r="H213" s="439"/>
      <c r="I213" s="439"/>
      <c r="J213" s="440"/>
      <c r="K213" s="15"/>
      <c r="L213" s="24"/>
      <c r="M213" s="117"/>
      <c r="N213" s="140"/>
      <c r="O213" s="117"/>
      <c r="P213" s="298"/>
    </row>
    <row r="214" spans="1:16" x14ac:dyDescent="0.25">
      <c r="A214" s="10"/>
      <c r="B214" s="15"/>
      <c r="C214" s="20" t="s">
        <v>1777</v>
      </c>
      <c r="D214" s="20"/>
      <c r="E214" s="20"/>
      <c r="F214" s="20"/>
      <c r="G214" s="20"/>
      <c r="H214" s="20"/>
      <c r="I214" s="20"/>
      <c r="J214" s="20"/>
      <c r="K214" s="15"/>
      <c r="L214" s="24"/>
      <c r="M214" s="117"/>
      <c r="N214" s="140"/>
      <c r="O214" s="117"/>
      <c r="P214" s="298"/>
    </row>
    <row r="215" spans="1:16" x14ac:dyDescent="0.25">
      <c r="A215" s="10"/>
      <c r="B215" s="15"/>
      <c r="C215" s="20" t="s">
        <v>1778</v>
      </c>
      <c r="D215" s="20"/>
      <c r="E215" s="20"/>
      <c r="F215" s="20"/>
      <c r="G215" s="20"/>
      <c r="H215" s="20"/>
      <c r="I215" s="20"/>
      <c r="J215" s="20"/>
      <c r="K215" s="15"/>
      <c r="L215" s="24"/>
      <c r="M215" s="117"/>
      <c r="N215" s="140"/>
      <c r="O215" s="117"/>
      <c r="P215" s="298"/>
    </row>
    <row r="216" spans="1:16" x14ac:dyDescent="0.25">
      <c r="A216" s="10"/>
      <c r="B216" s="15"/>
      <c r="C216" s="20" t="s">
        <v>1779</v>
      </c>
      <c r="D216" s="20"/>
      <c r="E216" s="20"/>
      <c r="F216" s="20"/>
      <c r="G216" s="20"/>
      <c r="H216" s="20"/>
      <c r="I216" s="20"/>
      <c r="J216" s="20"/>
      <c r="K216" s="15"/>
      <c r="L216" s="24"/>
      <c r="M216" s="117"/>
      <c r="N216" s="140"/>
      <c r="O216" s="117"/>
      <c r="P216" s="298"/>
    </row>
    <row r="217" spans="1:16" x14ac:dyDescent="0.25">
      <c r="A217" s="10"/>
      <c r="B217" s="15"/>
      <c r="C217" s="20" t="s">
        <v>1791</v>
      </c>
      <c r="D217" s="20"/>
      <c r="E217" s="20"/>
      <c r="F217" s="20"/>
      <c r="G217" s="20"/>
      <c r="H217" s="20"/>
      <c r="I217" s="20"/>
      <c r="J217" s="20"/>
      <c r="K217" s="15"/>
      <c r="L217" s="24"/>
      <c r="M217" s="117"/>
      <c r="N217" s="140"/>
      <c r="O217" s="117"/>
      <c r="P217" s="298"/>
    </row>
    <row r="218" spans="1:16" x14ac:dyDescent="0.25">
      <c r="A218" s="10"/>
      <c r="B218" s="15"/>
      <c r="C218" s="19" t="s">
        <v>1780</v>
      </c>
      <c r="D218" s="20"/>
      <c r="E218" s="20"/>
      <c r="F218" s="20"/>
      <c r="G218" s="20"/>
      <c r="H218" s="20"/>
      <c r="I218" s="20"/>
      <c r="J218" s="20"/>
      <c r="K218" s="15"/>
      <c r="L218" s="24"/>
      <c r="M218" s="117"/>
      <c r="N218" s="140"/>
      <c r="O218" s="117"/>
      <c r="P218" s="298"/>
    </row>
    <row r="219" spans="1:16" x14ac:dyDescent="0.25">
      <c r="A219" s="10"/>
      <c r="B219" s="15"/>
      <c r="C219" s="19" t="s">
        <v>1781</v>
      </c>
      <c r="D219" s="20"/>
      <c r="E219" s="20"/>
      <c r="F219" s="20"/>
      <c r="G219" s="20"/>
      <c r="H219" s="20"/>
      <c r="I219" s="20"/>
      <c r="J219" s="20"/>
      <c r="K219" s="15"/>
      <c r="L219" s="24"/>
      <c r="M219" s="117"/>
      <c r="N219" s="140"/>
      <c r="O219" s="117"/>
      <c r="P219" s="298"/>
    </row>
    <row r="220" spans="1:16" x14ac:dyDescent="0.25">
      <c r="A220" s="10"/>
      <c r="B220" s="15"/>
      <c r="C220" s="20"/>
      <c r="D220" s="20"/>
      <c r="E220" s="20"/>
      <c r="F220" s="20"/>
      <c r="G220" s="20"/>
      <c r="H220" s="20"/>
      <c r="I220" s="20"/>
      <c r="J220" s="20"/>
      <c r="K220" s="15"/>
      <c r="L220" s="24"/>
      <c r="M220" s="117"/>
      <c r="N220" s="140"/>
      <c r="O220" s="117"/>
      <c r="P220" s="298"/>
    </row>
    <row r="221" spans="1:16" x14ac:dyDescent="0.25">
      <c r="A221" s="10" t="s">
        <v>41</v>
      </c>
      <c r="B221" s="15">
        <f>B205+1</f>
        <v>45</v>
      </c>
      <c r="C221" s="441" t="s">
        <v>1764</v>
      </c>
      <c r="D221" s="439"/>
      <c r="E221" s="439"/>
      <c r="F221" s="439"/>
      <c r="G221" s="439"/>
      <c r="H221" s="439"/>
      <c r="I221" s="439"/>
      <c r="J221" s="440"/>
      <c r="K221" s="15" t="s">
        <v>175</v>
      </c>
      <c r="L221" s="24">
        <f>$R$1*1</f>
        <v>30</v>
      </c>
      <c r="M221" s="117"/>
      <c r="N221" s="140"/>
      <c r="O221" s="117"/>
      <c r="P221" s="298"/>
    </row>
    <row r="222" spans="1:16" x14ac:dyDescent="0.25">
      <c r="A222" s="10"/>
      <c r="B222" s="15"/>
      <c r="C222" s="20"/>
      <c r="D222" s="20"/>
      <c r="E222" s="20"/>
      <c r="F222" s="20"/>
      <c r="G222" s="20"/>
      <c r="H222" s="20"/>
      <c r="I222" s="20"/>
      <c r="J222" s="20"/>
      <c r="K222" s="15"/>
      <c r="L222" s="24"/>
      <c r="M222" s="117"/>
      <c r="N222" s="140"/>
      <c r="O222" s="117"/>
      <c r="P222" s="298"/>
    </row>
    <row r="223" spans="1:16" x14ac:dyDescent="0.25">
      <c r="A223" s="10" t="s">
        <v>41</v>
      </c>
      <c r="B223" s="15">
        <f>B221+1</f>
        <v>46</v>
      </c>
      <c r="C223" s="441" t="s">
        <v>1765</v>
      </c>
      <c r="D223" s="439"/>
      <c r="E223" s="439"/>
      <c r="F223" s="439"/>
      <c r="G223" s="439"/>
      <c r="H223" s="439"/>
      <c r="I223" s="439"/>
      <c r="J223" s="440"/>
      <c r="K223" s="15" t="s">
        <v>175</v>
      </c>
      <c r="L223" s="24">
        <f>$R$1*1</f>
        <v>30</v>
      </c>
      <c r="M223" s="117"/>
      <c r="N223" s="140"/>
      <c r="O223" s="117"/>
      <c r="P223" s="298"/>
    </row>
    <row r="224" spans="1:16" x14ac:dyDescent="0.25">
      <c r="A224" s="10"/>
      <c r="B224" s="15"/>
      <c r="C224" s="20"/>
      <c r="D224" s="20"/>
      <c r="E224" s="20"/>
      <c r="F224" s="20"/>
      <c r="G224" s="20"/>
      <c r="H224" s="20"/>
      <c r="I224" s="20"/>
      <c r="J224" s="20"/>
      <c r="K224" s="15"/>
      <c r="L224" s="24"/>
      <c r="M224" s="117"/>
      <c r="N224" s="140"/>
      <c r="O224" s="117"/>
      <c r="P224" s="298"/>
    </row>
    <row r="225" spans="1:16" x14ac:dyDescent="0.25">
      <c r="A225" s="10" t="s">
        <v>41</v>
      </c>
      <c r="B225" s="15">
        <f>B223+1</f>
        <v>47</v>
      </c>
      <c r="C225" s="441" t="s">
        <v>1766</v>
      </c>
      <c r="D225" s="439"/>
      <c r="E225" s="439"/>
      <c r="F225" s="439"/>
      <c r="G225" s="439"/>
      <c r="H225" s="439"/>
      <c r="I225" s="439"/>
      <c r="J225" s="440"/>
      <c r="K225" s="15" t="s">
        <v>175</v>
      </c>
      <c r="L225" s="24">
        <f>$R$1*1</f>
        <v>30</v>
      </c>
      <c r="M225" s="117"/>
      <c r="N225" s="140"/>
      <c r="O225" s="117"/>
      <c r="P225" s="298"/>
    </row>
    <row r="226" spans="1:16" x14ac:dyDescent="0.25">
      <c r="A226" s="10"/>
      <c r="B226" s="15"/>
      <c r="C226" s="20"/>
      <c r="D226" s="20"/>
      <c r="E226" s="20"/>
      <c r="F226" s="20"/>
      <c r="G226" s="20"/>
      <c r="H226" s="20"/>
      <c r="I226" s="20"/>
      <c r="J226" s="20"/>
      <c r="K226" s="15"/>
      <c r="L226" s="24"/>
      <c r="M226" s="117"/>
      <c r="N226" s="140"/>
      <c r="O226" s="117"/>
      <c r="P226" s="298"/>
    </row>
    <row r="227" spans="1:16" x14ac:dyDescent="0.25">
      <c r="A227" s="10" t="s">
        <v>41</v>
      </c>
      <c r="B227" s="15">
        <f>B225+1</f>
        <v>48</v>
      </c>
      <c r="C227" s="441" t="s">
        <v>1767</v>
      </c>
      <c r="D227" s="439"/>
      <c r="E227" s="439"/>
      <c r="F227" s="439"/>
      <c r="G227" s="439"/>
      <c r="H227" s="439"/>
      <c r="I227" s="439"/>
      <c r="J227" s="440"/>
      <c r="K227" s="15" t="s">
        <v>175</v>
      </c>
      <c r="L227" s="24">
        <f>$R$1*1</f>
        <v>30</v>
      </c>
      <c r="M227" s="117"/>
      <c r="N227" s="140"/>
      <c r="O227" s="117"/>
      <c r="P227" s="298"/>
    </row>
    <row r="228" spans="1:16" x14ac:dyDescent="0.25">
      <c r="A228" s="10"/>
      <c r="B228" s="15"/>
      <c r="C228" s="20"/>
      <c r="D228" s="20"/>
      <c r="E228" s="20"/>
      <c r="F228" s="20"/>
      <c r="G228" s="20"/>
      <c r="H228" s="20"/>
      <c r="I228" s="20"/>
      <c r="J228" s="20"/>
      <c r="K228" s="15"/>
      <c r="L228" s="24"/>
      <c r="M228" s="117"/>
      <c r="N228" s="140"/>
      <c r="O228" s="117"/>
      <c r="P228" s="298"/>
    </row>
    <row r="229" spans="1:16" x14ac:dyDescent="0.25">
      <c r="A229" s="10" t="s">
        <v>41</v>
      </c>
      <c r="B229" s="15">
        <f>B227+1</f>
        <v>49</v>
      </c>
      <c r="C229" s="441" t="s">
        <v>1768</v>
      </c>
      <c r="D229" s="439"/>
      <c r="E229" s="439"/>
      <c r="F229" s="439"/>
      <c r="G229" s="439"/>
      <c r="H229" s="439"/>
      <c r="I229" s="439"/>
      <c r="J229" s="440"/>
      <c r="K229" s="15" t="s">
        <v>175</v>
      </c>
      <c r="L229" s="24">
        <f>$R$1*1</f>
        <v>30</v>
      </c>
      <c r="M229" s="117"/>
      <c r="N229" s="140"/>
      <c r="O229" s="117"/>
      <c r="P229" s="298"/>
    </row>
    <row r="230" spans="1:16" x14ac:dyDescent="0.25">
      <c r="A230" s="10"/>
      <c r="B230" s="15"/>
      <c r="C230" s="20"/>
      <c r="D230" s="20"/>
      <c r="E230" s="20"/>
      <c r="F230" s="20"/>
      <c r="G230" s="20"/>
      <c r="H230" s="20"/>
      <c r="I230" s="20"/>
      <c r="J230" s="20"/>
      <c r="K230" s="15"/>
      <c r="L230" s="24"/>
      <c r="M230" s="117"/>
      <c r="N230" s="140"/>
      <c r="O230" s="117"/>
      <c r="P230" s="298"/>
    </row>
    <row r="231" spans="1:16" x14ac:dyDescent="0.25">
      <c r="A231" s="10" t="s">
        <v>41</v>
      </c>
      <c r="B231" s="15">
        <f>B229+1</f>
        <v>50</v>
      </c>
      <c r="C231" s="441" t="s">
        <v>1769</v>
      </c>
      <c r="D231" s="439"/>
      <c r="E231" s="439"/>
      <c r="F231" s="439"/>
      <c r="G231" s="439"/>
      <c r="H231" s="439"/>
      <c r="I231" s="439"/>
      <c r="J231" s="440"/>
      <c r="K231" s="15" t="s">
        <v>175</v>
      </c>
      <c r="L231" s="24">
        <f>$R$1*1</f>
        <v>30</v>
      </c>
      <c r="M231" s="117"/>
      <c r="N231" s="140"/>
      <c r="O231" s="117"/>
      <c r="P231" s="298"/>
    </row>
    <row r="232" spans="1:16" x14ac:dyDescent="0.25">
      <c r="A232" s="10"/>
      <c r="B232" s="15"/>
      <c r="C232" s="20"/>
      <c r="D232" s="20"/>
      <c r="E232" s="20"/>
      <c r="F232" s="20"/>
      <c r="G232" s="20"/>
      <c r="H232" s="20"/>
      <c r="I232" s="20"/>
      <c r="J232" s="20"/>
      <c r="K232" s="15"/>
      <c r="L232" s="24"/>
      <c r="M232" s="117"/>
      <c r="N232" s="140"/>
      <c r="O232" s="117"/>
      <c r="P232" s="298"/>
    </row>
    <row r="233" spans="1:16" x14ac:dyDescent="0.25">
      <c r="A233" s="10" t="s">
        <v>41</v>
      </c>
      <c r="B233" s="15">
        <f>B231+1</f>
        <v>51</v>
      </c>
      <c r="C233" s="441" t="s">
        <v>1770</v>
      </c>
      <c r="D233" s="439"/>
      <c r="E233" s="439"/>
      <c r="F233" s="439"/>
      <c r="G233" s="439"/>
      <c r="H233" s="439"/>
      <c r="I233" s="439"/>
      <c r="J233" s="440"/>
      <c r="K233" s="15" t="s">
        <v>175</v>
      </c>
      <c r="L233" s="24">
        <f>$R$1*1</f>
        <v>30</v>
      </c>
      <c r="M233" s="117"/>
      <c r="N233" s="140"/>
      <c r="O233" s="117"/>
      <c r="P233" s="298"/>
    </row>
    <row r="234" spans="1:16" x14ac:dyDescent="0.25">
      <c r="A234" s="10"/>
      <c r="B234" s="15"/>
      <c r="C234" s="20" t="s">
        <v>1771</v>
      </c>
      <c r="D234" s="20"/>
      <c r="E234" s="20"/>
      <c r="F234" s="20"/>
      <c r="G234" s="20"/>
      <c r="H234" s="20"/>
      <c r="I234" s="20"/>
      <c r="J234" s="20"/>
      <c r="K234" s="15"/>
      <c r="L234" s="24"/>
      <c r="M234" s="117"/>
      <c r="N234" s="140"/>
      <c r="O234" s="117"/>
      <c r="P234" s="298"/>
    </row>
    <row r="235" spans="1:16" x14ac:dyDescent="0.25">
      <c r="A235" s="10"/>
      <c r="B235" s="15"/>
      <c r="C235" s="20"/>
      <c r="D235" s="20"/>
      <c r="E235" s="20"/>
      <c r="F235" s="20"/>
      <c r="G235" s="20"/>
      <c r="H235" s="20"/>
      <c r="I235" s="20"/>
      <c r="J235" s="20"/>
      <c r="K235" s="15"/>
      <c r="L235" s="24"/>
      <c r="M235" s="117"/>
      <c r="N235" s="140"/>
      <c r="O235" s="117"/>
      <c r="P235" s="298"/>
    </row>
    <row r="236" spans="1:16" x14ac:dyDescent="0.25">
      <c r="A236" s="10" t="s">
        <v>41</v>
      </c>
      <c r="B236" s="15">
        <f>B233+1</f>
        <v>52</v>
      </c>
      <c r="C236" s="441" t="s">
        <v>1772</v>
      </c>
      <c r="D236" s="439"/>
      <c r="E236" s="439"/>
      <c r="F236" s="439"/>
      <c r="G236" s="439"/>
      <c r="H236" s="439"/>
      <c r="I236" s="439"/>
      <c r="J236" s="440"/>
      <c r="K236" s="15" t="s">
        <v>175</v>
      </c>
      <c r="L236" s="24">
        <f>$R$1*1</f>
        <v>30</v>
      </c>
      <c r="M236" s="117"/>
      <c r="N236" s="140"/>
      <c r="O236" s="117"/>
      <c r="P236" s="298"/>
    </row>
    <row r="237" spans="1:16" x14ac:dyDescent="0.25">
      <c r="A237" s="10"/>
      <c r="B237" s="15"/>
      <c r="C237" s="20" t="s">
        <v>1771</v>
      </c>
      <c r="D237" s="20"/>
      <c r="E237" s="20"/>
      <c r="F237" s="20"/>
      <c r="G237" s="20"/>
      <c r="H237" s="20"/>
      <c r="I237" s="20"/>
      <c r="J237" s="20"/>
      <c r="K237" s="15"/>
      <c r="L237" s="24"/>
      <c r="M237" s="117"/>
      <c r="N237" s="140"/>
      <c r="O237" s="117"/>
      <c r="P237" s="298"/>
    </row>
    <row r="238" spans="1:16" x14ac:dyDescent="0.25">
      <c r="A238" s="10"/>
      <c r="B238" s="15"/>
      <c r="C238" s="20"/>
      <c r="D238" s="20"/>
      <c r="E238" s="20"/>
      <c r="F238" s="20"/>
      <c r="G238" s="20"/>
      <c r="H238" s="20"/>
      <c r="I238" s="20"/>
      <c r="J238" s="20"/>
      <c r="K238" s="15"/>
      <c r="L238" s="24"/>
      <c r="M238" s="117"/>
      <c r="N238" s="140"/>
      <c r="O238" s="117"/>
      <c r="P238" s="298"/>
    </row>
    <row r="239" spans="1:16" x14ac:dyDescent="0.25">
      <c r="A239" s="10" t="s">
        <v>41</v>
      </c>
      <c r="B239" s="15">
        <f>B236+1</f>
        <v>53</v>
      </c>
      <c r="C239" s="441" t="s">
        <v>1773</v>
      </c>
      <c r="D239" s="439"/>
      <c r="E239" s="439"/>
      <c r="F239" s="439"/>
      <c r="G239" s="439"/>
      <c r="H239" s="439"/>
      <c r="I239" s="439"/>
      <c r="J239" s="440"/>
      <c r="K239" s="15" t="s">
        <v>175</v>
      </c>
      <c r="L239" s="24">
        <f>$R$1*1</f>
        <v>30</v>
      </c>
      <c r="M239" s="117"/>
      <c r="N239" s="140"/>
      <c r="O239" s="117"/>
      <c r="P239" s="298"/>
    </row>
    <row r="240" spans="1:16" x14ac:dyDescent="0.25">
      <c r="A240" s="10"/>
      <c r="B240" s="15"/>
      <c r="C240" s="20" t="s">
        <v>1771</v>
      </c>
      <c r="D240" s="20"/>
      <c r="E240" s="20"/>
      <c r="F240" s="20"/>
      <c r="G240" s="20"/>
      <c r="H240" s="20"/>
      <c r="I240" s="20"/>
      <c r="J240" s="20"/>
      <c r="K240" s="15"/>
      <c r="L240" s="24"/>
      <c r="M240" s="117"/>
      <c r="N240" s="140"/>
      <c r="O240" s="117"/>
      <c r="P240" s="298"/>
    </row>
    <row r="241" spans="1:16" x14ac:dyDescent="0.25">
      <c r="A241" s="10"/>
      <c r="B241" s="15"/>
      <c r="C241" s="20"/>
      <c r="D241" s="20"/>
      <c r="E241" s="20"/>
      <c r="F241" s="20"/>
      <c r="G241" s="20"/>
      <c r="H241" s="20"/>
      <c r="I241" s="20"/>
      <c r="J241" s="20"/>
      <c r="K241" s="15"/>
      <c r="L241" s="24"/>
      <c r="M241" s="117"/>
      <c r="N241" s="140"/>
      <c r="O241" s="117"/>
      <c r="P241" s="298"/>
    </row>
    <row r="242" spans="1:16" x14ac:dyDescent="0.25">
      <c r="A242" s="10" t="s">
        <v>41</v>
      </c>
      <c r="B242" s="15">
        <f>B239+1</f>
        <v>54</v>
      </c>
      <c r="C242" s="441" t="s">
        <v>1782</v>
      </c>
      <c r="D242" s="439"/>
      <c r="E242" s="439"/>
      <c r="F242" s="439"/>
      <c r="G242" s="439"/>
      <c r="H242" s="439"/>
      <c r="I242" s="439"/>
      <c r="J242" s="440"/>
      <c r="K242" s="15" t="s">
        <v>175</v>
      </c>
      <c r="L242" s="24">
        <f>$R$1*1</f>
        <v>30</v>
      </c>
      <c r="M242" s="117"/>
      <c r="N242" s="140"/>
      <c r="O242" s="117"/>
      <c r="P242" s="298"/>
    </row>
    <row r="243" spans="1:16" x14ac:dyDescent="0.25">
      <c r="A243" s="10"/>
      <c r="B243" s="15"/>
      <c r="C243" s="20" t="s">
        <v>1783</v>
      </c>
      <c r="D243" s="20"/>
      <c r="E243" s="20"/>
      <c r="F243" s="20"/>
      <c r="G243" s="20"/>
      <c r="H243" s="20"/>
      <c r="I243" s="20"/>
      <c r="J243" s="20"/>
      <c r="K243" s="15"/>
      <c r="L243" s="24"/>
      <c r="M243" s="117"/>
      <c r="N243" s="140"/>
      <c r="O243" s="117"/>
      <c r="P243" s="298"/>
    </row>
    <row r="244" spans="1:16" x14ac:dyDescent="0.25">
      <c r="A244" s="10"/>
      <c r="B244" s="15"/>
      <c r="C244" s="20"/>
      <c r="D244" s="20"/>
      <c r="E244" s="20"/>
      <c r="F244" s="20"/>
      <c r="G244" s="20"/>
      <c r="H244" s="20"/>
      <c r="I244" s="20"/>
      <c r="J244" s="20"/>
      <c r="K244" s="15"/>
      <c r="L244" s="24"/>
      <c r="M244" s="117"/>
      <c r="N244" s="140"/>
      <c r="O244" s="117"/>
      <c r="P244" s="298"/>
    </row>
    <row r="245" spans="1:16" x14ac:dyDescent="0.25">
      <c r="A245" s="10"/>
      <c r="B245" s="15"/>
      <c r="C245" s="19" t="s">
        <v>1784</v>
      </c>
      <c r="D245" s="20"/>
      <c r="E245" s="20"/>
      <c r="F245" s="20"/>
      <c r="G245" s="20"/>
      <c r="H245" s="20"/>
      <c r="I245" s="20"/>
      <c r="J245" s="20"/>
      <c r="K245" s="15"/>
      <c r="L245" s="24"/>
      <c r="M245" s="117"/>
      <c r="N245" s="140"/>
      <c r="O245" s="117"/>
      <c r="P245" s="298"/>
    </row>
    <row r="246" spans="1:16" x14ac:dyDescent="0.25">
      <c r="A246" s="10"/>
      <c r="B246" s="15"/>
      <c r="C246" s="19"/>
      <c r="D246" s="20"/>
      <c r="E246" s="20"/>
      <c r="F246" s="20"/>
      <c r="G246" s="20"/>
      <c r="H246" s="20"/>
      <c r="I246" s="20"/>
      <c r="J246" s="20"/>
      <c r="K246" s="15"/>
      <c r="L246" s="24"/>
      <c r="M246" s="117"/>
      <c r="N246" s="140"/>
      <c r="O246" s="117"/>
      <c r="P246" s="298"/>
    </row>
    <row r="247" spans="1:16" x14ac:dyDescent="0.25">
      <c r="A247" s="10" t="s">
        <v>41</v>
      </c>
      <c r="B247" s="15">
        <f>B242+1</f>
        <v>55</v>
      </c>
      <c r="C247" s="435" t="s">
        <v>1785</v>
      </c>
      <c r="D247" s="436"/>
      <c r="E247" s="436"/>
      <c r="F247" s="436"/>
      <c r="G247" s="436"/>
      <c r="H247" s="436"/>
      <c r="I247" s="436"/>
      <c r="J247" s="437"/>
      <c r="K247" s="15" t="s">
        <v>175</v>
      </c>
      <c r="L247" s="24">
        <f>$R$1*1</f>
        <v>30</v>
      </c>
      <c r="M247" s="117"/>
      <c r="N247" s="140"/>
      <c r="O247" s="117"/>
      <c r="P247" s="298"/>
    </row>
    <row r="248" spans="1:16" x14ac:dyDescent="0.25">
      <c r="A248" s="10"/>
      <c r="B248" s="15"/>
      <c r="C248" s="20" t="s">
        <v>1786</v>
      </c>
      <c r="D248" s="20"/>
      <c r="E248" s="20"/>
      <c r="F248" s="20"/>
      <c r="G248" s="20"/>
      <c r="H248" s="20"/>
      <c r="I248" s="20"/>
      <c r="J248" s="20"/>
      <c r="K248" s="15"/>
      <c r="L248" s="24"/>
      <c r="M248" s="117"/>
      <c r="N248" s="140"/>
      <c r="O248" s="117"/>
      <c r="P248" s="298"/>
    </row>
    <row r="249" spans="1:16" x14ac:dyDescent="0.25">
      <c r="A249" s="10"/>
      <c r="B249" s="15"/>
      <c r="C249" s="20" t="s">
        <v>1787</v>
      </c>
      <c r="D249" s="20"/>
      <c r="E249" s="20"/>
      <c r="F249" s="20"/>
      <c r="G249" s="20"/>
      <c r="H249" s="20"/>
      <c r="I249" s="20"/>
      <c r="J249" s="20"/>
      <c r="K249" s="15"/>
      <c r="L249" s="24"/>
      <c r="M249" s="117"/>
      <c r="N249" s="140"/>
      <c r="O249" s="117"/>
      <c r="P249" s="298"/>
    </row>
    <row r="250" spans="1:16" x14ac:dyDescent="0.25">
      <c r="A250" s="10"/>
      <c r="B250" s="15"/>
      <c r="C250" s="20" t="s">
        <v>1788</v>
      </c>
      <c r="D250" s="20"/>
      <c r="E250" s="20"/>
      <c r="F250" s="20"/>
      <c r="G250" s="20"/>
      <c r="H250" s="20"/>
      <c r="I250" s="20"/>
      <c r="J250" s="20"/>
      <c r="K250" s="15"/>
      <c r="L250" s="24"/>
      <c r="M250" s="117"/>
      <c r="N250" s="140"/>
      <c r="O250" s="117"/>
      <c r="P250" s="298"/>
    </row>
    <row r="251" spans="1:16" x14ac:dyDescent="0.25">
      <c r="A251" s="10"/>
      <c r="B251" s="15"/>
      <c r="C251" s="20"/>
      <c r="D251" s="20"/>
      <c r="E251" s="20"/>
      <c r="F251" s="20"/>
      <c r="G251" s="20"/>
      <c r="H251" s="20"/>
      <c r="I251" s="20"/>
      <c r="J251" s="20"/>
      <c r="K251" s="15"/>
      <c r="L251" s="24"/>
      <c r="M251" s="117"/>
      <c r="N251" s="140"/>
      <c r="O251" s="117"/>
      <c r="P251" s="298"/>
    </row>
    <row r="252" spans="1:16" x14ac:dyDescent="0.25">
      <c r="A252" s="10"/>
      <c r="B252" s="15"/>
      <c r="C252" s="20"/>
      <c r="D252" s="20"/>
      <c r="E252" s="20"/>
      <c r="F252" s="20"/>
      <c r="G252" s="20"/>
      <c r="H252" s="20"/>
      <c r="I252" s="20"/>
      <c r="J252" s="20"/>
      <c r="K252" s="15"/>
      <c r="L252" s="24"/>
      <c r="M252" s="117"/>
      <c r="N252" s="140"/>
      <c r="O252" s="117"/>
      <c r="P252" s="285"/>
    </row>
    <row r="253" spans="1:16" x14ac:dyDescent="0.25">
      <c r="A253" s="10"/>
      <c r="B253" s="15"/>
      <c r="C253" s="20"/>
      <c r="D253" s="20"/>
      <c r="E253" s="20"/>
      <c r="F253" s="20"/>
      <c r="G253" s="20"/>
      <c r="H253" s="20"/>
      <c r="I253" s="20"/>
      <c r="J253" s="20"/>
      <c r="K253" s="15"/>
      <c r="L253" s="24"/>
      <c r="M253" s="117"/>
      <c r="N253" s="140"/>
      <c r="O253" s="117"/>
    </row>
    <row r="254" spans="1:16" x14ac:dyDescent="0.25">
      <c r="A254" s="10"/>
      <c r="B254" s="15"/>
      <c r="C254" s="20"/>
      <c r="D254" s="20"/>
      <c r="E254" s="20"/>
      <c r="F254" s="20"/>
      <c r="G254" s="20"/>
      <c r="H254" s="20"/>
      <c r="I254" s="20"/>
      <c r="J254" s="20"/>
      <c r="K254" s="15"/>
      <c r="L254" s="24"/>
      <c r="M254" s="117"/>
      <c r="N254" s="140"/>
      <c r="O254" s="117"/>
    </row>
    <row r="255" spans="1:16" x14ac:dyDescent="0.25">
      <c r="A255" s="64"/>
      <c r="B255" s="16"/>
      <c r="C255" s="22" t="s">
        <v>1708</v>
      </c>
      <c r="D255" s="23"/>
      <c r="E255" s="23"/>
      <c r="F255" s="23"/>
      <c r="G255" s="23"/>
      <c r="H255" s="23"/>
      <c r="I255" s="23"/>
      <c r="J255" s="23"/>
      <c r="K255" s="16"/>
      <c r="L255" s="23"/>
      <c r="M255" s="146"/>
      <c r="N255" s="162"/>
      <c r="O255" s="165"/>
    </row>
    <row r="256" spans="1:16" x14ac:dyDescent="0.25">
      <c r="A256" s="64"/>
      <c r="B256" s="57" t="s">
        <v>1</v>
      </c>
      <c r="C256" s="378" t="s">
        <v>2</v>
      </c>
      <c r="D256" s="378"/>
      <c r="E256" s="378"/>
      <c r="F256" s="378"/>
      <c r="G256" s="378"/>
      <c r="H256" s="378"/>
      <c r="I256" s="378"/>
      <c r="J256" s="378"/>
      <c r="K256" s="57"/>
      <c r="L256" s="354"/>
      <c r="M256" s="195"/>
      <c r="N256" s="159"/>
      <c r="O256" s="196" t="s">
        <v>92</v>
      </c>
    </row>
    <row r="257" spans="1:15" x14ac:dyDescent="0.25">
      <c r="A257" s="10"/>
      <c r="B257" s="15"/>
      <c r="C257" s="20"/>
      <c r="D257" s="20"/>
      <c r="E257" s="20"/>
      <c r="F257" s="20"/>
      <c r="G257" s="20"/>
      <c r="H257" s="20"/>
      <c r="I257" s="20"/>
      <c r="J257" s="20"/>
      <c r="K257" s="15"/>
      <c r="L257" s="24"/>
      <c r="M257" s="117"/>
      <c r="N257" s="140"/>
      <c r="O257" s="117"/>
    </row>
    <row r="258" spans="1:15" x14ac:dyDescent="0.25">
      <c r="A258" s="10"/>
      <c r="B258" s="14"/>
      <c r="C258" s="19" t="s">
        <v>49</v>
      </c>
      <c r="D258" s="20"/>
      <c r="E258" s="20"/>
      <c r="F258" s="20"/>
      <c r="G258" s="20"/>
      <c r="H258" s="20"/>
      <c r="I258" s="20"/>
      <c r="J258" s="20"/>
      <c r="K258" s="14"/>
      <c r="L258" s="20"/>
      <c r="M258" s="117"/>
      <c r="N258" s="140"/>
      <c r="O258" s="117"/>
    </row>
    <row r="259" spans="1:15" x14ac:dyDescent="0.25">
      <c r="A259" s="10"/>
      <c r="B259" s="14"/>
      <c r="C259" s="19" t="s">
        <v>1684</v>
      </c>
      <c r="D259" s="20"/>
      <c r="E259" s="20"/>
      <c r="F259" s="20"/>
      <c r="G259" s="20"/>
      <c r="H259" s="20"/>
      <c r="I259" s="20"/>
      <c r="J259" s="20"/>
      <c r="K259" s="14"/>
      <c r="L259" s="20"/>
      <c r="M259" s="117"/>
      <c r="N259" s="140"/>
      <c r="O259" s="117"/>
    </row>
    <row r="260" spans="1:15" x14ac:dyDescent="0.25">
      <c r="A260" s="10"/>
      <c r="B260" s="14"/>
      <c r="C260" s="19"/>
      <c r="D260" s="20"/>
      <c r="E260" s="20"/>
      <c r="F260" s="20"/>
      <c r="G260" s="20"/>
      <c r="H260" s="20"/>
      <c r="I260" s="20"/>
      <c r="J260" s="20"/>
      <c r="K260" s="14"/>
      <c r="L260" s="20"/>
      <c r="M260" s="117"/>
      <c r="N260" s="140"/>
      <c r="O260" s="117"/>
    </row>
    <row r="261" spans="1:15" x14ac:dyDescent="0.25">
      <c r="A261" s="10"/>
      <c r="B261" s="14"/>
      <c r="C261" s="368" t="s">
        <v>307</v>
      </c>
      <c r="D261" s="369"/>
      <c r="E261" s="369"/>
      <c r="F261" s="369"/>
      <c r="G261" s="369"/>
      <c r="H261" s="369"/>
      <c r="I261" s="369"/>
      <c r="J261" s="370"/>
      <c r="K261" s="14"/>
      <c r="L261" s="20"/>
      <c r="M261" s="117"/>
      <c r="N261" s="140"/>
      <c r="O261" s="117"/>
    </row>
    <row r="262" spans="1:15" x14ac:dyDescent="0.25">
      <c r="A262" s="10"/>
      <c r="B262" s="14"/>
      <c r="C262" s="45"/>
      <c r="D262" s="46"/>
      <c r="E262" s="46"/>
      <c r="F262" s="46"/>
      <c r="G262" s="46"/>
      <c r="H262" s="46"/>
      <c r="I262" s="46"/>
      <c r="J262" s="47"/>
      <c r="K262" s="14"/>
      <c r="L262" s="20"/>
      <c r="M262" s="117"/>
      <c r="N262" s="140"/>
      <c r="O262" s="117"/>
    </row>
    <row r="263" spans="1:15" x14ac:dyDescent="0.25">
      <c r="A263" s="10"/>
      <c r="B263" s="14"/>
      <c r="C263" s="368" t="s">
        <v>1789</v>
      </c>
      <c r="D263" s="369"/>
      <c r="E263" s="369"/>
      <c r="F263" s="369"/>
      <c r="G263" s="369"/>
      <c r="H263" s="369"/>
      <c r="I263" s="369"/>
      <c r="J263" s="370"/>
      <c r="K263" s="14"/>
      <c r="L263" s="20"/>
      <c r="M263" s="117"/>
      <c r="N263" s="140"/>
      <c r="O263" s="117"/>
    </row>
    <row r="264" spans="1:15" x14ac:dyDescent="0.25">
      <c r="A264" s="10"/>
      <c r="B264" s="14"/>
      <c r="C264" s="46"/>
      <c r="D264" s="46"/>
      <c r="E264" s="46"/>
      <c r="F264" s="46"/>
      <c r="G264" s="46"/>
      <c r="H264" s="46"/>
      <c r="I264" s="46"/>
      <c r="J264" s="46"/>
      <c r="K264" s="14"/>
      <c r="L264" s="20"/>
      <c r="M264" s="117"/>
      <c r="N264" s="140"/>
      <c r="O264" s="117"/>
    </row>
    <row r="265" spans="1:15" x14ac:dyDescent="0.25">
      <c r="A265" s="10"/>
      <c r="B265" s="14"/>
      <c r="C265" s="20" t="s">
        <v>1871</v>
      </c>
      <c r="D265" s="46"/>
      <c r="E265" s="46"/>
      <c r="F265" s="46"/>
      <c r="G265" s="46"/>
      <c r="H265" s="46"/>
      <c r="I265" s="46"/>
      <c r="J265" s="46"/>
      <c r="K265" s="14"/>
      <c r="L265" s="20"/>
      <c r="M265" s="117"/>
      <c r="N265" s="140"/>
      <c r="O265" s="117"/>
    </row>
    <row r="266" spans="1:15" x14ac:dyDescent="0.25">
      <c r="A266" s="10"/>
      <c r="B266" s="14"/>
      <c r="C266" s="20" t="s">
        <v>1872</v>
      </c>
      <c r="D266" s="46"/>
      <c r="E266" s="46"/>
      <c r="F266" s="46"/>
      <c r="G266" s="46"/>
      <c r="H266" s="46"/>
      <c r="I266" s="46"/>
      <c r="J266" s="46"/>
      <c r="K266" s="14"/>
      <c r="L266" s="20"/>
      <c r="M266" s="117"/>
      <c r="N266" s="140"/>
      <c r="O266" s="117"/>
    </row>
    <row r="267" spans="1:15" x14ac:dyDescent="0.25">
      <c r="A267" s="10"/>
      <c r="B267" s="14"/>
      <c r="C267" s="20" t="s">
        <v>1873</v>
      </c>
      <c r="D267" s="20"/>
      <c r="E267" s="20"/>
      <c r="F267" s="20"/>
      <c r="G267" s="20"/>
      <c r="H267" s="20"/>
      <c r="I267" s="20"/>
      <c r="J267" s="20"/>
      <c r="K267" s="14"/>
      <c r="L267" s="20"/>
      <c r="M267" s="117"/>
      <c r="N267" s="140"/>
      <c r="O267" s="117"/>
    </row>
    <row r="268" spans="1:15" x14ac:dyDescent="0.25">
      <c r="A268" s="10"/>
      <c r="B268" s="14"/>
      <c r="C268" s="20" t="s">
        <v>1874</v>
      </c>
      <c r="D268" s="46"/>
      <c r="E268" s="46"/>
      <c r="F268" s="46"/>
      <c r="G268" s="46"/>
      <c r="H268" s="46"/>
      <c r="I268" s="46"/>
      <c r="J268" s="46"/>
      <c r="K268" s="14"/>
      <c r="L268" s="20"/>
      <c r="M268" s="117"/>
      <c r="N268" s="140"/>
      <c r="O268" s="117"/>
    </row>
    <row r="269" spans="1:15" x14ac:dyDescent="0.25">
      <c r="A269" s="10"/>
      <c r="B269" s="14"/>
      <c r="C269" s="20" t="s">
        <v>1875</v>
      </c>
      <c r="D269" s="46"/>
      <c r="E269" s="46"/>
      <c r="F269" s="46"/>
      <c r="G269" s="46"/>
      <c r="H269" s="46"/>
      <c r="I269" s="46"/>
      <c r="J269" s="46"/>
      <c r="K269" s="14"/>
      <c r="L269" s="20"/>
      <c r="M269" s="117"/>
      <c r="N269" s="140"/>
      <c r="O269" s="117"/>
    </row>
    <row r="270" spans="1:15" x14ac:dyDescent="0.25">
      <c r="A270" s="10"/>
      <c r="B270" s="14"/>
      <c r="C270" s="20"/>
      <c r="D270" s="20"/>
      <c r="E270" s="20"/>
      <c r="F270" s="20"/>
      <c r="G270" s="20"/>
      <c r="H270" s="20"/>
      <c r="I270" s="20"/>
      <c r="J270" s="20"/>
      <c r="K270" s="14"/>
      <c r="L270" s="20"/>
      <c r="M270" s="117"/>
      <c r="N270" s="140"/>
      <c r="O270" s="117"/>
    </row>
    <row r="271" spans="1:15" x14ac:dyDescent="0.25">
      <c r="A271" s="10"/>
      <c r="B271" s="14"/>
      <c r="C271" s="20"/>
      <c r="D271" s="20"/>
      <c r="E271" s="20"/>
      <c r="F271" s="20"/>
      <c r="G271" s="20"/>
      <c r="H271" s="20"/>
      <c r="I271" s="20"/>
      <c r="J271" s="20"/>
      <c r="K271" s="14"/>
      <c r="L271" s="20"/>
      <c r="M271" s="117"/>
      <c r="N271" s="140"/>
      <c r="O271" s="117"/>
    </row>
    <row r="272" spans="1:15" x14ac:dyDescent="0.25">
      <c r="A272" s="10"/>
      <c r="B272" s="14"/>
      <c r="C272" s="20"/>
      <c r="D272" s="20"/>
      <c r="E272" s="20"/>
      <c r="F272" s="20"/>
      <c r="G272" s="20"/>
      <c r="H272" s="20"/>
      <c r="I272" s="20"/>
      <c r="J272" s="20"/>
      <c r="K272" s="14"/>
      <c r="L272" s="20"/>
      <c r="M272" s="117"/>
      <c r="N272" s="140"/>
      <c r="O272" s="117"/>
    </row>
    <row r="273" spans="1:15" x14ac:dyDescent="0.25">
      <c r="A273" s="10"/>
      <c r="B273" s="14"/>
      <c r="C273" s="20"/>
      <c r="D273" s="20"/>
      <c r="E273" s="20"/>
      <c r="F273" s="20"/>
      <c r="G273" s="20"/>
      <c r="H273" s="20"/>
      <c r="I273" s="20"/>
      <c r="J273" s="20"/>
      <c r="K273" s="14"/>
      <c r="L273" s="20"/>
      <c r="M273" s="117"/>
      <c r="N273" s="140"/>
      <c r="O273" s="117"/>
    </row>
    <row r="274" spans="1:15" x14ac:dyDescent="0.25">
      <c r="A274" s="10"/>
      <c r="B274" s="14"/>
      <c r="C274" s="20"/>
      <c r="D274" s="20"/>
      <c r="E274" s="20"/>
      <c r="F274" s="20"/>
      <c r="G274" s="20"/>
      <c r="H274" s="20"/>
      <c r="I274" s="20"/>
      <c r="J274" s="20"/>
      <c r="K274" s="14"/>
      <c r="L274" s="20"/>
      <c r="M274" s="117"/>
      <c r="N274" s="140"/>
      <c r="O274" s="117"/>
    </row>
    <row r="275" spans="1:15" x14ac:dyDescent="0.25">
      <c r="A275" s="10"/>
      <c r="B275" s="14"/>
      <c r="C275" s="20"/>
      <c r="D275" s="20"/>
      <c r="E275" s="20"/>
      <c r="F275" s="20"/>
      <c r="G275" s="20"/>
      <c r="H275" s="20"/>
      <c r="I275" s="20"/>
      <c r="J275" s="20"/>
      <c r="K275" s="14"/>
      <c r="L275" s="20"/>
      <c r="M275" s="117"/>
      <c r="N275" s="140"/>
      <c r="O275" s="117"/>
    </row>
    <row r="276" spans="1:15" x14ac:dyDescent="0.25">
      <c r="A276" s="10"/>
      <c r="B276" s="14"/>
      <c r="C276" s="20"/>
      <c r="D276" s="20"/>
      <c r="E276" s="20"/>
      <c r="F276" s="20"/>
      <c r="G276" s="20"/>
      <c r="H276" s="20"/>
      <c r="I276" s="20"/>
      <c r="J276" s="20"/>
      <c r="K276" s="14"/>
      <c r="L276" s="20"/>
      <c r="M276" s="117"/>
      <c r="N276" s="140"/>
      <c r="O276" s="117"/>
    </row>
    <row r="277" spans="1:15" x14ac:dyDescent="0.25">
      <c r="A277" s="10"/>
      <c r="B277" s="14"/>
      <c r="C277" s="20"/>
      <c r="D277" s="20"/>
      <c r="E277" s="20"/>
      <c r="F277" s="20"/>
      <c r="G277" s="20"/>
      <c r="H277" s="20"/>
      <c r="I277" s="20"/>
      <c r="J277" s="20"/>
      <c r="K277" s="14"/>
      <c r="L277" s="20"/>
      <c r="M277" s="117"/>
      <c r="N277" s="140"/>
      <c r="O277" s="117"/>
    </row>
    <row r="278" spans="1:15" x14ac:dyDescent="0.25">
      <c r="A278" s="10"/>
      <c r="B278" s="14"/>
      <c r="C278" s="20"/>
      <c r="D278" s="20"/>
      <c r="E278" s="20"/>
      <c r="F278" s="20"/>
      <c r="G278" s="20"/>
      <c r="H278" s="20"/>
      <c r="I278" s="20"/>
      <c r="J278" s="20"/>
      <c r="K278" s="14"/>
      <c r="L278" s="20"/>
      <c r="M278" s="117"/>
      <c r="N278" s="140"/>
      <c r="O278" s="117"/>
    </row>
    <row r="279" spans="1:15" x14ac:dyDescent="0.25">
      <c r="A279" s="10"/>
      <c r="B279" s="14"/>
      <c r="C279" s="20"/>
      <c r="D279" s="20"/>
      <c r="E279" s="20"/>
      <c r="F279" s="20"/>
      <c r="G279" s="20"/>
      <c r="H279" s="20"/>
      <c r="I279" s="20"/>
      <c r="J279" s="20"/>
      <c r="K279" s="14"/>
      <c r="L279" s="20"/>
      <c r="M279" s="117"/>
      <c r="N279" s="140"/>
      <c r="O279" s="117"/>
    </row>
    <row r="280" spans="1:15" x14ac:dyDescent="0.25">
      <c r="A280" s="10"/>
      <c r="B280" s="14"/>
      <c r="C280" s="20"/>
      <c r="D280" s="20"/>
      <c r="E280" s="20"/>
      <c r="F280" s="20"/>
      <c r="G280" s="20"/>
      <c r="H280" s="20"/>
      <c r="I280" s="20"/>
      <c r="J280" s="20"/>
      <c r="K280" s="14"/>
      <c r="L280" s="20"/>
      <c r="M280" s="117"/>
      <c r="N280" s="140"/>
      <c r="O280" s="117"/>
    </row>
    <row r="281" spans="1:15" x14ac:dyDescent="0.25">
      <c r="A281" s="10"/>
      <c r="B281" s="14"/>
      <c r="C281" s="20"/>
      <c r="D281" s="20"/>
      <c r="E281" s="20"/>
      <c r="F281" s="20"/>
      <c r="G281" s="20"/>
      <c r="H281" s="20"/>
      <c r="I281" s="20"/>
      <c r="J281" s="20"/>
      <c r="K281" s="14"/>
      <c r="L281" s="20"/>
      <c r="M281" s="117"/>
      <c r="N281" s="140"/>
      <c r="O281" s="117"/>
    </row>
    <row r="282" spans="1:15" x14ac:dyDescent="0.25">
      <c r="A282" s="10"/>
      <c r="B282" s="14"/>
      <c r="C282" s="20"/>
      <c r="D282" s="20"/>
      <c r="E282" s="20"/>
      <c r="F282" s="20"/>
      <c r="G282" s="20"/>
      <c r="H282" s="20"/>
      <c r="I282" s="20"/>
      <c r="J282" s="20"/>
      <c r="K282" s="14"/>
      <c r="L282" s="20"/>
      <c r="M282" s="117"/>
      <c r="N282" s="140"/>
      <c r="O282" s="117"/>
    </row>
    <row r="283" spans="1:15" x14ac:dyDescent="0.25">
      <c r="A283" s="10"/>
      <c r="B283" s="14"/>
      <c r="C283" s="20"/>
      <c r="D283" s="20"/>
      <c r="E283" s="20"/>
      <c r="F283" s="20"/>
      <c r="G283" s="20"/>
      <c r="H283" s="20"/>
      <c r="I283" s="20"/>
      <c r="J283" s="20"/>
      <c r="K283" s="14"/>
      <c r="L283" s="20"/>
      <c r="M283" s="117"/>
      <c r="N283" s="140"/>
      <c r="O283" s="117"/>
    </row>
    <row r="284" spans="1:15" x14ac:dyDescent="0.25">
      <c r="A284" s="10"/>
      <c r="B284" s="14"/>
      <c r="C284" s="20"/>
      <c r="D284" s="20"/>
      <c r="E284" s="20"/>
      <c r="F284" s="20"/>
      <c r="G284" s="20"/>
      <c r="H284" s="20"/>
      <c r="I284" s="20"/>
      <c r="J284" s="20"/>
      <c r="K284" s="14"/>
      <c r="L284" s="20"/>
      <c r="M284" s="117"/>
      <c r="N284" s="140"/>
      <c r="O284" s="117"/>
    </row>
    <row r="285" spans="1:15" x14ac:dyDescent="0.25">
      <c r="A285" s="10"/>
      <c r="B285" s="14"/>
      <c r="C285" s="20"/>
      <c r="D285" s="20"/>
      <c r="E285" s="20"/>
      <c r="F285" s="20"/>
      <c r="G285" s="20"/>
      <c r="H285" s="20"/>
      <c r="I285" s="20"/>
      <c r="J285" s="20"/>
      <c r="K285" s="14"/>
      <c r="L285" s="20"/>
      <c r="M285" s="117"/>
      <c r="N285" s="140"/>
      <c r="O285" s="117"/>
    </row>
    <row r="286" spans="1:15" x14ac:dyDescent="0.25">
      <c r="A286" s="10"/>
      <c r="B286" s="14"/>
      <c r="C286" s="20"/>
      <c r="D286" s="20"/>
      <c r="E286" s="20"/>
      <c r="F286" s="20"/>
      <c r="G286" s="20"/>
      <c r="H286" s="20"/>
      <c r="I286" s="20"/>
      <c r="J286" s="20"/>
      <c r="K286" s="14"/>
      <c r="L286" s="20"/>
      <c r="M286" s="117"/>
      <c r="N286" s="140"/>
      <c r="O286" s="117"/>
    </row>
    <row r="287" spans="1:15" x14ac:dyDescent="0.25">
      <c r="A287" s="10"/>
      <c r="B287" s="14"/>
      <c r="C287" s="20"/>
      <c r="D287" s="20"/>
      <c r="E287" s="20"/>
      <c r="F287" s="20"/>
      <c r="G287" s="20"/>
      <c r="H287" s="20"/>
      <c r="I287" s="20"/>
      <c r="J287" s="20"/>
      <c r="K287" s="14"/>
      <c r="L287" s="20"/>
      <c r="M287" s="117"/>
      <c r="N287" s="140"/>
      <c r="O287" s="117"/>
    </row>
    <row r="288" spans="1:15" x14ac:dyDescent="0.25">
      <c r="A288" s="10"/>
      <c r="B288" s="14"/>
      <c r="C288" s="20"/>
      <c r="D288" s="20"/>
      <c r="E288" s="20"/>
      <c r="F288" s="20"/>
      <c r="G288" s="20"/>
      <c r="H288" s="20"/>
      <c r="I288" s="20"/>
      <c r="J288" s="20"/>
      <c r="K288" s="14"/>
      <c r="L288" s="20"/>
      <c r="M288" s="117"/>
      <c r="N288" s="140"/>
      <c r="O288" s="117"/>
    </row>
    <row r="289" spans="1:15" x14ac:dyDescent="0.25">
      <c r="A289" s="10"/>
      <c r="B289" s="14"/>
      <c r="C289" s="371" t="s">
        <v>1685</v>
      </c>
      <c r="D289" s="372"/>
      <c r="E289" s="372"/>
      <c r="F289" s="372"/>
      <c r="G289" s="372"/>
      <c r="H289" s="372"/>
      <c r="I289" s="372"/>
      <c r="J289" s="373"/>
      <c r="K289" s="14"/>
      <c r="L289" s="20"/>
      <c r="M289" s="117"/>
      <c r="N289" s="140"/>
      <c r="O289" s="117"/>
    </row>
    <row r="290" spans="1:15" x14ac:dyDescent="0.25">
      <c r="A290" s="64"/>
      <c r="B290" s="16"/>
      <c r="C290" s="22" t="s">
        <v>1792</v>
      </c>
      <c r="D290" s="23"/>
      <c r="E290" s="23"/>
      <c r="F290" s="23"/>
      <c r="G290" s="23"/>
      <c r="H290" s="23"/>
      <c r="I290" s="23"/>
      <c r="J290" s="23"/>
      <c r="K290" s="16"/>
      <c r="L290" s="23"/>
      <c r="M290" s="146"/>
      <c r="N290" s="175"/>
      <c r="O290" s="165"/>
    </row>
  </sheetData>
  <mergeCells count="67">
    <mergeCell ref="C289:J289"/>
    <mergeCell ref="C239:J239"/>
    <mergeCell ref="C242:J242"/>
    <mergeCell ref="C247:J247"/>
    <mergeCell ref="C256:J256"/>
    <mergeCell ref="C261:J261"/>
    <mergeCell ref="C263:J263"/>
    <mergeCell ref="C236:J236"/>
    <mergeCell ref="C202:J202"/>
    <mergeCell ref="C205:J205"/>
    <mergeCell ref="C209:J209"/>
    <mergeCell ref="C213:J213"/>
    <mergeCell ref="C221:J221"/>
    <mergeCell ref="C223:J223"/>
    <mergeCell ref="C225:J225"/>
    <mergeCell ref="C227:J227"/>
    <mergeCell ref="C229:J229"/>
    <mergeCell ref="C231:J231"/>
    <mergeCell ref="C233:J233"/>
    <mergeCell ref="C199:J199"/>
    <mergeCell ref="C146:J146"/>
    <mergeCell ref="C149:J149"/>
    <mergeCell ref="C162:J162"/>
    <mergeCell ref="C166:J166"/>
    <mergeCell ref="C178:J178"/>
    <mergeCell ref="C181:J181"/>
    <mergeCell ref="C184:J184"/>
    <mergeCell ref="C187:J187"/>
    <mergeCell ref="C190:J190"/>
    <mergeCell ref="C193:J193"/>
    <mergeCell ref="C196:J196"/>
    <mergeCell ref="C143:J143"/>
    <mergeCell ref="C112:J112"/>
    <mergeCell ref="C118:J118"/>
    <mergeCell ref="C121:J121"/>
    <mergeCell ref="C124:J124"/>
    <mergeCell ref="C127:J127"/>
    <mergeCell ref="C130:J130"/>
    <mergeCell ref="C132:J132"/>
    <mergeCell ref="C134:J134"/>
    <mergeCell ref="C136:J136"/>
    <mergeCell ref="C138:J138"/>
    <mergeCell ref="C140:J140"/>
    <mergeCell ref="C106:J106"/>
    <mergeCell ref="C63:J63"/>
    <mergeCell ref="C67:J67"/>
    <mergeCell ref="C73:J73"/>
    <mergeCell ref="C77:J77"/>
    <mergeCell ref="C81:J81"/>
    <mergeCell ref="C85:J85"/>
    <mergeCell ref="C89:J89"/>
    <mergeCell ref="C93:J93"/>
    <mergeCell ref="C96:J96"/>
    <mergeCell ref="C100:J100"/>
    <mergeCell ref="C103:J103"/>
    <mergeCell ref="C59:J59"/>
    <mergeCell ref="C2:J2"/>
    <mergeCell ref="C5:J5"/>
    <mergeCell ref="C16:J16"/>
    <mergeCell ref="C20:J20"/>
    <mergeCell ref="C24:J24"/>
    <mergeCell ref="C28:J28"/>
    <mergeCell ref="C32:J32"/>
    <mergeCell ref="C36:J36"/>
    <mergeCell ref="C41:J41"/>
    <mergeCell ref="C53:J53"/>
    <mergeCell ref="C55:J55"/>
  </mergeCells>
  <pageMargins left="0.7" right="0.7" top="0.75" bottom="0.75" header="0.3" footer="0.3"/>
  <pageSetup paperSize="9" scale="79" fitToHeight="0" orientation="portrait" r:id="rId1"/>
  <headerFooter>
    <oddFooter>&amp;C_x000D_&amp;1#&amp;"Calibri"&amp;10&amp;K000000 Ethekwini | Classified as Restricted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36B0C2-4B01-41DA-9A0E-18BCE296F2D0}">
  <sheetPr>
    <pageSetUpPr fitToPage="1"/>
  </sheetPr>
  <dimension ref="A1:S50"/>
  <sheetViews>
    <sheetView tabSelected="1" topLeftCell="A40" workbookViewId="0">
      <selection activeCell="R25" sqref="R25"/>
    </sheetView>
  </sheetViews>
  <sheetFormatPr defaultRowHeight="15" x14ac:dyDescent="0.25"/>
  <cols>
    <col min="1" max="1" width="5.5703125" customWidth="1"/>
    <col min="2" max="2" width="5.42578125" customWidth="1"/>
    <col min="8" max="8" width="5.28515625" customWidth="1"/>
    <col min="9" max="9" width="3.28515625" customWidth="1"/>
    <col min="10" max="10" width="2.85546875" customWidth="1"/>
    <col min="11" max="11" width="3.28515625" customWidth="1"/>
    <col min="12" max="12" width="3.85546875" customWidth="1"/>
    <col min="13" max="13" width="6.5703125" customWidth="1"/>
    <col min="14" max="14" width="7.85546875" customWidth="1"/>
    <col min="15" max="15" width="15.42578125" style="147" customWidth="1"/>
    <col min="18" max="18" width="16.42578125" bestFit="1" customWidth="1"/>
    <col min="19" max="19" width="21.140625" customWidth="1"/>
  </cols>
  <sheetData>
    <row r="1" spans="1:15" x14ac:dyDescent="0.25">
      <c r="A1" s="122"/>
      <c r="B1" s="431"/>
      <c r="C1" s="431"/>
      <c r="D1" s="431"/>
      <c r="E1" s="431"/>
      <c r="F1" s="431"/>
      <c r="G1" s="431"/>
      <c r="H1" s="431"/>
      <c r="I1" s="431"/>
      <c r="J1" s="431"/>
      <c r="K1" s="431"/>
      <c r="L1" s="431"/>
      <c r="M1" s="431"/>
      <c r="N1" s="431"/>
      <c r="O1" s="442"/>
    </row>
    <row r="2" spans="1:15" x14ac:dyDescent="0.25">
      <c r="A2" s="123"/>
      <c r="B2" s="431"/>
      <c r="C2" s="431"/>
      <c r="D2" s="431"/>
      <c r="E2" s="431"/>
      <c r="F2" s="431"/>
      <c r="G2" s="431"/>
      <c r="H2" s="431"/>
      <c r="I2" s="431"/>
      <c r="J2" s="431"/>
      <c r="K2" s="431"/>
      <c r="L2" s="431"/>
      <c r="M2" s="431"/>
      <c r="N2" s="431"/>
      <c r="O2" s="443"/>
    </row>
    <row r="3" spans="1:15" x14ac:dyDescent="0.25">
      <c r="A3" s="123"/>
      <c r="B3" s="367"/>
      <c r="C3" s="367"/>
      <c r="D3" s="367"/>
      <c r="E3" s="367"/>
      <c r="F3" s="367"/>
      <c r="G3" s="367"/>
      <c r="H3" s="367"/>
      <c r="I3" s="367"/>
      <c r="J3" s="367"/>
      <c r="K3" s="367"/>
      <c r="L3" s="367"/>
      <c r="M3" s="367"/>
      <c r="N3" s="367"/>
      <c r="O3" s="327"/>
    </row>
    <row r="4" spans="1:15" x14ac:dyDescent="0.25">
      <c r="A4" s="81"/>
      <c r="B4" s="124" t="s">
        <v>1793</v>
      </c>
      <c r="C4" s="444" t="s">
        <v>2</v>
      </c>
      <c r="D4" s="445"/>
      <c r="E4" s="445"/>
      <c r="F4" s="445"/>
      <c r="G4" s="445"/>
      <c r="H4" s="445"/>
      <c r="I4" s="445"/>
      <c r="J4" s="445"/>
      <c r="K4" s="445"/>
      <c r="L4" s="445"/>
      <c r="M4" s="445"/>
      <c r="N4" s="445"/>
      <c r="O4" s="200" t="s">
        <v>92</v>
      </c>
    </row>
    <row r="5" spans="1:15" x14ac:dyDescent="0.25">
      <c r="A5" s="123"/>
      <c r="B5" s="53"/>
      <c r="C5" s="389" t="s">
        <v>1794</v>
      </c>
      <c r="D5" s="390"/>
      <c r="E5" s="390"/>
      <c r="F5" s="390"/>
      <c r="G5" s="390"/>
      <c r="H5" s="390"/>
      <c r="I5" s="390"/>
      <c r="J5" s="390"/>
      <c r="K5" s="390"/>
      <c r="L5" s="390"/>
      <c r="M5" s="390"/>
      <c r="N5" s="390"/>
      <c r="O5" s="199"/>
    </row>
    <row r="6" spans="1:15" ht="15.75" thickBot="1" x14ac:dyDescent="0.3">
      <c r="A6" s="123"/>
      <c r="B6" s="53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199"/>
    </row>
    <row r="7" spans="1:15" ht="16.5" thickTop="1" thickBot="1" x14ac:dyDescent="0.3">
      <c r="A7" s="10" t="s">
        <v>5</v>
      </c>
      <c r="B7" s="54">
        <f>B5+1</f>
        <v>1</v>
      </c>
      <c r="C7" s="20" t="s">
        <v>6</v>
      </c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7"/>
    </row>
    <row r="8" spans="1:15" ht="16.5" thickTop="1" thickBot="1" x14ac:dyDescent="0.3">
      <c r="A8" s="10"/>
      <c r="B8" s="54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6"/>
    </row>
    <row r="9" spans="1:15" ht="16.5" thickTop="1" thickBot="1" x14ac:dyDescent="0.3">
      <c r="A9" s="10" t="s">
        <v>7</v>
      </c>
      <c r="B9" s="54">
        <f>B7+1</f>
        <v>2</v>
      </c>
      <c r="C9" s="20" t="s">
        <v>8</v>
      </c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1"/>
    </row>
    <row r="10" spans="1:15" ht="16.5" thickTop="1" thickBot="1" x14ac:dyDescent="0.3">
      <c r="A10" s="10"/>
      <c r="B10" s="54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1"/>
    </row>
    <row r="11" spans="1:15" ht="16.5" thickTop="1" thickBot="1" x14ac:dyDescent="0.3">
      <c r="A11" s="10" t="s">
        <v>9</v>
      </c>
      <c r="B11" s="54">
        <v>13</v>
      </c>
      <c r="C11" s="20" t="s">
        <v>1795</v>
      </c>
      <c r="D11" s="20"/>
      <c r="E11" s="20"/>
      <c r="F11" s="20"/>
      <c r="G11" s="20"/>
      <c r="H11" s="20"/>
      <c r="I11" s="20"/>
      <c r="J11" s="20"/>
      <c r="K11" s="24"/>
      <c r="L11" s="24"/>
      <c r="M11" s="20"/>
      <c r="N11" s="20"/>
      <c r="O11" s="201"/>
    </row>
    <row r="12" spans="1:15" ht="16.5" thickTop="1" thickBot="1" x14ac:dyDescent="0.3">
      <c r="A12" s="10"/>
      <c r="B12" s="54"/>
      <c r="C12" s="20"/>
      <c r="D12" s="20"/>
      <c r="E12" s="20"/>
      <c r="F12" s="20"/>
      <c r="G12" s="20"/>
      <c r="H12" s="20"/>
      <c r="I12" s="20"/>
      <c r="J12" s="20"/>
      <c r="K12" s="24"/>
      <c r="L12" s="24"/>
      <c r="M12" s="20"/>
      <c r="N12" s="20"/>
      <c r="O12" s="201"/>
    </row>
    <row r="13" spans="1:15" ht="16.5" thickTop="1" thickBot="1" x14ac:dyDescent="0.3">
      <c r="A13" s="10" t="s">
        <v>11</v>
      </c>
      <c r="B13" s="54">
        <v>16</v>
      </c>
      <c r="C13" s="20" t="s">
        <v>12</v>
      </c>
      <c r="D13" s="20"/>
      <c r="E13" s="20"/>
      <c r="F13" s="20"/>
      <c r="G13" s="20"/>
      <c r="H13" s="20"/>
      <c r="I13" s="20"/>
      <c r="J13" s="20"/>
      <c r="K13" s="24"/>
      <c r="L13" s="24"/>
      <c r="M13" s="20"/>
      <c r="N13" s="20"/>
      <c r="O13" s="201"/>
    </row>
    <row r="14" spans="1:15" ht="16.5" thickTop="1" thickBot="1" x14ac:dyDescent="0.3">
      <c r="A14" s="10"/>
      <c r="B14" s="54"/>
      <c r="C14" s="20"/>
      <c r="D14" s="20"/>
      <c r="E14" s="20"/>
      <c r="F14" s="20"/>
      <c r="G14" s="20"/>
      <c r="H14" s="20"/>
      <c r="I14" s="20"/>
      <c r="J14" s="20"/>
      <c r="K14" s="24"/>
      <c r="L14" s="24"/>
      <c r="M14" s="20"/>
      <c r="N14" s="20"/>
      <c r="O14" s="201"/>
    </row>
    <row r="15" spans="1:15" ht="16.5" thickTop="1" thickBot="1" x14ac:dyDescent="0.3">
      <c r="A15" s="10" t="s">
        <v>13</v>
      </c>
      <c r="B15" s="54">
        <v>21</v>
      </c>
      <c r="C15" s="20" t="s">
        <v>14</v>
      </c>
      <c r="D15" s="20"/>
      <c r="E15" s="20"/>
      <c r="F15" s="20"/>
      <c r="G15" s="20"/>
      <c r="H15" s="20"/>
      <c r="I15" s="20"/>
      <c r="J15" s="20"/>
      <c r="K15" s="24"/>
      <c r="L15" s="24"/>
      <c r="M15" s="20"/>
      <c r="N15" s="20"/>
      <c r="O15" s="201"/>
    </row>
    <row r="16" spans="1:15" ht="16.5" thickTop="1" thickBot="1" x14ac:dyDescent="0.3">
      <c r="A16" s="10"/>
      <c r="B16" s="54"/>
      <c r="C16" s="20"/>
      <c r="D16" s="20"/>
      <c r="E16" s="20"/>
      <c r="F16" s="20"/>
      <c r="G16" s="20"/>
      <c r="H16" s="20"/>
      <c r="I16" s="20"/>
      <c r="J16" s="20"/>
      <c r="K16" s="24"/>
      <c r="L16" s="24"/>
      <c r="M16" s="20"/>
      <c r="N16" s="20"/>
      <c r="O16" s="201"/>
    </row>
    <row r="17" spans="1:15" ht="16.5" thickTop="1" thickBot="1" x14ac:dyDescent="0.3">
      <c r="A17" s="10" t="s">
        <v>15</v>
      </c>
      <c r="B17" s="54">
        <v>27</v>
      </c>
      <c r="C17" s="20" t="s">
        <v>16</v>
      </c>
      <c r="D17" s="20"/>
      <c r="E17" s="20"/>
      <c r="F17" s="20"/>
      <c r="G17" s="20"/>
      <c r="H17" s="20"/>
      <c r="I17" s="20"/>
      <c r="J17" s="20"/>
      <c r="K17" s="24"/>
      <c r="L17" s="24"/>
      <c r="M17" s="20"/>
      <c r="N17" s="326"/>
      <c r="O17" s="201"/>
    </row>
    <row r="18" spans="1:15" ht="16.5" thickTop="1" thickBot="1" x14ac:dyDescent="0.3">
      <c r="A18" s="10"/>
      <c r="B18" s="54"/>
      <c r="C18" s="20"/>
      <c r="D18" s="20"/>
      <c r="E18" s="20"/>
      <c r="F18" s="20"/>
      <c r="G18" s="20"/>
      <c r="H18" s="20"/>
      <c r="I18" s="20"/>
      <c r="J18" s="20"/>
      <c r="K18" s="24"/>
      <c r="L18" s="24"/>
      <c r="M18" s="20"/>
      <c r="N18" s="20"/>
      <c r="O18" s="201"/>
    </row>
    <row r="19" spans="1:15" ht="16.5" thickTop="1" thickBot="1" x14ac:dyDescent="0.3">
      <c r="A19" s="10" t="s">
        <v>17</v>
      </c>
      <c r="B19" s="54">
        <v>31</v>
      </c>
      <c r="C19" s="20" t="s">
        <v>18</v>
      </c>
      <c r="D19" s="20"/>
      <c r="E19" s="20"/>
      <c r="F19" s="20"/>
      <c r="G19" s="20"/>
      <c r="H19" s="20"/>
      <c r="I19" s="20"/>
      <c r="J19" s="20"/>
      <c r="K19" s="24"/>
      <c r="L19" s="24"/>
      <c r="M19" s="20"/>
      <c r="N19" s="20"/>
      <c r="O19" s="201"/>
    </row>
    <row r="20" spans="1:15" ht="16.5" thickTop="1" thickBot="1" x14ac:dyDescent="0.3">
      <c r="A20" s="10"/>
      <c r="B20" s="54"/>
      <c r="C20" s="20"/>
      <c r="D20" s="20"/>
      <c r="E20" s="20"/>
      <c r="F20" s="20"/>
      <c r="G20" s="20"/>
      <c r="H20" s="20"/>
      <c r="I20" s="20"/>
      <c r="J20" s="20"/>
      <c r="K20" s="24"/>
      <c r="L20" s="24"/>
      <c r="M20" s="20"/>
      <c r="N20" s="20"/>
      <c r="O20" s="201"/>
    </row>
    <row r="21" spans="1:15" ht="16.5" thickTop="1" thickBot="1" x14ac:dyDescent="0.3">
      <c r="A21" s="10" t="s">
        <v>19</v>
      </c>
      <c r="B21" s="54">
        <v>46</v>
      </c>
      <c r="C21" s="20" t="s">
        <v>20</v>
      </c>
      <c r="D21" s="20"/>
      <c r="E21" s="20"/>
      <c r="F21" s="20"/>
      <c r="G21" s="20"/>
      <c r="H21" s="20"/>
      <c r="I21" s="20"/>
      <c r="J21" s="20"/>
      <c r="K21" s="24"/>
      <c r="L21" s="24"/>
      <c r="M21" s="20"/>
      <c r="N21" s="20"/>
      <c r="O21" s="201"/>
    </row>
    <row r="22" spans="1:15" ht="16.5" thickTop="1" thickBot="1" x14ac:dyDescent="0.3">
      <c r="A22" s="10"/>
      <c r="B22" s="54"/>
      <c r="C22" s="20"/>
      <c r="D22" s="20"/>
      <c r="E22" s="20"/>
      <c r="F22" s="20"/>
      <c r="G22" s="20"/>
      <c r="H22" s="20"/>
      <c r="I22" s="20"/>
      <c r="J22" s="20"/>
      <c r="K22" s="24"/>
      <c r="L22" s="24"/>
      <c r="M22" s="20"/>
      <c r="N22" s="20"/>
      <c r="O22" s="201"/>
    </row>
    <row r="23" spans="1:15" ht="16.5" thickTop="1" thickBot="1" x14ac:dyDescent="0.3">
      <c r="A23" s="10" t="s">
        <v>21</v>
      </c>
      <c r="B23" s="54">
        <v>55</v>
      </c>
      <c r="C23" s="20" t="s">
        <v>22</v>
      </c>
      <c r="D23" s="20"/>
      <c r="E23" s="20"/>
      <c r="F23" s="20"/>
      <c r="G23" s="20"/>
      <c r="H23" s="20"/>
      <c r="I23" s="20"/>
      <c r="J23" s="20"/>
      <c r="K23" s="24"/>
      <c r="L23" s="24"/>
      <c r="M23" s="20"/>
      <c r="N23" s="20"/>
      <c r="O23" s="201"/>
    </row>
    <row r="24" spans="1:15" ht="16.5" thickTop="1" thickBot="1" x14ac:dyDescent="0.3">
      <c r="A24" s="10"/>
      <c r="B24" s="54"/>
      <c r="C24" s="20"/>
      <c r="D24" s="20"/>
      <c r="E24" s="20"/>
      <c r="F24" s="20"/>
      <c r="G24" s="20"/>
      <c r="H24" s="20"/>
      <c r="I24" s="20"/>
      <c r="J24" s="20"/>
      <c r="K24" s="24"/>
      <c r="L24" s="24"/>
      <c r="M24" s="20"/>
      <c r="N24" s="20"/>
      <c r="O24" s="201"/>
    </row>
    <row r="25" spans="1:15" ht="16.5" thickTop="1" thickBot="1" x14ac:dyDescent="0.3">
      <c r="A25" s="10" t="s">
        <v>23</v>
      </c>
      <c r="B25" s="54">
        <v>62</v>
      </c>
      <c r="C25" s="20" t="s">
        <v>24</v>
      </c>
      <c r="D25" s="20"/>
      <c r="E25" s="20"/>
      <c r="F25" s="20"/>
      <c r="G25" s="20"/>
      <c r="H25" s="20"/>
      <c r="I25" s="20"/>
      <c r="J25" s="20"/>
      <c r="K25" s="24"/>
      <c r="L25" s="24"/>
      <c r="M25" s="20"/>
      <c r="N25" s="20"/>
      <c r="O25" s="201"/>
    </row>
    <row r="26" spans="1:15" ht="16.5" thickTop="1" thickBot="1" x14ac:dyDescent="0.3">
      <c r="A26" s="10"/>
      <c r="B26" s="54"/>
      <c r="C26" s="20"/>
      <c r="D26" s="20"/>
      <c r="E26" s="20"/>
      <c r="F26" s="20"/>
      <c r="G26" s="20"/>
      <c r="H26" s="20"/>
      <c r="I26" s="20"/>
      <c r="J26" s="20"/>
      <c r="K26" s="24"/>
      <c r="L26" s="24"/>
      <c r="M26" s="20"/>
      <c r="N26" s="20"/>
      <c r="O26" s="201"/>
    </row>
    <row r="27" spans="1:15" ht="16.5" thickTop="1" thickBot="1" x14ac:dyDescent="0.3">
      <c r="A27" s="10" t="s">
        <v>25</v>
      </c>
      <c r="B27" s="54">
        <v>62</v>
      </c>
      <c r="C27" s="20" t="s">
        <v>26</v>
      </c>
      <c r="D27" s="20"/>
      <c r="E27" s="20"/>
      <c r="F27" s="20"/>
      <c r="G27" s="20"/>
      <c r="H27" s="20"/>
      <c r="I27" s="20"/>
      <c r="J27" s="20"/>
      <c r="K27" s="24"/>
      <c r="L27" s="24"/>
      <c r="M27" s="20"/>
      <c r="N27" s="20"/>
      <c r="O27" s="201"/>
    </row>
    <row r="28" spans="1:15" ht="16.5" thickTop="1" thickBot="1" x14ac:dyDescent="0.3">
      <c r="A28" s="10"/>
      <c r="B28" s="54"/>
      <c r="C28" s="20"/>
      <c r="D28" s="20"/>
      <c r="E28" s="20"/>
      <c r="F28" s="20"/>
      <c r="G28" s="20"/>
      <c r="H28" s="20"/>
      <c r="I28" s="20"/>
      <c r="J28" s="20"/>
      <c r="K28" s="24"/>
      <c r="L28" s="24"/>
      <c r="M28" s="20"/>
      <c r="N28" s="20"/>
      <c r="O28" s="201"/>
    </row>
    <row r="29" spans="1:15" ht="16.5" thickTop="1" thickBot="1" x14ac:dyDescent="0.3">
      <c r="A29" s="10" t="s">
        <v>27</v>
      </c>
      <c r="B29" s="54">
        <v>63</v>
      </c>
      <c r="C29" s="20" t="s">
        <v>28</v>
      </c>
      <c r="D29" s="20"/>
      <c r="E29" s="20"/>
      <c r="F29" s="20"/>
      <c r="G29" s="20"/>
      <c r="H29" s="20"/>
      <c r="I29" s="20"/>
      <c r="J29" s="20"/>
      <c r="K29" s="24"/>
      <c r="L29" s="24"/>
      <c r="M29" s="20"/>
      <c r="N29" s="20"/>
      <c r="O29" s="201"/>
    </row>
    <row r="30" spans="1:15" ht="16.5" thickTop="1" thickBot="1" x14ac:dyDescent="0.3">
      <c r="A30" s="10"/>
      <c r="B30" s="54"/>
      <c r="C30" s="20"/>
      <c r="D30" s="20"/>
      <c r="E30" s="20"/>
      <c r="F30" s="20"/>
      <c r="G30" s="20"/>
      <c r="H30" s="20"/>
      <c r="I30" s="20"/>
      <c r="J30" s="20"/>
      <c r="K30" s="24"/>
      <c r="L30" s="24"/>
      <c r="M30" s="20"/>
      <c r="N30" s="20"/>
      <c r="O30" s="201"/>
    </row>
    <row r="31" spans="1:15" ht="16.5" thickTop="1" thickBot="1" x14ac:dyDescent="0.3">
      <c r="A31" s="10" t="s">
        <v>29</v>
      </c>
      <c r="B31" s="54">
        <v>70</v>
      </c>
      <c r="C31" s="20" t="s">
        <v>30</v>
      </c>
      <c r="D31" s="20"/>
      <c r="E31" s="20"/>
      <c r="F31" s="20"/>
      <c r="G31" s="20"/>
      <c r="H31" s="20"/>
      <c r="I31" s="20"/>
      <c r="J31" s="20"/>
      <c r="K31" s="24"/>
      <c r="L31" s="24"/>
      <c r="M31" s="20"/>
      <c r="N31" s="20"/>
      <c r="O31" s="201"/>
    </row>
    <row r="32" spans="1:15" ht="16.5" thickTop="1" thickBot="1" x14ac:dyDescent="0.3">
      <c r="A32" s="10"/>
      <c r="B32" s="54"/>
      <c r="C32" s="20"/>
      <c r="D32" s="20"/>
      <c r="E32" s="20"/>
      <c r="F32" s="20"/>
      <c r="G32" s="20"/>
      <c r="H32" s="20"/>
      <c r="I32" s="20"/>
      <c r="J32" s="20"/>
      <c r="K32" s="24"/>
      <c r="L32" s="24"/>
      <c r="M32" s="20"/>
      <c r="N32" s="20"/>
      <c r="O32" s="201"/>
    </row>
    <row r="33" spans="1:18" ht="16.5" thickTop="1" thickBot="1" x14ac:dyDescent="0.3">
      <c r="A33" s="10" t="s">
        <v>31</v>
      </c>
      <c r="B33" s="54">
        <v>71</v>
      </c>
      <c r="C33" s="20" t="s">
        <v>32</v>
      </c>
      <c r="D33" s="20"/>
      <c r="E33" s="20"/>
      <c r="F33" s="20"/>
      <c r="G33" s="20"/>
      <c r="H33" s="20"/>
      <c r="I33" s="20"/>
      <c r="J33" s="20"/>
      <c r="K33" s="24"/>
      <c r="L33" s="24"/>
      <c r="M33" s="20"/>
      <c r="N33" s="20"/>
      <c r="O33" s="201"/>
    </row>
    <row r="34" spans="1:18" ht="16.5" thickTop="1" thickBot="1" x14ac:dyDescent="0.3">
      <c r="A34" s="10"/>
      <c r="B34" s="54"/>
      <c r="C34" s="20"/>
      <c r="D34" s="20"/>
      <c r="E34" s="20"/>
      <c r="F34" s="20"/>
      <c r="G34" s="20"/>
      <c r="H34" s="20"/>
      <c r="I34" s="20"/>
      <c r="J34" s="20"/>
      <c r="K34" s="24"/>
      <c r="L34" s="24"/>
      <c r="M34" s="20"/>
      <c r="N34" s="20"/>
      <c r="O34" s="201"/>
    </row>
    <row r="35" spans="1:18" ht="16.5" thickTop="1" thickBot="1" x14ac:dyDescent="0.3">
      <c r="A35" s="10" t="s">
        <v>33</v>
      </c>
      <c r="B35" s="54">
        <v>72</v>
      </c>
      <c r="C35" s="20" t="s">
        <v>34</v>
      </c>
      <c r="D35" s="20"/>
      <c r="E35" s="20"/>
      <c r="F35" s="20"/>
      <c r="G35" s="20"/>
      <c r="H35" s="20"/>
      <c r="I35" s="20"/>
      <c r="J35" s="20"/>
      <c r="K35" s="24"/>
      <c r="L35" s="24"/>
      <c r="M35" s="20"/>
      <c r="N35" s="20"/>
      <c r="O35" s="201"/>
    </row>
    <row r="36" spans="1:18" ht="16.5" thickTop="1" thickBot="1" x14ac:dyDescent="0.3">
      <c r="A36" s="10"/>
      <c r="B36" s="54"/>
      <c r="C36" s="20"/>
      <c r="D36" s="20"/>
      <c r="E36" s="20"/>
      <c r="F36" s="20"/>
      <c r="G36" s="20"/>
      <c r="H36" s="20"/>
      <c r="I36" s="20"/>
      <c r="J36" s="20"/>
      <c r="K36" s="24"/>
      <c r="L36" s="24"/>
      <c r="M36" s="20"/>
      <c r="N36" s="20"/>
      <c r="O36" s="201"/>
    </row>
    <row r="37" spans="1:18" ht="16.5" thickTop="1" thickBot="1" x14ac:dyDescent="0.3">
      <c r="A37" s="10" t="s">
        <v>35</v>
      </c>
      <c r="B37" s="54">
        <v>76</v>
      </c>
      <c r="C37" s="20" t="s">
        <v>36</v>
      </c>
      <c r="D37" s="20"/>
      <c r="E37" s="20"/>
      <c r="F37" s="20"/>
      <c r="G37" s="20"/>
      <c r="H37" s="20"/>
      <c r="I37" s="20"/>
      <c r="J37" s="20"/>
      <c r="K37" s="24"/>
      <c r="L37" s="24"/>
      <c r="M37" s="20"/>
      <c r="N37" s="20"/>
      <c r="O37" s="201"/>
    </row>
    <row r="38" spans="1:18" ht="16.5" thickTop="1" thickBot="1" x14ac:dyDescent="0.3">
      <c r="A38" s="10"/>
      <c r="B38" s="54"/>
      <c r="C38" s="20"/>
      <c r="D38" s="20"/>
      <c r="E38" s="20"/>
      <c r="F38" s="20"/>
      <c r="G38" s="20"/>
      <c r="H38" s="20"/>
      <c r="I38" s="20"/>
      <c r="J38" s="20"/>
      <c r="K38" s="24"/>
      <c r="L38" s="24"/>
      <c r="M38" s="20"/>
      <c r="N38" s="20"/>
      <c r="O38" s="201"/>
    </row>
    <row r="39" spans="1:18" ht="16.5" thickTop="1" thickBot="1" x14ac:dyDescent="0.3">
      <c r="A39" s="10" t="s">
        <v>37</v>
      </c>
      <c r="B39" s="54">
        <v>79</v>
      </c>
      <c r="C39" s="20" t="s">
        <v>38</v>
      </c>
      <c r="D39" s="20"/>
      <c r="E39" s="20"/>
      <c r="F39" s="20"/>
      <c r="G39" s="20"/>
      <c r="H39" s="20"/>
      <c r="I39" s="20"/>
      <c r="J39" s="20"/>
      <c r="K39" s="24"/>
      <c r="L39" s="24"/>
      <c r="M39" s="20"/>
      <c r="N39" s="20"/>
      <c r="O39" s="201"/>
    </row>
    <row r="40" spans="1:18" ht="16.5" thickTop="1" thickBot="1" x14ac:dyDescent="0.3">
      <c r="A40" s="10"/>
      <c r="B40" s="54"/>
      <c r="C40" s="20"/>
      <c r="D40" s="20"/>
      <c r="E40" s="20"/>
      <c r="F40" s="20"/>
      <c r="G40" s="20"/>
      <c r="H40" s="20"/>
      <c r="I40" s="20"/>
      <c r="J40" s="20"/>
      <c r="K40" s="24"/>
      <c r="L40" s="24"/>
      <c r="M40" s="20"/>
      <c r="N40" s="20"/>
      <c r="O40" s="201"/>
    </row>
    <row r="41" spans="1:18" ht="16.5" thickTop="1" thickBot="1" x14ac:dyDescent="0.3">
      <c r="A41" s="10" t="s">
        <v>39</v>
      </c>
      <c r="B41" s="54">
        <v>83</v>
      </c>
      <c r="C41" s="20" t="s">
        <v>40</v>
      </c>
      <c r="D41" s="20"/>
      <c r="E41" s="20"/>
      <c r="F41" s="20"/>
      <c r="G41" s="20"/>
      <c r="H41" s="20"/>
      <c r="I41" s="20"/>
      <c r="J41" s="20"/>
      <c r="K41" s="24"/>
      <c r="L41" s="24"/>
      <c r="M41" s="20"/>
      <c r="N41" s="20"/>
      <c r="O41" s="201"/>
    </row>
    <row r="42" spans="1:18" ht="16.5" thickTop="1" thickBot="1" x14ac:dyDescent="0.3">
      <c r="A42" s="10"/>
      <c r="B42" s="54"/>
      <c r="C42" s="20"/>
      <c r="D42" s="20"/>
      <c r="E42" s="20"/>
      <c r="F42" s="20"/>
      <c r="G42" s="20"/>
      <c r="H42" s="20"/>
      <c r="I42" s="20"/>
      <c r="J42" s="20"/>
      <c r="K42" s="24"/>
      <c r="L42" s="24"/>
      <c r="M42" s="20"/>
      <c r="N42" s="20"/>
      <c r="O42" s="201"/>
    </row>
    <row r="43" spans="1:18" ht="16.5" thickTop="1" thickBot="1" x14ac:dyDescent="0.3">
      <c r="A43" s="10" t="s">
        <v>41</v>
      </c>
      <c r="B43" s="54">
        <v>86</v>
      </c>
      <c r="C43" s="20" t="s">
        <v>1796</v>
      </c>
      <c r="D43" s="20"/>
      <c r="E43" s="20"/>
      <c r="F43" s="20"/>
      <c r="G43" s="20"/>
      <c r="H43" s="20"/>
      <c r="I43" s="20"/>
      <c r="J43" s="20"/>
      <c r="K43" s="24"/>
      <c r="L43" s="24"/>
      <c r="M43" s="20"/>
      <c r="N43" s="20"/>
      <c r="O43" s="201"/>
    </row>
    <row r="44" spans="1:18" ht="16.5" thickTop="1" thickBot="1" x14ac:dyDescent="0.3">
      <c r="A44" s="123"/>
      <c r="B44" s="54"/>
      <c r="C44" s="20"/>
      <c r="D44" s="20"/>
      <c r="E44" s="20"/>
      <c r="F44" s="20"/>
      <c r="G44" s="20"/>
      <c r="H44" s="20"/>
      <c r="I44" s="20"/>
      <c r="J44" s="20"/>
      <c r="K44" s="24"/>
      <c r="L44" s="24"/>
      <c r="M44" s="20"/>
      <c r="N44" s="20"/>
      <c r="O44" s="201"/>
      <c r="R44" s="323"/>
    </row>
    <row r="45" spans="1:18" ht="16.5" thickTop="1" thickBot="1" x14ac:dyDescent="0.3">
      <c r="A45" s="123"/>
      <c r="B45" s="125"/>
      <c r="C45" s="126" t="s">
        <v>1797</v>
      </c>
      <c r="D45" s="127"/>
      <c r="E45" s="127"/>
      <c r="F45" s="127"/>
      <c r="G45" s="127"/>
      <c r="H45" s="127"/>
      <c r="I45" s="127"/>
      <c r="J45" s="127"/>
      <c r="K45" s="128"/>
      <c r="L45" s="128"/>
      <c r="M45" s="17"/>
      <c r="N45" s="17"/>
      <c r="O45" s="202"/>
      <c r="R45" s="323"/>
    </row>
    <row r="46" spans="1:18" ht="15.75" thickBot="1" x14ac:dyDescent="0.3">
      <c r="A46" s="123"/>
      <c r="B46" s="54"/>
      <c r="C46" s="19"/>
      <c r="D46" s="19"/>
      <c r="E46" s="19"/>
      <c r="F46" s="19"/>
      <c r="G46" s="19"/>
      <c r="H46" s="19"/>
      <c r="I46" s="19"/>
      <c r="J46" s="19"/>
      <c r="K46" s="46"/>
      <c r="L46" s="46"/>
      <c r="M46" s="20"/>
      <c r="N46" s="20"/>
      <c r="O46" s="201"/>
      <c r="R46" s="323"/>
    </row>
    <row r="47" spans="1:18" ht="16.5" thickTop="1" thickBot="1" x14ac:dyDescent="0.3">
      <c r="A47" s="123"/>
      <c r="B47" s="54"/>
      <c r="C47" s="129"/>
      <c r="D47" s="19"/>
      <c r="E47" s="20"/>
      <c r="F47" s="130"/>
      <c r="G47" s="130"/>
      <c r="H47" s="130"/>
      <c r="I47" s="130"/>
      <c r="J47" s="130"/>
      <c r="K47" s="130"/>
      <c r="L47" s="130"/>
      <c r="M47" s="130"/>
      <c r="N47" s="131" t="s">
        <v>1798</v>
      </c>
      <c r="O47" s="201"/>
    </row>
    <row r="48" spans="1:18" ht="16.5" thickTop="1" thickBot="1" x14ac:dyDescent="0.3">
      <c r="A48" s="123"/>
      <c r="B48" s="54"/>
      <c r="C48" s="19"/>
      <c r="D48" s="19"/>
      <c r="E48" s="20"/>
      <c r="F48" s="130"/>
      <c r="G48" s="130"/>
      <c r="H48" s="130"/>
      <c r="I48" s="130"/>
      <c r="J48" s="130"/>
      <c r="K48" s="130"/>
      <c r="L48" s="130"/>
      <c r="M48" s="130"/>
      <c r="N48" s="132"/>
      <c r="O48" s="201"/>
      <c r="R48" s="323"/>
    </row>
    <row r="49" spans="1:19" ht="16.5" thickTop="1" thickBot="1" x14ac:dyDescent="0.3">
      <c r="A49" s="133"/>
      <c r="B49" s="62"/>
      <c r="C49" s="19"/>
      <c r="D49" s="19"/>
      <c r="E49" s="19"/>
      <c r="F49" s="134"/>
      <c r="G49" s="134"/>
      <c r="H49" s="134"/>
      <c r="I49" s="134"/>
      <c r="J49" s="134"/>
      <c r="K49" s="134"/>
      <c r="L49" s="134"/>
      <c r="M49" s="134"/>
      <c r="N49" s="131" t="s">
        <v>1799</v>
      </c>
      <c r="O49" s="209"/>
      <c r="R49" s="323"/>
      <c r="S49" s="325"/>
    </row>
    <row r="50" spans="1:19" ht="16.5" thickTop="1" thickBot="1" x14ac:dyDescent="0.3">
      <c r="A50" s="135"/>
      <c r="B50" s="125"/>
      <c r="C50" s="127"/>
      <c r="D50" s="127"/>
      <c r="E50" s="17"/>
      <c r="F50" s="17"/>
      <c r="G50" s="17"/>
      <c r="H50" s="17"/>
      <c r="I50" s="17"/>
      <c r="J50" s="17"/>
      <c r="K50" s="136"/>
      <c r="L50" s="136"/>
      <c r="M50" s="17"/>
      <c r="N50" s="137"/>
      <c r="O50" s="203" t="s">
        <v>0</v>
      </c>
    </row>
  </sheetData>
  <mergeCells count="4">
    <mergeCell ref="B1:N3"/>
    <mergeCell ref="O1:O2"/>
    <mergeCell ref="C4:N4"/>
    <mergeCell ref="C5:N5"/>
  </mergeCells>
  <pageMargins left="0.7" right="0.7" top="0.75" bottom="0.75" header="0.3" footer="0.3"/>
  <pageSetup paperSize="9" scale="84" fitToHeight="0" orientation="portrait" r:id="rId1"/>
  <headerFooter>
    <oddFooter>&amp;C_x000D_&amp;1#&amp;"Calibri"&amp;10&amp;K000000 Ethekwini | Classified as Restricted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A8AAB3-404F-4374-949E-59E5D0DB84A0}">
  <sheetPr>
    <tabColor theme="6"/>
    <pageSetUpPr fitToPage="1"/>
  </sheetPr>
  <dimension ref="A1:R42"/>
  <sheetViews>
    <sheetView workbookViewId="0">
      <selection activeCell="R16" sqref="R16"/>
    </sheetView>
  </sheetViews>
  <sheetFormatPr defaultRowHeight="15" x14ac:dyDescent="0.25"/>
  <cols>
    <col min="1" max="1" width="4.42578125" customWidth="1"/>
    <col min="2" max="2" width="3.42578125" customWidth="1"/>
    <col min="8" max="8" width="2" customWidth="1"/>
    <col min="9" max="9" width="9.28515625" customWidth="1"/>
    <col min="10" max="10" width="7.85546875" customWidth="1"/>
    <col min="12" max="12" width="8.85546875" bestFit="1" customWidth="1"/>
    <col min="13" max="13" width="8.85546875" style="147" bestFit="1" customWidth="1"/>
    <col min="14" max="14" width="13.42578125" style="147" bestFit="1" customWidth="1"/>
    <col min="15" max="15" width="10.140625" bestFit="1" customWidth="1"/>
    <col min="16" max="16" width="14.5703125" style="147" bestFit="1" customWidth="1"/>
  </cols>
  <sheetData>
    <row r="1" spans="1:18" x14ac:dyDescent="0.25">
      <c r="A1" s="9"/>
      <c r="B1" s="374"/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  <c r="N1" s="375"/>
      <c r="O1" s="375"/>
      <c r="P1" s="376"/>
      <c r="Q1" s="208">
        <v>1</v>
      </c>
      <c r="R1" s="279">
        <v>10.5</v>
      </c>
    </row>
    <row r="2" spans="1:18" ht="36" x14ac:dyDescent="0.25">
      <c r="A2" s="10"/>
      <c r="B2" s="12" t="s">
        <v>1</v>
      </c>
      <c r="C2" s="377" t="s">
        <v>2</v>
      </c>
      <c r="D2" s="377"/>
      <c r="E2" s="377"/>
      <c r="F2" s="377"/>
      <c r="G2" s="377"/>
      <c r="H2" s="377"/>
      <c r="I2" s="377"/>
      <c r="J2" s="377"/>
      <c r="K2" s="12" t="s">
        <v>45</v>
      </c>
      <c r="L2" s="12" t="s">
        <v>46</v>
      </c>
      <c r="M2" s="144" t="s">
        <v>47</v>
      </c>
      <c r="N2" s="148" t="s">
        <v>73</v>
      </c>
      <c r="O2" s="12" t="s">
        <v>48</v>
      </c>
      <c r="P2" s="150" t="s">
        <v>74</v>
      </c>
    </row>
    <row r="3" spans="1:18" x14ac:dyDescent="0.25">
      <c r="A3" s="10"/>
      <c r="B3" s="13"/>
      <c r="C3" s="18"/>
      <c r="D3" s="18"/>
      <c r="E3" s="18"/>
      <c r="F3" s="18"/>
      <c r="G3" s="18"/>
      <c r="H3" s="18"/>
      <c r="I3" s="18"/>
      <c r="J3" s="18"/>
      <c r="K3" s="13"/>
      <c r="L3" s="18"/>
      <c r="M3" s="145"/>
      <c r="N3" s="149"/>
      <c r="O3" s="155"/>
      <c r="P3" s="221"/>
    </row>
    <row r="4" spans="1:18" x14ac:dyDescent="0.25">
      <c r="A4" s="10"/>
      <c r="B4" s="14"/>
      <c r="C4" s="19" t="s">
        <v>49</v>
      </c>
      <c r="D4" s="20"/>
      <c r="E4" s="20"/>
      <c r="F4" s="20"/>
      <c r="G4" s="20"/>
      <c r="H4" s="20"/>
      <c r="I4" s="20"/>
      <c r="J4" s="20"/>
      <c r="K4" s="14"/>
      <c r="L4" s="20"/>
      <c r="M4" s="117"/>
      <c r="N4" s="140"/>
      <c r="O4" s="117"/>
      <c r="P4" s="221"/>
    </row>
    <row r="5" spans="1:18" x14ac:dyDescent="0.25">
      <c r="A5" s="10" t="s">
        <v>7</v>
      </c>
      <c r="B5" s="14"/>
      <c r="C5" s="19" t="s">
        <v>75</v>
      </c>
      <c r="D5" s="20"/>
      <c r="E5" s="20"/>
      <c r="F5" s="20"/>
      <c r="G5" s="20"/>
      <c r="H5" s="20"/>
      <c r="I5" s="20"/>
      <c r="J5" s="20"/>
      <c r="K5" s="14"/>
      <c r="L5" s="20"/>
      <c r="M5" s="117"/>
      <c r="N5" s="140"/>
      <c r="O5" s="117"/>
      <c r="P5" s="221"/>
    </row>
    <row r="6" spans="1:18" x14ac:dyDescent="0.25">
      <c r="A6" s="10"/>
      <c r="B6" s="14"/>
      <c r="C6" s="19"/>
      <c r="D6" s="20"/>
      <c r="E6" s="20"/>
      <c r="F6" s="20"/>
      <c r="G6" s="20"/>
      <c r="H6" s="20"/>
      <c r="I6" s="20"/>
      <c r="J6" s="20"/>
      <c r="K6" s="14"/>
      <c r="L6" s="20"/>
      <c r="M6" s="117"/>
      <c r="N6" s="140"/>
      <c r="O6" s="117"/>
      <c r="P6" s="221"/>
    </row>
    <row r="7" spans="1:18" x14ac:dyDescent="0.25">
      <c r="A7" s="10"/>
      <c r="B7" s="14"/>
      <c r="C7" s="368" t="s">
        <v>76</v>
      </c>
      <c r="D7" s="369"/>
      <c r="E7" s="369"/>
      <c r="F7" s="369"/>
      <c r="G7" s="369"/>
      <c r="H7" s="369"/>
      <c r="I7" s="369"/>
      <c r="J7" s="370"/>
      <c r="K7" s="14"/>
      <c r="L7" s="20"/>
      <c r="M7" s="117"/>
      <c r="N7" s="140"/>
      <c r="O7" s="117"/>
      <c r="P7" s="221"/>
    </row>
    <row r="8" spans="1:18" x14ac:dyDescent="0.25">
      <c r="A8" s="10"/>
      <c r="B8" s="14"/>
      <c r="C8" s="20" t="s">
        <v>77</v>
      </c>
      <c r="D8" s="20"/>
      <c r="E8" s="20"/>
      <c r="F8" s="20"/>
      <c r="G8" s="20"/>
      <c r="H8" s="20"/>
      <c r="I8" s="20"/>
      <c r="J8" s="20"/>
      <c r="K8" s="14"/>
      <c r="L8" s="20"/>
      <c r="M8" s="117"/>
      <c r="N8" s="140"/>
      <c r="O8" s="117"/>
      <c r="P8" s="221"/>
    </row>
    <row r="9" spans="1:18" x14ac:dyDescent="0.25">
      <c r="A9" s="10"/>
      <c r="B9" s="14"/>
      <c r="C9" s="20" t="s">
        <v>78</v>
      </c>
      <c r="D9" s="20"/>
      <c r="E9" s="20"/>
      <c r="F9" s="20"/>
      <c r="G9" s="20"/>
      <c r="H9" s="20"/>
      <c r="I9" s="20"/>
      <c r="J9" s="20"/>
      <c r="K9" s="14"/>
      <c r="L9" s="20"/>
      <c r="M9" s="117"/>
      <c r="N9" s="140"/>
      <c r="O9" s="117"/>
      <c r="P9" s="221"/>
    </row>
    <row r="10" spans="1:18" x14ac:dyDescent="0.25">
      <c r="A10" s="10"/>
      <c r="B10" s="14"/>
      <c r="C10" s="20" t="s">
        <v>79</v>
      </c>
      <c r="D10" s="20"/>
      <c r="E10" s="20"/>
      <c r="F10" s="20"/>
      <c r="G10" s="20"/>
      <c r="H10" s="20"/>
      <c r="I10" s="20"/>
      <c r="J10" s="20"/>
      <c r="K10" s="14"/>
      <c r="L10" s="20"/>
      <c r="M10" s="117"/>
      <c r="N10" s="140"/>
      <c r="O10" s="117"/>
      <c r="P10" s="221"/>
    </row>
    <row r="11" spans="1:18" x14ac:dyDescent="0.25">
      <c r="A11" s="10"/>
      <c r="B11" s="14"/>
      <c r="C11" s="20" t="s">
        <v>80</v>
      </c>
      <c r="D11" s="20"/>
      <c r="E11" s="20"/>
      <c r="F11" s="20"/>
      <c r="G11" s="20"/>
      <c r="H11" s="20"/>
      <c r="I11" s="20"/>
      <c r="J11" s="20"/>
      <c r="K11" s="14"/>
      <c r="L11" s="20"/>
      <c r="M11" s="117"/>
      <c r="N11" s="140"/>
      <c r="O11" s="117"/>
      <c r="P11" s="221"/>
    </row>
    <row r="12" spans="1:18" x14ac:dyDescent="0.25">
      <c r="A12" s="10"/>
      <c r="B12" s="14"/>
      <c r="C12" s="20" t="s">
        <v>81</v>
      </c>
      <c r="D12" s="20"/>
      <c r="E12" s="20"/>
      <c r="F12" s="20"/>
      <c r="G12" s="20"/>
      <c r="H12" s="20"/>
      <c r="I12" s="20"/>
      <c r="J12" s="20"/>
      <c r="K12" s="14"/>
      <c r="L12" s="20"/>
      <c r="M12" s="117"/>
      <c r="N12" s="140"/>
      <c r="O12" s="117"/>
      <c r="P12" s="221"/>
    </row>
    <row r="13" spans="1:18" x14ac:dyDescent="0.25">
      <c r="A13" s="10"/>
      <c r="B13" s="14"/>
      <c r="C13" s="20"/>
      <c r="D13" s="20"/>
      <c r="E13" s="20"/>
      <c r="F13" s="20"/>
      <c r="G13" s="20"/>
      <c r="H13" s="20"/>
      <c r="I13" s="20"/>
      <c r="J13" s="20"/>
      <c r="K13" s="14"/>
      <c r="L13" s="20"/>
      <c r="M13" s="117"/>
      <c r="N13" s="140"/>
      <c r="O13" s="117"/>
      <c r="P13" s="221"/>
    </row>
    <row r="14" spans="1:18" x14ac:dyDescent="0.25">
      <c r="A14" s="10" t="s">
        <v>7</v>
      </c>
      <c r="B14" s="15">
        <v>1</v>
      </c>
      <c r="C14" s="20" t="s">
        <v>82</v>
      </c>
      <c r="D14" s="20"/>
      <c r="E14" s="20"/>
      <c r="F14" s="20"/>
      <c r="G14" s="20"/>
      <c r="H14" s="20"/>
      <c r="I14" s="20"/>
      <c r="J14" s="20"/>
      <c r="K14" s="15" t="s">
        <v>83</v>
      </c>
      <c r="L14" s="24">
        <f>$R$1*40</f>
        <v>420</v>
      </c>
      <c r="M14" s="117"/>
      <c r="N14" s="141"/>
      <c r="O14" s="117"/>
      <c r="P14" s="180"/>
    </row>
    <row r="15" spans="1:18" x14ac:dyDescent="0.25">
      <c r="A15" s="10" t="s">
        <v>7</v>
      </c>
      <c r="B15" s="15">
        <f>B14+1</f>
        <v>2</v>
      </c>
      <c r="C15" s="20" t="s">
        <v>84</v>
      </c>
      <c r="D15" s="20"/>
      <c r="E15" s="20"/>
      <c r="F15" s="20"/>
      <c r="G15" s="20"/>
      <c r="H15" s="20"/>
      <c r="I15" s="20"/>
      <c r="J15" s="20"/>
      <c r="K15" s="15" t="s">
        <v>83</v>
      </c>
      <c r="L15" s="24">
        <f>$R$1*50</f>
        <v>525</v>
      </c>
      <c r="M15" s="117"/>
      <c r="N15" s="141"/>
      <c r="O15" s="117"/>
      <c r="P15" s="180"/>
    </row>
    <row r="16" spans="1:18" x14ac:dyDescent="0.25">
      <c r="A16" s="10" t="s">
        <v>7</v>
      </c>
      <c r="B16" s="15">
        <f>B15+1</f>
        <v>3</v>
      </c>
      <c r="C16" s="20" t="s">
        <v>85</v>
      </c>
      <c r="D16" s="20"/>
      <c r="E16" s="20"/>
      <c r="F16" s="20"/>
      <c r="G16" s="20"/>
      <c r="H16" s="20"/>
      <c r="I16" s="20"/>
      <c r="J16" s="20"/>
      <c r="K16" s="15" t="s">
        <v>86</v>
      </c>
      <c r="L16" s="24">
        <v>1</v>
      </c>
      <c r="M16" s="117"/>
      <c r="N16" s="141"/>
      <c r="O16" s="117"/>
      <c r="P16" s="180"/>
    </row>
    <row r="17" spans="1:16" x14ac:dyDescent="0.25">
      <c r="A17" s="10" t="s">
        <v>7</v>
      </c>
      <c r="B17" s="15">
        <f>B16+1</f>
        <v>4</v>
      </c>
      <c r="C17" s="20" t="s">
        <v>87</v>
      </c>
      <c r="D17" s="20"/>
      <c r="E17" s="20"/>
      <c r="F17" s="20"/>
      <c r="G17" s="20"/>
      <c r="H17" s="20"/>
      <c r="I17" s="20"/>
      <c r="J17" s="20"/>
      <c r="K17" s="15"/>
      <c r="L17" s="24"/>
      <c r="M17" s="117"/>
      <c r="N17" s="140"/>
      <c r="O17" s="117"/>
      <c r="P17" s="180"/>
    </row>
    <row r="18" spans="1:16" x14ac:dyDescent="0.25">
      <c r="A18" s="10"/>
      <c r="B18" s="15"/>
      <c r="C18" s="20" t="s">
        <v>88</v>
      </c>
      <c r="D18" s="20"/>
      <c r="E18" s="20"/>
      <c r="F18" s="20"/>
      <c r="G18" s="20"/>
      <c r="H18" s="20"/>
      <c r="I18" s="20"/>
      <c r="J18" s="20"/>
      <c r="K18" s="15" t="s">
        <v>89</v>
      </c>
      <c r="L18" s="24">
        <v>1</v>
      </c>
      <c r="M18" s="117"/>
      <c r="N18" s="141"/>
      <c r="O18" s="117"/>
      <c r="P18" s="180"/>
    </row>
    <row r="19" spans="1:16" x14ac:dyDescent="0.25">
      <c r="A19" s="10" t="s">
        <v>7</v>
      </c>
      <c r="B19" s="15">
        <v>5</v>
      </c>
      <c r="C19" s="20" t="s">
        <v>1892</v>
      </c>
      <c r="D19" s="20"/>
      <c r="E19" s="20"/>
      <c r="F19" s="20"/>
      <c r="G19" s="20"/>
      <c r="H19" s="20"/>
      <c r="I19" s="20"/>
      <c r="J19" s="20"/>
      <c r="K19" s="15" t="s">
        <v>83</v>
      </c>
      <c r="L19" s="24">
        <f>$R$1*20</f>
        <v>210</v>
      </c>
      <c r="M19" s="117"/>
      <c r="N19" s="141"/>
      <c r="O19" s="117"/>
      <c r="P19" s="180"/>
    </row>
    <row r="20" spans="1:16" x14ac:dyDescent="0.25">
      <c r="A20" s="10" t="s">
        <v>7</v>
      </c>
      <c r="B20" s="15">
        <v>6</v>
      </c>
      <c r="C20" s="20" t="s">
        <v>90</v>
      </c>
      <c r="D20" s="20"/>
      <c r="E20" s="20"/>
      <c r="F20" s="20"/>
      <c r="G20" s="20"/>
      <c r="H20" s="20"/>
      <c r="I20" s="20"/>
      <c r="J20" s="20"/>
      <c r="K20" s="15"/>
      <c r="L20" s="24"/>
      <c r="M20" s="117"/>
      <c r="N20" s="140"/>
      <c r="O20" s="117"/>
      <c r="P20" s="180"/>
    </row>
    <row r="21" spans="1:16" x14ac:dyDescent="0.25">
      <c r="A21" s="10"/>
      <c r="B21" s="15"/>
      <c r="C21" s="20" t="s">
        <v>91</v>
      </c>
      <c r="D21" s="20"/>
      <c r="E21" s="20"/>
      <c r="F21" s="20"/>
      <c r="G21" s="20"/>
      <c r="H21" s="20"/>
      <c r="I21" s="20"/>
      <c r="J21" s="20"/>
      <c r="K21" s="15" t="s">
        <v>86</v>
      </c>
      <c r="L21" s="24">
        <v>1</v>
      </c>
      <c r="M21" s="117"/>
      <c r="N21" s="141"/>
      <c r="O21" s="117"/>
      <c r="P21" s="180"/>
    </row>
    <row r="22" spans="1:16" x14ac:dyDescent="0.25">
      <c r="A22" s="10"/>
      <c r="B22" s="15"/>
      <c r="C22" s="21"/>
      <c r="D22" s="20"/>
      <c r="E22" s="20"/>
      <c r="F22" s="20"/>
      <c r="G22" s="20"/>
      <c r="H22" s="20"/>
      <c r="I22" s="20"/>
      <c r="J22" s="20"/>
      <c r="K22" s="15"/>
      <c r="L22" s="24"/>
      <c r="M22" s="117"/>
      <c r="N22" s="140"/>
      <c r="O22" s="138"/>
      <c r="P22" s="180"/>
    </row>
    <row r="23" spans="1:16" x14ac:dyDescent="0.25">
      <c r="A23" s="10"/>
      <c r="B23" s="15"/>
      <c r="C23" s="20"/>
      <c r="D23" s="20"/>
      <c r="E23" s="20"/>
      <c r="F23" s="20"/>
      <c r="G23" s="20"/>
      <c r="H23" s="20"/>
      <c r="I23" s="20"/>
      <c r="J23" s="20"/>
      <c r="K23" s="15"/>
      <c r="L23" s="24"/>
      <c r="M23" s="117"/>
      <c r="N23" s="140"/>
      <c r="O23" s="138"/>
      <c r="P23" s="180"/>
    </row>
    <row r="24" spans="1:16" x14ac:dyDescent="0.25">
      <c r="A24" s="10"/>
      <c r="B24" s="15"/>
      <c r="C24" s="20"/>
      <c r="D24" s="20"/>
      <c r="E24" s="20"/>
      <c r="F24" s="20"/>
      <c r="G24" s="20"/>
      <c r="H24" s="20"/>
      <c r="I24" s="20"/>
      <c r="J24" s="20"/>
      <c r="K24" s="15"/>
      <c r="L24" s="24"/>
      <c r="M24" s="117"/>
      <c r="N24" s="140"/>
      <c r="O24" s="138"/>
      <c r="P24" s="180"/>
    </row>
    <row r="25" spans="1:16" x14ac:dyDescent="0.25">
      <c r="A25" s="10"/>
      <c r="B25" s="15"/>
      <c r="C25" s="20"/>
      <c r="D25" s="20"/>
      <c r="E25" s="20"/>
      <c r="F25" s="20"/>
      <c r="G25" s="20"/>
      <c r="H25" s="20"/>
      <c r="I25" s="20"/>
      <c r="J25" s="20"/>
      <c r="K25" s="15"/>
      <c r="L25" s="24"/>
      <c r="M25" s="117"/>
      <c r="N25" s="140"/>
      <c r="O25" s="138"/>
      <c r="P25" s="180"/>
    </row>
    <row r="26" spans="1:16" x14ac:dyDescent="0.25">
      <c r="A26" s="10"/>
      <c r="B26" s="15"/>
      <c r="C26" s="20"/>
      <c r="D26" s="20"/>
      <c r="E26" s="20"/>
      <c r="F26" s="20"/>
      <c r="G26" s="20"/>
      <c r="H26" s="20"/>
      <c r="I26" s="20"/>
      <c r="J26" s="20"/>
      <c r="K26" s="15"/>
      <c r="L26" s="24"/>
      <c r="M26" s="117"/>
      <c r="N26" s="140"/>
      <c r="O26" s="138"/>
      <c r="P26" s="180"/>
    </row>
    <row r="27" spans="1:16" x14ac:dyDescent="0.25">
      <c r="A27" s="10"/>
      <c r="B27" s="15"/>
      <c r="C27" s="20"/>
      <c r="D27" s="20"/>
      <c r="E27" s="20"/>
      <c r="F27" s="20"/>
      <c r="G27" s="20"/>
      <c r="H27" s="20"/>
      <c r="I27" s="20"/>
      <c r="J27" s="20"/>
      <c r="K27" s="15"/>
      <c r="L27" s="24"/>
      <c r="M27" s="117"/>
      <c r="N27" s="140"/>
      <c r="O27" s="138"/>
      <c r="P27" s="180"/>
    </row>
    <row r="28" spans="1:16" x14ac:dyDescent="0.25">
      <c r="A28" s="10"/>
      <c r="B28" s="15"/>
      <c r="C28" s="20"/>
      <c r="D28" s="20"/>
      <c r="E28" s="20"/>
      <c r="F28" s="20"/>
      <c r="G28" s="20"/>
      <c r="H28" s="20"/>
      <c r="I28" s="20"/>
      <c r="J28" s="20"/>
      <c r="K28" s="15"/>
      <c r="L28" s="24"/>
      <c r="M28" s="117"/>
      <c r="N28" s="140"/>
      <c r="O28" s="117"/>
      <c r="P28" s="180"/>
    </row>
    <row r="29" spans="1:16" x14ac:dyDescent="0.25">
      <c r="A29" s="10"/>
      <c r="B29" s="14"/>
      <c r="C29" s="19"/>
      <c r="D29" s="20"/>
      <c r="E29" s="20"/>
      <c r="F29" s="20"/>
      <c r="G29" s="20"/>
      <c r="H29" s="20"/>
      <c r="I29" s="20"/>
      <c r="J29" s="20"/>
      <c r="K29" s="14"/>
      <c r="L29" s="20"/>
      <c r="M29" s="117"/>
      <c r="N29" s="140"/>
      <c r="O29" s="138"/>
      <c r="P29" s="180"/>
    </row>
    <row r="30" spans="1:16" x14ac:dyDescent="0.25">
      <c r="A30" s="10"/>
      <c r="B30" s="14"/>
      <c r="C30" s="371"/>
      <c r="D30" s="372"/>
      <c r="E30" s="372"/>
      <c r="F30" s="372"/>
      <c r="G30" s="372"/>
      <c r="H30" s="372"/>
      <c r="I30" s="372"/>
      <c r="J30" s="373"/>
      <c r="K30" s="14"/>
      <c r="L30" s="20"/>
      <c r="M30" s="117"/>
      <c r="N30" s="140"/>
      <c r="O30" s="138"/>
      <c r="P30" s="180"/>
    </row>
    <row r="31" spans="1:16" x14ac:dyDescent="0.25">
      <c r="A31" s="10"/>
      <c r="B31" s="16"/>
      <c r="C31" s="22" t="s">
        <v>1800</v>
      </c>
      <c r="D31" s="23"/>
      <c r="E31" s="23"/>
      <c r="F31" s="23"/>
      <c r="G31" s="23"/>
      <c r="H31" s="23"/>
      <c r="I31" s="23"/>
      <c r="J31" s="23"/>
      <c r="K31" s="16"/>
      <c r="L31" s="23"/>
      <c r="M31" s="146"/>
      <c r="N31" s="162"/>
      <c r="O31" s="151"/>
      <c r="P31" s="219"/>
    </row>
    <row r="32" spans="1:16" ht="15.75" thickBot="1" x14ac:dyDescent="0.3">
      <c r="A32" s="11"/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43"/>
      <c r="N32" s="143"/>
      <c r="O32" s="334"/>
      <c r="P32" s="220"/>
    </row>
    <row r="33" spans="15:15" x14ac:dyDescent="0.25">
      <c r="O33" s="141"/>
    </row>
    <row r="34" spans="15:15" x14ac:dyDescent="0.25">
      <c r="O34" s="141"/>
    </row>
    <row r="35" spans="15:15" x14ac:dyDescent="0.25">
      <c r="O35" s="141"/>
    </row>
    <row r="36" spans="15:15" x14ac:dyDescent="0.25">
      <c r="O36" s="141"/>
    </row>
    <row r="37" spans="15:15" x14ac:dyDescent="0.25">
      <c r="O37" s="141"/>
    </row>
    <row r="38" spans="15:15" x14ac:dyDescent="0.25">
      <c r="O38" s="140"/>
    </row>
    <row r="39" spans="15:15" x14ac:dyDescent="0.25">
      <c r="O39" s="140"/>
    </row>
    <row r="40" spans="15:15" x14ac:dyDescent="0.25">
      <c r="O40" s="140"/>
    </row>
    <row r="41" spans="15:15" x14ac:dyDescent="0.25">
      <c r="O41" s="140"/>
    </row>
    <row r="42" spans="15:15" x14ac:dyDescent="0.25">
      <c r="O42" s="140"/>
    </row>
  </sheetData>
  <mergeCells count="4">
    <mergeCell ref="C30:J30"/>
    <mergeCell ref="B1:P1"/>
    <mergeCell ref="C2:J2"/>
    <mergeCell ref="C7:J7"/>
  </mergeCells>
  <pageMargins left="0.7" right="0.7" top="0.75" bottom="0.75" header="0.3" footer="0.3"/>
  <pageSetup paperSize="9" scale="78" fitToHeight="0" orientation="portrait" r:id="rId1"/>
  <headerFooter>
    <oddFooter>&amp;C_x000D_&amp;1#&amp;"Calibri"&amp;10&amp;K000000 Ethekwini | Classified as Restricted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2A56EE-EB7D-4894-A16E-AA4CA25C0C13}">
  <sheetPr>
    <tabColor theme="6"/>
    <pageSetUpPr fitToPage="1"/>
  </sheetPr>
  <dimension ref="A1:V484"/>
  <sheetViews>
    <sheetView topLeftCell="A455" workbookViewId="0">
      <selection activeCell="N449" sqref="N449"/>
    </sheetView>
  </sheetViews>
  <sheetFormatPr defaultRowHeight="15" x14ac:dyDescent="0.25"/>
  <cols>
    <col min="1" max="1" width="3.85546875" customWidth="1"/>
    <col min="2" max="2" width="4.28515625" customWidth="1"/>
    <col min="8" max="8" width="5.28515625" customWidth="1"/>
    <col min="9" max="9" width="2.85546875" customWidth="1"/>
    <col min="10" max="10" width="2.5703125" customWidth="1"/>
    <col min="11" max="11" width="6.5703125" customWidth="1"/>
    <col min="12" max="12" width="4.85546875" customWidth="1"/>
    <col min="13" max="13" width="10.7109375" style="147" customWidth="1"/>
    <col min="14" max="14" width="10.42578125" style="147" bestFit="1" customWidth="1"/>
    <col min="15" max="15" width="10" style="147" customWidth="1"/>
    <col min="16" max="16" width="11.140625" style="281" customWidth="1"/>
  </cols>
  <sheetData>
    <row r="1" spans="1:22" x14ac:dyDescent="0.25">
      <c r="A1" s="9"/>
      <c r="B1" s="379"/>
      <c r="C1" s="380"/>
      <c r="D1" s="380"/>
      <c r="E1" s="380"/>
      <c r="F1" s="380"/>
      <c r="G1" s="380"/>
      <c r="H1" s="380"/>
      <c r="I1" s="380"/>
      <c r="J1" s="380"/>
      <c r="K1" s="380"/>
      <c r="L1" s="380"/>
      <c r="M1" s="380"/>
      <c r="N1" s="380"/>
      <c r="O1" s="381"/>
      <c r="P1" s="280">
        <v>1.077</v>
      </c>
      <c r="R1" s="279">
        <v>10.5</v>
      </c>
      <c r="V1" s="208"/>
    </row>
    <row r="2" spans="1:22" ht="24.75" x14ac:dyDescent="0.25">
      <c r="A2" s="10"/>
      <c r="B2" s="52" t="s">
        <v>1</v>
      </c>
      <c r="C2" s="382" t="s">
        <v>2</v>
      </c>
      <c r="D2" s="382"/>
      <c r="E2" s="382"/>
      <c r="F2" s="382"/>
      <c r="G2" s="382"/>
      <c r="H2" s="382"/>
      <c r="I2" s="382"/>
      <c r="J2" s="382"/>
      <c r="K2" s="66" t="s">
        <v>45</v>
      </c>
      <c r="L2" s="67" t="s">
        <v>46</v>
      </c>
      <c r="M2" s="335" t="s">
        <v>47</v>
      </c>
      <c r="N2" s="336" t="s">
        <v>73</v>
      </c>
      <c r="O2" s="164" t="s">
        <v>92</v>
      </c>
    </row>
    <row r="3" spans="1:22" x14ac:dyDescent="0.25">
      <c r="A3" s="10"/>
      <c r="B3" s="53"/>
      <c r="C3" s="20"/>
      <c r="D3" s="20"/>
      <c r="E3" s="20"/>
      <c r="F3" s="20"/>
      <c r="G3" s="20"/>
      <c r="H3" s="20"/>
      <c r="I3" s="20"/>
      <c r="J3" s="20"/>
      <c r="K3" s="14"/>
      <c r="L3" s="20"/>
      <c r="M3" s="117"/>
      <c r="N3" s="140"/>
      <c r="O3" s="155"/>
      <c r="P3" s="288"/>
    </row>
    <row r="4" spans="1:22" x14ac:dyDescent="0.25">
      <c r="A4" s="10"/>
      <c r="B4" s="53"/>
      <c r="C4" s="19" t="s">
        <v>49</v>
      </c>
      <c r="D4" s="20"/>
      <c r="E4" s="20"/>
      <c r="F4" s="20"/>
      <c r="G4" s="20"/>
      <c r="H4" s="20"/>
      <c r="I4" s="20"/>
      <c r="J4" s="20"/>
      <c r="K4" s="14"/>
      <c r="L4" s="20"/>
      <c r="M4" s="117"/>
      <c r="N4" s="140"/>
      <c r="O4" s="117"/>
      <c r="P4" s="288"/>
    </row>
    <row r="5" spans="1:22" x14ac:dyDescent="0.25">
      <c r="A5" s="10" t="s">
        <v>9</v>
      </c>
      <c r="B5" s="53"/>
      <c r="C5" s="19" t="s">
        <v>93</v>
      </c>
      <c r="D5" s="20"/>
      <c r="E5" s="20"/>
      <c r="F5" s="20"/>
      <c r="G5" s="20"/>
      <c r="H5" s="20"/>
      <c r="I5" s="20"/>
      <c r="J5" s="20"/>
      <c r="K5" s="14"/>
      <c r="L5" s="20"/>
      <c r="M5" s="117"/>
      <c r="N5" s="140"/>
      <c r="O5" s="117"/>
      <c r="P5" s="288"/>
    </row>
    <row r="6" spans="1:22" x14ac:dyDescent="0.25">
      <c r="A6" s="10"/>
      <c r="B6" s="53"/>
      <c r="C6" s="19"/>
      <c r="D6" s="20"/>
      <c r="E6" s="20"/>
      <c r="F6" s="20"/>
      <c r="G6" s="20"/>
      <c r="H6" s="20"/>
      <c r="I6" s="20"/>
      <c r="J6" s="20"/>
      <c r="K6" s="14"/>
      <c r="L6" s="20"/>
      <c r="M6" s="117"/>
      <c r="N6" s="140"/>
      <c r="O6" s="117"/>
      <c r="P6" s="288"/>
    </row>
    <row r="7" spans="1:22" x14ac:dyDescent="0.25">
      <c r="A7" s="10"/>
      <c r="B7" s="53"/>
      <c r="C7" s="368" t="s">
        <v>94</v>
      </c>
      <c r="D7" s="369"/>
      <c r="E7" s="369"/>
      <c r="F7" s="369"/>
      <c r="G7" s="369"/>
      <c r="H7" s="369"/>
      <c r="I7" s="369"/>
      <c r="J7" s="370"/>
      <c r="K7" s="14"/>
      <c r="L7" s="20"/>
      <c r="M7" s="117"/>
      <c r="N7" s="140"/>
      <c r="O7" s="117"/>
      <c r="P7" s="288"/>
    </row>
    <row r="8" spans="1:22" x14ac:dyDescent="0.25">
      <c r="A8" s="10"/>
      <c r="B8" s="53"/>
      <c r="C8" s="383" t="s">
        <v>95</v>
      </c>
      <c r="D8" s="384"/>
      <c r="E8" s="384"/>
      <c r="F8" s="384"/>
      <c r="G8" s="384"/>
      <c r="H8" s="384"/>
      <c r="I8" s="384"/>
      <c r="J8" s="385"/>
      <c r="K8" s="14"/>
      <c r="L8" s="20"/>
      <c r="M8" s="117"/>
      <c r="N8" s="140"/>
      <c r="O8" s="117"/>
      <c r="P8" s="288"/>
    </row>
    <row r="9" spans="1:22" x14ac:dyDescent="0.25">
      <c r="A9" s="10"/>
      <c r="B9" s="53"/>
      <c r="C9" s="46"/>
      <c r="D9" s="46"/>
      <c r="E9" s="46"/>
      <c r="F9" s="46"/>
      <c r="G9" s="46"/>
      <c r="H9" s="46"/>
      <c r="I9" s="46"/>
      <c r="J9" s="46"/>
      <c r="K9" s="14"/>
      <c r="L9" s="20"/>
      <c r="M9" s="117"/>
      <c r="N9" s="140"/>
      <c r="O9" s="117"/>
      <c r="P9" s="288"/>
    </row>
    <row r="10" spans="1:22" x14ac:dyDescent="0.25">
      <c r="A10" s="10"/>
      <c r="B10" s="53"/>
      <c r="C10" s="19" t="s">
        <v>96</v>
      </c>
      <c r="D10" s="20"/>
      <c r="E10" s="20"/>
      <c r="F10" s="20"/>
      <c r="G10" s="20"/>
      <c r="H10" s="20"/>
      <c r="I10" s="20"/>
      <c r="J10" s="20"/>
      <c r="K10" s="14"/>
      <c r="L10" s="20"/>
      <c r="M10" s="117"/>
      <c r="N10" s="140"/>
      <c r="O10" s="117"/>
      <c r="P10" s="288"/>
    </row>
    <row r="11" spans="1:22" x14ac:dyDescent="0.25">
      <c r="A11" s="10"/>
      <c r="B11" s="53"/>
      <c r="C11" s="19" t="s">
        <v>97</v>
      </c>
      <c r="D11" s="20"/>
      <c r="E11" s="20"/>
      <c r="F11" s="20"/>
      <c r="G11" s="20"/>
      <c r="H11" s="20"/>
      <c r="I11" s="20"/>
      <c r="J11" s="20"/>
      <c r="K11" s="14"/>
      <c r="L11" s="20"/>
      <c r="M11" s="117"/>
      <c r="N11" s="140"/>
      <c r="O11" s="117"/>
      <c r="P11" s="288"/>
    </row>
    <row r="12" spans="1:22" x14ac:dyDescent="0.25">
      <c r="A12" s="10"/>
      <c r="B12" s="53"/>
      <c r="C12" s="20" t="s">
        <v>98</v>
      </c>
      <c r="D12" s="20"/>
      <c r="E12" s="20"/>
      <c r="F12" s="20"/>
      <c r="G12" s="20"/>
      <c r="H12" s="20"/>
      <c r="I12" s="20"/>
      <c r="J12" s="20"/>
      <c r="K12" s="14"/>
      <c r="L12" s="20"/>
      <c r="M12" s="117"/>
      <c r="N12" s="140"/>
      <c r="O12" s="117"/>
      <c r="P12" s="288"/>
    </row>
    <row r="13" spans="1:22" x14ac:dyDescent="0.25">
      <c r="A13" s="10"/>
      <c r="B13" s="53"/>
      <c r="C13" s="20" t="s">
        <v>99</v>
      </c>
      <c r="D13" s="20"/>
      <c r="E13" s="20"/>
      <c r="F13" s="20"/>
      <c r="G13" s="20"/>
      <c r="H13" s="20"/>
      <c r="I13" s="20"/>
      <c r="J13" s="20"/>
      <c r="K13" s="14"/>
      <c r="L13" s="20"/>
      <c r="M13" s="117"/>
      <c r="N13" s="140"/>
      <c r="O13" s="117"/>
      <c r="P13" s="288"/>
    </row>
    <row r="14" spans="1:22" x14ac:dyDescent="0.25">
      <c r="A14" s="10"/>
      <c r="B14" s="53"/>
      <c r="C14" s="20" t="s">
        <v>100</v>
      </c>
      <c r="D14" s="20"/>
      <c r="E14" s="20"/>
      <c r="F14" s="20"/>
      <c r="G14" s="20"/>
      <c r="H14" s="20"/>
      <c r="I14" s="20"/>
      <c r="J14" s="20"/>
      <c r="K14" s="14"/>
      <c r="L14" s="20"/>
      <c r="M14" s="117"/>
      <c r="N14" s="140"/>
      <c r="O14" s="117"/>
      <c r="P14" s="288"/>
    </row>
    <row r="15" spans="1:22" x14ac:dyDescent="0.25">
      <c r="A15" s="10"/>
      <c r="B15" s="53"/>
      <c r="C15" s="20" t="s">
        <v>101</v>
      </c>
      <c r="D15" s="20"/>
      <c r="E15" s="20"/>
      <c r="F15" s="20"/>
      <c r="G15" s="20"/>
      <c r="H15" s="20"/>
      <c r="I15" s="20"/>
      <c r="J15" s="20"/>
      <c r="K15" s="14"/>
      <c r="L15" s="20"/>
      <c r="M15" s="117"/>
      <c r="N15" s="140"/>
      <c r="O15" s="117"/>
      <c r="P15" s="288"/>
    </row>
    <row r="16" spans="1:22" x14ac:dyDescent="0.25">
      <c r="A16" s="10"/>
      <c r="B16" s="53"/>
      <c r="C16" s="20"/>
      <c r="D16" s="20"/>
      <c r="E16" s="20"/>
      <c r="F16" s="20"/>
      <c r="G16" s="20"/>
      <c r="H16" s="20"/>
      <c r="I16" s="20"/>
      <c r="J16" s="20"/>
      <c r="K16" s="14"/>
      <c r="L16" s="20"/>
      <c r="M16" s="117"/>
      <c r="N16" s="140"/>
      <c r="O16" s="117"/>
      <c r="P16" s="288"/>
      <c r="T16" s="285"/>
    </row>
    <row r="17" spans="1:16" x14ac:dyDescent="0.25">
      <c r="A17" s="10"/>
      <c r="B17" s="53"/>
      <c r="C17" s="19" t="s">
        <v>102</v>
      </c>
      <c r="D17" s="20"/>
      <c r="E17" s="20"/>
      <c r="F17" s="20"/>
      <c r="G17" s="20"/>
      <c r="H17" s="20"/>
      <c r="I17" s="20"/>
      <c r="J17" s="20"/>
      <c r="K17" s="14"/>
      <c r="L17" s="20"/>
      <c r="M17" s="117"/>
      <c r="N17" s="140"/>
      <c r="O17" s="117"/>
      <c r="P17" s="288"/>
    </row>
    <row r="18" spans="1:16" x14ac:dyDescent="0.25">
      <c r="A18" s="10"/>
      <c r="B18" s="54"/>
      <c r="C18" s="19" t="s">
        <v>103</v>
      </c>
      <c r="D18" s="20"/>
      <c r="E18" s="20"/>
      <c r="F18" s="20"/>
      <c r="G18" s="20"/>
      <c r="H18" s="20"/>
      <c r="I18" s="20"/>
      <c r="J18" s="20"/>
      <c r="K18" s="15"/>
      <c r="L18" s="24"/>
      <c r="M18" s="117"/>
      <c r="N18" s="140"/>
      <c r="O18" s="117"/>
      <c r="P18" s="288"/>
    </row>
    <row r="19" spans="1:16" x14ac:dyDescent="0.25">
      <c r="A19" s="10"/>
      <c r="B19" s="54"/>
      <c r="C19" s="19" t="s">
        <v>104</v>
      </c>
      <c r="D19" s="19"/>
      <c r="E19" s="19"/>
      <c r="F19" s="20"/>
      <c r="G19" s="20"/>
      <c r="H19" s="20"/>
      <c r="I19" s="20"/>
      <c r="J19" s="20"/>
      <c r="K19" s="15"/>
      <c r="L19" s="24"/>
      <c r="M19" s="117"/>
      <c r="N19" s="140"/>
      <c r="O19" s="117"/>
      <c r="P19" s="288"/>
    </row>
    <row r="20" spans="1:16" x14ac:dyDescent="0.25">
      <c r="A20" s="10" t="s">
        <v>9</v>
      </c>
      <c r="B20" s="54">
        <v>1</v>
      </c>
      <c r="C20" s="20" t="s">
        <v>105</v>
      </c>
      <c r="D20" s="20"/>
      <c r="E20" s="20"/>
      <c r="F20" s="20"/>
      <c r="G20" s="20"/>
      <c r="H20" s="20"/>
      <c r="I20" s="20"/>
      <c r="J20" s="20"/>
      <c r="K20" s="15" t="s">
        <v>83</v>
      </c>
      <c r="L20" s="24">
        <f>$R$1*5</f>
        <v>52.5</v>
      </c>
      <c r="M20" s="117"/>
      <c r="N20" s="140"/>
      <c r="O20" s="117"/>
      <c r="P20" s="319"/>
    </row>
    <row r="21" spans="1:16" x14ac:dyDescent="0.25">
      <c r="A21" s="10" t="s">
        <v>9</v>
      </c>
      <c r="B21" s="54">
        <f t="shared" ref="B21:B26" si="0">B20+1</f>
        <v>2</v>
      </c>
      <c r="C21" s="20" t="s">
        <v>106</v>
      </c>
      <c r="D21" s="20"/>
      <c r="E21" s="20"/>
      <c r="F21" s="20"/>
      <c r="G21" s="20"/>
      <c r="H21" s="20"/>
      <c r="I21" s="20"/>
      <c r="J21" s="20"/>
      <c r="K21" s="15" t="s">
        <v>83</v>
      </c>
      <c r="L21" s="24">
        <f>$R$1*5</f>
        <v>52.5</v>
      </c>
      <c r="M21" s="117"/>
      <c r="N21" s="140"/>
      <c r="O21" s="117"/>
      <c r="P21" s="319"/>
    </row>
    <row r="22" spans="1:16" x14ac:dyDescent="0.25">
      <c r="A22" s="10" t="s">
        <v>9</v>
      </c>
      <c r="B22" s="54">
        <f t="shared" si="0"/>
        <v>3</v>
      </c>
      <c r="C22" s="20" t="s">
        <v>107</v>
      </c>
      <c r="D22" s="20"/>
      <c r="E22" s="20"/>
      <c r="F22" s="20"/>
      <c r="G22" s="20"/>
      <c r="H22" s="20"/>
      <c r="I22" s="20"/>
      <c r="J22" s="20"/>
      <c r="K22" s="15" t="s">
        <v>83</v>
      </c>
      <c r="L22" s="24">
        <f t="shared" ref="L22:L35" si="1">$R$1*5</f>
        <v>52.5</v>
      </c>
      <c r="M22" s="117"/>
      <c r="N22" s="140"/>
      <c r="O22" s="117"/>
      <c r="P22" s="319"/>
    </row>
    <row r="23" spans="1:16" x14ac:dyDescent="0.25">
      <c r="A23" s="10" t="s">
        <v>9</v>
      </c>
      <c r="B23" s="54">
        <f t="shared" si="0"/>
        <v>4</v>
      </c>
      <c r="C23" s="20" t="s">
        <v>108</v>
      </c>
      <c r="D23" s="20"/>
      <c r="E23" s="20"/>
      <c r="F23" s="20"/>
      <c r="G23" s="20"/>
      <c r="H23" s="20"/>
      <c r="I23" s="20"/>
      <c r="J23" s="20"/>
      <c r="K23" s="15" t="s">
        <v>83</v>
      </c>
      <c r="L23" s="24">
        <f t="shared" si="1"/>
        <v>52.5</v>
      </c>
      <c r="M23" s="117"/>
      <c r="N23" s="140"/>
      <c r="O23" s="117"/>
      <c r="P23" s="319"/>
    </row>
    <row r="24" spans="1:16" x14ac:dyDescent="0.25">
      <c r="A24" s="10" t="s">
        <v>9</v>
      </c>
      <c r="B24" s="54">
        <f t="shared" si="0"/>
        <v>5</v>
      </c>
      <c r="C24" s="20" t="s">
        <v>109</v>
      </c>
      <c r="D24" s="20"/>
      <c r="E24" s="20"/>
      <c r="F24" s="20"/>
      <c r="G24" s="20"/>
      <c r="H24" s="20"/>
      <c r="I24" s="20"/>
      <c r="J24" s="20"/>
      <c r="K24" s="15" t="s">
        <v>83</v>
      </c>
      <c r="L24" s="24">
        <f t="shared" si="1"/>
        <v>52.5</v>
      </c>
      <c r="M24" s="117"/>
      <c r="N24" s="140"/>
      <c r="O24" s="117"/>
      <c r="P24" s="319"/>
    </row>
    <row r="25" spans="1:16" x14ac:dyDescent="0.25">
      <c r="A25" s="10" t="s">
        <v>9</v>
      </c>
      <c r="B25" s="54">
        <f t="shared" si="0"/>
        <v>6</v>
      </c>
      <c r="C25" s="20" t="s">
        <v>110</v>
      </c>
      <c r="D25" s="20"/>
      <c r="E25" s="20"/>
      <c r="F25" s="20"/>
      <c r="G25" s="20"/>
      <c r="H25" s="20"/>
      <c r="I25" s="20"/>
      <c r="J25" s="20"/>
      <c r="K25" s="15" t="s">
        <v>83</v>
      </c>
      <c r="L25" s="24">
        <f t="shared" si="1"/>
        <v>52.5</v>
      </c>
      <c r="M25" s="117"/>
      <c r="N25" s="140"/>
      <c r="O25" s="117"/>
      <c r="P25" s="319"/>
    </row>
    <row r="26" spans="1:16" x14ac:dyDescent="0.25">
      <c r="A26" s="10" t="s">
        <v>9</v>
      </c>
      <c r="B26" s="54">
        <f t="shared" si="0"/>
        <v>7</v>
      </c>
      <c r="C26" s="20" t="s">
        <v>111</v>
      </c>
      <c r="D26" s="20"/>
      <c r="E26" s="20"/>
      <c r="F26" s="20"/>
      <c r="G26" s="20"/>
      <c r="H26" s="20"/>
      <c r="I26" s="20"/>
      <c r="J26" s="20"/>
      <c r="K26" s="15" t="s">
        <v>83</v>
      </c>
      <c r="L26" s="24">
        <f t="shared" si="1"/>
        <v>52.5</v>
      </c>
      <c r="M26" s="117"/>
      <c r="N26" s="140"/>
      <c r="O26" s="117"/>
      <c r="P26" s="319"/>
    </row>
    <row r="27" spans="1:16" x14ac:dyDescent="0.25">
      <c r="A27" s="10"/>
      <c r="B27" s="54"/>
      <c r="C27" s="20"/>
      <c r="D27" s="20"/>
      <c r="E27" s="20"/>
      <c r="F27" s="20"/>
      <c r="G27" s="20"/>
      <c r="H27" s="20"/>
      <c r="I27" s="20"/>
      <c r="J27" s="20"/>
      <c r="K27" s="15"/>
      <c r="L27" s="24"/>
      <c r="M27" s="117"/>
      <c r="N27" s="140"/>
      <c r="O27" s="117"/>
      <c r="P27" s="319"/>
    </row>
    <row r="28" spans="1:16" x14ac:dyDescent="0.25">
      <c r="A28" s="10"/>
      <c r="B28" s="54"/>
      <c r="C28" s="19" t="s">
        <v>112</v>
      </c>
      <c r="D28" s="19"/>
      <c r="E28" s="19"/>
      <c r="F28" s="19"/>
      <c r="G28" s="20"/>
      <c r="H28" s="20"/>
      <c r="I28" s="20"/>
      <c r="J28" s="20"/>
      <c r="K28" s="15"/>
      <c r="L28" s="24"/>
      <c r="M28" s="117"/>
      <c r="N28" s="140"/>
      <c r="O28" s="117"/>
      <c r="P28" s="319"/>
    </row>
    <row r="29" spans="1:16" x14ac:dyDescent="0.25">
      <c r="A29" s="10" t="s">
        <v>9</v>
      </c>
      <c r="B29" s="54">
        <f>B26+1</f>
        <v>8</v>
      </c>
      <c r="C29" s="20" t="s">
        <v>105</v>
      </c>
      <c r="D29" s="20"/>
      <c r="E29" s="20"/>
      <c r="F29" s="20"/>
      <c r="G29" s="20"/>
      <c r="H29" s="20"/>
      <c r="I29" s="20"/>
      <c r="J29" s="20"/>
      <c r="K29" s="15" t="s">
        <v>83</v>
      </c>
      <c r="L29" s="24">
        <f t="shared" si="1"/>
        <v>52.5</v>
      </c>
      <c r="M29" s="117"/>
      <c r="N29" s="140"/>
      <c r="O29" s="117"/>
      <c r="P29" s="319"/>
    </row>
    <row r="30" spans="1:16" x14ac:dyDescent="0.25">
      <c r="A30" s="10" t="s">
        <v>9</v>
      </c>
      <c r="B30" s="54">
        <f t="shared" ref="B30:B35" si="2">B29+1</f>
        <v>9</v>
      </c>
      <c r="C30" s="20" t="s">
        <v>106</v>
      </c>
      <c r="D30" s="20"/>
      <c r="E30" s="20"/>
      <c r="F30" s="20"/>
      <c r="G30" s="20"/>
      <c r="H30" s="20"/>
      <c r="I30" s="20"/>
      <c r="J30" s="20"/>
      <c r="K30" s="15" t="s">
        <v>83</v>
      </c>
      <c r="L30" s="24">
        <f t="shared" si="1"/>
        <v>52.5</v>
      </c>
      <c r="M30" s="117"/>
      <c r="N30" s="140"/>
      <c r="O30" s="117"/>
      <c r="P30" s="319"/>
    </row>
    <row r="31" spans="1:16" x14ac:dyDescent="0.25">
      <c r="A31" s="10" t="s">
        <v>9</v>
      </c>
      <c r="B31" s="54">
        <f t="shared" si="2"/>
        <v>10</v>
      </c>
      <c r="C31" s="20" t="s">
        <v>107</v>
      </c>
      <c r="D31" s="20"/>
      <c r="E31" s="20"/>
      <c r="F31" s="20"/>
      <c r="G31" s="20"/>
      <c r="H31" s="20"/>
      <c r="I31" s="20"/>
      <c r="J31" s="20"/>
      <c r="K31" s="15" t="s">
        <v>83</v>
      </c>
      <c r="L31" s="24">
        <f t="shared" si="1"/>
        <v>52.5</v>
      </c>
      <c r="M31" s="117"/>
      <c r="N31" s="140"/>
      <c r="O31" s="117"/>
      <c r="P31" s="319"/>
    </row>
    <row r="32" spans="1:16" x14ac:dyDescent="0.25">
      <c r="A32" s="10" t="s">
        <v>9</v>
      </c>
      <c r="B32" s="54">
        <f t="shared" si="2"/>
        <v>11</v>
      </c>
      <c r="C32" s="20" t="s">
        <v>108</v>
      </c>
      <c r="D32" s="20"/>
      <c r="E32" s="20"/>
      <c r="F32" s="20"/>
      <c r="G32" s="20"/>
      <c r="H32" s="20"/>
      <c r="I32" s="20"/>
      <c r="J32" s="20"/>
      <c r="K32" s="15" t="s">
        <v>83</v>
      </c>
      <c r="L32" s="24">
        <f t="shared" si="1"/>
        <v>52.5</v>
      </c>
      <c r="M32" s="117"/>
      <c r="N32" s="140"/>
      <c r="O32" s="117"/>
      <c r="P32" s="319"/>
    </row>
    <row r="33" spans="1:16" x14ac:dyDescent="0.25">
      <c r="A33" s="10" t="s">
        <v>9</v>
      </c>
      <c r="B33" s="54">
        <f t="shared" si="2"/>
        <v>12</v>
      </c>
      <c r="C33" s="20" t="s">
        <v>109</v>
      </c>
      <c r="D33" s="20"/>
      <c r="E33" s="20"/>
      <c r="F33" s="20"/>
      <c r="G33" s="20"/>
      <c r="H33" s="20"/>
      <c r="I33" s="20"/>
      <c r="J33" s="20"/>
      <c r="K33" s="15" t="s">
        <v>83</v>
      </c>
      <c r="L33" s="24">
        <f t="shared" si="1"/>
        <v>52.5</v>
      </c>
      <c r="M33" s="117"/>
      <c r="N33" s="140"/>
      <c r="O33" s="117"/>
      <c r="P33" s="319"/>
    </row>
    <row r="34" spans="1:16" x14ac:dyDescent="0.25">
      <c r="A34" s="10" t="s">
        <v>9</v>
      </c>
      <c r="B34" s="54">
        <f t="shared" si="2"/>
        <v>13</v>
      </c>
      <c r="C34" s="20" t="s">
        <v>110</v>
      </c>
      <c r="D34" s="20"/>
      <c r="E34" s="20"/>
      <c r="F34" s="20"/>
      <c r="G34" s="20"/>
      <c r="H34" s="20"/>
      <c r="I34" s="20"/>
      <c r="J34" s="20"/>
      <c r="K34" s="15" t="s">
        <v>83</v>
      </c>
      <c r="L34" s="24">
        <f t="shared" si="1"/>
        <v>52.5</v>
      </c>
      <c r="M34" s="117"/>
      <c r="N34" s="140"/>
      <c r="O34" s="117"/>
      <c r="P34" s="319"/>
    </row>
    <row r="35" spans="1:16" x14ac:dyDescent="0.25">
      <c r="A35" s="10" t="s">
        <v>9</v>
      </c>
      <c r="B35" s="54">
        <f t="shared" si="2"/>
        <v>14</v>
      </c>
      <c r="C35" s="20" t="s">
        <v>111</v>
      </c>
      <c r="D35" s="20"/>
      <c r="E35" s="20"/>
      <c r="F35" s="20"/>
      <c r="G35" s="20"/>
      <c r="H35" s="20"/>
      <c r="I35" s="20"/>
      <c r="J35" s="20"/>
      <c r="K35" s="15" t="s">
        <v>83</v>
      </c>
      <c r="L35" s="24">
        <f t="shared" si="1"/>
        <v>52.5</v>
      </c>
      <c r="M35" s="117"/>
      <c r="N35" s="140"/>
      <c r="O35" s="117"/>
      <c r="P35" s="319"/>
    </row>
    <row r="36" spans="1:16" x14ac:dyDescent="0.25">
      <c r="A36" s="10"/>
      <c r="B36" s="54"/>
      <c r="C36" s="20"/>
      <c r="D36" s="20"/>
      <c r="E36" s="20"/>
      <c r="F36" s="20"/>
      <c r="G36" s="20"/>
      <c r="H36" s="20"/>
      <c r="I36" s="20"/>
      <c r="J36" s="20"/>
      <c r="K36" s="15"/>
      <c r="L36" s="24"/>
      <c r="M36" s="117"/>
      <c r="N36" s="140"/>
      <c r="O36" s="117"/>
      <c r="P36" s="319"/>
    </row>
    <row r="37" spans="1:16" x14ac:dyDescent="0.25">
      <c r="A37" s="10"/>
      <c r="B37" s="54"/>
      <c r="C37" s="20"/>
      <c r="D37" s="20"/>
      <c r="E37" s="20"/>
      <c r="F37" s="20"/>
      <c r="G37" s="20"/>
      <c r="H37" s="20"/>
      <c r="I37" s="20"/>
      <c r="J37" s="20"/>
      <c r="K37" s="15"/>
      <c r="L37" s="24"/>
      <c r="M37" s="117"/>
      <c r="N37" s="140"/>
      <c r="O37" s="117"/>
      <c r="P37" s="319"/>
    </row>
    <row r="38" spans="1:16" x14ac:dyDescent="0.25">
      <c r="A38" s="10"/>
      <c r="B38" s="54"/>
      <c r="C38" s="20"/>
      <c r="D38" s="20"/>
      <c r="E38" s="20"/>
      <c r="F38" s="20"/>
      <c r="G38" s="20"/>
      <c r="H38" s="20"/>
      <c r="I38" s="20"/>
      <c r="J38" s="20"/>
      <c r="K38" s="15"/>
      <c r="L38" s="24"/>
      <c r="M38" s="117"/>
      <c r="N38" s="140"/>
      <c r="O38" s="117"/>
      <c r="P38" s="319"/>
    </row>
    <row r="39" spans="1:16" x14ac:dyDescent="0.25">
      <c r="A39" s="10"/>
      <c r="B39" s="55"/>
      <c r="C39" s="22" t="s">
        <v>1801</v>
      </c>
      <c r="D39" s="23"/>
      <c r="E39" s="23"/>
      <c r="F39" s="23"/>
      <c r="G39" s="23"/>
      <c r="H39" s="23"/>
      <c r="I39" s="23"/>
      <c r="J39" s="23"/>
      <c r="K39" s="16"/>
      <c r="L39" s="23"/>
      <c r="M39" s="155"/>
      <c r="N39" s="162"/>
      <c r="O39" s="165"/>
      <c r="P39" s="319"/>
    </row>
    <row r="40" spans="1:16" ht="24.75" x14ac:dyDescent="0.25">
      <c r="A40" s="10"/>
      <c r="B40" s="56" t="s">
        <v>1</v>
      </c>
      <c r="C40" s="386" t="s">
        <v>2</v>
      </c>
      <c r="D40" s="378"/>
      <c r="E40" s="378"/>
      <c r="F40" s="378"/>
      <c r="G40" s="378"/>
      <c r="H40" s="378"/>
      <c r="I40" s="378"/>
      <c r="J40" s="387"/>
      <c r="K40" s="57" t="s">
        <v>45</v>
      </c>
      <c r="L40" s="79" t="s">
        <v>46</v>
      </c>
      <c r="M40" s="335" t="s">
        <v>47</v>
      </c>
      <c r="N40" s="336" t="s">
        <v>73</v>
      </c>
      <c r="O40" s="164" t="s">
        <v>92</v>
      </c>
      <c r="P40" s="319"/>
    </row>
    <row r="41" spans="1:16" x14ac:dyDescent="0.25">
      <c r="A41" s="10"/>
      <c r="B41" s="54"/>
      <c r="C41" s="19" t="s">
        <v>102</v>
      </c>
      <c r="D41" s="20"/>
      <c r="E41" s="20"/>
      <c r="F41" s="20"/>
      <c r="G41" s="20"/>
      <c r="H41" s="20"/>
      <c r="I41" s="20"/>
      <c r="J41" s="20"/>
      <c r="K41" s="15"/>
      <c r="L41" s="24"/>
      <c r="M41" s="117"/>
      <c r="N41" s="140"/>
      <c r="O41" s="117"/>
      <c r="P41" s="319"/>
    </row>
    <row r="42" spans="1:16" x14ac:dyDescent="0.25">
      <c r="A42" s="10"/>
      <c r="B42" s="53"/>
      <c r="C42" s="19" t="s">
        <v>114</v>
      </c>
      <c r="D42" s="20"/>
      <c r="E42" s="20"/>
      <c r="F42" s="20"/>
      <c r="G42" s="20"/>
      <c r="H42" s="20"/>
      <c r="I42" s="20"/>
      <c r="J42" s="20"/>
      <c r="K42" s="14"/>
      <c r="L42" s="20"/>
      <c r="M42" s="117"/>
      <c r="N42" s="140"/>
      <c r="O42" s="117"/>
      <c r="P42" s="319"/>
    </row>
    <row r="43" spans="1:16" x14ac:dyDescent="0.25">
      <c r="A43" s="10"/>
      <c r="B43" s="54"/>
      <c r="C43" s="19" t="s">
        <v>104</v>
      </c>
      <c r="D43" s="19"/>
      <c r="E43" s="19"/>
      <c r="F43" s="20"/>
      <c r="G43" s="20"/>
      <c r="H43" s="20"/>
      <c r="I43" s="20"/>
      <c r="J43" s="20"/>
      <c r="K43" s="15"/>
      <c r="L43" s="24"/>
      <c r="M43" s="117"/>
      <c r="N43" s="140"/>
      <c r="O43" s="117"/>
      <c r="P43" s="319"/>
    </row>
    <row r="44" spans="1:16" x14ac:dyDescent="0.25">
      <c r="A44" s="10" t="s">
        <v>9</v>
      </c>
      <c r="B44" s="54">
        <f>B35+1</f>
        <v>15</v>
      </c>
      <c r="C44" s="20" t="s">
        <v>115</v>
      </c>
      <c r="D44" s="20"/>
      <c r="E44" s="20"/>
      <c r="F44" s="20"/>
      <c r="G44" s="20"/>
      <c r="H44" s="20"/>
      <c r="I44" s="20"/>
      <c r="J44" s="20"/>
      <c r="K44" s="15" t="s">
        <v>83</v>
      </c>
      <c r="L44" s="24">
        <f t="shared" ref="L44:L47" si="3">$R$1*5</f>
        <v>52.5</v>
      </c>
      <c r="M44" s="117"/>
      <c r="N44" s="140"/>
      <c r="O44" s="117"/>
      <c r="P44" s="319"/>
    </row>
    <row r="45" spans="1:16" x14ac:dyDescent="0.25">
      <c r="A45" s="10" t="s">
        <v>9</v>
      </c>
      <c r="B45" s="54">
        <f>B44+1</f>
        <v>16</v>
      </c>
      <c r="C45" s="20" t="s">
        <v>116</v>
      </c>
      <c r="D45" s="20"/>
      <c r="E45" s="20"/>
      <c r="F45" s="20"/>
      <c r="G45" s="20"/>
      <c r="H45" s="20"/>
      <c r="I45" s="20"/>
      <c r="J45" s="20"/>
      <c r="K45" s="15" t="s">
        <v>83</v>
      </c>
      <c r="L45" s="24">
        <f t="shared" si="3"/>
        <v>52.5</v>
      </c>
      <c r="M45" s="117"/>
      <c r="N45" s="140"/>
      <c r="O45" s="117"/>
      <c r="P45" s="319"/>
    </row>
    <row r="46" spans="1:16" x14ac:dyDescent="0.25">
      <c r="A46" s="10" t="s">
        <v>9</v>
      </c>
      <c r="B46" s="54">
        <f>B45+1</f>
        <v>17</v>
      </c>
      <c r="C46" s="20" t="s">
        <v>117</v>
      </c>
      <c r="D46" s="20"/>
      <c r="E46" s="20"/>
      <c r="F46" s="20"/>
      <c r="G46" s="20"/>
      <c r="H46" s="20"/>
      <c r="I46" s="20"/>
      <c r="J46" s="20"/>
      <c r="K46" s="15" t="s">
        <v>83</v>
      </c>
      <c r="L46" s="24">
        <f t="shared" si="3"/>
        <v>52.5</v>
      </c>
      <c r="M46" s="117"/>
      <c r="N46" s="140"/>
      <c r="O46" s="117"/>
      <c r="P46" s="319"/>
    </row>
    <row r="47" spans="1:16" x14ac:dyDescent="0.25">
      <c r="A47" s="10" t="s">
        <v>9</v>
      </c>
      <c r="B47" s="54">
        <f>B46+1</f>
        <v>18</v>
      </c>
      <c r="C47" s="20" t="s">
        <v>118</v>
      </c>
      <c r="D47" s="20"/>
      <c r="E47" s="20"/>
      <c r="F47" s="20"/>
      <c r="G47" s="20"/>
      <c r="H47" s="20"/>
      <c r="I47" s="20"/>
      <c r="J47" s="20"/>
      <c r="K47" s="15" t="s">
        <v>83</v>
      </c>
      <c r="L47" s="24">
        <f t="shared" si="3"/>
        <v>52.5</v>
      </c>
      <c r="M47" s="117"/>
      <c r="N47" s="140"/>
      <c r="O47" s="117"/>
      <c r="P47" s="319"/>
    </row>
    <row r="48" spans="1:16" x14ac:dyDescent="0.25">
      <c r="A48" s="10"/>
      <c r="B48" s="54"/>
      <c r="C48" s="20"/>
      <c r="D48" s="20"/>
      <c r="E48" s="20"/>
      <c r="F48" s="20"/>
      <c r="G48" s="20"/>
      <c r="H48" s="20"/>
      <c r="I48" s="20"/>
      <c r="J48" s="20"/>
      <c r="K48" s="15"/>
      <c r="L48" s="24"/>
      <c r="M48" s="117"/>
      <c r="N48" s="140"/>
      <c r="O48" s="117"/>
      <c r="P48" s="319"/>
    </row>
    <row r="49" spans="1:16" x14ac:dyDescent="0.25">
      <c r="A49" s="10"/>
      <c r="B49" s="54"/>
      <c r="C49" s="19" t="s">
        <v>112</v>
      </c>
      <c r="D49" s="19"/>
      <c r="E49" s="19"/>
      <c r="F49" s="19"/>
      <c r="G49" s="20"/>
      <c r="H49" s="20"/>
      <c r="I49" s="20"/>
      <c r="J49" s="20"/>
      <c r="K49" s="15"/>
      <c r="L49" s="24"/>
      <c r="M49" s="117"/>
      <c r="N49" s="140"/>
      <c r="O49" s="117"/>
      <c r="P49" s="319"/>
    </row>
    <row r="50" spans="1:16" x14ac:dyDescent="0.25">
      <c r="A50" s="10" t="s">
        <v>9</v>
      </c>
      <c r="B50" s="54">
        <f>B47+1</f>
        <v>19</v>
      </c>
      <c r="C50" s="20" t="s">
        <v>115</v>
      </c>
      <c r="D50" s="20"/>
      <c r="E50" s="20"/>
      <c r="F50" s="20"/>
      <c r="G50" s="20"/>
      <c r="H50" s="20"/>
      <c r="I50" s="20"/>
      <c r="J50" s="20"/>
      <c r="K50" s="15" t="s">
        <v>83</v>
      </c>
      <c r="L50" s="24">
        <f t="shared" ref="L50:L53" si="4">$R$1*5</f>
        <v>52.5</v>
      </c>
      <c r="M50" s="117"/>
      <c r="N50" s="140"/>
      <c r="O50" s="117"/>
      <c r="P50" s="319"/>
    </row>
    <row r="51" spans="1:16" x14ac:dyDescent="0.25">
      <c r="A51" s="10" t="s">
        <v>9</v>
      </c>
      <c r="B51" s="54">
        <f>B50+1</f>
        <v>20</v>
      </c>
      <c r="C51" s="20" t="s">
        <v>116</v>
      </c>
      <c r="D51" s="20"/>
      <c r="E51" s="20"/>
      <c r="F51" s="20"/>
      <c r="G51" s="20"/>
      <c r="H51" s="20"/>
      <c r="I51" s="20"/>
      <c r="J51" s="20"/>
      <c r="K51" s="15" t="s">
        <v>83</v>
      </c>
      <c r="L51" s="24">
        <f t="shared" si="4"/>
        <v>52.5</v>
      </c>
      <c r="M51" s="117"/>
      <c r="N51" s="140"/>
      <c r="O51" s="117"/>
      <c r="P51" s="319"/>
    </row>
    <row r="52" spans="1:16" x14ac:dyDescent="0.25">
      <c r="A52" s="10" t="s">
        <v>9</v>
      </c>
      <c r="B52" s="54">
        <f>B51+1</f>
        <v>21</v>
      </c>
      <c r="C52" s="20" t="s">
        <v>117</v>
      </c>
      <c r="D52" s="20"/>
      <c r="E52" s="20"/>
      <c r="F52" s="20"/>
      <c r="G52" s="20"/>
      <c r="H52" s="20"/>
      <c r="I52" s="20"/>
      <c r="J52" s="20"/>
      <c r="K52" s="15" t="s">
        <v>83</v>
      </c>
      <c r="L52" s="24">
        <f t="shared" si="4"/>
        <v>52.5</v>
      </c>
      <c r="M52" s="117"/>
      <c r="N52" s="140"/>
      <c r="O52" s="117"/>
      <c r="P52" s="319"/>
    </row>
    <row r="53" spans="1:16" x14ac:dyDescent="0.25">
      <c r="A53" s="10" t="s">
        <v>9</v>
      </c>
      <c r="B53" s="54">
        <f>B52+1</f>
        <v>22</v>
      </c>
      <c r="C53" s="20" t="s">
        <v>118</v>
      </c>
      <c r="D53" s="20"/>
      <c r="E53" s="20"/>
      <c r="F53" s="20"/>
      <c r="G53" s="20"/>
      <c r="H53" s="20"/>
      <c r="I53" s="20"/>
      <c r="J53" s="20"/>
      <c r="K53" s="15" t="s">
        <v>83</v>
      </c>
      <c r="L53" s="24">
        <f t="shared" si="4"/>
        <v>52.5</v>
      </c>
      <c r="M53" s="117"/>
      <c r="N53" s="140"/>
      <c r="O53" s="117"/>
      <c r="P53" s="319"/>
    </row>
    <row r="54" spans="1:16" x14ac:dyDescent="0.25">
      <c r="A54" s="10"/>
      <c r="B54" s="53"/>
      <c r="C54" s="19"/>
      <c r="D54" s="20"/>
      <c r="E54" s="20"/>
      <c r="F54" s="20"/>
      <c r="G54" s="20"/>
      <c r="H54" s="20"/>
      <c r="I54" s="20"/>
      <c r="J54" s="20"/>
      <c r="K54" s="14"/>
      <c r="L54" s="20"/>
      <c r="M54" s="117"/>
      <c r="N54" s="140"/>
      <c r="O54" s="117"/>
      <c r="P54" s="319"/>
    </row>
    <row r="55" spans="1:16" x14ac:dyDescent="0.25">
      <c r="A55" s="10"/>
      <c r="B55" s="53"/>
      <c r="C55" s="19"/>
      <c r="D55" s="20"/>
      <c r="E55" s="20"/>
      <c r="F55" s="20"/>
      <c r="G55" s="20"/>
      <c r="H55" s="20"/>
      <c r="I55" s="20"/>
      <c r="J55" s="20"/>
      <c r="K55" s="14"/>
      <c r="L55" s="20"/>
      <c r="M55" s="117"/>
      <c r="N55" s="140"/>
      <c r="O55" s="117"/>
      <c r="P55" s="319"/>
    </row>
    <row r="56" spans="1:16" x14ac:dyDescent="0.25">
      <c r="A56" s="10"/>
      <c r="B56" s="53"/>
      <c r="C56" s="19" t="s">
        <v>119</v>
      </c>
      <c r="D56" s="20"/>
      <c r="E56" s="20"/>
      <c r="F56" s="20"/>
      <c r="G56" s="20"/>
      <c r="H56" s="20"/>
      <c r="I56" s="20"/>
      <c r="J56" s="20"/>
      <c r="K56" s="14"/>
      <c r="L56" s="20"/>
      <c r="M56" s="117"/>
      <c r="N56" s="140"/>
      <c r="O56" s="117"/>
      <c r="P56" s="319"/>
    </row>
    <row r="57" spans="1:16" x14ac:dyDescent="0.25">
      <c r="A57" s="10"/>
      <c r="B57" s="54"/>
      <c r="C57" s="19" t="s">
        <v>103</v>
      </c>
      <c r="D57" s="20"/>
      <c r="E57" s="20"/>
      <c r="F57" s="20"/>
      <c r="G57" s="20"/>
      <c r="H57" s="20"/>
      <c r="I57" s="20"/>
      <c r="J57" s="20"/>
      <c r="K57" s="15"/>
      <c r="L57" s="24"/>
      <c r="M57" s="117"/>
      <c r="N57" s="140"/>
      <c r="O57" s="117"/>
      <c r="P57" s="319"/>
    </row>
    <row r="58" spans="1:16" x14ac:dyDescent="0.25">
      <c r="A58" s="10"/>
      <c r="B58" s="54"/>
      <c r="C58" s="19" t="s">
        <v>104</v>
      </c>
      <c r="D58" s="19"/>
      <c r="E58" s="19"/>
      <c r="F58" s="20"/>
      <c r="G58" s="20"/>
      <c r="H58" s="20"/>
      <c r="I58" s="20"/>
      <c r="J58" s="20"/>
      <c r="K58" s="15"/>
      <c r="L58" s="24"/>
      <c r="M58" s="117"/>
      <c r="N58" s="140"/>
      <c r="O58" s="117"/>
      <c r="P58" s="319"/>
    </row>
    <row r="59" spans="1:16" x14ac:dyDescent="0.25">
      <c r="A59" s="10" t="s">
        <v>9</v>
      </c>
      <c r="B59" s="54">
        <f>B53+1</f>
        <v>23</v>
      </c>
      <c r="C59" s="20" t="s">
        <v>105</v>
      </c>
      <c r="D59" s="20"/>
      <c r="E59" s="20"/>
      <c r="F59" s="20"/>
      <c r="G59" s="20"/>
      <c r="H59" s="20"/>
      <c r="I59" s="20"/>
      <c r="J59" s="20"/>
      <c r="K59" s="15" t="s">
        <v>83</v>
      </c>
      <c r="L59" s="24">
        <f t="shared" ref="L59:L65" si="5">$R$1*5</f>
        <v>52.5</v>
      </c>
      <c r="M59" s="117"/>
      <c r="N59" s="140"/>
      <c r="O59" s="117"/>
      <c r="P59" s="319"/>
    </row>
    <row r="60" spans="1:16" x14ac:dyDescent="0.25">
      <c r="A60" s="10" t="s">
        <v>9</v>
      </c>
      <c r="B60" s="54">
        <f t="shared" ref="B60:B65" si="6">B59+1</f>
        <v>24</v>
      </c>
      <c r="C60" s="20" t="s">
        <v>106</v>
      </c>
      <c r="D60" s="20"/>
      <c r="E60" s="20"/>
      <c r="F60" s="20"/>
      <c r="G60" s="20"/>
      <c r="H60" s="20"/>
      <c r="I60" s="20"/>
      <c r="J60" s="20"/>
      <c r="K60" s="15" t="s">
        <v>83</v>
      </c>
      <c r="L60" s="24">
        <f t="shared" si="5"/>
        <v>52.5</v>
      </c>
      <c r="M60" s="117"/>
      <c r="N60" s="140"/>
      <c r="O60" s="117"/>
      <c r="P60" s="319"/>
    </row>
    <row r="61" spans="1:16" x14ac:dyDescent="0.25">
      <c r="A61" s="10" t="s">
        <v>9</v>
      </c>
      <c r="B61" s="54">
        <f t="shared" si="6"/>
        <v>25</v>
      </c>
      <c r="C61" s="20" t="s">
        <v>107</v>
      </c>
      <c r="D61" s="20"/>
      <c r="E61" s="20"/>
      <c r="F61" s="20"/>
      <c r="G61" s="20"/>
      <c r="H61" s="20"/>
      <c r="I61" s="20"/>
      <c r="J61" s="20"/>
      <c r="K61" s="15" t="s">
        <v>83</v>
      </c>
      <c r="L61" s="24">
        <f t="shared" si="5"/>
        <v>52.5</v>
      </c>
      <c r="M61" s="117"/>
      <c r="N61" s="140"/>
      <c r="O61" s="117"/>
      <c r="P61" s="319"/>
    </row>
    <row r="62" spans="1:16" x14ac:dyDescent="0.25">
      <c r="A62" s="10" t="s">
        <v>9</v>
      </c>
      <c r="B62" s="54">
        <f t="shared" si="6"/>
        <v>26</v>
      </c>
      <c r="C62" s="20" t="s">
        <v>108</v>
      </c>
      <c r="D62" s="20"/>
      <c r="E62" s="20"/>
      <c r="F62" s="20"/>
      <c r="G62" s="20"/>
      <c r="H62" s="20"/>
      <c r="I62" s="20"/>
      <c r="J62" s="20"/>
      <c r="K62" s="15" t="s">
        <v>83</v>
      </c>
      <c r="L62" s="24">
        <f t="shared" si="5"/>
        <v>52.5</v>
      </c>
      <c r="M62" s="117"/>
      <c r="N62" s="140"/>
      <c r="O62" s="117"/>
      <c r="P62" s="319"/>
    </row>
    <row r="63" spans="1:16" x14ac:dyDescent="0.25">
      <c r="A63" s="10" t="s">
        <v>9</v>
      </c>
      <c r="B63" s="54">
        <f t="shared" si="6"/>
        <v>27</v>
      </c>
      <c r="C63" s="20" t="s">
        <v>109</v>
      </c>
      <c r="D63" s="20"/>
      <c r="E63" s="20"/>
      <c r="F63" s="20"/>
      <c r="G63" s="20"/>
      <c r="H63" s="20"/>
      <c r="I63" s="20"/>
      <c r="J63" s="20"/>
      <c r="K63" s="15" t="s">
        <v>83</v>
      </c>
      <c r="L63" s="24">
        <f t="shared" si="5"/>
        <v>52.5</v>
      </c>
      <c r="M63" s="117"/>
      <c r="N63" s="140"/>
      <c r="O63" s="117"/>
      <c r="P63" s="319"/>
    </row>
    <row r="64" spans="1:16" x14ac:dyDescent="0.25">
      <c r="A64" s="10" t="s">
        <v>9</v>
      </c>
      <c r="B64" s="54">
        <f t="shared" si="6"/>
        <v>28</v>
      </c>
      <c r="C64" s="20" t="s">
        <v>110</v>
      </c>
      <c r="D64" s="20"/>
      <c r="E64" s="20"/>
      <c r="F64" s="20"/>
      <c r="G64" s="20"/>
      <c r="H64" s="20"/>
      <c r="I64" s="20"/>
      <c r="J64" s="20"/>
      <c r="K64" s="15" t="s">
        <v>83</v>
      </c>
      <c r="L64" s="24">
        <f t="shared" si="5"/>
        <v>52.5</v>
      </c>
      <c r="M64" s="117"/>
      <c r="N64" s="140"/>
      <c r="O64" s="117"/>
      <c r="P64" s="319"/>
    </row>
    <row r="65" spans="1:16" x14ac:dyDescent="0.25">
      <c r="A65" s="10" t="s">
        <v>9</v>
      </c>
      <c r="B65" s="54">
        <f t="shared" si="6"/>
        <v>29</v>
      </c>
      <c r="C65" s="20" t="s">
        <v>111</v>
      </c>
      <c r="D65" s="20"/>
      <c r="E65" s="20"/>
      <c r="F65" s="20"/>
      <c r="G65" s="20"/>
      <c r="H65" s="20"/>
      <c r="I65" s="20"/>
      <c r="J65" s="20"/>
      <c r="K65" s="15" t="s">
        <v>83</v>
      </c>
      <c r="L65" s="24">
        <f t="shared" si="5"/>
        <v>52.5</v>
      </c>
      <c r="M65" s="117"/>
      <c r="N65" s="140"/>
      <c r="O65" s="117"/>
      <c r="P65" s="319"/>
    </row>
    <row r="66" spans="1:16" x14ac:dyDescent="0.25">
      <c r="A66" s="10"/>
      <c r="B66" s="54"/>
      <c r="C66" s="20"/>
      <c r="D66" s="20"/>
      <c r="E66" s="20"/>
      <c r="F66" s="20"/>
      <c r="G66" s="20"/>
      <c r="H66" s="20"/>
      <c r="I66" s="20"/>
      <c r="J66" s="20"/>
      <c r="K66" s="15"/>
      <c r="L66" s="24"/>
      <c r="M66" s="117"/>
      <c r="N66" s="140"/>
      <c r="O66" s="117"/>
      <c r="P66" s="319"/>
    </row>
    <row r="67" spans="1:16" x14ac:dyDescent="0.25">
      <c r="A67" s="10"/>
      <c r="B67" s="54"/>
      <c r="C67" s="19" t="s">
        <v>112</v>
      </c>
      <c r="D67" s="19"/>
      <c r="E67" s="19"/>
      <c r="F67" s="19"/>
      <c r="G67" s="20"/>
      <c r="H67" s="20"/>
      <c r="I67" s="20"/>
      <c r="J67" s="20"/>
      <c r="K67" s="15"/>
      <c r="L67" s="24"/>
      <c r="M67" s="117"/>
      <c r="N67" s="140"/>
      <c r="O67" s="117"/>
      <c r="P67" s="319"/>
    </row>
    <row r="68" spans="1:16" x14ac:dyDescent="0.25">
      <c r="A68" s="10" t="s">
        <v>9</v>
      </c>
      <c r="B68" s="54">
        <f>B65+1</f>
        <v>30</v>
      </c>
      <c r="C68" s="20" t="s">
        <v>105</v>
      </c>
      <c r="D68" s="20"/>
      <c r="E68" s="20"/>
      <c r="F68" s="20"/>
      <c r="G68" s="20"/>
      <c r="H68" s="20"/>
      <c r="I68" s="20"/>
      <c r="J68" s="20"/>
      <c r="K68" s="15" t="s">
        <v>83</v>
      </c>
      <c r="L68" s="24">
        <f t="shared" ref="L68:L74" si="7">$R$1*5</f>
        <v>52.5</v>
      </c>
      <c r="M68" s="117"/>
      <c r="N68" s="140"/>
      <c r="O68" s="117"/>
      <c r="P68" s="319"/>
    </row>
    <row r="69" spans="1:16" x14ac:dyDescent="0.25">
      <c r="A69" s="10" t="s">
        <v>9</v>
      </c>
      <c r="B69" s="54">
        <f t="shared" ref="B69:B74" si="8">B68+1</f>
        <v>31</v>
      </c>
      <c r="C69" s="20" t="s">
        <v>106</v>
      </c>
      <c r="D69" s="20"/>
      <c r="E69" s="20"/>
      <c r="F69" s="20"/>
      <c r="G69" s="20"/>
      <c r="H69" s="20"/>
      <c r="I69" s="20"/>
      <c r="J69" s="20"/>
      <c r="K69" s="15" t="s">
        <v>83</v>
      </c>
      <c r="L69" s="24">
        <f t="shared" si="7"/>
        <v>52.5</v>
      </c>
      <c r="M69" s="117"/>
      <c r="N69" s="140"/>
      <c r="O69" s="117"/>
      <c r="P69" s="319"/>
    </row>
    <row r="70" spans="1:16" x14ac:dyDescent="0.25">
      <c r="A70" s="10" t="s">
        <v>9</v>
      </c>
      <c r="B70" s="54">
        <f t="shared" si="8"/>
        <v>32</v>
      </c>
      <c r="C70" s="20" t="s">
        <v>107</v>
      </c>
      <c r="D70" s="20"/>
      <c r="E70" s="20"/>
      <c r="F70" s="20"/>
      <c r="G70" s="20"/>
      <c r="H70" s="20"/>
      <c r="I70" s="20"/>
      <c r="J70" s="20"/>
      <c r="K70" s="15" t="s">
        <v>83</v>
      </c>
      <c r="L70" s="24">
        <f t="shared" si="7"/>
        <v>52.5</v>
      </c>
      <c r="M70" s="117"/>
      <c r="N70" s="140"/>
      <c r="O70" s="117"/>
      <c r="P70" s="319"/>
    </row>
    <row r="71" spans="1:16" x14ac:dyDescent="0.25">
      <c r="A71" s="10" t="s">
        <v>9</v>
      </c>
      <c r="B71" s="54">
        <f t="shared" si="8"/>
        <v>33</v>
      </c>
      <c r="C71" s="20" t="s">
        <v>108</v>
      </c>
      <c r="D71" s="20"/>
      <c r="E71" s="20"/>
      <c r="F71" s="20"/>
      <c r="G71" s="20"/>
      <c r="H71" s="20"/>
      <c r="I71" s="20"/>
      <c r="J71" s="20"/>
      <c r="K71" s="15" t="s">
        <v>83</v>
      </c>
      <c r="L71" s="24">
        <f t="shared" si="7"/>
        <v>52.5</v>
      </c>
      <c r="M71" s="117"/>
      <c r="N71" s="140"/>
      <c r="O71" s="117"/>
      <c r="P71" s="319"/>
    </row>
    <row r="72" spans="1:16" x14ac:dyDescent="0.25">
      <c r="A72" s="10" t="s">
        <v>9</v>
      </c>
      <c r="B72" s="54">
        <f t="shared" si="8"/>
        <v>34</v>
      </c>
      <c r="C72" s="20" t="s">
        <v>109</v>
      </c>
      <c r="D72" s="20"/>
      <c r="E72" s="20"/>
      <c r="F72" s="20"/>
      <c r="G72" s="20"/>
      <c r="H72" s="20"/>
      <c r="I72" s="20"/>
      <c r="J72" s="20"/>
      <c r="K72" s="15" t="s">
        <v>83</v>
      </c>
      <c r="L72" s="24">
        <f t="shared" si="7"/>
        <v>52.5</v>
      </c>
      <c r="M72" s="117"/>
      <c r="N72" s="140"/>
      <c r="O72" s="117"/>
      <c r="P72" s="319"/>
    </row>
    <row r="73" spans="1:16" x14ac:dyDescent="0.25">
      <c r="A73" s="10" t="s">
        <v>9</v>
      </c>
      <c r="B73" s="54">
        <f t="shared" si="8"/>
        <v>35</v>
      </c>
      <c r="C73" s="20" t="s">
        <v>110</v>
      </c>
      <c r="D73" s="20"/>
      <c r="E73" s="20"/>
      <c r="F73" s="20"/>
      <c r="G73" s="20"/>
      <c r="H73" s="20"/>
      <c r="I73" s="20"/>
      <c r="J73" s="20"/>
      <c r="K73" s="15" t="s">
        <v>83</v>
      </c>
      <c r="L73" s="24">
        <f t="shared" si="7"/>
        <v>52.5</v>
      </c>
      <c r="M73" s="117"/>
      <c r="N73" s="140"/>
      <c r="O73" s="117"/>
      <c r="P73" s="319"/>
    </row>
    <row r="74" spans="1:16" x14ac:dyDescent="0.25">
      <c r="A74" s="10" t="s">
        <v>9</v>
      </c>
      <c r="B74" s="54">
        <f t="shared" si="8"/>
        <v>36</v>
      </c>
      <c r="C74" s="20" t="s">
        <v>111</v>
      </c>
      <c r="D74" s="20"/>
      <c r="E74" s="20"/>
      <c r="F74" s="20"/>
      <c r="G74" s="20"/>
      <c r="H74" s="20"/>
      <c r="I74" s="20"/>
      <c r="J74" s="20"/>
      <c r="K74" s="15" t="s">
        <v>83</v>
      </c>
      <c r="L74" s="24">
        <f t="shared" si="7"/>
        <v>52.5</v>
      </c>
      <c r="M74" s="117"/>
      <c r="N74" s="140"/>
      <c r="O74" s="117"/>
      <c r="P74" s="319"/>
    </row>
    <row r="75" spans="1:16" x14ac:dyDescent="0.25">
      <c r="A75" s="10"/>
      <c r="B75" s="54"/>
      <c r="C75" s="20"/>
      <c r="D75" s="20"/>
      <c r="E75" s="20"/>
      <c r="F75" s="20"/>
      <c r="G75" s="20"/>
      <c r="H75" s="20"/>
      <c r="I75" s="20"/>
      <c r="J75" s="20"/>
      <c r="K75" s="15"/>
      <c r="L75" s="24"/>
      <c r="M75" s="294"/>
      <c r="N75" s="140"/>
      <c r="O75" s="117"/>
      <c r="P75" s="319"/>
    </row>
    <row r="76" spans="1:16" x14ac:dyDescent="0.25">
      <c r="A76" s="10"/>
      <c r="B76" s="55"/>
      <c r="C76" s="22" t="s">
        <v>1801</v>
      </c>
      <c r="D76" s="23"/>
      <c r="E76" s="23"/>
      <c r="F76" s="23"/>
      <c r="G76" s="23"/>
      <c r="H76" s="23"/>
      <c r="I76" s="23"/>
      <c r="J76" s="23"/>
      <c r="K76" s="16"/>
      <c r="L76" s="23"/>
      <c r="M76" s="337"/>
      <c r="N76" s="162"/>
      <c r="O76" s="165"/>
      <c r="P76" s="319"/>
    </row>
    <row r="77" spans="1:16" x14ac:dyDescent="0.25">
      <c r="A77" s="10"/>
      <c r="B77" s="58"/>
      <c r="C77" s="59"/>
      <c r="D77" s="60"/>
      <c r="E77" s="60"/>
      <c r="F77" s="60"/>
      <c r="G77" s="60"/>
      <c r="H77" s="60"/>
      <c r="I77" s="60"/>
      <c r="J77" s="60"/>
      <c r="K77" s="50"/>
      <c r="L77" s="60"/>
      <c r="M77" s="299"/>
      <c r="N77" s="342"/>
      <c r="O77" s="146"/>
      <c r="P77" s="319"/>
    </row>
    <row r="78" spans="1:16" ht="24.75" x14ac:dyDescent="0.25">
      <c r="A78" s="10"/>
      <c r="B78" s="56" t="s">
        <v>1</v>
      </c>
      <c r="C78" s="378" t="s">
        <v>2</v>
      </c>
      <c r="D78" s="378"/>
      <c r="E78" s="378"/>
      <c r="F78" s="378"/>
      <c r="G78" s="378"/>
      <c r="H78" s="378"/>
      <c r="I78" s="378"/>
      <c r="J78" s="378"/>
      <c r="K78" s="57" t="s">
        <v>45</v>
      </c>
      <c r="L78" s="61" t="s">
        <v>46</v>
      </c>
      <c r="M78" s="153" t="s">
        <v>47</v>
      </c>
      <c r="N78" s="336" t="s">
        <v>73</v>
      </c>
      <c r="O78" s="164" t="s">
        <v>92</v>
      </c>
      <c r="P78" s="319"/>
    </row>
    <row r="79" spans="1:16" x14ac:dyDescent="0.25">
      <c r="A79" s="10"/>
      <c r="B79" s="54"/>
      <c r="C79" s="19" t="s">
        <v>119</v>
      </c>
      <c r="D79" s="20"/>
      <c r="E79" s="20"/>
      <c r="F79" s="20"/>
      <c r="G79" s="20"/>
      <c r="H79" s="20"/>
      <c r="I79" s="20"/>
      <c r="J79" s="20"/>
      <c r="K79" s="15"/>
      <c r="L79" s="24"/>
      <c r="M79" s="155"/>
      <c r="N79" s="140"/>
      <c r="O79" s="117"/>
      <c r="P79" s="319"/>
    </row>
    <row r="80" spans="1:16" x14ac:dyDescent="0.25">
      <c r="A80" s="10"/>
      <c r="B80" s="54"/>
      <c r="C80" s="19" t="s">
        <v>114</v>
      </c>
      <c r="D80" s="20"/>
      <c r="E80" s="20"/>
      <c r="F80" s="20"/>
      <c r="G80" s="20"/>
      <c r="H80" s="20"/>
      <c r="I80" s="20"/>
      <c r="J80" s="20"/>
      <c r="K80" s="15"/>
      <c r="L80" s="24"/>
      <c r="M80" s="117"/>
      <c r="N80" s="140"/>
      <c r="O80" s="117"/>
      <c r="P80" s="319"/>
    </row>
    <row r="81" spans="1:16" x14ac:dyDescent="0.25">
      <c r="A81" s="10"/>
      <c r="B81" s="53"/>
      <c r="C81" s="19" t="s">
        <v>104</v>
      </c>
      <c r="D81" s="19"/>
      <c r="E81" s="19"/>
      <c r="F81" s="20"/>
      <c r="G81" s="20"/>
      <c r="H81" s="20"/>
      <c r="I81" s="20"/>
      <c r="J81" s="20"/>
      <c r="K81" s="14"/>
      <c r="L81" s="20"/>
      <c r="M81" s="117"/>
      <c r="N81" s="140"/>
      <c r="O81" s="117"/>
      <c r="P81" s="319"/>
    </row>
    <row r="82" spans="1:16" x14ac:dyDescent="0.25">
      <c r="A82" s="10" t="s">
        <v>9</v>
      </c>
      <c r="B82" s="54">
        <f>B74+1</f>
        <v>37</v>
      </c>
      <c r="C82" s="20" t="s">
        <v>115</v>
      </c>
      <c r="D82" s="20"/>
      <c r="E82" s="20"/>
      <c r="F82" s="20"/>
      <c r="G82" s="20"/>
      <c r="H82" s="20"/>
      <c r="I82" s="20"/>
      <c r="J82" s="20"/>
      <c r="K82" s="15" t="s">
        <v>83</v>
      </c>
      <c r="L82" s="24">
        <f t="shared" ref="L82:L85" si="9">$R$1*5</f>
        <v>52.5</v>
      </c>
      <c r="M82" s="117"/>
      <c r="N82" s="140"/>
      <c r="O82" s="117"/>
      <c r="P82" s="319"/>
    </row>
    <row r="83" spans="1:16" x14ac:dyDescent="0.25">
      <c r="A83" s="10" t="s">
        <v>9</v>
      </c>
      <c r="B83" s="54">
        <f>B82+1</f>
        <v>38</v>
      </c>
      <c r="C83" s="20" t="s">
        <v>116</v>
      </c>
      <c r="D83" s="20"/>
      <c r="E83" s="20"/>
      <c r="F83" s="20"/>
      <c r="G83" s="20"/>
      <c r="H83" s="20"/>
      <c r="I83" s="20"/>
      <c r="J83" s="20"/>
      <c r="K83" s="15" t="s">
        <v>83</v>
      </c>
      <c r="L83" s="24">
        <f t="shared" si="9"/>
        <v>52.5</v>
      </c>
      <c r="M83" s="117"/>
      <c r="N83" s="140"/>
      <c r="O83" s="117"/>
      <c r="P83" s="319"/>
    </row>
    <row r="84" spans="1:16" x14ac:dyDescent="0.25">
      <c r="A84" s="10" t="s">
        <v>9</v>
      </c>
      <c r="B84" s="54">
        <f>B83+1</f>
        <v>39</v>
      </c>
      <c r="C84" s="20" t="s">
        <v>117</v>
      </c>
      <c r="D84" s="20"/>
      <c r="E84" s="20"/>
      <c r="F84" s="20"/>
      <c r="G84" s="20"/>
      <c r="H84" s="20"/>
      <c r="I84" s="20"/>
      <c r="J84" s="20"/>
      <c r="K84" s="15" t="s">
        <v>83</v>
      </c>
      <c r="L84" s="24">
        <f t="shared" si="9"/>
        <v>52.5</v>
      </c>
      <c r="M84" s="117"/>
      <c r="N84" s="140"/>
      <c r="O84" s="117"/>
      <c r="P84" s="319"/>
    </row>
    <row r="85" spans="1:16" x14ac:dyDescent="0.25">
      <c r="A85" s="10" t="s">
        <v>9</v>
      </c>
      <c r="B85" s="54">
        <f>B84+1</f>
        <v>40</v>
      </c>
      <c r="C85" s="20" t="s">
        <v>118</v>
      </c>
      <c r="D85" s="20"/>
      <c r="E85" s="20"/>
      <c r="F85" s="20"/>
      <c r="G85" s="20"/>
      <c r="H85" s="20"/>
      <c r="I85" s="20"/>
      <c r="J85" s="20"/>
      <c r="K85" s="15" t="s">
        <v>83</v>
      </c>
      <c r="L85" s="24">
        <f t="shared" si="9"/>
        <v>52.5</v>
      </c>
      <c r="M85" s="117"/>
      <c r="N85" s="140"/>
      <c r="O85" s="117"/>
      <c r="P85" s="319"/>
    </row>
    <row r="86" spans="1:16" x14ac:dyDescent="0.25">
      <c r="A86" s="10"/>
      <c r="B86" s="54"/>
      <c r="C86" s="19" t="s">
        <v>112</v>
      </c>
      <c r="D86" s="19"/>
      <c r="E86" s="19"/>
      <c r="F86" s="19"/>
      <c r="G86" s="20"/>
      <c r="H86" s="20"/>
      <c r="I86" s="20"/>
      <c r="J86" s="20"/>
      <c r="K86" s="15"/>
      <c r="L86" s="24"/>
      <c r="M86" s="117"/>
      <c r="N86" s="140"/>
      <c r="O86" s="117"/>
      <c r="P86" s="319"/>
    </row>
    <row r="87" spans="1:16" x14ac:dyDescent="0.25">
      <c r="A87" s="10" t="s">
        <v>9</v>
      </c>
      <c r="B87" s="54">
        <f>B85+1</f>
        <v>41</v>
      </c>
      <c r="C87" s="20" t="s">
        <v>115</v>
      </c>
      <c r="D87" s="20"/>
      <c r="E87" s="20"/>
      <c r="F87" s="20"/>
      <c r="G87" s="20"/>
      <c r="H87" s="20"/>
      <c r="I87" s="20"/>
      <c r="J87" s="20"/>
      <c r="K87" s="15" t="s">
        <v>83</v>
      </c>
      <c r="L87" s="24">
        <f t="shared" ref="L87:L90" si="10">$R$1*5</f>
        <v>52.5</v>
      </c>
      <c r="M87" s="117"/>
      <c r="N87" s="140"/>
      <c r="O87" s="117"/>
      <c r="P87" s="319"/>
    </row>
    <row r="88" spans="1:16" x14ac:dyDescent="0.25">
      <c r="A88" s="10" t="s">
        <v>9</v>
      </c>
      <c r="B88" s="54">
        <f>B87+1</f>
        <v>42</v>
      </c>
      <c r="C88" s="20" t="s">
        <v>116</v>
      </c>
      <c r="D88" s="20"/>
      <c r="E88" s="20"/>
      <c r="F88" s="20"/>
      <c r="G88" s="20"/>
      <c r="H88" s="20"/>
      <c r="I88" s="20"/>
      <c r="J88" s="20"/>
      <c r="K88" s="15" t="s">
        <v>83</v>
      </c>
      <c r="L88" s="24">
        <f t="shared" si="10"/>
        <v>52.5</v>
      </c>
      <c r="M88" s="117"/>
      <c r="N88" s="140"/>
      <c r="O88" s="117"/>
      <c r="P88" s="319"/>
    </row>
    <row r="89" spans="1:16" x14ac:dyDescent="0.25">
      <c r="A89" s="10" t="s">
        <v>9</v>
      </c>
      <c r="B89" s="54">
        <f>B88+1</f>
        <v>43</v>
      </c>
      <c r="C89" s="20" t="s">
        <v>117</v>
      </c>
      <c r="D89" s="20"/>
      <c r="E89" s="20"/>
      <c r="F89" s="20"/>
      <c r="G89" s="20"/>
      <c r="H89" s="20"/>
      <c r="I89" s="20"/>
      <c r="J89" s="20"/>
      <c r="K89" s="15" t="s">
        <v>83</v>
      </c>
      <c r="L89" s="24">
        <f t="shared" si="10"/>
        <v>52.5</v>
      </c>
      <c r="M89" s="117"/>
      <c r="N89" s="140"/>
      <c r="O89" s="117"/>
      <c r="P89" s="319"/>
    </row>
    <row r="90" spans="1:16" x14ac:dyDescent="0.25">
      <c r="A90" s="10" t="s">
        <v>9</v>
      </c>
      <c r="B90" s="54">
        <f>B89+1</f>
        <v>44</v>
      </c>
      <c r="C90" s="20" t="s">
        <v>118</v>
      </c>
      <c r="D90" s="20"/>
      <c r="E90" s="20"/>
      <c r="F90" s="20"/>
      <c r="G90" s="20"/>
      <c r="H90" s="20"/>
      <c r="I90" s="20"/>
      <c r="J90" s="20"/>
      <c r="K90" s="15" t="s">
        <v>83</v>
      </c>
      <c r="L90" s="24">
        <f t="shared" si="10"/>
        <v>52.5</v>
      </c>
      <c r="M90" s="117"/>
      <c r="N90" s="140"/>
      <c r="O90" s="117"/>
      <c r="P90" s="319"/>
    </row>
    <row r="91" spans="1:16" x14ac:dyDescent="0.25">
      <c r="A91" s="10"/>
      <c r="B91" s="62"/>
      <c r="C91" s="19" t="s">
        <v>121</v>
      </c>
      <c r="D91" s="46"/>
      <c r="E91" s="46"/>
      <c r="F91" s="46"/>
      <c r="G91" s="46"/>
      <c r="H91" s="46"/>
      <c r="I91" s="46"/>
      <c r="J91" s="46"/>
      <c r="K91" s="63"/>
      <c r="L91" s="46"/>
      <c r="M91" s="166"/>
      <c r="N91" s="160"/>
      <c r="O91" s="117"/>
      <c r="P91" s="319"/>
    </row>
    <row r="92" spans="1:16" x14ac:dyDescent="0.25">
      <c r="A92" s="10"/>
      <c r="B92" s="62"/>
      <c r="C92" s="19" t="s">
        <v>103</v>
      </c>
      <c r="D92" s="46"/>
      <c r="E92" s="46"/>
      <c r="F92" s="46"/>
      <c r="G92" s="46"/>
      <c r="H92" s="46"/>
      <c r="I92" s="46"/>
      <c r="J92" s="46"/>
      <c r="K92" s="63"/>
      <c r="L92" s="46"/>
      <c r="M92" s="166"/>
      <c r="N92" s="160"/>
      <c r="O92" s="117"/>
      <c r="P92" s="319"/>
    </row>
    <row r="93" spans="1:16" x14ac:dyDescent="0.25">
      <c r="A93" s="10"/>
      <c r="B93" s="54"/>
      <c r="C93" s="19" t="s">
        <v>104</v>
      </c>
      <c r="D93" s="19"/>
      <c r="E93" s="19"/>
      <c r="F93" s="20"/>
      <c r="G93" s="20"/>
      <c r="H93" s="20"/>
      <c r="I93" s="20"/>
      <c r="J93" s="20"/>
      <c r="K93" s="15"/>
      <c r="L93" s="24"/>
      <c r="M93" s="166"/>
      <c r="N93" s="160"/>
      <c r="O93" s="117"/>
      <c r="P93" s="319"/>
    </row>
    <row r="94" spans="1:16" x14ac:dyDescent="0.25">
      <c r="A94" s="10" t="s">
        <v>9</v>
      </c>
      <c r="B94" s="54">
        <f>B90+1</f>
        <v>45</v>
      </c>
      <c r="C94" s="20" t="s">
        <v>122</v>
      </c>
      <c r="D94" s="20"/>
      <c r="E94" s="20"/>
      <c r="F94" s="20"/>
      <c r="G94" s="20"/>
      <c r="H94" s="20"/>
      <c r="I94" s="20"/>
      <c r="J94" s="20"/>
      <c r="K94" s="15" t="s">
        <v>83</v>
      </c>
      <c r="L94" s="24">
        <f t="shared" ref="L94:L99" si="11">$R$1*5</f>
        <v>52.5</v>
      </c>
      <c r="M94" s="117"/>
      <c r="N94" s="140"/>
      <c r="O94" s="117"/>
      <c r="P94" s="319"/>
    </row>
    <row r="95" spans="1:16" x14ac:dyDescent="0.25">
      <c r="A95" s="10" t="s">
        <v>9</v>
      </c>
      <c r="B95" s="54">
        <f>B94+1</f>
        <v>46</v>
      </c>
      <c r="C95" s="20" t="s">
        <v>123</v>
      </c>
      <c r="D95" s="20"/>
      <c r="E95" s="20"/>
      <c r="F95" s="20"/>
      <c r="G95" s="20"/>
      <c r="H95" s="20"/>
      <c r="I95" s="20"/>
      <c r="J95" s="20"/>
      <c r="K95" s="15" t="s">
        <v>83</v>
      </c>
      <c r="L95" s="24">
        <f t="shared" si="11"/>
        <v>52.5</v>
      </c>
      <c r="M95" s="117"/>
      <c r="N95" s="140"/>
      <c r="O95" s="117"/>
      <c r="P95" s="319"/>
    </row>
    <row r="96" spans="1:16" x14ac:dyDescent="0.25">
      <c r="A96" s="10" t="s">
        <v>9</v>
      </c>
      <c r="B96" s="54">
        <f>B95+1</f>
        <v>47</v>
      </c>
      <c r="C96" s="20" t="s">
        <v>124</v>
      </c>
      <c r="D96" s="20"/>
      <c r="E96" s="20"/>
      <c r="F96" s="20"/>
      <c r="G96" s="20"/>
      <c r="H96" s="20"/>
      <c r="I96" s="20"/>
      <c r="J96" s="20"/>
      <c r="K96" s="15" t="s">
        <v>83</v>
      </c>
      <c r="L96" s="24">
        <f t="shared" si="11"/>
        <v>52.5</v>
      </c>
      <c r="M96" s="117"/>
      <c r="N96" s="140"/>
      <c r="O96" s="117"/>
      <c r="P96" s="319"/>
    </row>
    <row r="97" spans="1:16" x14ac:dyDescent="0.25">
      <c r="A97" s="10" t="s">
        <v>9</v>
      </c>
      <c r="B97" s="54">
        <f>B96+1</f>
        <v>48</v>
      </c>
      <c r="C97" s="20" t="s">
        <v>125</v>
      </c>
      <c r="D97" s="20"/>
      <c r="E97" s="20"/>
      <c r="F97" s="20"/>
      <c r="G97" s="20"/>
      <c r="H97" s="20"/>
      <c r="I97" s="20"/>
      <c r="J97" s="20"/>
      <c r="K97" s="15" t="s">
        <v>83</v>
      </c>
      <c r="L97" s="24">
        <f t="shared" si="11"/>
        <v>52.5</v>
      </c>
      <c r="M97" s="117"/>
      <c r="N97" s="140"/>
      <c r="O97" s="117"/>
      <c r="P97" s="319"/>
    </row>
    <row r="98" spans="1:16" x14ac:dyDescent="0.25">
      <c r="A98" s="10" t="s">
        <v>9</v>
      </c>
      <c r="B98" s="54">
        <f>B97+1</f>
        <v>49</v>
      </c>
      <c r="C98" s="20" t="s">
        <v>126</v>
      </c>
      <c r="D98" s="20"/>
      <c r="E98" s="20"/>
      <c r="F98" s="20"/>
      <c r="G98" s="20"/>
      <c r="H98" s="20"/>
      <c r="I98" s="20"/>
      <c r="J98" s="20"/>
      <c r="K98" s="15" t="s">
        <v>83</v>
      </c>
      <c r="L98" s="24">
        <f t="shared" si="11"/>
        <v>52.5</v>
      </c>
      <c r="M98" s="117"/>
      <c r="N98" s="140"/>
      <c r="O98" s="117"/>
      <c r="P98" s="319"/>
    </row>
    <row r="99" spans="1:16" x14ac:dyDescent="0.25">
      <c r="A99" s="10" t="s">
        <v>9</v>
      </c>
      <c r="B99" s="54">
        <f>B98+1</f>
        <v>50</v>
      </c>
      <c r="C99" s="20" t="s">
        <v>127</v>
      </c>
      <c r="D99" s="20"/>
      <c r="E99" s="20"/>
      <c r="F99" s="20"/>
      <c r="G99" s="20"/>
      <c r="H99" s="20"/>
      <c r="I99" s="20"/>
      <c r="J99" s="20"/>
      <c r="K99" s="15" t="s">
        <v>83</v>
      </c>
      <c r="L99" s="24">
        <f t="shared" si="11"/>
        <v>52.5</v>
      </c>
      <c r="M99" s="117"/>
      <c r="N99" s="140"/>
      <c r="O99" s="117"/>
      <c r="P99" s="319"/>
    </row>
    <row r="100" spans="1:16" x14ac:dyDescent="0.25">
      <c r="A100" s="10"/>
      <c r="B100" s="62"/>
      <c r="C100" s="19" t="s">
        <v>112</v>
      </c>
      <c r="D100" s="19"/>
      <c r="E100" s="19"/>
      <c r="F100" s="19"/>
      <c r="G100" s="46"/>
      <c r="H100" s="46"/>
      <c r="I100" s="46"/>
      <c r="J100" s="46"/>
      <c r="K100" s="63"/>
      <c r="L100" s="46"/>
      <c r="M100" s="166"/>
      <c r="N100" s="160"/>
      <c r="O100" s="117"/>
      <c r="P100" s="319"/>
    </row>
    <row r="101" spans="1:16" x14ac:dyDescent="0.25">
      <c r="A101" s="10" t="s">
        <v>9</v>
      </c>
      <c r="B101" s="54">
        <f>B99+1</f>
        <v>51</v>
      </c>
      <c r="C101" s="20" t="s">
        <v>122</v>
      </c>
      <c r="D101" s="20"/>
      <c r="E101" s="20"/>
      <c r="F101" s="20"/>
      <c r="G101" s="20"/>
      <c r="H101" s="20"/>
      <c r="I101" s="20"/>
      <c r="J101" s="20"/>
      <c r="K101" s="15" t="s">
        <v>83</v>
      </c>
      <c r="L101" s="24">
        <f t="shared" ref="L101:L106" si="12">$R$1*5</f>
        <v>52.5</v>
      </c>
      <c r="M101" s="117"/>
      <c r="N101" s="140"/>
      <c r="O101" s="117"/>
      <c r="P101" s="319"/>
    </row>
    <row r="102" spans="1:16" x14ac:dyDescent="0.25">
      <c r="A102" s="10" t="s">
        <v>9</v>
      </c>
      <c r="B102" s="54">
        <f>B101+1</f>
        <v>52</v>
      </c>
      <c r="C102" s="20" t="s">
        <v>123</v>
      </c>
      <c r="D102" s="20"/>
      <c r="E102" s="20"/>
      <c r="F102" s="20"/>
      <c r="G102" s="20"/>
      <c r="H102" s="20"/>
      <c r="I102" s="20"/>
      <c r="J102" s="20"/>
      <c r="K102" s="15" t="s">
        <v>83</v>
      </c>
      <c r="L102" s="24">
        <f t="shared" si="12"/>
        <v>52.5</v>
      </c>
      <c r="M102" s="117"/>
      <c r="N102" s="140"/>
      <c r="O102" s="117"/>
      <c r="P102" s="319"/>
    </row>
    <row r="103" spans="1:16" x14ac:dyDescent="0.25">
      <c r="A103" s="10" t="s">
        <v>9</v>
      </c>
      <c r="B103" s="54">
        <f>B102+1</f>
        <v>53</v>
      </c>
      <c r="C103" s="20" t="s">
        <v>124</v>
      </c>
      <c r="D103" s="20"/>
      <c r="E103" s="20"/>
      <c r="F103" s="20"/>
      <c r="G103" s="20"/>
      <c r="H103" s="20"/>
      <c r="I103" s="20"/>
      <c r="J103" s="20"/>
      <c r="K103" s="15" t="s">
        <v>83</v>
      </c>
      <c r="L103" s="24">
        <f t="shared" si="12"/>
        <v>52.5</v>
      </c>
      <c r="M103" s="117"/>
      <c r="N103" s="140"/>
      <c r="O103" s="117"/>
      <c r="P103" s="319"/>
    </row>
    <row r="104" spans="1:16" x14ac:dyDescent="0.25">
      <c r="A104" s="10" t="s">
        <v>9</v>
      </c>
      <c r="B104" s="54">
        <f>B103+1</f>
        <v>54</v>
      </c>
      <c r="C104" s="20" t="s">
        <v>125</v>
      </c>
      <c r="D104" s="20"/>
      <c r="E104" s="20"/>
      <c r="F104" s="20"/>
      <c r="G104" s="20"/>
      <c r="H104" s="20"/>
      <c r="I104" s="20"/>
      <c r="J104" s="20"/>
      <c r="K104" s="15" t="s">
        <v>83</v>
      </c>
      <c r="L104" s="24">
        <f t="shared" si="12"/>
        <v>52.5</v>
      </c>
      <c r="M104" s="117"/>
      <c r="N104" s="140"/>
      <c r="O104" s="117"/>
      <c r="P104" s="319"/>
    </row>
    <row r="105" spans="1:16" x14ac:dyDescent="0.25">
      <c r="A105" s="10" t="s">
        <v>9</v>
      </c>
      <c r="B105" s="54">
        <f>B104+1</f>
        <v>55</v>
      </c>
      <c r="C105" s="20" t="s">
        <v>126</v>
      </c>
      <c r="D105" s="20"/>
      <c r="E105" s="20"/>
      <c r="F105" s="20"/>
      <c r="G105" s="20"/>
      <c r="H105" s="20"/>
      <c r="I105" s="20"/>
      <c r="J105" s="20"/>
      <c r="K105" s="15" t="s">
        <v>83</v>
      </c>
      <c r="L105" s="24">
        <f t="shared" si="12"/>
        <v>52.5</v>
      </c>
      <c r="M105" s="117"/>
      <c r="N105" s="140"/>
      <c r="O105" s="117"/>
      <c r="P105" s="319"/>
    </row>
    <row r="106" spans="1:16" x14ac:dyDescent="0.25">
      <c r="A106" s="10" t="s">
        <v>9</v>
      </c>
      <c r="B106" s="54">
        <f>B105+1</f>
        <v>56</v>
      </c>
      <c r="C106" s="20" t="s">
        <v>127</v>
      </c>
      <c r="D106" s="20"/>
      <c r="E106" s="20"/>
      <c r="F106" s="20"/>
      <c r="G106" s="20"/>
      <c r="H106" s="20"/>
      <c r="I106" s="20"/>
      <c r="J106" s="20"/>
      <c r="K106" s="15" t="s">
        <v>83</v>
      </c>
      <c r="L106" s="24">
        <f t="shared" si="12"/>
        <v>52.5</v>
      </c>
      <c r="M106" s="117"/>
      <c r="N106" s="140"/>
      <c r="O106" s="117"/>
      <c r="P106" s="319"/>
    </row>
    <row r="107" spans="1:16" x14ac:dyDescent="0.25">
      <c r="A107" s="10"/>
      <c r="B107" s="54"/>
      <c r="C107" s="19" t="s">
        <v>121</v>
      </c>
      <c r="D107" s="20"/>
      <c r="E107" s="20"/>
      <c r="F107" s="20"/>
      <c r="G107" s="20"/>
      <c r="H107" s="20"/>
      <c r="I107" s="20"/>
      <c r="J107" s="20"/>
      <c r="K107" s="15"/>
      <c r="L107" s="24"/>
      <c r="M107" s="117"/>
      <c r="N107" s="140"/>
      <c r="O107" s="117"/>
      <c r="P107" s="319"/>
    </row>
    <row r="108" spans="1:16" x14ac:dyDescent="0.25">
      <c r="A108" s="10"/>
      <c r="B108" s="62"/>
      <c r="C108" s="19" t="s">
        <v>114</v>
      </c>
      <c r="D108" s="46"/>
      <c r="E108" s="46"/>
      <c r="F108" s="46"/>
      <c r="G108" s="46"/>
      <c r="H108" s="46"/>
      <c r="I108" s="46"/>
      <c r="J108" s="46"/>
      <c r="K108" s="63"/>
      <c r="L108" s="46"/>
      <c r="M108" s="166"/>
      <c r="N108" s="160"/>
      <c r="O108" s="117"/>
      <c r="P108" s="319"/>
    </row>
    <row r="109" spans="1:16" x14ac:dyDescent="0.25">
      <c r="A109" s="10"/>
      <c r="B109" s="62"/>
      <c r="C109" s="19" t="s">
        <v>104</v>
      </c>
      <c r="D109" s="19"/>
      <c r="E109" s="19"/>
      <c r="F109" s="46"/>
      <c r="G109" s="46"/>
      <c r="H109" s="46"/>
      <c r="I109" s="46"/>
      <c r="J109" s="46"/>
      <c r="K109" s="63"/>
      <c r="L109" s="46"/>
      <c r="M109" s="166"/>
      <c r="N109" s="160"/>
      <c r="O109" s="117"/>
      <c r="P109" s="319"/>
    </row>
    <row r="110" spans="1:16" x14ac:dyDescent="0.25">
      <c r="A110" s="10" t="s">
        <v>9</v>
      </c>
      <c r="B110" s="54">
        <f>B106+1</f>
        <v>57</v>
      </c>
      <c r="C110" s="20" t="s">
        <v>128</v>
      </c>
      <c r="D110" s="20"/>
      <c r="E110" s="20"/>
      <c r="F110" s="20"/>
      <c r="G110" s="20"/>
      <c r="H110" s="20"/>
      <c r="I110" s="20"/>
      <c r="J110" s="20"/>
      <c r="K110" s="15" t="s">
        <v>83</v>
      </c>
      <c r="L110" s="24">
        <f t="shared" ref="L110:L113" si="13">$R$1*5</f>
        <v>52.5</v>
      </c>
      <c r="M110" s="341"/>
      <c r="N110" s="161"/>
      <c r="O110" s="117"/>
      <c r="P110" s="319"/>
    </row>
    <row r="111" spans="1:16" x14ac:dyDescent="0.25">
      <c r="A111" s="10" t="s">
        <v>9</v>
      </c>
      <c r="B111" s="54">
        <f>B110+1</f>
        <v>58</v>
      </c>
      <c r="C111" s="20" t="s">
        <v>116</v>
      </c>
      <c r="D111" s="20"/>
      <c r="E111" s="20"/>
      <c r="F111" s="20"/>
      <c r="G111" s="20"/>
      <c r="H111" s="20"/>
      <c r="I111" s="20"/>
      <c r="J111" s="20"/>
      <c r="K111" s="15" t="s">
        <v>83</v>
      </c>
      <c r="L111" s="24">
        <f t="shared" si="13"/>
        <v>52.5</v>
      </c>
      <c r="M111" s="341"/>
      <c r="N111" s="161"/>
      <c r="O111" s="117"/>
      <c r="P111" s="319"/>
    </row>
    <row r="112" spans="1:16" x14ac:dyDescent="0.25">
      <c r="A112" s="10" t="s">
        <v>9</v>
      </c>
      <c r="B112" s="54">
        <f>B111+1</f>
        <v>59</v>
      </c>
      <c r="C112" s="20" t="s">
        <v>129</v>
      </c>
      <c r="D112" s="20"/>
      <c r="E112" s="20"/>
      <c r="F112" s="20"/>
      <c r="G112" s="20"/>
      <c r="H112" s="20"/>
      <c r="I112" s="20"/>
      <c r="J112" s="20"/>
      <c r="K112" s="15" t="s">
        <v>83</v>
      </c>
      <c r="L112" s="24">
        <f t="shared" si="13"/>
        <v>52.5</v>
      </c>
      <c r="M112" s="341"/>
      <c r="N112" s="161"/>
      <c r="O112" s="117"/>
      <c r="P112" s="319"/>
    </row>
    <row r="113" spans="1:16" x14ac:dyDescent="0.25">
      <c r="A113" s="10" t="s">
        <v>9</v>
      </c>
      <c r="B113" s="54">
        <f>B112+1</f>
        <v>60</v>
      </c>
      <c r="C113" s="20" t="s">
        <v>130</v>
      </c>
      <c r="D113" s="20"/>
      <c r="E113" s="20"/>
      <c r="F113" s="20"/>
      <c r="G113" s="20"/>
      <c r="H113" s="20"/>
      <c r="I113" s="20"/>
      <c r="J113" s="20"/>
      <c r="K113" s="15" t="s">
        <v>83</v>
      </c>
      <c r="L113" s="24">
        <f t="shared" si="13"/>
        <v>52.5</v>
      </c>
      <c r="M113" s="341"/>
      <c r="N113" s="161"/>
      <c r="O113" s="117"/>
      <c r="P113" s="319"/>
    </row>
    <row r="114" spans="1:16" x14ac:dyDescent="0.25">
      <c r="A114" s="10"/>
      <c r="B114" s="54"/>
      <c r="C114" s="20"/>
      <c r="D114" s="20"/>
      <c r="E114" s="20"/>
      <c r="F114" s="20"/>
      <c r="G114" s="20"/>
      <c r="H114" s="20"/>
      <c r="I114" s="20"/>
      <c r="J114" s="20"/>
      <c r="K114" s="15"/>
      <c r="L114" s="24"/>
      <c r="M114" s="340"/>
      <c r="N114" s="160"/>
      <c r="O114" s="117"/>
      <c r="P114" s="319"/>
    </row>
    <row r="115" spans="1:16" x14ac:dyDescent="0.25">
      <c r="A115" s="10"/>
      <c r="B115" s="58"/>
      <c r="C115" s="59" t="s">
        <v>1801</v>
      </c>
      <c r="D115" s="60"/>
      <c r="E115" s="60"/>
      <c r="F115" s="60"/>
      <c r="G115" s="60"/>
      <c r="H115" s="60"/>
      <c r="I115" s="60"/>
      <c r="J115" s="60"/>
      <c r="K115" s="50"/>
      <c r="L115" s="60"/>
      <c r="M115" s="337"/>
      <c r="N115" s="162"/>
      <c r="O115" s="165"/>
      <c r="P115" s="319"/>
    </row>
    <row r="116" spans="1:16" x14ac:dyDescent="0.25">
      <c r="A116" s="64"/>
      <c r="B116" s="55"/>
      <c r="C116" s="22"/>
      <c r="D116" s="23"/>
      <c r="E116" s="23"/>
      <c r="F116" s="23"/>
      <c r="G116" s="23"/>
      <c r="H116" s="23"/>
      <c r="I116" s="23"/>
      <c r="J116" s="23"/>
      <c r="K116" s="16"/>
      <c r="L116" s="23"/>
      <c r="M116" s="337"/>
      <c r="N116" s="162"/>
      <c r="O116" s="146"/>
      <c r="P116" s="319"/>
    </row>
    <row r="117" spans="1:16" ht="24.75" x14ac:dyDescent="0.25">
      <c r="A117" s="10"/>
      <c r="B117" s="65" t="s">
        <v>1</v>
      </c>
      <c r="C117" s="388" t="s">
        <v>2</v>
      </c>
      <c r="D117" s="388"/>
      <c r="E117" s="388"/>
      <c r="F117" s="388"/>
      <c r="G117" s="388"/>
      <c r="H117" s="388"/>
      <c r="I117" s="388"/>
      <c r="J117" s="388"/>
      <c r="K117" s="66" t="s">
        <v>45</v>
      </c>
      <c r="L117" s="67" t="s">
        <v>46</v>
      </c>
      <c r="M117" s="335" t="s">
        <v>47</v>
      </c>
      <c r="N117" s="336" t="s">
        <v>73</v>
      </c>
      <c r="O117" s="158" t="s">
        <v>92</v>
      </c>
      <c r="P117" s="319"/>
    </row>
    <row r="118" spans="1:16" x14ac:dyDescent="0.25">
      <c r="A118" s="10" t="s">
        <v>9</v>
      </c>
      <c r="B118" s="54">
        <f>B113+1</f>
        <v>61</v>
      </c>
      <c r="C118" s="20" t="s">
        <v>131</v>
      </c>
      <c r="D118" s="46"/>
      <c r="E118" s="46"/>
      <c r="F118" s="46"/>
      <c r="G118" s="46"/>
      <c r="H118" s="46"/>
      <c r="I118" s="46"/>
      <c r="J118" s="46"/>
      <c r="K118" s="15" t="s">
        <v>83</v>
      </c>
      <c r="L118" s="24">
        <f t="shared" ref="L118:L119" si="14">$R$1*5</f>
        <v>52.5</v>
      </c>
      <c r="M118" s="155"/>
      <c r="N118" s="140"/>
      <c r="O118" s="117"/>
      <c r="P118" s="319"/>
    </row>
    <row r="119" spans="1:16" x14ac:dyDescent="0.25">
      <c r="A119" s="10" t="s">
        <v>9</v>
      </c>
      <c r="B119" s="54">
        <f>B118+1</f>
        <v>62</v>
      </c>
      <c r="C119" s="20" t="s">
        <v>132</v>
      </c>
      <c r="D119" s="46"/>
      <c r="E119" s="46"/>
      <c r="F119" s="46"/>
      <c r="G119" s="46"/>
      <c r="H119" s="46"/>
      <c r="I119" s="46"/>
      <c r="J119" s="46"/>
      <c r="K119" s="15" t="s">
        <v>83</v>
      </c>
      <c r="L119" s="24">
        <f t="shared" si="14"/>
        <v>52.5</v>
      </c>
      <c r="M119" s="117"/>
      <c r="N119" s="140"/>
      <c r="O119" s="117"/>
      <c r="P119" s="319"/>
    </row>
    <row r="120" spans="1:16" x14ac:dyDescent="0.25">
      <c r="A120" s="10"/>
      <c r="B120" s="62"/>
      <c r="C120" s="19" t="s">
        <v>112</v>
      </c>
      <c r="D120" s="19"/>
      <c r="E120" s="19"/>
      <c r="F120" s="19"/>
      <c r="G120" s="46"/>
      <c r="H120" s="46"/>
      <c r="I120" s="46"/>
      <c r="J120" s="46"/>
      <c r="K120" s="63"/>
      <c r="L120" s="46"/>
      <c r="M120" s="166"/>
      <c r="N120" s="160"/>
      <c r="O120" s="117"/>
      <c r="P120" s="319"/>
    </row>
    <row r="121" spans="1:16" x14ac:dyDescent="0.25">
      <c r="A121" s="10" t="s">
        <v>9</v>
      </c>
      <c r="B121" s="54">
        <f>B119+1</f>
        <v>63</v>
      </c>
      <c r="C121" s="20" t="s">
        <v>128</v>
      </c>
      <c r="D121" s="20"/>
      <c r="E121" s="20"/>
      <c r="F121" s="20"/>
      <c r="G121" s="20"/>
      <c r="H121" s="20"/>
      <c r="I121" s="20"/>
      <c r="J121" s="20"/>
      <c r="K121" s="15" t="s">
        <v>83</v>
      </c>
      <c r="L121" s="24">
        <f t="shared" ref="L121:L126" si="15">$R$1*5</f>
        <v>52.5</v>
      </c>
      <c r="M121" s="117"/>
      <c r="N121" s="140"/>
      <c r="O121" s="117"/>
      <c r="P121" s="319"/>
    </row>
    <row r="122" spans="1:16" x14ac:dyDescent="0.25">
      <c r="A122" s="10" t="s">
        <v>9</v>
      </c>
      <c r="B122" s="54">
        <f>B121+1</f>
        <v>64</v>
      </c>
      <c r="C122" s="20" t="s">
        <v>116</v>
      </c>
      <c r="D122" s="20"/>
      <c r="E122" s="20"/>
      <c r="F122" s="20"/>
      <c r="G122" s="20"/>
      <c r="H122" s="20"/>
      <c r="I122" s="20"/>
      <c r="J122" s="20"/>
      <c r="K122" s="15" t="s">
        <v>83</v>
      </c>
      <c r="L122" s="24">
        <f t="shared" si="15"/>
        <v>52.5</v>
      </c>
      <c r="M122" s="117"/>
      <c r="N122" s="140"/>
      <c r="O122" s="117"/>
      <c r="P122" s="319"/>
    </row>
    <row r="123" spans="1:16" x14ac:dyDescent="0.25">
      <c r="A123" s="10" t="s">
        <v>9</v>
      </c>
      <c r="B123" s="54">
        <f>B122+1</f>
        <v>65</v>
      </c>
      <c r="C123" s="20" t="s">
        <v>129</v>
      </c>
      <c r="D123" s="20"/>
      <c r="E123" s="20"/>
      <c r="F123" s="20"/>
      <c r="G123" s="20"/>
      <c r="H123" s="20"/>
      <c r="I123" s="20"/>
      <c r="J123" s="20"/>
      <c r="K123" s="15" t="s">
        <v>83</v>
      </c>
      <c r="L123" s="24">
        <f t="shared" si="15"/>
        <v>52.5</v>
      </c>
      <c r="M123" s="117"/>
      <c r="N123" s="140"/>
      <c r="O123" s="117"/>
      <c r="P123" s="319"/>
    </row>
    <row r="124" spans="1:16" x14ac:dyDescent="0.25">
      <c r="A124" s="10" t="s">
        <v>9</v>
      </c>
      <c r="B124" s="54">
        <f>B123+1</f>
        <v>66</v>
      </c>
      <c r="C124" s="20" t="s">
        <v>130</v>
      </c>
      <c r="D124" s="20"/>
      <c r="E124" s="20"/>
      <c r="F124" s="20"/>
      <c r="G124" s="20"/>
      <c r="H124" s="20"/>
      <c r="I124" s="20"/>
      <c r="J124" s="20"/>
      <c r="K124" s="15" t="s">
        <v>83</v>
      </c>
      <c r="L124" s="24">
        <f t="shared" si="15"/>
        <v>52.5</v>
      </c>
      <c r="M124" s="117"/>
      <c r="N124" s="140"/>
      <c r="O124" s="117"/>
      <c r="P124" s="319"/>
    </row>
    <row r="125" spans="1:16" x14ac:dyDescent="0.25">
      <c r="A125" s="10" t="s">
        <v>9</v>
      </c>
      <c r="B125" s="54">
        <f>B124+1</f>
        <v>67</v>
      </c>
      <c r="C125" s="20" t="s">
        <v>131</v>
      </c>
      <c r="D125" s="46"/>
      <c r="E125" s="46"/>
      <c r="F125" s="46"/>
      <c r="G125" s="46"/>
      <c r="H125" s="46"/>
      <c r="I125" s="46"/>
      <c r="J125" s="46"/>
      <c r="K125" s="15" t="s">
        <v>83</v>
      </c>
      <c r="L125" s="24">
        <f t="shared" si="15"/>
        <v>52.5</v>
      </c>
      <c r="M125" s="117"/>
      <c r="N125" s="140"/>
      <c r="O125" s="117"/>
      <c r="P125" s="319"/>
    </row>
    <row r="126" spans="1:16" x14ac:dyDescent="0.25">
      <c r="A126" s="10" t="s">
        <v>9</v>
      </c>
      <c r="B126" s="54">
        <f>B125+1</f>
        <v>68</v>
      </c>
      <c r="C126" s="20" t="s">
        <v>132</v>
      </c>
      <c r="D126" s="46"/>
      <c r="E126" s="46"/>
      <c r="F126" s="46"/>
      <c r="G126" s="46"/>
      <c r="H126" s="46"/>
      <c r="I126" s="46"/>
      <c r="J126" s="46"/>
      <c r="K126" s="15" t="s">
        <v>83</v>
      </c>
      <c r="L126" s="24">
        <f t="shared" si="15"/>
        <v>52.5</v>
      </c>
      <c r="M126" s="117"/>
      <c r="N126" s="140"/>
      <c r="O126" s="117"/>
      <c r="P126" s="319"/>
    </row>
    <row r="127" spans="1:16" x14ac:dyDescent="0.25">
      <c r="A127" s="10"/>
      <c r="B127" s="62"/>
      <c r="C127" s="19" t="s">
        <v>133</v>
      </c>
      <c r="D127" s="46"/>
      <c r="E127" s="46"/>
      <c r="F127" s="46"/>
      <c r="G127" s="46"/>
      <c r="H127" s="46"/>
      <c r="I127" s="46"/>
      <c r="J127" s="46"/>
      <c r="K127" s="63"/>
      <c r="L127" s="46"/>
      <c r="M127" s="166"/>
      <c r="N127" s="160"/>
      <c r="O127" s="117"/>
      <c r="P127" s="319"/>
    </row>
    <row r="128" spans="1:16" x14ac:dyDescent="0.25">
      <c r="A128" s="10"/>
      <c r="B128" s="62"/>
      <c r="C128" s="20" t="s">
        <v>134</v>
      </c>
      <c r="D128" s="46"/>
      <c r="E128" s="46"/>
      <c r="F128" s="46"/>
      <c r="G128" s="46"/>
      <c r="H128" s="46"/>
      <c r="I128" s="46"/>
      <c r="J128" s="46"/>
      <c r="K128" s="63"/>
      <c r="L128" s="46"/>
      <c r="M128" s="166"/>
      <c r="N128" s="160"/>
      <c r="O128" s="117"/>
      <c r="P128" s="319"/>
    </row>
    <row r="129" spans="1:16" x14ac:dyDescent="0.25">
      <c r="A129" s="10"/>
      <c r="B129" s="62"/>
      <c r="C129" s="20" t="s">
        <v>135</v>
      </c>
      <c r="D129" s="46"/>
      <c r="E129" s="46"/>
      <c r="F129" s="46"/>
      <c r="G129" s="46"/>
      <c r="H129" s="46"/>
      <c r="I129" s="46"/>
      <c r="J129" s="46"/>
      <c r="K129" s="63"/>
      <c r="L129" s="46"/>
      <c r="M129" s="166"/>
      <c r="N129" s="160"/>
      <c r="O129" s="117"/>
      <c r="P129" s="319"/>
    </row>
    <row r="130" spans="1:16" x14ac:dyDescent="0.25">
      <c r="A130" s="10"/>
      <c r="B130" s="62"/>
      <c r="C130" s="20" t="s">
        <v>136</v>
      </c>
      <c r="D130" s="46"/>
      <c r="E130" s="46"/>
      <c r="F130" s="46"/>
      <c r="G130" s="46"/>
      <c r="H130" s="46"/>
      <c r="I130" s="46"/>
      <c r="J130" s="46"/>
      <c r="K130" s="63"/>
      <c r="L130" s="46"/>
      <c r="M130" s="166"/>
      <c r="N130" s="160"/>
      <c r="O130" s="117"/>
      <c r="P130" s="319"/>
    </row>
    <row r="131" spans="1:16" x14ac:dyDescent="0.25">
      <c r="A131" s="10"/>
      <c r="B131" s="62"/>
      <c r="C131" s="20" t="s">
        <v>101</v>
      </c>
      <c r="D131" s="46"/>
      <c r="E131" s="46"/>
      <c r="F131" s="46"/>
      <c r="G131" s="46"/>
      <c r="H131" s="46"/>
      <c r="I131" s="46"/>
      <c r="J131" s="46"/>
      <c r="K131" s="63"/>
      <c r="L131" s="46"/>
      <c r="M131" s="166"/>
      <c r="N131" s="160"/>
      <c r="O131" s="117"/>
      <c r="P131" s="319"/>
    </row>
    <row r="132" spans="1:16" x14ac:dyDescent="0.25">
      <c r="A132" s="10"/>
      <c r="B132" s="62"/>
      <c r="C132" s="19" t="s">
        <v>137</v>
      </c>
      <c r="D132" s="46"/>
      <c r="E132" s="46"/>
      <c r="F132" s="46"/>
      <c r="G132" s="46"/>
      <c r="H132" s="46"/>
      <c r="I132" s="46"/>
      <c r="J132" s="46"/>
      <c r="K132" s="63"/>
      <c r="L132" s="46"/>
      <c r="M132" s="166"/>
      <c r="N132" s="160"/>
      <c r="O132" s="117"/>
      <c r="P132" s="319"/>
    </row>
    <row r="133" spans="1:16" x14ac:dyDescent="0.25">
      <c r="A133" s="10"/>
      <c r="B133" s="62"/>
      <c r="C133" s="19" t="s">
        <v>103</v>
      </c>
      <c r="D133" s="46"/>
      <c r="E133" s="46"/>
      <c r="F133" s="46"/>
      <c r="G133" s="46"/>
      <c r="H133" s="46"/>
      <c r="I133" s="46"/>
      <c r="J133" s="46"/>
      <c r="K133" s="63"/>
      <c r="L133" s="46"/>
      <c r="M133" s="166"/>
      <c r="N133" s="160"/>
      <c r="O133" s="117"/>
      <c r="P133" s="319"/>
    </row>
    <row r="134" spans="1:16" x14ac:dyDescent="0.25">
      <c r="A134" s="10"/>
      <c r="B134" s="62"/>
      <c r="C134" s="19" t="s">
        <v>104</v>
      </c>
      <c r="D134" s="19"/>
      <c r="E134" s="19"/>
      <c r="F134" s="46"/>
      <c r="G134" s="46"/>
      <c r="H134" s="46"/>
      <c r="I134" s="46"/>
      <c r="J134" s="46"/>
      <c r="K134" s="63"/>
      <c r="L134" s="46"/>
      <c r="M134" s="166"/>
      <c r="N134" s="160"/>
      <c r="O134" s="117"/>
      <c r="P134" s="319"/>
    </row>
    <row r="135" spans="1:16" x14ac:dyDescent="0.25">
      <c r="A135" s="10" t="s">
        <v>9</v>
      </c>
      <c r="B135" s="54">
        <f>B126+1</f>
        <v>69</v>
      </c>
      <c r="C135" s="20" t="s">
        <v>138</v>
      </c>
      <c r="D135" s="46"/>
      <c r="E135" s="46"/>
      <c r="F135" s="46"/>
      <c r="G135" s="46"/>
      <c r="H135" s="46"/>
      <c r="I135" s="46"/>
      <c r="J135" s="46"/>
      <c r="K135" s="15" t="s">
        <v>83</v>
      </c>
      <c r="L135" s="24">
        <f t="shared" ref="L135" si="16">$R$1*5</f>
        <v>52.5</v>
      </c>
      <c r="M135" s="117"/>
      <c r="N135" s="140"/>
      <c r="O135" s="117"/>
      <c r="P135" s="319"/>
    </row>
    <row r="136" spans="1:16" x14ac:dyDescent="0.25">
      <c r="A136" s="10"/>
      <c r="B136" s="62"/>
      <c r="C136" s="19" t="s">
        <v>112</v>
      </c>
      <c r="D136" s="19"/>
      <c r="E136" s="19"/>
      <c r="F136" s="19"/>
      <c r="G136" s="46"/>
      <c r="H136" s="46"/>
      <c r="I136" s="46"/>
      <c r="J136" s="46"/>
      <c r="K136" s="63"/>
      <c r="L136" s="46"/>
      <c r="M136" s="166"/>
      <c r="N136" s="160"/>
      <c r="O136" s="117"/>
      <c r="P136" s="319"/>
    </row>
    <row r="137" spans="1:16" x14ac:dyDescent="0.25">
      <c r="A137" s="10" t="s">
        <v>9</v>
      </c>
      <c r="B137" s="54">
        <f>B135+1</f>
        <v>70</v>
      </c>
      <c r="C137" s="20" t="s">
        <v>138</v>
      </c>
      <c r="D137" s="46"/>
      <c r="E137" s="46"/>
      <c r="F137" s="46"/>
      <c r="G137" s="46"/>
      <c r="H137" s="46"/>
      <c r="I137" s="46"/>
      <c r="J137" s="46"/>
      <c r="K137" s="15" t="s">
        <v>83</v>
      </c>
      <c r="L137" s="24">
        <f t="shared" ref="L137" si="17">$R$1*5</f>
        <v>52.5</v>
      </c>
      <c r="M137" s="117"/>
      <c r="N137" s="140"/>
      <c r="O137" s="117"/>
      <c r="P137" s="319"/>
    </row>
    <row r="138" spans="1:16" x14ac:dyDescent="0.25">
      <c r="A138" s="10"/>
      <c r="B138" s="62"/>
      <c r="C138" s="19" t="s">
        <v>139</v>
      </c>
      <c r="D138" s="46"/>
      <c r="E138" s="46"/>
      <c r="F138" s="46"/>
      <c r="G138" s="46"/>
      <c r="H138" s="46"/>
      <c r="I138" s="46"/>
      <c r="J138" s="46"/>
      <c r="K138" s="63"/>
      <c r="L138" s="46"/>
      <c r="M138" s="166"/>
      <c r="N138" s="160"/>
      <c r="O138" s="117"/>
      <c r="P138" s="319"/>
    </row>
    <row r="139" spans="1:16" x14ac:dyDescent="0.25">
      <c r="A139" s="10"/>
      <c r="B139" s="62"/>
      <c r="C139" s="19" t="s">
        <v>103</v>
      </c>
      <c r="D139" s="46"/>
      <c r="E139" s="46"/>
      <c r="F139" s="46"/>
      <c r="G139" s="46"/>
      <c r="H139" s="46"/>
      <c r="I139" s="46"/>
      <c r="J139" s="46"/>
      <c r="K139" s="63"/>
      <c r="L139" s="46"/>
      <c r="M139" s="166"/>
      <c r="N139" s="160"/>
      <c r="O139" s="117"/>
      <c r="P139" s="319"/>
    </row>
    <row r="140" spans="1:16" x14ac:dyDescent="0.25">
      <c r="A140" s="10"/>
      <c r="B140" s="62"/>
      <c r="C140" s="19" t="s">
        <v>104</v>
      </c>
      <c r="D140" s="19"/>
      <c r="E140" s="19"/>
      <c r="F140" s="46"/>
      <c r="G140" s="46"/>
      <c r="H140" s="46"/>
      <c r="I140" s="46"/>
      <c r="J140" s="46"/>
      <c r="K140" s="63"/>
      <c r="L140" s="46"/>
      <c r="M140" s="166"/>
      <c r="N140" s="160"/>
      <c r="O140" s="117"/>
      <c r="P140" s="319"/>
    </row>
    <row r="141" spans="1:16" x14ac:dyDescent="0.25">
      <c r="A141" s="10" t="s">
        <v>9</v>
      </c>
      <c r="B141" s="54">
        <f>B137+1</f>
        <v>71</v>
      </c>
      <c r="C141" s="20" t="s">
        <v>138</v>
      </c>
      <c r="D141" s="46"/>
      <c r="E141" s="46"/>
      <c r="F141" s="46"/>
      <c r="G141" s="46"/>
      <c r="H141" s="46"/>
      <c r="I141" s="46"/>
      <c r="J141" s="46"/>
      <c r="K141" s="15" t="s">
        <v>83</v>
      </c>
      <c r="L141" s="24">
        <f t="shared" ref="L141:L142" si="18">$R$1*5</f>
        <v>52.5</v>
      </c>
      <c r="M141" s="117"/>
      <c r="N141" s="140"/>
      <c r="O141" s="117"/>
      <c r="P141" s="319"/>
    </row>
    <row r="142" spans="1:16" x14ac:dyDescent="0.25">
      <c r="A142" s="10" t="s">
        <v>9</v>
      </c>
      <c r="B142" s="54">
        <f>B141+1</f>
        <v>72</v>
      </c>
      <c r="C142" s="20" t="s">
        <v>140</v>
      </c>
      <c r="D142" s="46"/>
      <c r="E142" s="46"/>
      <c r="F142" s="46"/>
      <c r="G142" s="46"/>
      <c r="H142" s="46"/>
      <c r="I142" s="46"/>
      <c r="J142" s="46"/>
      <c r="K142" s="15" t="s">
        <v>83</v>
      </c>
      <c r="L142" s="24">
        <f t="shared" si="18"/>
        <v>52.5</v>
      </c>
      <c r="M142" s="117"/>
      <c r="N142" s="140"/>
      <c r="O142" s="117"/>
      <c r="P142" s="319"/>
    </row>
    <row r="143" spans="1:16" x14ac:dyDescent="0.25">
      <c r="A143" s="10"/>
      <c r="B143" s="62"/>
      <c r="C143" s="19" t="s">
        <v>112</v>
      </c>
      <c r="D143" s="19"/>
      <c r="E143" s="19"/>
      <c r="F143" s="19"/>
      <c r="G143" s="46"/>
      <c r="H143" s="46"/>
      <c r="I143" s="46"/>
      <c r="J143" s="46"/>
      <c r="K143" s="63"/>
      <c r="L143" s="46"/>
      <c r="M143" s="117"/>
      <c r="N143" s="140"/>
      <c r="O143" s="117"/>
      <c r="P143" s="319"/>
    </row>
    <row r="144" spans="1:16" x14ac:dyDescent="0.25">
      <c r="A144" s="10" t="s">
        <v>9</v>
      </c>
      <c r="B144" s="54">
        <f>B142+1</f>
        <v>73</v>
      </c>
      <c r="C144" s="20" t="s">
        <v>138</v>
      </c>
      <c r="D144" s="46"/>
      <c r="E144" s="46"/>
      <c r="F144" s="46"/>
      <c r="G144" s="46"/>
      <c r="H144" s="46"/>
      <c r="I144" s="46"/>
      <c r="J144" s="46"/>
      <c r="K144" s="15" t="s">
        <v>83</v>
      </c>
      <c r="L144" s="24">
        <f t="shared" ref="L144:L145" si="19">$R$1*5</f>
        <v>52.5</v>
      </c>
      <c r="M144" s="117"/>
      <c r="N144" s="140"/>
      <c r="O144" s="117"/>
      <c r="P144" s="319"/>
    </row>
    <row r="145" spans="1:16" x14ac:dyDescent="0.25">
      <c r="A145" s="10" t="s">
        <v>9</v>
      </c>
      <c r="B145" s="54">
        <f>B144+1</f>
        <v>74</v>
      </c>
      <c r="C145" s="20" t="s">
        <v>140</v>
      </c>
      <c r="D145" s="46"/>
      <c r="E145" s="46"/>
      <c r="F145" s="46"/>
      <c r="G145" s="46"/>
      <c r="H145" s="46"/>
      <c r="I145" s="46"/>
      <c r="J145" s="46"/>
      <c r="K145" s="15" t="s">
        <v>83</v>
      </c>
      <c r="L145" s="24">
        <f t="shared" si="19"/>
        <v>52.5</v>
      </c>
      <c r="M145" s="117"/>
      <c r="N145" s="140"/>
      <c r="O145" s="117"/>
      <c r="P145" s="319"/>
    </row>
    <row r="146" spans="1:16" x14ac:dyDescent="0.25">
      <c r="A146" s="10"/>
      <c r="B146" s="62"/>
      <c r="C146" s="19" t="s">
        <v>137</v>
      </c>
      <c r="D146" s="46"/>
      <c r="E146" s="46"/>
      <c r="F146" s="46"/>
      <c r="G146" s="46"/>
      <c r="H146" s="46"/>
      <c r="I146" s="46"/>
      <c r="J146" s="46"/>
      <c r="K146" s="63"/>
      <c r="L146" s="46"/>
      <c r="M146" s="166"/>
      <c r="N146" s="160"/>
      <c r="O146" s="117"/>
      <c r="P146" s="319"/>
    </row>
    <row r="147" spans="1:16" x14ac:dyDescent="0.25">
      <c r="A147" s="10"/>
      <c r="B147" s="62"/>
      <c r="C147" s="19" t="s">
        <v>114</v>
      </c>
      <c r="D147" s="46"/>
      <c r="E147" s="46"/>
      <c r="F147" s="46"/>
      <c r="G147" s="46"/>
      <c r="H147" s="46"/>
      <c r="I147" s="46"/>
      <c r="J147" s="46"/>
      <c r="K147" s="63"/>
      <c r="L147" s="46"/>
      <c r="M147" s="166"/>
      <c r="N147" s="160"/>
      <c r="O147" s="117"/>
      <c r="P147" s="319"/>
    </row>
    <row r="148" spans="1:16" x14ac:dyDescent="0.25">
      <c r="A148" s="10"/>
      <c r="B148" s="62"/>
      <c r="C148" s="19" t="s">
        <v>104</v>
      </c>
      <c r="D148" s="19"/>
      <c r="E148" s="19"/>
      <c r="F148" s="46"/>
      <c r="G148" s="46"/>
      <c r="H148" s="46"/>
      <c r="I148" s="46"/>
      <c r="J148" s="46"/>
      <c r="K148" s="63"/>
      <c r="L148" s="46"/>
      <c r="M148" s="166"/>
      <c r="N148" s="160"/>
      <c r="O148" s="117"/>
      <c r="P148" s="319"/>
    </row>
    <row r="149" spans="1:16" x14ac:dyDescent="0.25">
      <c r="A149" s="10" t="s">
        <v>9</v>
      </c>
      <c r="B149" s="54">
        <f>B145+1</f>
        <v>75</v>
      </c>
      <c r="C149" s="20" t="s">
        <v>141</v>
      </c>
      <c r="D149" s="46"/>
      <c r="E149" s="46"/>
      <c r="F149" s="46"/>
      <c r="G149" s="46"/>
      <c r="H149" s="46"/>
      <c r="I149" s="46"/>
      <c r="J149" s="46"/>
      <c r="K149" s="15" t="s">
        <v>83</v>
      </c>
      <c r="L149" s="24">
        <f t="shared" ref="L149" si="20">$R$1*5</f>
        <v>52.5</v>
      </c>
      <c r="M149" s="117"/>
      <c r="N149" s="140"/>
      <c r="O149" s="117"/>
      <c r="P149" s="319"/>
    </row>
    <row r="150" spans="1:16" x14ac:dyDescent="0.25">
      <c r="A150" s="10"/>
      <c r="B150" s="62"/>
      <c r="C150" s="19" t="s">
        <v>112</v>
      </c>
      <c r="D150" s="19"/>
      <c r="E150" s="19"/>
      <c r="F150" s="19"/>
      <c r="G150" s="46"/>
      <c r="H150" s="46"/>
      <c r="I150" s="46"/>
      <c r="J150" s="46"/>
      <c r="K150" s="63"/>
      <c r="L150" s="46"/>
      <c r="M150" s="117"/>
      <c r="N150" s="140"/>
      <c r="O150" s="117"/>
      <c r="P150" s="319"/>
    </row>
    <row r="151" spans="1:16" x14ac:dyDescent="0.25">
      <c r="A151" s="10" t="s">
        <v>9</v>
      </c>
      <c r="B151" s="54">
        <f>B149+1</f>
        <v>76</v>
      </c>
      <c r="C151" s="20" t="s">
        <v>141</v>
      </c>
      <c r="D151" s="46"/>
      <c r="E151" s="46"/>
      <c r="F151" s="46"/>
      <c r="G151" s="46"/>
      <c r="H151" s="46"/>
      <c r="I151" s="46"/>
      <c r="J151" s="46"/>
      <c r="K151" s="15" t="s">
        <v>83</v>
      </c>
      <c r="L151" s="24">
        <f t="shared" ref="L151" si="21">$R$1*5</f>
        <v>52.5</v>
      </c>
      <c r="M151" s="117"/>
      <c r="N151" s="140"/>
      <c r="O151" s="117"/>
      <c r="P151" s="319"/>
    </row>
    <row r="152" spans="1:16" x14ac:dyDescent="0.25">
      <c r="A152" s="10"/>
      <c r="B152" s="54"/>
      <c r="C152" s="20"/>
      <c r="D152" s="46"/>
      <c r="E152" s="46"/>
      <c r="F152" s="46"/>
      <c r="G152" s="46"/>
      <c r="H152" s="46"/>
      <c r="I152" s="46"/>
      <c r="J152" s="46"/>
      <c r="K152" s="15"/>
      <c r="L152" s="24"/>
      <c r="M152" s="340"/>
      <c r="N152" s="160"/>
      <c r="O152" s="117"/>
      <c r="P152" s="319"/>
    </row>
    <row r="153" spans="1:16" x14ac:dyDescent="0.25">
      <c r="A153" s="64"/>
      <c r="B153" s="55"/>
      <c r="C153" s="22" t="s">
        <v>1801</v>
      </c>
      <c r="D153" s="23"/>
      <c r="E153" s="23"/>
      <c r="F153" s="23"/>
      <c r="G153" s="23"/>
      <c r="H153" s="23"/>
      <c r="I153" s="23"/>
      <c r="J153" s="23"/>
      <c r="K153" s="16"/>
      <c r="L153" s="23"/>
      <c r="M153" s="337"/>
      <c r="N153" s="162"/>
      <c r="O153" s="165"/>
      <c r="P153" s="319"/>
    </row>
    <row r="154" spans="1:16" ht="24.75" x14ac:dyDescent="0.25">
      <c r="A154" s="64"/>
      <c r="B154" s="56" t="s">
        <v>1</v>
      </c>
      <c r="C154" s="378" t="s">
        <v>2</v>
      </c>
      <c r="D154" s="378"/>
      <c r="E154" s="378"/>
      <c r="F154" s="378"/>
      <c r="G154" s="378"/>
      <c r="H154" s="378"/>
      <c r="I154" s="378"/>
      <c r="J154" s="378"/>
      <c r="K154" s="57" t="s">
        <v>45</v>
      </c>
      <c r="L154" s="61" t="s">
        <v>46</v>
      </c>
      <c r="M154" s="153" t="s">
        <v>47</v>
      </c>
      <c r="N154" s="336" t="s">
        <v>73</v>
      </c>
      <c r="O154" s="158" t="s">
        <v>92</v>
      </c>
      <c r="P154" s="319"/>
    </row>
    <row r="155" spans="1:16" x14ac:dyDescent="0.25">
      <c r="A155" s="10"/>
      <c r="B155" s="62"/>
      <c r="C155" s="19" t="s">
        <v>139</v>
      </c>
      <c r="D155" s="46"/>
      <c r="E155" s="46"/>
      <c r="F155" s="46"/>
      <c r="G155" s="46"/>
      <c r="H155" s="46"/>
      <c r="I155" s="46"/>
      <c r="J155" s="46"/>
      <c r="K155" s="63"/>
      <c r="L155" s="46"/>
      <c r="M155" s="339"/>
      <c r="N155" s="160"/>
      <c r="O155" s="117"/>
      <c r="P155" s="319"/>
    </row>
    <row r="156" spans="1:16" x14ac:dyDescent="0.25">
      <c r="A156" s="10"/>
      <c r="B156" s="62"/>
      <c r="C156" s="19" t="s">
        <v>114</v>
      </c>
      <c r="D156" s="46"/>
      <c r="E156" s="46"/>
      <c r="F156" s="46"/>
      <c r="G156" s="46"/>
      <c r="H156" s="46"/>
      <c r="I156" s="46"/>
      <c r="J156" s="46"/>
      <c r="K156" s="63"/>
      <c r="L156" s="46"/>
      <c r="M156" s="166"/>
      <c r="N156" s="160"/>
      <c r="O156" s="117"/>
      <c r="P156" s="319"/>
    </row>
    <row r="157" spans="1:16" x14ac:dyDescent="0.25">
      <c r="A157" s="10"/>
      <c r="B157" s="62"/>
      <c r="C157" s="19" t="s">
        <v>104</v>
      </c>
      <c r="D157" s="19"/>
      <c r="E157" s="19"/>
      <c r="F157" s="46"/>
      <c r="G157" s="46"/>
      <c r="H157" s="46"/>
      <c r="I157" s="46"/>
      <c r="J157" s="46"/>
      <c r="K157" s="63"/>
      <c r="L157" s="46"/>
      <c r="M157" s="166"/>
      <c r="N157" s="160"/>
      <c r="O157" s="117"/>
      <c r="P157" s="319"/>
    </row>
    <row r="158" spans="1:16" x14ac:dyDescent="0.25">
      <c r="A158" s="10" t="s">
        <v>9</v>
      </c>
      <c r="B158" s="54">
        <f>B151+1</f>
        <v>77</v>
      </c>
      <c r="C158" s="20" t="s">
        <v>141</v>
      </c>
      <c r="D158" s="46"/>
      <c r="E158" s="46"/>
      <c r="F158" s="46"/>
      <c r="G158" s="46"/>
      <c r="H158" s="46"/>
      <c r="I158" s="46"/>
      <c r="J158" s="46"/>
      <c r="K158" s="15" t="s">
        <v>83</v>
      </c>
      <c r="L158" s="24">
        <f t="shared" ref="L158:L159" si="22">$R$1*5</f>
        <v>52.5</v>
      </c>
      <c r="M158" s="117"/>
      <c r="N158" s="140"/>
      <c r="O158" s="117"/>
      <c r="P158" s="319"/>
    </row>
    <row r="159" spans="1:16" x14ac:dyDescent="0.25">
      <c r="A159" s="10" t="s">
        <v>9</v>
      </c>
      <c r="B159" s="54">
        <f>B158+1</f>
        <v>78</v>
      </c>
      <c r="C159" s="20" t="s">
        <v>142</v>
      </c>
      <c r="D159" s="46"/>
      <c r="E159" s="46"/>
      <c r="F159" s="46"/>
      <c r="G159" s="46"/>
      <c r="H159" s="46"/>
      <c r="I159" s="46"/>
      <c r="J159" s="46"/>
      <c r="K159" s="15" t="s">
        <v>83</v>
      </c>
      <c r="L159" s="24">
        <f t="shared" si="22"/>
        <v>52.5</v>
      </c>
      <c r="M159" s="117"/>
      <c r="N159" s="140"/>
      <c r="O159" s="117"/>
      <c r="P159" s="319"/>
    </row>
    <row r="160" spans="1:16" x14ac:dyDescent="0.25">
      <c r="A160" s="10"/>
      <c r="B160" s="62"/>
      <c r="C160" s="19" t="s">
        <v>112</v>
      </c>
      <c r="D160" s="19"/>
      <c r="E160" s="19"/>
      <c r="F160" s="19"/>
      <c r="G160" s="46"/>
      <c r="H160" s="46"/>
      <c r="I160" s="46"/>
      <c r="J160" s="46"/>
      <c r="K160" s="63"/>
      <c r="L160" s="46"/>
      <c r="M160" s="117"/>
      <c r="N160" s="140"/>
      <c r="O160" s="117"/>
      <c r="P160" s="319"/>
    </row>
    <row r="161" spans="1:16" x14ac:dyDescent="0.25">
      <c r="A161" s="10" t="s">
        <v>9</v>
      </c>
      <c r="B161" s="54">
        <f>B159+1</f>
        <v>79</v>
      </c>
      <c r="C161" s="20" t="s">
        <v>141</v>
      </c>
      <c r="D161" s="46"/>
      <c r="E161" s="46"/>
      <c r="F161" s="46"/>
      <c r="G161" s="46"/>
      <c r="H161" s="46"/>
      <c r="I161" s="46"/>
      <c r="J161" s="46"/>
      <c r="K161" s="15" t="s">
        <v>83</v>
      </c>
      <c r="L161" s="24">
        <f t="shared" ref="L161:L162" si="23">$R$1*5</f>
        <v>52.5</v>
      </c>
      <c r="M161" s="117"/>
      <c r="N161" s="140"/>
      <c r="O161" s="117"/>
      <c r="P161" s="319"/>
    </row>
    <row r="162" spans="1:16" x14ac:dyDescent="0.25">
      <c r="A162" s="10" t="s">
        <v>9</v>
      </c>
      <c r="B162" s="54">
        <f>B161+1</f>
        <v>80</v>
      </c>
      <c r="C162" s="20" t="s">
        <v>142</v>
      </c>
      <c r="D162" s="46"/>
      <c r="E162" s="46"/>
      <c r="F162" s="46"/>
      <c r="G162" s="46"/>
      <c r="H162" s="46"/>
      <c r="I162" s="46"/>
      <c r="J162" s="46"/>
      <c r="K162" s="15" t="s">
        <v>83</v>
      </c>
      <c r="L162" s="24">
        <f t="shared" si="23"/>
        <v>52.5</v>
      </c>
      <c r="M162" s="117"/>
      <c r="N162" s="140"/>
      <c r="O162" s="117"/>
      <c r="P162" s="319"/>
    </row>
    <row r="163" spans="1:16" x14ac:dyDescent="0.25">
      <c r="A163" s="10"/>
      <c r="B163" s="62"/>
      <c r="C163" s="19" t="s">
        <v>133</v>
      </c>
      <c r="D163" s="46"/>
      <c r="E163" s="46"/>
      <c r="F163" s="46"/>
      <c r="G163" s="46"/>
      <c r="H163" s="46"/>
      <c r="I163" s="46"/>
      <c r="J163" s="46"/>
      <c r="K163" s="63"/>
      <c r="L163" s="46"/>
      <c r="M163" s="166"/>
      <c r="N163" s="160"/>
      <c r="O163" s="117"/>
      <c r="P163" s="319"/>
    </row>
    <row r="164" spans="1:16" x14ac:dyDescent="0.25">
      <c r="A164" s="10"/>
      <c r="B164" s="62"/>
      <c r="C164" s="51" t="s">
        <v>134</v>
      </c>
      <c r="D164" s="46"/>
      <c r="E164" s="46"/>
      <c r="F164" s="46"/>
      <c r="G164" s="46"/>
      <c r="H164" s="46"/>
      <c r="I164" s="46"/>
      <c r="J164" s="46"/>
      <c r="K164" s="63"/>
      <c r="L164" s="46"/>
      <c r="M164" s="166"/>
      <c r="N164" s="160"/>
      <c r="O164" s="117"/>
      <c r="P164" s="319"/>
    </row>
    <row r="165" spans="1:16" x14ac:dyDescent="0.25">
      <c r="A165" s="10"/>
      <c r="B165" s="62"/>
      <c r="C165" s="51" t="s">
        <v>143</v>
      </c>
      <c r="D165" s="46"/>
      <c r="E165" s="46"/>
      <c r="F165" s="46"/>
      <c r="G165" s="46"/>
      <c r="H165" s="46"/>
      <c r="I165" s="46"/>
      <c r="J165" s="46"/>
      <c r="K165" s="63"/>
      <c r="L165" s="46"/>
      <c r="M165" s="166"/>
      <c r="N165" s="160"/>
      <c r="O165" s="117"/>
      <c r="P165" s="319"/>
    </row>
    <row r="166" spans="1:16" x14ac:dyDescent="0.25">
      <c r="A166" s="10"/>
      <c r="B166" s="62"/>
      <c r="C166" s="51" t="s">
        <v>144</v>
      </c>
      <c r="D166" s="46"/>
      <c r="E166" s="46"/>
      <c r="F166" s="46"/>
      <c r="G166" s="46"/>
      <c r="H166" s="46"/>
      <c r="I166" s="46"/>
      <c r="J166" s="46"/>
      <c r="K166" s="63"/>
      <c r="L166" s="46"/>
      <c r="M166" s="166"/>
      <c r="N166" s="160"/>
      <c r="O166" s="117"/>
      <c r="P166" s="319"/>
    </row>
    <row r="167" spans="1:16" x14ac:dyDescent="0.25">
      <c r="A167" s="10"/>
      <c r="B167" s="62"/>
      <c r="C167" s="51" t="s">
        <v>145</v>
      </c>
      <c r="D167" s="46"/>
      <c r="E167" s="46"/>
      <c r="F167" s="46"/>
      <c r="G167" s="46"/>
      <c r="H167" s="46"/>
      <c r="I167" s="46"/>
      <c r="J167" s="46"/>
      <c r="K167" s="63"/>
      <c r="L167" s="46"/>
      <c r="M167" s="166"/>
      <c r="N167" s="160"/>
      <c r="O167" s="117"/>
      <c r="P167" s="319"/>
    </row>
    <row r="168" spans="1:16" x14ac:dyDescent="0.25">
      <c r="A168" s="10"/>
      <c r="B168" s="62"/>
      <c r="C168" s="68" t="s">
        <v>146</v>
      </c>
      <c r="D168" s="46"/>
      <c r="E168" s="46"/>
      <c r="F168" s="46"/>
      <c r="G168" s="46"/>
      <c r="H168" s="46"/>
      <c r="I168" s="46"/>
      <c r="J168" s="46"/>
      <c r="K168" s="63"/>
      <c r="L168" s="46"/>
      <c r="M168" s="166"/>
      <c r="N168" s="160"/>
      <c r="O168" s="117"/>
      <c r="P168" s="319"/>
    </row>
    <row r="169" spans="1:16" x14ac:dyDescent="0.25">
      <c r="A169" s="10"/>
      <c r="B169" s="62"/>
      <c r="C169" s="68" t="s">
        <v>147</v>
      </c>
      <c r="D169" s="46"/>
      <c r="E169" s="46"/>
      <c r="F169" s="46"/>
      <c r="G169" s="46"/>
      <c r="H169" s="46"/>
      <c r="I169" s="46"/>
      <c r="J169" s="46"/>
      <c r="K169" s="63"/>
      <c r="L169" s="46"/>
      <c r="M169" s="166"/>
      <c r="N169" s="160"/>
      <c r="O169" s="117"/>
      <c r="P169" s="319"/>
    </row>
    <row r="170" spans="1:16" x14ac:dyDescent="0.25">
      <c r="A170" s="10"/>
      <c r="B170" s="62"/>
      <c r="C170" s="68" t="s">
        <v>148</v>
      </c>
      <c r="D170" s="46"/>
      <c r="E170" s="46"/>
      <c r="F170" s="46"/>
      <c r="G170" s="46"/>
      <c r="H170" s="46"/>
      <c r="I170" s="46"/>
      <c r="J170" s="46"/>
      <c r="K170" s="63"/>
      <c r="L170" s="46"/>
      <c r="M170" s="166"/>
      <c r="N170" s="160"/>
      <c r="O170" s="117"/>
      <c r="P170" s="319"/>
    </row>
    <row r="171" spans="1:16" x14ac:dyDescent="0.25">
      <c r="A171" s="10"/>
      <c r="B171" s="54"/>
      <c r="C171" s="68" t="s">
        <v>149</v>
      </c>
      <c r="D171" s="24"/>
      <c r="E171" s="24"/>
      <c r="F171" s="24"/>
      <c r="G171" s="24"/>
      <c r="H171" s="24"/>
      <c r="I171" s="24"/>
      <c r="J171" s="24"/>
      <c r="K171" s="15"/>
      <c r="L171" s="24"/>
      <c r="M171" s="157"/>
      <c r="N171" s="163"/>
      <c r="O171" s="117"/>
      <c r="P171" s="319"/>
    </row>
    <row r="172" spans="1:16" x14ac:dyDescent="0.25">
      <c r="A172" s="10" t="s">
        <v>9</v>
      </c>
      <c r="B172" s="54">
        <f>B162+1</f>
        <v>81</v>
      </c>
      <c r="C172" s="68" t="s">
        <v>150</v>
      </c>
      <c r="D172" s="24"/>
      <c r="E172" s="24"/>
      <c r="F172" s="24"/>
      <c r="G172" s="24"/>
      <c r="H172" s="24"/>
      <c r="I172" s="24"/>
      <c r="J172" s="24"/>
      <c r="K172" s="15" t="s">
        <v>83</v>
      </c>
      <c r="L172" s="24">
        <f t="shared" ref="L172:L177" si="24">$R$1*5</f>
        <v>52.5</v>
      </c>
      <c r="M172" s="117"/>
      <c r="N172" s="140"/>
      <c r="O172" s="117"/>
      <c r="P172" s="319"/>
    </row>
    <row r="173" spans="1:16" x14ac:dyDescent="0.25">
      <c r="A173" s="10" t="s">
        <v>9</v>
      </c>
      <c r="B173" s="54">
        <f t="shared" ref="B173:B190" si="25">B172+1</f>
        <v>82</v>
      </c>
      <c r="C173" s="68" t="s">
        <v>151</v>
      </c>
      <c r="D173" s="24"/>
      <c r="E173" s="24"/>
      <c r="F173" s="24"/>
      <c r="G173" s="24"/>
      <c r="H173" s="24"/>
      <c r="I173" s="24"/>
      <c r="J173" s="24"/>
      <c r="K173" s="15" t="s">
        <v>83</v>
      </c>
      <c r="L173" s="24">
        <f t="shared" si="24"/>
        <v>52.5</v>
      </c>
      <c r="M173" s="117"/>
      <c r="N173" s="140"/>
      <c r="O173" s="117"/>
      <c r="P173" s="319"/>
    </row>
    <row r="174" spans="1:16" x14ac:dyDescent="0.25">
      <c r="A174" s="10" t="s">
        <v>9</v>
      </c>
      <c r="B174" s="54">
        <f t="shared" si="25"/>
        <v>83</v>
      </c>
      <c r="C174" s="68" t="s">
        <v>152</v>
      </c>
      <c r="D174" s="24"/>
      <c r="E174" s="24"/>
      <c r="F174" s="24"/>
      <c r="G174" s="24"/>
      <c r="H174" s="24"/>
      <c r="I174" s="24"/>
      <c r="J174" s="24"/>
      <c r="K174" s="15" t="s">
        <v>83</v>
      </c>
      <c r="L174" s="24">
        <f t="shared" si="24"/>
        <v>52.5</v>
      </c>
      <c r="M174" s="117"/>
      <c r="N174" s="140"/>
      <c r="O174" s="117"/>
      <c r="P174" s="319"/>
    </row>
    <row r="175" spans="1:16" x14ac:dyDescent="0.25">
      <c r="A175" s="10" t="s">
        <v>9</v>
      </c>
      <c r="B175" s="54">
        <f t="shared" si="25"/>
        <v>84</v>
      </c>
      <c r="C175" s="68" t="s">
        <v>153</v>
      </c>
      <c r="D175" s="24"/>
      <c r="E175" s="24"/>
      <c r="F175" s="24"/>
      <c r="G175" s="24"/>
      <c r="H175" s="24"/>
      <c r="I175" s="24"/>
      <c r="J175" s="24"/>
      <c r="K175" s="15" t="s">
        <v>83</v>
      </c>
      <c r="L175" s="24">
        <f t="shared" si="24"/>
        <v>52.5</v>
      </c>
      <c r="M175" s="117"/>
      <c r="N175" s="140"/>
      <c r="O175" s="117"/>
      <c r="P175" s="319"/>
    </row>
    <row r="176" spans="1:16" x14ac:dyDescent="0.25">
      <c r="A176" s="10" t="s">
        <v>9</v>
      </c>
      <c r="B176" s="54">
        <f>B175+1</f>
        <v>85</v>
      </c>
      <c r="C176" s="68" t="s">
        <v>154</v>
      </c>
      <c r="D176" s="24"/>
      <c r="E176" s="24"/>
      <c r="F176" s="24"/>
      <c r="G176" s="24"/>
      <c r="H176" s="24"/>
      <c r="I176" s="24"/>
      <c r="J176" s="24"/>
      <c r="K176" s="15" t="s">
        <v>83</v>
      </c>
      <c r="L176" s="24">
        <f t="shared" si="24"/>
        <v>52.5</v>
      </c>
      <c r="M176" s="117"/>
      <c r="N176" s="140"/>
      <c r="O176" s="117"/>
      <c r="P176" s="319"/>
    </row>
    <row r="177" spans="1:16" x14ac:dyDescent="0.25">
      <c r="A177" s="10" t="s">
        <v>9</v>
      </c>
      <c r="B177" s="54">
        <v>86</v>
      </c>
      <c r="C177" s="68" t="s">
        <v>155</v>
      </c>
      <c r="D177" s="24"/>
      <c r="E177" s="24"/>
      <c r="F177" s="24"/>
      <c r="G177" s="24"/>
      <c r="H177" s="24"/>
      <c r="I177" s="24"/>
      <c r="J177" s="24"/>
      <c r="K177" s="15" t="s">
        <v>83</v>
      </c>
      <c r="L177" s="24">
        <f t="shared" si="24"/>
        <v>52.5</v>
      </c>
      <c r="M177" s="117"/>
      <c r="N177" s="140"/>
      <c r="O177" s="117"/>
      <c r="P177" s="319"/>
    </row>
    <row r="178" spans="1:16" x14ac:dyDescent="0.25">
      <c r="A178" s="10"/>
      <c r="B178" s="54"/>
      <c r="C178" s="69"/>
      <c r="D178" s="24"/>
      <c r="E178" s="24"/>
      <c r="F178" s="24"/>
      <c r="G178" s="24"/>
      <c r="H178" s="24"/>
      <c r="I178" s="24"/>
      <c r="J178" s="24"/>
      <c r="K178" s="15"/>
      <c r="L178" s="24"/>
      <c r="M178" s="117"/>
      <c r="N178" s="140"/>
      <c r="O178" s="117"/>
      <c r="P178" s="319"/>
    </row>
    <row r="179" spans="1:16" x14ac:dyDescent="0.25">
      <c r="A179" s="10" t="s">
        <v>9</v>
      </c>
      <c r="B179" s="54">
        <v>87</v>
      </c>
      <c r="C179" s="68" t="s">
        <v>156</v>
      </c>
      <c r="D179" s="24"/>
      <c r="E179" s="24"/>
      <c r="F179" s="24"/>
      <c r="G179" s="24"/>
      <c r="H179" s="24"/>
      <c r="I179" s="24"/>
      <c r="J179" s="24"/>
      <c r="K179" s="15" t="s">
        <v>83</v>
      </c>
      <c r="L179" s="24">
        <f t="shared" ref="L179:L184" si="26">$R$1*5</f>
        <v>52.5</v>
      </c>
      <c r="M179" s="117"/>
      <c r="N179" s="140"/>
      <c r="O179" s="117"/>
      <c r="P179" s="319"/>
    </row>
    <row r="180" spans="1:16" x14ac:dyDescent="0.25">
      <c r="A180" s="10" t="s">
        <v>9</v>
      </c>
      <c r="B180" s="54">
        <f t="shared" si="25"/>
        <v>88</v>
      </c>
      <c r="C180" s="68" t="s">
        <v>157</v>
      </c>
      <c r="D180" s="24"/>
      <c r="E180" s="24"/>
      <c r="F180" s="24"/>
      <c r="G180" s="24"/>
      <c r="H180" s="24"/>
      <c r="I180" s="24"/>
      <c r="J180" s="24"/>
      <c r="K180" s="15" t="s">
        <v>83</v>
      </c>
      <c r="L180" s="24">
        <f t="shared" si="26"/>
        <v>52.5</v>
      </c>
      <c r="M180" s="117"/>
      <c r="N180" s="140"/>
      <c r="O180" s="117"/>
      <c r="P180" s="319"/>
    </row>
    <row r="181" spans="1:16" x14ac:dyDescent="0.25">
      <c r="A181" s="10" t="s">
        <v>9</v>
      </c>
      <c r="B181" s="54">
        <f t="shared" si="25"/>
        <v>89</v>
      </c>
      <c r="C181" s="68" t="s">
        <v>158</v>
      </c>
      <c r="D181" s="24"/>
      <c r="E181" s="24"/>
      <c r="F181" s="24"/>
      <c r="G181" s="24"/>
      <c r="H181" s="24"/>
      <c r="I181" s="24"/>
      <c r="J181" s="24"/>
      <c r="K181" s="15" t="s">
        <v>83</v>
      </c>
      <c r="L181" s="24">
        <f t="shared" si="26"/>
        <v>52.5</v>
      </c>
      <c r="M181" s="117"/>
      <c r="N181" s="140"/>
      <c r="O181" s="117"/>
      <c r="P181" s="319"/>
    </row>
    <row r="182" spans="1:16" x14ac:dyDescent="0.25">
      <c r="A182" s="10" t="s">
        <v>9</v>
      </c>
      <c r="B182" s="54">
        <f t="shared" si="25"/>
        <v>90</v>
      </c>
      <c r="C182" s="68" t="s">
        <v>159</v>
      </c>
      <c r="D182" s="24"/>
      <c r="E182" s="24"/>
      <c r="F182" s="24"/>
      <c r="G182" s="24"/>
      <c r="H182" s="24"/>
      <c r="I182" s="24"/>
      <c r="J182" s="24"/>
      <c r="K182" s="15" t="s">
        <v>83</v>
      </c>
      <c r="L182" s="24">
        <f t="shared" si="26"/>
        <v>52.5</v>
      </c>
      <c r="M182" s="117"/>
      <c r="N182" s="140"/>
      <c r="O182" s="117"/>
      <c r="P182" s="319"/>
    </row>
    <row r="183" spans="1:16" x14ac:dyDescent="0.25">
      <c r="A183" s="10" t="s">
        <v>9</v>
      </c>
      <c r="B183" s="54">
        <f t="shared" si="25"/>
        <v>91</v>
      </c>
      <c r="C183" s="68" t="s">
        <v>160</v>
      </c>
      <c r="D183" s="20"/>
      <c r="E183" s="20"/>
      <c r="F183" s="20"/>
      <c r="G183" s="20"/>
      <c r="H183" s="20"/>
      <c r="I183" s="20"/>
      <c r="J183" s="20"/>
      <c r="K183" s="15" t="s">
        <v>83</v>
      </c>
      <c r="L183" s="24">
        <f t="shared" si="26"/>
        <v>52.5</v>
      </c>
      <c r="M183" s="117"/>
      <c r="N183" s="140"/>
      <c r="O183" s="117"/>
      <c r="P183" s="319"/>
    </row>
    <row r="184" spans="1:16" x14ac:dyDescent="0.25">
      <c r="A184" s="10" t="s">
        <v>9</v>
      </c>
      <c r="B184" s="54">
        <f t="shared" si="25"/>
        <v>92</v>
      </c>
      <c r="C184" s="68" t="s">
        <v>161</v>
      </c>
      <c r="D184" s="20"/>
      <c r="E184" s="20"/>
      <c r="F184" s="20"/>
      <c r="G184" s="20"/>
      <c r="H184" s="20"/>
      <c r="I184" s="20"/>
      <c r="J184" s="20"/>
      <c r="K184" s="15" t="s">
        <v>83</v>
      </c>
      <c r="L184" s="24">
        <f t="shared" si="26"/>
        <v>52.5</v>
      </c>
      <c r="M184" s="117"/>
      <c r="N184" s="140"/>
      <c r="O184" s="117"/>
      <c r="P184" s="319"/>
    </row>
    <row r="185" spans="1:16" x14ac:dyDescent="0.25">
      <c r="A185" s="10"/>
      <c r="B185" s="54"/>
      <c r="C185" s="69"/>
      <c r="D185" s="20"/>
      <c r="E185" s="20"/>
      <c r="F185" s="20"/>
      <c r="G185" s="20"/>
      <c r="H185" s="20"/>
      <c r="I185" s="20"/>
      <c r="J185" s="20"/>
      <c r="K185" s="15"/>
      <c r="L185" s="24"/>
      <c r="M185" s="117"/>
      <c r="N185" s="140"/>
      <c r="O185" s="117"/>
      <c r="P185" s="319"/>
    </row>
    <row r="186" spans="1:16" x14ac:dyDescent="0.25">
      <c r="A186" s="10" t="s">
        <v>9</v>
      </c>
      <c r="B186" s="54">
        <v>93</v>
      </c>
      <c r="C186" s="68" t="s">
        <v>162</v>
      </c>
      <c r="D186" s="20"/>
      <c r="E186" s="20"/>
      <c r="F186" s="20"/>
      <c r="G186" s="20"/>
      <c r="H186" s="20"/>
      <c r="I186" s="20"/>
      <c r="J186" s="20"/>
      <c r="K186" s="15" t="s">
        <v>83</v>
      </c>
      <c r="L186" s="24">
        <f t="shared" ref="L186:L191" si="27">$R$1*5</f>
        <v>52.5</v>
      </c>
      <c r="M186" s="117"/>
      <c r="N186" s="140"/>
      <c r="O186" s="117"/>
      <c r="P186" s="319"/>
    </row>
    <row r="187" spans="1:16" x14ac:dyDescent="0.25">
      <c r="A187" s="10" t="s">
        <v>9</v>
      </c>
      <c r="B187" s="54">
        <f t="shared" si="25"/>
        <v>94</v>
      </c>
      <c r="C187" s="68" t="s">
        <v>163</v>
      </c>
      <c r="D187" s="24"/>
      <c r="E187" s="24"/>
      <c r="F187" s="24"/>
      <c r="G187" s="24"/>
      <c r="H187" s="24"/>
      <c r="I187" s="24"/>
      <c r="J187" s="24"/>
      <c r="K187" s="15" t="s">
        <v>83</v>
      </c>
      <c r="L187" s="24">
        <f t="shared" si="27"/>
        <v>52.5</v>
      </c>
      <c r="M187" s="117"/>
      <c r="N187" s="140"/>
      <c r="O187" s="117"/>
      <c r="P187" s="319"/>
    </row>
    <row r="188" spans="1:16" x14ac:dyDescent="0.25">
      <c r="A188" s="10" t="s">
        <v>9</v>
      </c>
      <c r="B188" s="54">
        <f t="shared" si="25"/>
        <v>95</v>
      </c>
      <c r="C188" s="68" t="s">
        <v>164</v>
      </c>
      <c r="D188" s="20"/>
      <c r="E188" s="20"/>
      <c r="F188" s="20"/>
      <c r="G188" s="20"/>
      <c r="H188" s="20"/>
      <c r="I188" s="20"/>
      <c r="J188" s="20"/>
      <c r="K188" s="15" t="s">
        <v>83</v>
      </c>
      <c r="L188" s="24">
        <f t="shared" si="27"/>
        <v>52.5</v>
      </c>
      <c r="M188" s="117"/>
      <c r="N188" s="140"/>
      <c r="O188" s="117"/>
      <c r="P188" s="319"/>
    </row>
    <row r="189" spans="1:16" x14ac:dyDescent="0.25">
      <c r="A189" s="10" t="s">
        <v>9</v>
      </c>
      <c r="B189" s="54">
        <f t="shared" si="25"/>
        <v>96</v>
      </c>
      <c r="C189" s="68" t="s">
        <v>165</v>
      </c>
      <c r="D189" s="20"/>
      <c r="E189" s="20"/>
      <c r="F189" s="20"/>
      <c r="G189" s="20"/>
      <c r="H189" s="20"/>
      <c r="I189" s="20"/>
      <c r="J189" s="20"/>
      <c r="K189" s="15" t="s">
        <v>83</v>
      </c>
      <c r="L189" s="24">
        <f t="shared" si="27"/>
        <v>52.5</v>
      </c>
      <c r="M189" s="117"/>
      <c r="N189" s="140"/>
      <c r="O189" s="117"/>
      <c r="P189" s="319"/>
    </row>
    <row r="190" spans="1:16" x14ac:dyDescent="0.25">
      <c r="A190" s="10" t="s">
        <v>9</v>
      </c>
      <c r="B190" s="54">
        <f t="shared" si="25"/>
        <v>97</v>
      </c>
      <c r="C190" s="68" t="s">
        <v>166</v>
      </c>
      <c r="D190" s="20"/>
      <c r="E190" s="20"/>
      <c r="F190" s="20"/>
      <c r="G190" s="20"/>
      <c r="H190" s="20"/>
      <c r="I190" s="20"/>
      <c r="J190" s="20"/>
      <c r="K190" s="15" t="s">
        <v>83</v>
      </c>
      <c r="L190" s="24">
        <f t="shared" si="27"/>
        <v>52.5</v>
      </c>
      <c r="M190" s="117"/>
      <c r="N190" s="140"/>
      <c r="O190" s="117"/>
      <c r="P190" s="319"/>
    </row>
    <row r="191" spans="1:16" x14ac:dyDescent="0.25">
      <c r="A191" s="10" t="s">
        <v>9</v>
      </c>
      <c r="B191" s="54">
        <v>98</v>
      </c>
      <c r="C191" s="68" t="s">
        <v>167</v>
      </c>
      <c r="D191" s="20"/>
      <c r="E191" s="20"/>
      <c r="F191" s="20"/>
      <c r="G191" s="20"/>
      <c r="H191" s="20"/>
      <c r="I191" s="20"/>
      <c r="J191" s="20"/>
      <c r="K191" s="15" t="s">
        <v>83</v>
      </c>
      <c r="L191" s="24">
        <f t="shared" si="27"/>
        <v>52.5</v>
      </c>
      <c r="M191" s="117"/>
      <c r="N191" s="140"/>
      <c r="O191" s="117"/>
      <c r="P191" s="319"/>
    </row>
    <row r="192" spans="1:16" x14ac:dyDescent="0.25">
      <c r="A192" s="10"/>
      <c r="B192" s="54"/>
      <c r="C192" s="49" t="s">
        <v>168</v>
      </c>
      <c r="D192" s="20"/>
      <c r="E192" s="70"/>
      <c r="F192" s="20"/>
      <c r="G192" s="20"/>
      <c r="H192" s="20"/>
      <c r="I192" s="20"/>
      <c r="J192" s="20"/>
      <c r="K192" s="15"/>
      <c r="L192" s="24"/>
      <c r="M192" s="117"/>
      <c r="N192" s="140"/>
      <c r="O192" s="117"/>
      <c r="P192" s="319"/>
    </row>
    <row r="193" spans="1:16" x14ac:dyDescent="0.25">
      <c r="A193" s="10"/>
      <c r="B193" s="54"/>
      <c r="C193" s="71" t="s">
        <v>169</v>
      </c>
      <c r="D193" s="20"/>
      <c r="E193" s="70"/>
      <c r="F193" s="20"/>
      <c r="G193" s="20"/>
      <c r="H193" s="20"/>
      <c r="I193" s="20"/>
      <c r="J193" s="20"/>
      <c r="K193" s="15"/>
      <c r="L193" s="24"/>
      <c r="M193" s="117"/>
      <c r="N193" s="140"/>
      <c r="O193" s="117"/>
      <c r="P193" s="319"/>
    </row>
    <row r="194" spans="1:16" x14ac:dyDescent="0.25">
      <c r="A194" s="10"/>
      <c r="B194" s="54"/>
      <c r="C194" s="71" t="s">
        <v>170</v>
      </c>
      <c r="D194" s="20"/>
      <c r="E194" s="70"/>
      <c r="F194" s="20"/>
      <c r="G194" s="20"/>
      <c r="H194" s="20"/>
      <c r="I194" s="20"/>
      <c r="J194" s="20"/>
      <c r="K194" s="15"/>
      <c r="L194" s="24"/>
      <c r="M194" s="117"/>
      <c r="N194" s="140"/>
      <c r="O194" s="117"/>
      <c r="P194" s="319"/>
    </row>
    <row r="195" spans="1:16" x14ac:dyDescent="0.25">
      <c r="A195" s="10"/>
      <c r="B195" s="54"/>
      <c r="C195" s="71" t="s">
        <v>171</v>
      </c>
      <c r="D195" s="20"/>
      <c r="E195" s="70"/>
      <c r="F195" s="20"/>
      <c r="G195" s="20"/>
      <c r="H195" s="20"/>
      <c r="I195" s="20"/>
      <c r="J195" s="20"/>
      <c r="K195" s="15"/>
      <c r="L195" s="24"/>
      <c r="M195" s="117"/>
      <c r="N195" s="140"/>
      <c r="O195" s="117"/>
      <c r="P195" s="319"/>
    </row>
    <row r="196" spans="1:16" x14ac:dyDescent="0.25">
      <c r="A196" s="10"/>
      <c r="B196" s="54"/>
      <c r="C196" s="71" t="s">
        <v>172</v>
      </c>
      <c r="D196" s="20"/>
      <c r="E196" s="70"/>
      <c r="F196" s="20"/>
      <c r="G196" s="20"/>
      <c r="H196" s="20"/>
      <c r="I196" s="20"/>
      <c r="J196" s="20"/>
      <c r="K196" s="15"/>
      <c r="L196" s="24"/>
      <c r="M196" s="117"/>
      <c r="N196" s="140"/>
      <c r="O196" s="117"/>
      <c r="P196" s="319"/>
    </row>
    <row r="197" spans="1:16" x14ac:dyDescent="0.25">
      <c r="A197" s="10"/>
      <c r="B197" s="54"/>
      <c r="C197" s="71" t="s">
        <v>173</v>
      </c>
      <c r="D197" s="20"/>
      <c r="E197" s="70"/>
      <c r="F197" s="20"/>
      <c r="G197" s="20"/>
      <c r="H197" s="20"/>
      <c r="I197" s="20"/>
      <c r="J197" s="20"/>
      <c r="K197" s="15"/>
      <c r="L197" s="24"/>
      <c r="M197" s="117"/>
      <c r="N197" s="140"/>
      <c r="O197" s="117"/>
      <c r="P197" s="319"/>
    </row>
    <row r="198" spans="1:16" x14ac:dyDescent="0.25">
      <c r="A198" s="10" t="s">
        <v>9</v>
      </c>
      <c r="B198" s="54">
        <f>B191+1</f>
        <v>99</v>
      </c>
      <c r="C198" s="71" t="s">
        <v>174</v>
      </c>
      <c r="D198" s="20"/>
      <c r="E198" s="70"/>
      <c r="F198" s="20"/>
      <c r="G198" s="20"/>
      <c r="H198" s="20"/>
      <c r="I198" s="20"/>
      <c r="J198" s="20"/>
      <c r="K198" s="15" t="s">
        <v>175</v>
      </c>
      <c r="L198" s="24">
        <f>$R$1*1</f>
        <v>10.5</v>
      </c>
      <c r="M198" s="117"/>
      <c r="N198" s="140"/>
      <c r="O198" s="117"/>
      <c r="P198" s="319"/>
    </row>
    <row r="199" spans="1:16" x14ac:dyDescent="0.25">
      <c r="A199" s="10" t="s">
        <v>9</v>
      </c>
      <c r="B199" s="54">
        <f>B198+1</f>
        <v>100</v>
      </c>
      <c r="C199" s="71" t="s">
        <v>176</v>
      </c>
      <c r="D199" s="20"/>
      <c r="E199" s="70"/>
      <c r="F199" s="20"/>
      <c r="G199" s="20"/>
      <c r="H199" s="20"/>
      <c r="I199" s="20"/>
      <c r="J199" s="20"/>
      <c r="K199" s="15" t="s">
        <v>175</v>
      </c>
      <c r="L199" s="24">
        <f t="shared" ref="L199:L201" si="28">$R$1*1</f>
        <v>10.5</v>
      </c>
      <c r="M199" s="117"/>
      <c r="N199" s="140"/>
      <c r="O199" s="117"/>
      <c r="P199" s="319"/>
    </row>
    <row r="200" spans="1:16" x14ac:dyDescent="0.25">
      <c r="A200" s="10" t="s">
        <v>9</v>
      </c>
      <c r="B200" s="54">
        <f>B199+1</f>
        <v>101</v>
      </c>
      <c r="C200" s="71" t="s">
        <v>177</v>
      </c>
      <c r="D200" s="20"/>
      <c r="E200" s="70"/>
      <c r="F200" s="20"/>
      <c r="G200" s="20"/>
      <c r="H200" s="20"/>
      <c r="I200" s="20"/>
      <c r="J200" s="20"/>
      <c r="K200" s="15" t="s">
        <v>175</v>
      </c>
      <c r="L200" s="24">
        <f t="shared" si="28"/>
        <v>10.5</v>
      </c>
      <c r="M200" s="117"/>
      <c r="N200" s="140"/>
      <c r="O200" s="117"/>
      <c r="P200" s="319"/>
    </row>
    <row r="201" spans="1:16" x14ac:dyDescent="0.25">
      <c r="A201" s="10" t="s">
        <v>9</v>
      </c>
      <c r="B201" s="54">
        <f>B200+1</f>
        <v>102</v>
      </c>
      <c r="C201" s="71" t="s">
        <v>178</v>
      </c>
      <c r="D201" s="20"/>
      <c r="E201" s="70"/>
      <c r="F201" s="20"/>
      <c r="G201" s="20"/>
      <c r="H201" s="20"/>
      <c r="I201" s="20"/>
      <c r="J201" s="20"/>
      <c r="K201" s="15" t="s">
        <v>175</v>
      </c>
      <c r="L201" s="24">
        <f t="shared" si="28"/>
        <v>10.5</v>
      </c>
      <c r="M201" s="294"/>
      <c r="N201" s="140"/>
      <c r="O201" s="117"/>
      <c r="P201" s="319"/>
    </row>
    <row r="202" spans="1:16" x14ac:dyDescent="0.25">
      <c r="A202" s="64"/>
      <c r="B202" s="55"/>
      <c r="C202" s="22" t="s">
        <v>1801</v>
      </c>
      <c r="D202" s="23"/>
      <c r="E202" s="23"/>
      <c r="F202" s="23"/>
      <c r="G202" s="23"/>
      <c r="H202" s="23"/>
      <c r="I202" s="23"/>
      <c r="J202" s="23"/>
      <c r="K202" s="16"/>
      <c r="L202" s="23"/>
      <c r="M202" s="337"/>
      <c r="N202" s="162"/>
      <c r="O202" s="165"/>
      <c r="P202" s="319"/>
    </row>
    <row r="203" spans="1:16" ht="24.75" x14ac:dyDescent="0.25">
      <c r="A203" s="64"/>
      <c r="B203" s="56" t="s">
        <v>1</v>
      </c>
      <c r="C203" s="378" t="s">
        <v>2</v>
      </c>
      <c r="D203" s="378"/>
      <c r="E203" s="378"/>
      <c r="F203" s="378"/>
      <c r="G203" s="378"/>
      <c r="H203" s="378"/>
      <c r="I203" s="378"/>
      <c r="J203" s="378"/>
      <c r="K203" s="57" t="s">
        <v>45</v>
      </c>
      <c r="L203" s="61" t="s">
        <v>46</v>
      </c>
      <c r="M203" s="335" t="s">
        <v>47</v>
      </c>
      <c r="N203" s="336" t="s">
        <v>73</v>
      </c>
      <c r="O203" s="164" t="s">
        <v>92</v>
      </c>
      <c r="P203" s="319"/>
    </row>
    <row r="204" spans="1:16" x14ac:dyDescent="0.25">
      <c r="A204" s="10"/>
      <c r="B204" s="62"/>
      <c r="C204" s="19"/>
      <c r="D204" s="46"/>
      <c r="E204" s="46"/>
      <c r="F204" s="46"/>
      <c r="G204" s="46"/>
      <c r="H204" s="46"/>
      <c r="I204" s="46"/>
      <c r="J204" s="46"/>
      <c r="K204" s="63"/>
      <c r="L204" s="46"/>
      <c r="M204" s="339"/>
      <c r="N204" s="160"/>
      <c r="O204" s="117"/>
      <c r="P204" s="319"/>
    </row>
    <row r="205" spans="1:16" x14ac:dyDescent="0.25">
      <c r="A205" s="10"/>
      <c r="B205" s="62"/>
      <c r="C205" s="19" t="s">
        <v>179</v>
      </c>
      <c r="D205" s="46"/>
      <c r="E205" s="46"/>
      <c r="F205" s="46"/>
      <c r="G205" s="46"/>
      <c r="H205" s="46"/>
      <c r="I205" s="46"/>
      <c r="J205" s="46"/>
      <c r="K205" s="63"/>
      <c r="L205" s="46"/>
      <c r="M205" s="166"/>
      <c r="N205" s="160"/>
      <c r="O205" s="117"/>
      <c r="P205" s="319"/>
    </row>
    <row r="206" spans="1:16" x14ac:dyDescent="0.25">
      <c r="A206" s="10"/>
      <c r="B206" s="62"/>
      <c r="C206" s="20" t="s">
        <v>180</v>
      </c>
      <c r="D206" s="19"/>
      <c r="E206" s="19"/>
      <c r="F206" s="46"/>
      <c r="G206" s="46"/>
      <c r="H206" s="46"/>
      <c r="I206" s="46"/>
      <c r="J206" s="46"/>
      <c r="K206" s="63"/>
      <c r="L206" s="46"/>
      <c r="M206" s="166"/>
      <c r="N206" s="160"/>
      <c r="O206" s="117"/>
      <c r="P206" s="319"/>
    </row>
    <row r="207" spans="1:16" x14ac:dyDescent="0.25">
      <c r="A207" s="10"/>
      <c r="B207" s="54"/>
      <c r="C207" s="20" t="s">
        <v>181</v>
      </c>
      <c r="D207" s="46"/>
      <c r="E207" s="46"/>
      <c r="F207" s="46"/>
      <c r="G207" s="46"/>
      <c r="H207" s="46"/>
      <c r="I207" s="46"/>
      <c r="J207" s="46"/>
      <c r="K207" s="15"/>
      <c r="L207" s="24"/>
      <c r="M207" s="117"/>
      <c r="N207" s="140"/>
      <c r="O207" s="117"/>
      <c r="P207" s="319"/>
    </row>
    <row r="208" spans="1:16" x14ac:dyDescent="0.25">
      <c r="A208" s="10"/>
      <c r="B208" s="54"/>
      <c r="C208" s="20" t="s">
        <v>182</v>
      </c>
      <c r="D208" s="46"/>
      <c r="E208" s="46"/>
      <c r="F208" s="46"/>
      <c r="G208" s="46"/>
      <c r="H208" s="46"/>
      <c r="I208" s="46"/>
      <c r="J208" s="46"/>
      <c r="K208" s="15"/>
      <c r="L208" s="24"/>
      <c r="M208" s="117"/>
      <c r="N208" s="140"/>
      <c r="O208" s="117"/>
      <c r="P208" s="319"/>
    </row>
    <row r="209" spans="1:16" x14ac:dyDescent="0.25">
      <c r="A209" s="10"/>
      <c r="B209" s="62"/>
      <c r="C209" s="20" t="s">
        <v>183</v>
      </c>
      <c r="D209" s="19"/>
      <c r="E209" s="19"/>
      <c r="F209" s="19"/>
      <c r="G209" s="46"/>
      <c r="H209" s="46"/>
      <c r="I209" s="46"/>
      <c r="J209" s="46"/>
      <c r="K209" s="63"/>
      <c r="L209" s="46"/>
      <c r="M209" s="117"/>
      <c r="N209" s="140"/>
      <c r="O209" s="117"/>
      <c r="P209" s="319"/>
    </row>
    <row r="210" spans="1:16" x14ac:dyDescent="0.25">
      <c r="A210" s="10"/>
      <c r="B210" s="54"/>
      <c r="C210" s="20" t="s">
        <v>184</v>
      </c>
      <c r="D210" s="46"/>
      <c r="E210" s="46"/>
      <c r="F210" s="46"/>
      <c r="G210" s="46"/>
      <c r="H210" s="46"/>
      <c r="I210" s="46"/>
      <c r="J210" s="46"/>
      <c r="K210" s="15"/>
      <c r="L210" s="24"/>
      <c r="M210" s="117"/>
      <c r="N210" s="140"/>
      <c r="O210" s="117"/>
      <c r="P210" s="319"/>
    </row>
    <row r="211" spans="1:16" x14ac:dyDescent="0.25">
      <c r="A211" s="10"/>
      <c r="B211" s="54"/>
      <c r="C211" s="20"/>
      <c r="D211" s="46"/>
      <c r="E211" s="46"/>
      <c r="F211" s="46"/>
      <c r="G211" s="46"/>
      <c r="H211" s="46"/>
      <c r="I211" s="46"/>
      <c r="J211" s="46"/>
      <c r="K211" s="15"/>
      <c r="L211" s="24"/>
      <c r="M211" s="117"/>
      <c r="N211" s="140"/>
      <c r="O211" s="117"/>
      <c r="P211" s="319"/>
    </row>
    <row r="212" spans="1:16" x14ac:dyDescent="0.25">
      <c r="A212" s="10" t="s">
        <v>9</v>
      </c>
      <c r="B212" s="54">
        <f>B201+1</f>
        <v>103</v>
      </c>
      <c r="C212" s="20" t="s">
        <v>185</v>
      </c>
      <c r="D212" s="46"/>
      <c r="E212" s="46"/>
      <c r="F212" s="46"/>
      <c r="G212" s="46"/>
      <c r="H212" s="46"/>
      <c r="I212" s="46"/>
      <c r="J212" s="46"/>
      <c r="K212" s="63"/>
      <c r="L212" s="24">
        <f t="shared" ref="L212:L221" si="29">$R$1*1</f>
        <v>10.5</v>
      </c>
      <c r="M212" s="157"/>
      <c r="N212" s="163"/>
      <c r="O212" s="117"/>
      <c r="P212" s="319"/>
    </row>
    <row r="213" spans="1:16" x14ac:dyDescent="0.25">
      <c r="A213" s="10" t="s">
        <v>9</v>
      </c>
      <c r="B213" s="54">
        <f>B212+1</f>
        <v>104</v>
      </c>
      <c r="C213" s="20" t="s">
        <v>186</v>
      </c>
      <c r="D213" s="46"/>
      <c r="E213" s="46"/>
      <c r="F213" s="46"/>
      <c r="G213" s="46"/>
      <c r="H213" s="46"/>
      <c r="I213" s="46"/>
      <c r="J213" s="46"/>
      <c r="K213" s="63"/>
      <c r="L213" s="24">
        <f t="shared" si="29"/>
        <v>10.5</v>
      </c>
      <c r="M213" s="157"/>
      <c r="N213" s="163"/>
      <c r="O213" s="117"/>
      <c r="P213" s="319"/>
    </row>
    <row r="214" spans="1:16" x14ac:dyDescent="0.25">
      <c r="A214" s="10" t="s">
        <v>9</v>
      </c>
      <c r="B214" s="54">
        <f>B213+1</f>
        <v>105</v>
      </c>
      <c r="C214" s="20" t="s">
        <v>187</v>
      </c>
      <c r="D214" s="46"/>
      <c r="E214" s="46"/>
      <c r="F214" s="46"/>
      <c r="G214" s="46"/>
      <c r="H214" s="46"/>
      <c r="I214" s="46"/>
      <c r="J214" s="46"/>
      <c r="K214" s="63"/>
      <c r="L214" s="24">
        <f t="shared" si="29"/>
        <v>10.5</v>
      </c>
      <c r="M214" s="157"/>
      <c r="N214" s="163"/>
      <c r="O214" s="117"/>
      <c r="P214" s="319"/>
    </row>
    <row r="215" spans="1:16" x14ac:dyDescent="0.25">
      <c r="A215" s="10" t="s">
        <v>9</v>
      </c>
      <c r="B215" s="54">
        <f>B214+1</f>
        <v>106</v>
      </c>
      <c r="C215" s="20" t="s">
        <v>188</v>
      </c>
      <c r="D215" s="46"/>
      <c r="E215" s="46"/>
      <c r="F215" s="46"/>
      <c r="G215" s="46"/>
      <c r="H215" s="46"/>
      <c r="I215" s="46"/>
      <c r="J215" s="46"/>
      <c r="K215" s="63"/>
      <c r="L215" s="24">
        <f t="shared" si="29"/>
        <v>10.5</v>
      </c>
      <c r="M215" s="157"/>
      <c r="N215" s="163"/>
      <c r="O215" s="117"/>
      <c r="P215" s="319"/>
    </row>
    <row r="216" spans="1:16" x14ac:dyDescent="0.25">
      <c r="A216" s="10" t="s">
        <v>9</v>
      </c>
      <c r="B216" s="54">
        <f t="shared" ref="B216:B221" si="30">B215+1</f>
        <v>107</v>
      </c>
      <c r="C216" s="20" t="s">
        <v>189</v>
      </c>
      <c r="D216" s="46"/>
      <c r="E216" s="46"/>
      <c r="F216" s="46"/>
      <c r="G216" s="46"/>
      <c r="H216" s="46"/>
      <c r="I216" s="46"/>
      <c r="J216" s="46"/>
      <c r="K216" s="63"/>
      <c r="L216" s="24">
        <f t="shared" si="29"/>
        <v>10.5</v>
      </c>
      <c r="M216" s="157"/>
      <c r="N216" s="163"/>
      <c r="O216" s="117"/>
      <c r="P216" s="319"/>
    </row>
    <row r="217" spans="1:16" x14ac:dyDescent="0.25">
      <c r="A217" s="10" t="s">
        <v>9</v>
      </c>
      <c r="B217" s="54">
        <f t="shared" si="30"/>
        <v>108</v>
      </c>
      <c r="C217" s="20" t="s">
        <v>190</v>
      </c>
      <c r="D217" s="46"/>
      <c r="E217" s="46"/>
      <c r="F217" s="46"/>
      <c r="G217" s="46"/>
      <c r="H217" s="46"/>
      <c r="I217" s="46"/>
      <c r="J217" s="46"/>
      <c r="K217" s="63"/>
      <c r="L217" s="24">
        <f t="shared" si="29"/>
        <v>10.5</v>
      </c>
      <c r="M217" s="157"/>
      <c r="N217" s="163"/>
      <c r="O217" s="117"/>
      <c r="P217" s="319"/>
    </row>
    <row r="218" spans="1:16" x14ac:dyDescent="0.25">
      <c r="A218" s="10" t="s">
        <v>9</v>
      </c>
      <c r="B218" s="54">
        <f t="shared" si="30"/>
        <v>109</v>
      </c>
      <c r="C218" s="20" t="s">
        <v>191</v>
      </c>
      <c r="D218" s="46"/>
      <c r="E218" s="46"/>
      <c r="F218" s="46"/>
      <c r="G218" s="46"/>
      <c r="H218" s="46"/>
      <c r="I218" s="46"/>
      <c r="J218" s="46"/>
      <c r="K218" s="63"/>
      <c r="L218" s="24">
        <f t="shared" si="29"/>
        <v>10.5</v>
      </c>
      <c r="M218" s="157"/>
      <c r="N218" s="163"/>
      <c r="O218" s="117"/>
      <c r="P218" s="319"/>
    </row>
    <row r="219" spans="1:16" x14ac:dyDescent="0.25">
      <c r="A219" s="10" t="s">
        <v>9</v>
      </c>
      <c r="B219" s="54">
        <f t="shared" si="30"/>
        <v>110</v>
      </c>
      <c r="C219" s="20" t="s">
        <v>192</v>
      </c>
      <c r="D219" s="46"/>
      <c r="E219" s="46"/>
      <c r="F219" s="46"/>
      <c r="G219" s="46"/>
      <c r="H219" s="46"/>
      <c r="I219" s="46"/>
      <c r="J219" s="46"/>
      <c r="K219" s="63"/>
      <c r="L219" s="24">
        <f t="shared" si="29"/>
        <v>10.5</v>
      </c>
      <c r="M219" s="157"/>
      <c r="N219" s="163"/>
      <c r="O219" s="117"/>
      <c r="P219" s="319"/>
    </row>
    <row r="220" spans="1:16" x14ac:dyDescent="0.25">
      <c r="A220" s="10" t="s">
        <v>9</v>
      </c>
      <c r="B220" s="54">
        <f t="shared" si="30"/>
        <v>111</v>
      </c>
      <c r="C220" s="20" t="s">
        <v>193</v>
      </c>
      <c r="D220" s="24"/>
      <c r="E220" s="24"/>
      <c r="F220" s="24"/>
      <c r="G220" s="24"/>
      <c r="H220" s="24"/>
      <c r="I220" s="24"/>
      <c r="J220" s="24"/>
      <c r="K220" s="15"/>
      <c r="L220" s="24">
        <f t="shared" si="29"/>
        <v>10.5</v>
      </c>
      <c r="M220" s="157"/>
      <c r="N220" s="163"/>
      <c r="O220" s="117"/>
      <c r="P220" s="319"/>
    </row>
    <row r="221" spans="1:16" x14ac:dyDescent="0.25">
      <c r="A221" s="10" t="s">
        <v>9</v>
      </c>
      <c r="B221" s="54">
        <f t="shared" si="30"/>
        <v>112</v>
      </c>
      <c r="C221" s="20" t="s">
        <v>194</v>
      </c>
      <c r="D221" s="24"/>
      <c r="E221" s="24"/>
      <c r="F221" s="24"/>
      <c r="G221" s="24"/>
      <c r="H221" s="24"/>
      <c r="I221" s="24"/>
      <c r="J221" s="24"/>
      <c r="K221" s="15"/>
      <c r="L221" s="24">
        <f t="shared" si="29"/>
        <v>10.5</v>
      </c>
      <c r="M221" s="157"/>
      <c r="N221" s="163"/>
      <c r="O221" s="117"/>
      <c r="P221" s="319"/>
    </row>
    <row r="222" spans="1:16" x14ac:dyDescent="0.25">
      <c r="A222" s="10"/>
      <c r="B222" s="54"/>
      <c r="C222" s="68"/>
      <c r="D222" s="24"/>
      <c r="E222" s="24"/>
      <c r="F222" s="24"/>
      <c r="G222" s="24"/>
      <c r="H222" s="24"/>
      <c r="I222" s="24"/>
      <c r="J222" s="24"/>
      <c r="K222" s="15"/>
      <c r="L222" s="24"/>
      <c r="M222" s="117"/>
      <c r="N222" s="140"/>
      <c r="O222" s="117"/>
      <c r="P222" s="319"/>
    </row>
    <row r="223" spans="1:16" x14ac:dyDescent="0.25">
      <c r="A223" s="10"/>
      <c r="B223" s="54"/>
      <c r="C223" s="19" t="s">
        <v>195</v>
      </c>
      <c r="D223" s="24"/>
      <c r="E223" s="24"/>
      <c r="F223" s="24"/>
      <c r="G223" s="24"/>
      <c r="H223" s="24"/>
      <c r="I223" s="24"/>
      <c r="J223" s="24"/>
      <c r="K223" s="15"/>
      <c r="L223" s="24"/>
      <c r="M223" s="117"/>
      <c r="N223" s="140"/>
      <c r="O223" s="117"/>
      <c r="P223" s="319"/>
    </row>
    <row r="224" spans="1:16" x14ac:dyDescent="0.25">
      <c r="A224" s="10"/>
      <c r="B224" s="54"/>
      <c r="C224" s="20" t="s">
        <v>196</v>
      </c>
      <c r="D224" s="24"/>
      <c r="E224" s="24"/>
      <c r="F224" s="24"/>
      <c r="G224" s="24"/>
      <c r="H224" s="24"/>
      <c r="I224" s="24"/>
      <c r="J224" s="24"/>
      <c r="K224" s="15"/>
      <c r="L224" s="24"/>
      <c r="M224" s="117"/>
      <c r="N224" s="140"/>
      <c r="O224" s="117"/>
      <c r="P224" s="319"/>
    </row>
    <row r="225" spans="1:16" x14ac:dyDescent="0.25">
      <c r="A225" s="10"/>
      <c r="B225" s="54"/>
      <c r="C225" s="20" t="s">
        <v>181</v>
      </c>
      <c r="D225" s="24"/>
      <c r="E225" s="24"/>
      <c r="F225" s="24"/>
      <c r="G225" s="24"/>
      <c r="H225" s="24"/>
      <c r="I225" s="24"/>
      <c r="J225" s="24"/>
      <c r="K225" s="15"/>
      <c r="L225" s="24"/>
      <c r="M225" s="117"/>
      <c r="N225" s="140"/>
      <c r="O225" s="117"/>
      <c r="P225" s="319"/>
    </row>
    <row r="226" spans="1:16" x14ac:dyDescent="0.25">
      <c r="A226" s="10"/>
      <c r="B226" s="54"/>
      <c r="C226" s="20" t="s">
        <v>197</v>
      </c>
      <c r="D226" s="24"/>
      <c r="E226" s="24"/>
      <c r="F226" s="24"/>
      <c r="G226" s="24"/>
      <c r="H226" s="24"/>
      <c r="I226" s="24"/>
      <c r="J226" s="24"/>
      <c r="K226" s="15"/>
      <c r="L226" s="24"/>
      <c r="M226" s="117"/>
      <c r="N226" s="140"/>
      <c r="O226" s="117"/>
      <c r="P226" s="319"/>
    </row>
    <row r="227" spans="1:16" x14ac:dyDescent="0.25">
      <c r="A227" s="10"/>
      <c r="B227" s="54"/>
      <c r="C227" s="20" t="s">
        <v>198</v>
      </c>
      <c r="D227" s="24"/>
      <c r="E227" s="24"/>
      <c r="F227" s="24"/>
      <c r="G227" s="24"/>
      <c r="H227" s="24"/>
      <c r="I227" s="24"/>
      <c r="J227" s="24"/>
      <c r="K227" s="15"/>
      <c r="L227" s="24"/>
      <c r="M227" s="117"/>
      <c r="N227" s="140"/>
      <c r="O227" s="117"/>
      <c r="P227" s="319"/>
    </row>
    <row r="228" spans="1:16" x14ac:dyDescent="0.25">
      <c r="A228" s="10"/>
      <c r="B228" s="54"/>
      <c r="C228" s="20" t="s">
        <v>199</v>
      </c>
      <c r="D228" s="24"/>
      <c r="E228" s="24"/>
      <c r="F228" s="24"/>
      <c r="G228" s="24"/>
      <c r="H228" s="24"/>
      <c r="I228" s="24"/>
      <c r="J228" s="24"/>
      <c r="K228" s="15"/>
      <c r="L228" s="24"/>
      <c r="M228" s="117"/>
      <c r="N228" s="140"/>
      <c r="O228" s="117"/>
      <c r="P228" s="319"/>
    </row>
    <row r="229" spans="1:16" x14ac:dyDescent="0.25">
      <c r="A229" s="10"/>
      <c r="B229" s="54"/>
      <c r="C229" s="68" t="s">
        <v>200</v>
      </c>
      <c r="D229" s="24"/>
      <c r="E229" s="24"/>
      <c r="F229" s="24"/>
      <c r="G229" s="24"/>
      <c r="H229" s="24"/>
      <c r="I229" s="24"/>
      <c r="J229" s="24"/>
      <c r="K229" s="15"/>
      <c r="L229" s="24"/>
      <c r="M229" s="117"/>
      <c r="N229" s="140"/>
      <c r="O229" s="117"/>
      <c r="P229" s="319"/>
    </row>
    <row r="230" spans="1:16" x14ac:dyDescent="0.25">
      <c r="A230" s="10" t="s">
        <v>9</v>
      </c>
      <c r="B230" s="54">
        <f>B221+1</f>
        <v>113</v>
      </c>
      <c r="C230" s="68" t="s">
        <v>201</v>
      </c>
      <c r="D230" s="24"/>
      <c r="E230" s="24"/>
      <c r="F230" s="24"/>
      <c r="G230" s="24"/>
      <c r="H230" s="24"/>
      <c r="I230" s="24"/>
      <c r="J230" s="24"/>
      <c r="K230" s="15"/>
      <c r="L230" s="24">
        <f t="shared" ref="L230:L232" si="31">$R$1*1</f>
        <v>10.5</v>
      </c>
      <c r="M230" s="117"/>
      <c r="N230" s="140"/>
      <c r="O230" s="117"/>
      <c r="P230" s="319"/>
    </row>
    <row r="231" spans="1:16" x14ac:dyDescent="0.25">
      <c r="A231" s="10" t="s">
        <v>9</v>
      </c>
      <c r="B231" s="54">
        <f>B230+1</f>
        <v>114</v>
      </c>
      <c r="C231" s="68" t="s">
        <v>202</v>
      </c>
      <c r="D231" s="24"/>
      <c r="E231" s="24"/>
      <c r="F231" s="24"/>
      <c r="G231" s="24"/>
      <c r="H231" s="24"/>
      <c r="I231" s="24"/>
      <c r="J231" s="24"/>
      <c r="K231" s="15"/>
      <c r="L231" s="24">
        <f t="shared" si="31"/>
        <v>10.5</v>
      </c>
      <c r="M231" s="117"/>
      <c r="N231" s="140"/>
      <c r="O231" s="117"/>
      <c r="P231" s="319"/>
    </row>
    <row r="232" spans="1:16" x14ac:dyDescent="0.25">
      <c r="A232" s="10" t="s">
        <v>9</v>
      </c>
      <c r="B232" s="54">
        <f>B231+1</f>
        <v>115</v>
      </c>
      <c r="C232" s="68" t="s">
        <v>203</v>
      </c>
      <c r="D232" s="20"/>
      <c r="E232" s="20"/>
      <c r="F232" s="20"/>
      <c r="G232" s="20"/>
      <c r="H232" s="20"/>
      <c r="I232" s="20"/>
      <c r="J232" s="20"/>
      <c r="K232" s="15"/>
      <c r="L232" s="24">
        <f t="shared" si="31"/>
        <v>10.5</v>
      </c>
      <c r="M232" s="117"/>
      <c r="N232" s="140"/>
      <c r="O232" s="117"/>
      <c r="P232" s="319"/>
    </row>
    <row r="233" spans="1:16" x14ac:dyDescent="0.25">
      <c r="A233" s="10"/>
      <c r="B233" s="54"/>
      <c r="C233" s="71"/>
      <c r="D233" s="20"/>
      <c r="E233" s="20"/>
      <c r="F233" s="20"/>
      <c r="G233" s="20"/>
      <c r="H233" s="20"/>
      <c r="I233" s="20"/>
      <c r="J233" s="20"/>
      <c r="K233" s="15"/>
      <c r="L233" s="24"/>
      <c r="M233" s="294"/>
      <c r="N233" s="140"/>
      <c r="O233" s="117"/>
      <c r="P233" s="319"/>
    </row>
    <row r="234" spans="1:16" x14ac:dyDescent="0.25">
      <c r="A234" s="64"/>
      <c r="B234" s="55"/>
      <c r="C234" s="22" t="s">
        <v>1801</v>
      </c>
      <c r="D234" s="23"/>
      <c r="E234" s="23"/>
      <c r="F234" s="23"/>
      <c r="G234" s="23"/>
      <c r="H234" s="23"/>
      <c r="I234" s="23"/>
      <c r="J234" s="23"/>
      <c r="K234" s="16"/>
      <c r="L234" s="23"/>
      <c r="M234" s="337"/>
      <c r="N234" s="162"/>
      <c r="O234" s="165"/>
      <c r="P234" s="319"/>
    </row>
    <row r="235" spans="1:16" ht="24.75" x14ac:dyDescent="0.25">
      <c r="A235" s="64"/>
      <c r="B235" s="56" t="s">
        <v>1</v>
      </c>
      <c r="C235" s="378" t="s">
        <v>2</v>
      </c>
      <c r="D235" s="378"/>
      <c r="E235" s="378"/>
      <c r="F235" s="378"/>
      <c r="G235" s="378"/>
      <c r="H235" s="378"/>
      <c r="I235" s="378"/>
      <c r="J235" s="378"/>
      <c r="K235" s="57" t="s">
        <v>45</v>
      </c>
      <c r="L235" s="61" t="s">
        <v>46</v>
      </c>
      <c r="M235" s="153" t="s">
        <v>47</v>
      </c>
      <c r="N235" s="336" t="s">
        <v>73</v>
      </c>
      <c r="O235" s="164" t="s">
        <v>92</v>
      </c>
      <c r="P235" s="319"/>
    </row>
    <row r="236" spans="1:16" x14ac:dyDescent="0.25">
      <c r="A236" s="10"/>
      <c r="B236" s="53"/>
      <c r="C236" s="19" t="s">
        <v>204</v>
      </c>
      <c r="D236" s="20"/>
      <c r="E236" s="20"/>
      <c r="F236" s="20"/>
      <c r="G236" s="20"/>
      <c r="H236" s="20"/>
      <c r="I236" s="20"/>
      <c r="J236" s="20"/>
      <c r="K236" s="14"/>
      <c r="L236" s="20"/>
      <c r="M236" s="155"/>
      <c r="N236" s="140"/>
      <c r="O236" s="117"/>
      <c r="P236" s="319"/>
    </row>
    <row r="237" spans="1:16" x14ac:dyDescent="0.25">
      <c r="A237" s="10"/>
      <c r="B237" s="53"/>
      <c r="C237" s="20" t="s">
        <v>205</v>
      </c>
      <c r="D237" s="46"/>
      <c r="E237" s="20"/>
      <c r="F237" s="20"/>
      <c r="G237" s="20"/>
      <c r="H237" s="20"/>
      <c r="I237" s="20"/>
      <c r="J237" s="20"/>
      <c r="K237" s="14"/>
      <c r="L237" s="20"/>
      <c r="M237" s="117"/>
      <c r="N237" s="140"/>
      <c r="O237" s="117"/>
      <c r="P237" s="319"/>
    </row>
    <row r="238" spans="1:16" x14ac:dyDescent="0.25">
      <c r="A238" s="10"/>
      <c r="B238" s="54"/>
      <c r="C238" s="20" t="s">
        <v>206</v>
      </c>
      <c r="D238" s="46"/>
      <c r="E238" s="20"/>
      <c r="F238" s="20"/>
      <c r="G238" s="20"/>
      <c r="H238" s="20"/>
      <c r="I238" s="20"/>
      <c r="J238" s="20"/>
      <c r="K238" s="14"/>
      <c r="L238" s="20"/>
      <c r="M238" s="117"/>
      <c r="N238" s="140"/>
      <c r="O238" s="117"/>
      <c r="P238" s="319"/>
    </row>
    <row r="239" spans="1:16" x14ac:dyDescent="0.25">
      <c r="A239" s="10"/>
      <c r="B239" s="54"/>
      <c r="C239" s="20" t="s">
        <v>207</v>
      </c>
      <c r="D239" s="46"/>
      <c r="E239" s="20"/>
      <c r="F239" s="20"/>
      <c r="G239" s="20"/>
      <c r="H239" s="20"/>
      <c r="I239" s="20"/>
      <c r="J239" s="20"/>
      <c r="K239" s="15"/>
      <c r="L239" s="24"/>
      <c r="M239" s="117"/>
      <c r="N239" s="140"/>
      <c r="O239" s="117"/>
      <c r="P239" s="319"/>
    </row>
    <row r="240" spans="1:16" x14ac:dyDescent="0.25">
      <c r="A240" s="10"/>
      <c r="B240" s="53"/>
      <c r="C240" s="71" t="s">
        <v>208</v>
      </c>
      <c r="D240" s="46"/>
      <c r="E240" s="20"/>
      <c r="F240" s="20"/>
      <c r="G240" s="20"/>
      <c r="H240" s="20"/>
      <c r="I240" s="20"/>
      <c r="J240" s="20"/>
      <c r="K240" s="14"/>
      <c r="L240" s="20"/>
      <c r="M240" s="117"/>
      <c r="N240" s="140"/>
      <c r="O240" s="117"/>
      <c r="P240" s="319"/>
    </row>
    <row r="241" spans="1:16" x14ac:dyDescent="0.25">
      <c r="A241" s="10"/>
      <c r="B241" s="54"/>
      <c r="C241" s="71" t="s">
        <v>209</v>
      </c>
      <c r="D241" s="46"/>
      <c r="E241" s="20"/>
      <c r="F241" s="20"/>
      <c r="G241" s="20"/>
      <c r="H241" s="20"/>
      <c r="I241" s="20"/>
      <c r="J241" s="20"/>
      <c r="K241" s="15"/>
      <c r="L241" s="24"/>
      <c r="M241" s="117"/>
      <c r="N241" s="140"/>
      <c r="O241" s="117"/>
      <c r="P241" s="319"/>
    </row>
    <row r="242" spans="1:16" x14ac:dyDescent="0.25">
      <c r="A242" s="10"/>
      <c r="B242" s="54"/>
      <c r="C242" s="71" t="s">
        <v>210</v>
      </c>
      <c r="D242" s="24"/>
      <c r="E242" s="20"/>
      <c r="F242" s="20"/>
      <c r="G242" s="20"/>
      <c r="H242" s="20"/>
      <c r="I242" s="20"/>
      <c r="J242" s="20"/>
      <c r="K242" s="15"/>
      <c r="L242" s="24"/>
      <c r="M242" s="117"/>
      <c r="N242" s="140"/>
      <c r="O242" s="117"/>
      <c r="P242" s="319"/>
    </row>
    <row r="243" spans="1:16" x14ac:dyDescent="0.25">
      <c r="A243" s="10"/>
      <c r="B243" s="54"/>
      <c r="C243" s="19" t="s">
        <v>103</v>
      </c>
      <c r="D243" s="20"/>
      <c r="E243" s="20"/>
      <c r="F243" s="20"/>
      <c r="G243" s="20"/>
      <c r="H243" s="20"/>
      <c r="I243" s="20"/>
      <c r="J243" s="20"/>
      <c r="K243" s="15"/>
      <c r="L243" s="24"/>
      <c r="M243" s="117"/>
      <c r="N243" s="140"/>
      <c r="O243" s="117"/>
      <c r="P243" s="319"/>
    </row>
    <row r="244" spans="1:16" x14ac:dyDescent="0.25">
      <c r="A244" s="10" t="s">
        <v>9</v>
      </c>
      <c r="B244" s="54">
        <f>B232+1</f>
        <v>116</v>
      </c>
      <c r="C244" s="20" t="s">
        <v>211</v>
      </c>
      <c r="D244" s="20"/>
      <c r="E244" s="20"/>
      <c r="F244" s="20"/>
      <c r="G244" s="20"/>
      <c r="H244" s="20"/>
      <c r="I244" s="20"/>
      <c r="J244" s="20"/>
      <c r="K244" s="15" t="s">
        <v>83</v>
      </c>
      <c r="L244" s="24">
        <f t="shared" ref="L244:L245" si="32">$R$1*5</f>
        <v>52.5</v>
      </c>
      <c r="M244" s="117"/>
      <c r="N244" s="140"/>
      <c r="O244" s="117"/>
      <c r="P244" s="319"/>
    </row>
    <row r="245" spans="1:16" x14ac:dyDescent="0.25">
      <c r="A245" s="10" t="s">
        <v>9</v>
      </c>
      <c r="B245" s="54">
        <f>B244+1</f>
        <v>117</v>
      </c>
      <c r="C245" s="20" t="s">
        <v>212</v>
      </c>
      <c r="D245" s="20"/>
      <c r="E245" s="20"/>
      <c r="F245" s="20"/>
      <c r="G245" s="20"/>
      <c r="H245" s="20"/>
      <c r="I245" s="20"/>
      <c r="J245" s="20"/>
      <c r="K245" s="15" t="s">
        <v>83</v>
      </c>
      <c r="L245" s="24">
        <f t="shared" si="32"/>
        <v>52.5</v>
      </c>
      <c r="M245" s="117"/>
      <c r="N245" s="140"/>
      <c r="O245" s="117"/>
      <c r="P245" s="319"/>
    </row>
    <row r="246" spans="1:16" x14ac:dyDescent="0.25">
      <c r="A246" s="10"/>
      <c r="B246" s="54"/>
      <c r="C246" s="19" t="s">
        <v>213</v>
      </c>
      <c r="D246" s="20"/>
      <c r="E246" s="20"/>
      <c r="F246" s="20"/>
      <c r="G246" s="20"/>
      <c r="H246" s="20"/>
      <c r="I246" s="20"/>
      <c r="J246" s="20"/>
      <c r="K246" s="14"/>
      <c r="L246" s="20"/>
      <c r="M246" s="117"/>
      <c r="N246" s="140"/>
      <c r="O246" s="117"/>
      <c r="P246" s="319"/>
    </row>
    <row r="247" spans="1:16" x14ac:dyDescent="0.25">
      <c r="A247" s="10" t="s">
        <v>9</v>
      </c>
      <c r="B247" s="54">
        <f>B245+1</f>
        <v>118</v>
      </c>
      <c r="C247" s="20" t="s">
        <v>211</v>
      </c>
      <c r="D247" s="20"/>
      <c r="E247" s="20"/>
      <c r="F247" s="20"/>
      <c r="G247" s="20"/>
      <c r="H247" s="20"/>
      <c r="I247" s="20"/>
      <c r="J247" s="20"/>
      <c r="K247" s="15" t="s">
        <v>83</v>
      </c>
      <c r="L247" s="24">
        <f t="shared" ref="L247:L248" si="33">$R$1*5</f>
        <v>52.5</v>
      </c>
      <c r="M247" s="117"/>
      <c r="N247" s="140"/>
      <c r="O247" s="117"/>
      <c r="P247" s="319"/>
    </row>
    <row r="248" spans="1:16" x14ac:dyDescent="0.25">
      <c r="A248" s="10" t="s">
        <v>9</v>
      </c>
      <c r="B248" s="54">
        <f>B247+1</f>
        <v>119</v>
      </c>
      <c r="C248" s="20" t="s">
        <v>212</v>
      </c>
      <c r="D248" s="20"/>
      <c r="E248" s="20"/>
      <c r="F248" s="20"/>
      <c r="G248" s="20"/>
      <c r="H248" s="20"/>
      <c r="I248" s="20"/>
      <c r="J248" s="20"/>
      <c r="K248" s="15" t="s">
        <v>83</v>
      </c>
      <c r="L248" s="24">
        <f t="shared" si="33"/>
        <v>52.5</v>
      </c>
      <c r="M248" s="117"/>
      <c r="N248" s="140"/>
      <c r="O248" s="117"/>
      <c r="P248" s="319"/>
    </row>
    <row r="249" spans="1:16" x14ac:dyDescent="0.25">
      <c r="A249" s="10"/>
      <c r="B249" s="54"/>
      <c r="C249" s="19" t="s">
        <v>214</v>
      </c>
      <c r="D249" s="20"/>
      <c r="E249" s="20"/>
      <c r="F249" s="20"/>
      <c r="G249" s="20"/>
      <c r="H249" s="20"/>
      <c r="I249" s="20"/>
      <c r="J249" s="20"/>
      <c r="K249" s="15"/>
      <c r="L249" s="24"/>
      <c r="M249" s="117"/>
      <c r="N249" s="140"/>
      <c r="O249" s="117"/>
      <c r="P249" s="319"/>
    </row>
    <row r="250" spans="1:16" x14ac:dyDescent="0.25">
      <c r="A250" s="10" t="s">
        <v>9</v>
      </c>
      <c r="B250" s="54">
        <f>B248+1</f>
        <v>120</v>
      </c>
      <c r="C250" s="20" t="s">
        <v>215</v>
      </c>
      <c r="D250" s="20"/>
      <c r="E250" s="20"/>
      <c r="F250" s="20"/>
      <c r="G250" s="20"/>
      <c r="H250" s="20"/>
      <c r="I250" s="20"/>
      <c r="J250" s="20"/>
      <c r="K250" s="15" t="s">
        <v>83</v>
      </c>
      <c r="L250" s="24">
        <f t="shared" ref="L250:L251" si="34">$R$1*5</f>
        <v>52.5</v>
      </c>
      <c r="M250" s="117"/>
      <c r="N250" s="140"/>
      <c r="O250" s="117"/>
      <c r="P250" s="319"/>
    </row>
    <row r="251" spans="1:16" x14ac:dyDescent="0.25">
      <c r="A251" s="10" t="s">
        <v>9</v>
      </c>
      <c r="B251" s="54">
        <f>B250+1</f>
        <v>121</v>
      </c>
      <c r="C251" s="20" t="s">
        <v>216</v>
      </c>
      <c r="D251" s="20"/>
      <c r="E251" s="20"/>
      <c r="F251" s="20"/>
      <c r="G251" s="20"/>
      <c r="H251" s="20"/>
      <c r="I251" s="20"/>
      <c r="J251" s="20"/>
      <c r="K251" s="15" t="s">
        <v>83</v>
      </c>
      <c r="L251" s="24">
        <f t="shared" si="34"/>
        <v>52.5</v>
      </c>
      <c r="M251" s="117"/>
      <c r="N251" s="140"/>
      <c r="O251" s="117"/>
      <c r="P251" s="319"/>
    </row>
    <row r="252" spans="1:16" x14ac:dyDescent="0.25">
      <c r="A252" s="10"/>
      <c r="B252" s="54"/>
      <c r="C252" s="20"/>
      <c r="D252" s="20"/>
      <c r="E252" s="20"/>
      <c r="F252" s="20"/>
      <c r="G252" s="20"/>
      <c r="H252" s="20"/>
      <c r="I252" s="20"/>
      <c r="J252" s="20"/>
      <c r="K252" s="15"/>
      <c r="L252" s="24"/>
      <c r="M252" s="117"/>
      <c r="N252" s="140"/>
      <c r="O252" s="117"/>
      <c r="P252" s="319"/>
    </row>
    <row r="253" spans="1:16" x14ac:dyDescent="0.25">
      <c r="A253" s="10"/>
      <c r="B253" s="54"/>
      <c r="C253" s="19" t="s">
        <v>217</v>
      </c>
      <c r="D253" s="20"/>
      <c r="E253" s="20"/>
      <c r="F253" s="20"/>
      <c r="G253" s="20"/>
      <c r="H253" s="20"/>
      <c r="I253" s="20"/>
      <c r="J253" s="20"/>
      <c r="K253" s="14"/>
      <c r="L253" s="20"/>
      <c r="M253" s="117"/>
      <c r="N253" s="140"/>
      <c r="O253" s="117"/>
      <c r="P253" s="319"/>
    </row>
    <row r="254" spans="1:16" x14ac:dyDescent="0.25">
      <c r="A254" s="10"/>
      <c r="B254" s="54"/>
      <c r="C254" s="20" t="s">
        <v>218</v>
      </c>
      <c r="D254" s="20"/>
      <c r="E254" s="20"/>
      <c r="F254" s="20"/>
      <c r="G254" s="20"/>
      <c r="H254" s="20"/>
      <c r="I254" s="20"/>
      <c r="J254" s="20"/>
      <c r="K254" s="14"/>
      <c r="L254" s="20"/>
      <c r="M254" s="117"/>
      <c r="N254" s="140"/>
      <c r="O254" s="117"/>
      <c r="P254" s="319"/>
    </row>
    <row r="255" spans="1:16" x14ac:dyDescent="0.25">
      <c r="A255" s="10"/>
      <c r="B255" s="54"/>
      <c r="C255" s="20" t="s">
        <v>219</v>
      </c>
      <c r="D255" s="20"/>
      <c r="E255" s="20"/>
      <c r="F255" s="20"/>
      <c r="G255" s="20"/>
      <c r="H255" s="20"/>
      <c r="I255" s="20"/>
      <c r="J255" s="20"/>
      <c r="K255" s="14"/>
      <c r="L255" s="20"/>
      <c r="M255" s="117"/>
      <c r="N255" s="140"/>
      <c r="O255" s="117"/>
      <c r="P255" s="319"/>
    </row>
    <row r="256" spans="1:16" x14ac:dyDescent="0.25">
      <c r="A256" s="10"/>
      <c r="B256" s="54"/>
      <c r="C256" s="20" t="s">
        <v>220</v>
      </c>
      <c r="D256" s="20"/>
      <c r="E256" s="20"/>
      <c r="F256" s="20"/>
      <c r="G256" s="20"/>
      <c r="H256" s="20"/>
      <c r="I256" s="20"/>
      <c r="J256" s="20"/>
      <c r="K256" s="14"/>
      <c r="L256" s="20"/>
      <c r="M256" s="117"/>
      <c r="N256" s="140"/>
      <c r="O256" s="117"/>
      <c r="P256" s="319"/>
    </row>
    <row r="257" spans="1:16" x14ac:dyDescent="0.25">
      <c r="A257" s="10"/>
      <c r="B257" s="54"/>
      <c r="C257" s="71" t="s">
        <v>221</v>
      </c>
      <c r="D257" s="20"/>
      <c r="E257" s="20"/>
      <c r="F257" s="20"/>
      <c r="G257" s="20"/>
      <c r="H257" s="20"/>
      <c r="I257" s="20"/>
      <c r="J257" s="20"/>
      <c r="K257" s="14"/>
      <c r="L257" s="20"/>
      <c r="M257" s="117"/>
      <c r="N257" s="140"/>
      <c r="O257" s="117"/>
      <c r="P257" s="319"/>
    </row>
    <row r="258" spans="1:16" x14ac:dyDescent="0.25">
      <c r="A258" s="10"/>
      <c r="B258" s="54"/>
      <c r="C258" s="49" t="s">
        <v>222</v>
      </c>
      <c r="D258" s="20"/>
      <c r="E258" s="20"/>
      <c r="F258" s="20"/>
      <c r="G258" s="20"/>
      <c r="H258" s="20"/>
      <c r="I258" s="20"/>
      <c r="J258" s="20"/>
      <c r="K258" s="14"/>
      <c r="L258" s="20"/>
      <c r="M258" s="117"/>
      <c r="N258" s="140"/>
      <c r="O258" s="117"/>
      <c r="P258" s="319"/>
    </row>
    <row r="259" spans="1:16" x14ac:dyDescent="0.25">
      <c r="A259" s="10"/>
      <c r="B259" s="54"/>
      <c r="C259" s="49" t="s">
        <v>223</v>
      </c>
      <c r="D259" s="20"/>
      <c r="E259" s="20"/>
      <c r="F259" s="20"/>
      <c r="G259" s="20"/>
      <c r="H259" s="20"/>
      <c r="I259" s="20"/>
      <c r="J259" s="20"/>
      <c r="K259" s="14"/>
      <c r="L259" s="20"/>
      <c r="M259" s="117"/>
      <c r="N259" s="140"/>
      <c r="O259" s="117"/>
      <c r="P259" s="319"/>
    </row>
    <row r="260" spans="1:16" x14ac:dyDescent="0.25">
      <c r="A260" s="10"/>
      <c r="B260" s="54"/>
      <c r="C260" s="19" t="s">
        <v>137</v>
      </c>
      <c r="D260" s="20"/>
      <c r="E260" s="20"/>
      <c r="F260" s="20"/>
      <c r="G260" s="20"/>
      <c r="H260" s="20"/>
      <c r="I260" s="20"/>
      <c r="J260" s="20"/>
      <c r="K260" s="14"/>
      <c r="L260" s="20"/>
      <c r="M260" s="117"/>
      <c r="N260" s="140"/>
      <c r="O260" s="117"/>
      <c r="P260" s="319"/>
    </row>
    <row r="261" spans="1:16" x14ac:dyDescent="0.25">
      <c r="A261" s="10"/>
      <c r="B261" s="54"/>
      <c r="C261" s="19" t="s">
        <v>103</v>
      </c>
      <c r="D261" s="20"/>
      <c r="E261" s="20"/>
      <c r="F261" s="20"/>
      <c r="G261" s="20"/>
      <c r="H261" s="20"/>
      <c r="I261" s="20"/>
      <c r="J261" s="20"/>
      <c r="K261" s="14"/>
      <c r="L261" s="20"/>
      <c r="M261" s="117"/>
      <c r="N261" s="140"/>
      <c r="O261" s="117"/>
      <c r="P261" s="319"/>
    </row>
    <row r="262" spans="1:16" x14ac:dyDescent="0.25">
      <c r="A262" s="10"/>
      <c r="B262" s="54"/>
      <c r="C262" s="19" t="s">
        <v>104</v>
      </c>
      <c r="D262" s="19"/>
      <c r="E262" s="19"/>
      <c r="F262" s="20"/>
      <c r="G262" s="20"/>
      <c r="H262" s="20"/>
      <c r="I262" s="20"/>
      <c r="J262" s="20"/>
      <c r="K262" s="14"/>
      <c r="L262" s="20"/>
      <c r="M262" s="117"/>
      <c r="N262" s="140"/>
      <c r="O262" s="117"/>
      <c r="P262" s="319"/>
    </row>
    <row r="263" spans="1:16" x14ac:dyDescent="0.25">
      <c r="A263" s="10" t="s">
        <v>9</v>
      </c>
      <c r="B263" s="54">
        <f>B251+1</f>
        <v>122</v>
      </c>
      <c r="C263" s="20" t="s">
        <v>224</v>
      </c>
      <c r="D263" s="20"/>
      <c r="E263" s="20"/>
      <c r="F263" s="20"/>
      <c r="G263" s="20"/>
      <c r="H263" s="20"/>
      <c r="I263" s="20"/>
      <c r="J263" s="20"/>
      <c r="K263" s="15" t="s">
        <v>83</v>
      </c>
      <c r="L263" s="24">
        <f t="shared" ref="L263:L265" si="35">$R$1*5</f>
        <v>52.5</v>
      </c>
      <c r="M263" s="117"/>
      <c r="N263" s="140"/>
      <c r="O263" s="117"/>
      <c r="P263" s="319"/>
    </row>
    <row r="264" spans="1:16" x14ac:dyDescent="0.25">
      <c r="A264" s="10" t="s">
        <v>9</v>
      </c>
      <c r="B264" s="54">
        <f>B263+1</f>
        <v>123</v>
      </c>
      <c r="C264" s="20" t="s">
        <v>225</v>
      </c>
      <c r="D264" s="20"/>
      <c r="E264" s="20"/>
      <c r="F264" s="20"/>
      <c r="G264" s="20"/>
      <c r="H264" s="20"/>
      <c r="I264" s="20"/>
      <c r="J264" s="20"/>
      <c r="K264" s="15" t="s">
        <v>83</v>
      </c>
      <c r="L264" s="24">
        <f t="shared" si="35"/>
        <v>52.5</v>
      </c>
      <c r="M264" s="117"/>
      <c r="N264" s="140"/>
      <c r="O264" s="117"/>
      <c r="P264" s="319"/>
    </row>
    <row r="265" spans="1:16" x14ac:dyDescent="0.25">
      <c r="A265" s="10" t="s">
        <v>9</v>
      </c>
      <c r="B265" s="54">
        <f>B264+1</f>
        <v>124</v>
      </c>
      <c r="C265" s="20" t="s">
        <v>226</v>
      </c>
      <c r="D265" s="20"/>
      <c r="E265" s="20"/>
      <c r="F265" s="20"/>
      <c r="G265" s="20"/>
      <c r="H265" s="20"/>
      <c r="I265" s="20"/>
      <c r="J265" s="20"/>
      <c r="K265" s="15" t="s">
        <v>83</v>
      </c>
      <c r="L265" s="24">
        <f t="shared" si="35"/>
        <v>52.5</v>
      </c>
      <c r="M265" s="117"/>
      <c r="N265" s="140"/>
      <c r="O265" s="117"/>
      <c r="P265" s="319"/>
    </row>
    <row r="266" spans="1:16" x14ac:dyDescent="0.25">
      <c r="A266" s="10"/>
      <c r="B266" s="54"/>
      <c r="C266" s="19" t="s">
        <v>112</v>
      </c>
      <c r="D266" s="19"/>
      <c r="E266" s="19"/>
      <c r="F266" s="19"/>
      <c r="G266" s="20"/>
      <c r="H266" s="20"/>
      <c r="I266" s="20"/>
      <c r="J266" s="20"/>
      <c r="K266" s="14"/>
      <c r="L266" s="20"/>
      <c r="M266" s="117"/>
      <c r="N266" s="140"/>
      <c r="O266" s="117"/>
      <c r="P266" s="319"/>
    </row>
    <row r="267" spans="1:16" x14ac:dyDescent="0.25">
      <c r="A267" s="10" t="s">
        <v>9</v>
      </c>
      <c r="B267" s="54">
        <f>B265+1</f>
        <v>125</v>
      </c>
      <c r="C267" s="20" t="s">
        <v>224</v>
      </c>
      <c r="D267" s="20"/>
      <c r="E267" s="20"/>
      <c r="F267" s="20"/>
      <c r="G267" s="20"/>
      <c r="H267" s="20"/>
      <c r="I267" s="20"/>
      <c r="J267" s="20"/>
      <c r="K267" s="15" t="s">
        <v>83</v>
      </c>
      <c r="L267" s="24">
        <f t="shared" ref="L267:L269" si="36">$R$1*5</f>
        <v>52.5</v>
      </c>
      <c r="M267" s="117"/>
      <c r="N267" s="140"/>
      <c r="O267" s="117"/>
      <c r="P267" s="319"/>
    </row>
    <row r="268" spans="1:16" x14ac:dyDescent="0.25">
      <c r="A268" s="10" t="s">
        <v>9</v>
      </c>
      <c r="B268" s="54">
        <f>B267+1</f>
        <v>126</v>
      </c>
      <c r="C268" s="20" t="s">
        <v>225</v>
      </c>
      <c r="D268" s="20"/>
      <c r="E268" s="20"/>
      <c r="F268" s="20"/>
      <c r="G268" s="20"/>
      <c r="H268" s="20"/>
      <c r="I268" s="20"/>
      <c r="J268" s="20"/>
      <c r="K268" s="15" t="s">
        <v>83</v>
      </c>
      <c r="L268" s="24">
        <f t="shared" si="36"/>
        <v>52.5</v>
      </c>
      <c r="M268" s="117"/>
      <c r="N268" s="140"/>
      <c r="O268" s="117"/>
      <c r="P268" s="319"/>
    </row>
    <row r="269" spans="1:16" x14ac:dyDescent="0.25">
      <c r="A269" s="10" t="s">
        <v>9</v>
      </c>
      <c r="B269" s="54">
        <f>B268+1</f>
        <v>127</v>
      </c>
      <c r="C269" s="20" t="s">
        <v>226</v>
      </c>
      <c r="D269" s="20"/>
      <c r="E269" s="20"/>
      <c r="F269" s="20"/>
      <c r="G269" s="20"/>
      <c r="H269" s="20"/>
      <c r="I269" s="20"/>
      <c r="J269" s="20"/>
      <c r="K269" s="15" t="s">
        <v>83</v>
      </c>
      <c r="L269" s="24">
        <f t="shared" si="36"/>
        <v>52.5</v>
      </c>
      <c r="M269" s="117"/>
      <c r="N269" s="140"/>
      <c r="O269" s="117"/>
      <c r="P269" s="319"/>
    </row>
    <row r="270" spans="1:16" x14ac:dyDescent="0.25">
      <c r="A270" s="10"/>
      <c r="B270" s="54"/>
      <c r="C270" s="19" t="s">
        <v>114</v>
      </c>
      <c r="D270" s="20"/>
      <c r="E270" s="20"/>
      <c r="F270" s="20"/>
      <c r="G270" s="20"/>
      <c r="H270" s="20"/>
      <c r="I270" s="20"/>
      <c r="J270" s="20"/>
      <c r="K270" s="14"/>
      <c r="L270" s="20"/>
      <c r="M270" s="117"/>
      <c r="N270" s="140"/>
      <c r="O270" s="117"/>
      <c r="P270" s="319"/>
    </row>
    <row r="271" spans="1:16" x14ac:dyDescent="0.25">
      <c r="A271" s="10"/>
      <c r="B271" s="54"/>
      <c r="C271" s="19" t="s">
        <v>104</v>
      </c>
      <c r="D271" s="19"/>
      <c r="E271" s="19"/>
      <c r="F271" s="20"/>
      <c r="G271" s="20"/>
      <c r="H271" s="20"/>
      <c r="I271" s="20"/>
      <c r="J271" s="20"/>
      <c r="K271" s="14"/>
      <c r="L271" s="20"/>
      <c r="M271" s="117"/>
      <c r="N271" s="140"/>
      <c r="O271" s="117"/>
      <c r="P271" s="319"/>
    </row>
    <row r="272" spans="1:16" x14ac:dyDescent="0.25">
      <c r="A272" s="10" t="s">
        <v>9</v>
      </c>
      <c r="B272" s="54">
        <f>B269+1</f>
        <v>128</v>
      </c>
      <c r="C272" s="20" t="s">
        <v>224</v>
      </c>
      <c r="D272" s="20"/>
      <c r="E272" s="20"/>
      <c r="F272" s="20"/>
      <c r="G272" s="20"/>
      <c r="H272" s="20"/>
      <c r="I272" s="20"/>
      <c r="J272" s="20"/>
      <c r="K272" s="15" t="s">
        <v>83</v>
      </c>
      <c r="L272" s="24">
        <f t="shared" ref="L272:L274" si="37">$R$1*5</f>
        <v>52.5</v>
      </c>
      <c r="M272" s="117"/>
      <c r="N272" s="140"/>
      <c r="O272" s="117"/>
      <c r="P272" s="319"/>
    </row>
    <row r="273" spans="1:16" x14ac:dyDescent="0.25">
      <c r="A273" s="10" t="s">
        <v>9</v>
      </c>
      <c r="B273" s="54">
        <f>B272+1</f>
        <v>129</v>
      </c>
      <c r="C273" s="20" t="s">
        <v>225</v>
      </c>
      <c r="D273" s="20"/>
      <c r="E273" s="20"/>
      <c r="F273" s="20"/>
      <c r="G273" s="20"/>
      <c r="H273" s="20"/>
      <c r="I273" s="20"/>
      <c r="J273" s="20"/>
      <c r="K273" s="15" t="s">
        <v>83</v>
      </c>
      <c r="L273" s="24">
        <f t="shared" si="37"/>
        <v>52.5</v>
      </c>
      <c r="M273" s="117"/>
      <c r="N273" s="140"/>
      <c r="O273" s="117"/>
      <c r="P273" s="319"/>
    </row>
    <row r="274" spans="1:16" x14ac:dyDescent="0.25">
      <c r="A274" s="10" t="s">
        <v>9</v>
      </c>
      <c r="B274" s="54">
        <f>B273+1</f>
        <v>130</v>
      </c>
      <c r="C274" s="20" t="s">
        <v>226</v>
      </c>
      <c r="D274" s="20"/>
      <c r="E274" s="20"/>
      <c r="F274" s="20"/>
      <c r="G274" s="20"/>
      <c r="H274" s="20"/>
      <c r="I274" s="20"/>
      <c r="J274" s="20"/>
      <c r="K274" s="15" t="s">
        <v>83</v>
      </c>
      <c r="L274" s="24">
        <f t="shared" si="37"/>
        <v>52.5</v>
      </c>
      <c r="M274" s="117"/>
      <c r="N274" s="140"/>
      <c r="O274" s="117"/>
      <c r="P274" s="319"/>
    </row>
    <row r="275" spans="1:16" x14ac:dyDescent="0.25">
      <c r="A275" s="10"/>
      <c r="B275" s="54"/>
      <c r="C275" s="20"/>
      <c r="D275" s="20"/>
      <c r="E275" s="20"/>
      <c r="F275" s="20"/>
      <c r="G275" s="20"/>
      <c r="H275" s="20"/>
      <c r="I275" s="20"/>
      <c r="J275" s="20"/>
      <c r="K275" s="15"/>
      <c r="L275" s="24"/>
      <c r="M275" s="294"/>
      <c r="N275" s="140"/>
      <c r="O275" s="117"/>
      <c r="P275" s="319"/>
    </row>
    <row r="276" spans="1:16" x14ac:dyDescent="0.25">
      <c r="A276" s="64"/>
      <c r="B276" s="55"/>
      <c r="C276" s="22" t="s">
        <v>1801</v>
      </c>
      <c r="D276" s="23"/>
      <c r="E276" s="23"/>
      <c r="F276" s="23"/>
      <c r="G276" s="23"/>
      <c r="H276" s="23"/>
      <c r="I276" s="23"/>
      <c r="J276" s="23"/>
      <c r="K276" s="16"/>
      <c r="L276" s="23"/>
      <c r="M276" s="337"/>
      <c r="N276" s="162"/>
      <c r="O276" s="165"/>
      <c r="P276" s="319"/>
    </row>
    <row r="277" spans="1:16" ht="24.75" x14ac:dyDescent="0.25">
      <c r="A277" s="64"/>
      <c r="B277" s="56" t="s">
        <v>1</v>
      </c>
      <c r="C277" s="378" t="s">
        <v>2</v>
      </c>
      <c r="D277" s="378"/>
      <c r="E277" s="378"/>
      <c r="F277" s="378"/>
      <c r="G277" s="378"/>
      <c r="H277" s="378"/>
      <c r="I277" s="378"/>
      <c r="J277" s="378"/>
      <c r="K277" s="57" t="s">
        <v>45</v>
      </c>
      <c r="L277" s="61" t="s">
        <v>46</v>
      </c>
      <c r="M277" s="335" t="s">
        <v>47</v>
      </c>
      <c r="N277" s="336" t="s">
        <v>73</v>
      </c>
      <c r="O277" s="164" t="s">
        <v>92</v>
      </c>
      <c r="P277" s="319"/>
    </row>
    <row r="278" spans="1:16" x14ac:dyDescent="0.25">
      <c r="A278" s="10"/>
      <c r="B278" s="54"/>
      <c r="C278" s="19" t="s">
        <v>112</v>
      </c>
      <c r="D278" s="19"/>
      <c r="E278" s="19"/>
      <c r="F278" s="19"/>
      <c r="G278" s="20"/>
      <c r="H278" s="20"/>
      <c r="I278" s="20"/>
      <c r="J278" s="20"/>
      <c r="K278" s="14"/>
      <c r="L278" s="20"/>
      <c r="M278" s="155"/>
      <c r="N278" s="140"/>
      <c r="O278" s="117"/>
      <c r="P278" s="319"/>
    </row>
    <row r="279" spans="1:16" x14ac:dyDescent="0.25">
      <c r="A279" s="10" t="s">
        <v>9</v>
      </c>
      <c r="B279" s="54">
        <f>B274+1</f>
        <v>131</v>
      </c>
      <c r="C279" s="20" t="s">
        <v>224</v>
      </c>
      <c r="D279" s="20"/>
      <c r="E279" s="20"/>
      <c r="F279" s="20"/>
      <c r="G279" s="20"/>
      <c r="H279" s="20"/>
      <c r="I279" s="20"/>
      <c r="J279" s="20"/>
      <c r="K279" s="15" t="s">
        <v>83</v>
      </c>
      <c r="L279" s="24">
        <f t="shared" ref="L279:L281" si="38">$R$1*5</f>
        <v>52.5</v>
      </c>
      <c r="M279" s="117"/>
      <c r="N279" s="140"/>
      <c r="O279" s="117"/>
      <c r="P279" s="319"/>
    </row>
    <row r="280" spans="1:16" x14ac:dyDescent="0.25">
      <c r="A280" s="10" t="s">
        <v>9</v>
      </c>
      <c r="B280" s="54">
        <f>B279+1</f>
        <v>132</v>
      </c>
      <c r="C280" s="20" t="s">
        <v>225</v>
      </c>
      <c r="D280" s="20"/>
      <c r="E280" s="20"/>
      <c r="F280" s="20"/>
      <c r="G280" s="20"/>
      <c r="H280" s="20"/>
      <c r="I280" s="20"/>
      <c r="J280" s="20"/>
      <c r="K280" s="15" t="s">
        <v>83</v>
      </c>
      <c r="L280" s="24">
        <f t="shared" si="38"/>
        <v>52.5</v>
      </c>
      <c r="M280" s="117"/>
      <c r="N280" s="140"/>
      <c r="O280" s="117"/>
      <c r="P280" s="319"/>
    </row>
    <row r="281" spans="1:16" x14ac:dyDescent="0.25">
      <c r="A281" s="10"/>
      <c r="B281" s="54">
        <f>B280+1</f>
        <v>133</v>
      </c>
      <c r="C281" s="20" t="s">
        <v>226</v>
      </c>
      <c r="D281" s="20"/>
      <c r="E281" s="20"/>
      <c r="F281" s="20"/>
      <c r="G281" s="20"/>
      <c r="H281" s="20"/>
      <c r="I281" s="20"/>
      <c r="J281" s="20"/>
      <c r="K281" s="15" t="s">
        <v>83</v>
      </c>
      <c r="L281" s="24">
        <f t="shared" si="38"/>
        <v>52.5</v>
      </c>
      <c r="M281" s="117"/>
      <c r="N281" s="140"/>
      <c r="O281" s="117"/>
      <c r="P281" s="319"/>
    </row>
    <row r="282" spans="1:16" x14ac:dyDescent="0.25">
      <c r="A282" s="10"/>
      <c r="B282" s="54"/>
      <c r="C282" s="19" t="s">
        <v>139</v>
      </c>
      <c r="D282" s="20"/>
      <c r="E282" s="20"/>
      <c r="F282" s="20"/>
      <c r="G282" s="20"/>
      <c r="H282" s="20"/>
      <c r="I282" s="20"/>
      <c r="J282" s="20"/>
      <c r="K282" s="14"/>
      <c r="L282" s="20"/>
      <c r="M282" s="117"/>
      <c r="N282" s="140"/>
      <c r="O282" s="117"/>
      <c r="P282" s="319"/>
    </row>
    <row r="283" spans="1:16" x14ac:dyDescent="0.25">
      <c r="A283" s="10"/>
      <c r="B283" s="54"/>
      <c r="C283" s="19" t="s">
        <v>103</v>
      </c>
      <c r="D283" s="20"/>
      <c r="E283" s="20"/>
      <c r="F283" s="20"/>
      <c r="G283" s="20"/>
      <c r="H283" s="20"/>
      <c r="I283" s="20"/>
      <c r="J283" s="20"/>
      <c r="K283" s="14"/>
      <c r="L283" s="20"/>
      <c r="M283" s="117"/>
      <c r="N283" s="140"/>
      <c r="O283" s="117"/>
      <c r="P283" s="319"/>
    </row>
    <row r="284" spans="1:16" x14ac:dyDescent="0.25">
      <c r="A284" s="10"/>
      <c r="B284" s="54"/>
      <c r="C284" s="19" t="s">
        <v>104</v>
      </c>
      <c r="D284" s="19"/>
      <c r="E284" s="19"/>
      <c r="F284" s="20"/>
      <c r="G284" s="20"/>
      <c r="H284" s="20"/>
      <c r="I284" s="20"/>
      <c r="J284" s="20"/>
      <c r="K284" s="14"/>
      <c r="L284" s="20"/>
      <c r="M284" s="117"/>
      <c r="N284" s="140"/>
      <c r="O284" s="117"/>
      <c r="P284" s="319"/>
    </row>
    <row r="285" spans="1:16" x14ac:dyDescent="0.25">
      <c r="A285" s="10" t="s">
        <v>9</v>
      </c>
      <c r="B285" s="54">
        <f>B281+1</f>
        <v>134</v>
      </c>
      <c r="C285" s="20" t="s">
        <v>224</v>
      </c>
      <c r="D285" s="20"/>
      <c r="E285" s="20"/>
      <c r="F285" s="20"/>
      <c r="G285" s="20"/>
      <c r="H285" s="20"/>
      <c r="I285" s="20"/>
      <c r="J285" s="20"/>
      <c r="K285" s="15" t="s">
        <v>83</v>
      </c>
      <c r="L285" s="24">
        <f t="shared" ref="L285:L287" si="39">$R$1*5</f>
        <v>52.5</v>
      </c>
      <c r="M285" s="117"/>
      <c r="N285" s="140"/>
      <c r="O285" s="117"/>
      <c r="P285" s="319"/>
    </row>
    <row r="286" spans="1:16" x14ac:dyDescent="0.25">
      <c r="A286" s="10" t="s">
        <v>9</v>
      </c>
      <c r="B286" s="54">
        <f>B285+1</f>
        <v>135</v>
      </c>
      <c r="C286" s="20" t="s">
        <v>225</v>
      </c>
      <c r="D286" s="20"/>
      <c r="E286" s="20"/>
      <c r="F286" s="20"/>
      <c r="G286" s="20"/>
      <c r="H286" s="20"/>
      <c r="I286" s="20"/>
      <c r="J286" s="20"/>
      <c r="K286" s="15" t="s">
        <v>83</v>
      </c>
      <c r="L286" s="24">
        <f t="shared" si="39"/>
        <v>52.5</v>
      </c>
      <c r="M286" s="117"/>
      <c r="N286" s="140"/>
      <c r="O286" s="117"/>
      <c r="P286" s="319"/>
    </row>
    <row r="287" spans="1:16" x14ac:dyDescent="0.25">
      <c r="A287" s="10"/>
      <c r="B287" s="54">
        <f>B286+1</f>
        <v>136</v>
      </c>
      <c r="C287" s="20" t="s">
        <v>226</v>
      </c>
      <c r="D287" s="20"/>
      <c r="E287" s="20"/>
      <c r="F287" s="20"/>
      <c r="G287" s="20"/>
      <c r="H287" s="20"/>
      <c r="I287" s="20"/>
      <c r="J287" s="20"/>
      <c r="K287" s="15" t="s">
        <v>83</v>
      </c>
      <c r="L287" s="24">
        <f t="shared" si="39"/>
        <v>52.5</v>
      </c>
      <c r="M287" s="117"/>
      <c r="N287" s="140"/>
      <c r="O287" s="117"/>
      <c r="P287" s="319"/>
    </row>
    <row r="288" spans="1:16" x14ac:dyDescent="0.25">
      <c r="A288" s="10"/>
      <c r="B288" s="54"/>
      <c r="C288" s="19" t="s">
        <v>112</v>
      </c>
      <c r="D288" s="19"/>
      <c r="E288" s="19"/>
      <c r="F288" s="19"/>
      <c r="G288" s="20"/>
      <c r="H288" s="20"/>
      <c r="I288" s="20"/>
      <c r="J288" s="20"/>
      <c r="K288" s="14"/>
      <c r="L288" s="20"/>
      <c r="M288" s="117"/>
      <c r="N288" s="140"/>
      <c r="O288" s="117"/>
      <c r="P288" s="319"/>
    </row>
    <row r="289" spans="1:16" x14ac:dyDescent="0.25">
      <c r="A289" s="10" t="s">
        <v>9</v>
      </c>
      <c r="B289" s="54">
        <f>B287+1</f>
        <v>137</v>
      </c>
      <c r="C289" s="20" t="s">
        <v>224</v>
      </c>
      <c r="D289" s="20"/>
      <c r="E289" s="20"/>
      <c r="F289" s="20"/>
      <c r="G289" s="20"/>
      <c r="H289" s="20"/>
      <c r="I289" s="20"/>
      <c r="J289" s="20"/>
      <c r="K289" s="15" t="s">
        <v>83</v>
      </c>
      <c r="L289" s="24">
        <f t="shared" ref="L289:L291" si="40">$R$1*5</f>
        <v>52.5</v>
      </c>
      <c r="M289" s="154"/>
      <c r="N289" s="204"/>
      <c r="O289" s="154"/>
      <c r="P289" s="319"/>
    </row>
    <row r="290" spans="1:16" x14ac:dyDescent="0.25">
      <c r="A290" s="10" t="s">
        <v>9</v>
      </c>
      <c r="B290" s="54">
        <f>B289+1</f>
        <v>138</v>
      </c>
      <c r="C290" s="20" t="s">
        <v>225</v>
      </c>
      <c r="D290" s="20"/>
      <c r="E290" s="20"/>
      <c r="F290" s="20"/>
      <c r="G290" s="20"/>
      <c r="H290" s="20"/>
      <c r="I290" s="20"/>
      <c r="J290" s="20"/>
      <c r="K290" s="15" t="s">
        <v>83</v>
      </c>
      <c r="L290" s="24">
        <f t="shared" si="40"/>
        <v>52.5</v>
      </c>
      <c r="M290" s="154"/>
      <c r="N290" s="204"/>
      <c r="O290" s="154"/>
      <c r="P290" s="319"/>
    </row>
    <row r="291" spans="1:16" x14ac:dyDescent="0.25">
      <c r="A291" s="10" t="s">
        <v>9</v>
      </c>
      <c r="B291" s="54">
        <f>B290+1</f>
        <v>139</v>
      </c>
      <c r="C291" s="20" t="s">
        <v>226</v>
      </c>
      <c r="D291" s="20"/>
      <c r="E291" s="20"/>
      <c r="F291" s="20"/>
      <c r="G291" s="20"/>
      <c r="H291" s="20"/>
      <c r="I291" s="20"/>
      <c r="J291" s="20"/>
      <c r="K291" s="15" t="s">
        <v>83</v>
      </c>
      <c r="L291" s="24">
        <f t="shared" si="40"/>
        <v>52.5</v>
      </c>
      <c r="M291" s="154"/>
      <c r="N291" s="204"/>
      <c r="O291" s="154"/>
      <c r="P291" s="319"/>
    </row>
    <row r="292" spans="1:16" x14ac:dyDescent="0.25">
      <c r="A292" s="10"/>
      <c r="B292" s="54"/>
      <c r="C292" s="19" t="s">
        <v>114</v>
      </c>
      <c r="D292" s="20"/>
      <c r="E292" s="20"/>
      <c r="F292" s="20"/>
      <c r="G292" s="20"/>
      <c r="H292" s="20"/>
      <c r="I292" s="20"/>
      <c r="J292" s="20"/>
      <c r="K292" s="14"/>
      <c r="L292" s="20"/>
      <c r="M292" s="117"/>
      <c r="N292" s="140"/>
      <c r="O292" s="117"/>
      <c r="P292" s="319"/>
    </row>
    <row r="293" spans="1:16" x14ac:dyDescent="0.25">
      <c r="A293" s="10"/>
      <c r="B293" s="54"/>
      <c r="C293" s="19" t="s">
        <v>104</v>
      </c>
      <c r="D293" s="19"/>
      <c r="E293" s="19"/>
      <c r="F293" s="20"/>
      <c r="G293" s="20"/>
      <c r="H293" s="20"/>
      <c r="I293" s="20"/>
      <c r="J293" s="20"/>
      <c r="K293" s="14"/>
      <c r="L293" s="20"/>
      <c r="M293" s="117"/>
      <c r="N293" s="140"/>
      <c r="O293" s="117"/>
      <c r="P293" s="319"/>
    </row>
    <row r="294" spans="1:16" x14ac:dyDescent="0.25">
      <c r="A294" s="10" t="s">
        <v>9</v>
      </c>
      <c r="B294" s="54">
        <f>B291+1</f>
        <v>140</v>
      </c>
      <c r="C294" s="20" t="s">
        <v>224</v>
      </c>
      <c r="D294" s="20"/>
      <c r="E294" s="20"/>
      <c r="F294" s="20"/>
      <c r="G294" s="20"/>
      <c r="H294" s="20"/>
      <c r="I294" s="20"/>
      <c r="J294" s="20"/>
      <c r="K294" s="15" t="s">
        <v>83</v>
      </c>
      <c r="L294" s="24">
        <f t="shared" ref="L294:L296" si="41">$R$1*5</f>
        <v>52.5</v>
      </c>
      <c r="M294" s="117"/>
      <c r="N294" s="140"/>
      <c r="O294" s="117"/>
      <c r="P294" s="319"/>
    </row>
    <row r="295" spans="1:16" x14ac:dyDescent="0.25">
      <c r="A295" s="10" t="s">
        <v>9</v>
      </c>
      <c r="B295" s="54">
        <f>B294+1</f>
        <v>141</v>
      </c>
      <c r="C295" s="20" t="s">
        <v>225</v>
      </c>
      <c r="D295" s="20"/>
      <c r="E295" s="20"/>
      <c r="F295" s="20"/>
      <c r="G295" s="20"/>
      <c r="H295" s="20"/>
      <c r="I295" s="20"/>
      <c r="J295" s="20"/>
      <c r="K295" s="15" t="s">
        <v>83</v>
      </c>
      <c r="L295" s="24">
        <f t="shared" si="41"/>
        <v>52.5</v>
      </c>
      <c r="M295" s="117"/>
      <c r="N295" s="140"/>
      <c r="O295" s="117"/>
      <c r="P295" s="319"/>
    </row>
    <row r="296" spans="1:16" x14ac:dyDescent="0.25">
      <c r="A296" s="10" t="s">
        <v>9</v>
      </c>
      <c r="B296" s="54">
        <f>B295+1</f>
        <v>142</v>
      </c>
      <c r="C296" s="20" t="s">
        <v>226</v>
      </c>
      <c r="D296" s="20"/>
      <c r="E296" s="20"/>
      <c r="F296" s="20"/>
      <c r="G296" s="20"/>
      <c r="H296" s="20"/>
      <c r="I296" s="20"/>
      <c r="J296" s="20"/>
      <c r="K296" s="15" t="s">
        <v>83</v>
      </c>
      <c r="L296" s="24">
        <f t="shared" si="41"/>
        <v>52.5</v>
      </c>
      <c r="M296" s="117"/>
      <c r="N296" s="140"/>
      <c r="O296" s="117"/>
      <c r="P296" s="319"/>
    </row>
    <row r="297" spans="1:16" x14ac:dyDescent="0.25">
      <c r="A297" s="10"/>
      <c r="B297" s="54"/>
      <c r="C297" s="19" t="s">
        <v>112</v>
      </c>
      <c r="D297" s="19"/>
      <c r="E297" s="19"/>
      <c r="F297" s="19"/>
      <c r="G297" s="20"/>
      <c r="H297" s="20"/>
      <c r="I297" s="20"/>
      <c r="J297" s="20"/>
      <c r="K297" s="14"/>
      <c r="L297" s="20"/>
      <c r="M297" s="117"/>
      <c r="N297" s="140"/>
      <c r="O297" s="117"/>
      <c r="P297" s="319"/>
    </row>
    <row r="298" spans="1:16" x14ac:dyDescent="0.25">
      <c r="A298" s="10" t="s">
        <v>9</v>
      </c>
      <c r="B298" s="54">
        <f>B296+1</f>
        <v>143</v>
      </c>
      <c r="C298" s="20" t="s">
        <v>224</v>
      </c>
      <c r="D298" s="20"/>
      <c r="E298" s="20"/>
      <c r="F298" s="20"/>
      <c r="G298" s="20"/>
      <c r="H298" s="20"/>
      <c r="I298" s="20"/>
      <c r="J298" s="20"/>
      <c r="K298" s="15" t="s">
        <v>83</v>
      </c>
      <c r="L298" s="24">
        <f t="shared" ref="L298:L300" si="42">$R$1*5</f>
        <v>52.5</v>
      </c>
      <c r="M298" s="117"/>
      <c r="N298" s="140"/>
      <c r="O298" s="117"/>
      <c r="P298" s="319"/>
    </row>
    <row r="299" spans="1:16" x14ac:dyDescent="0.25">
      <c r="A299" s="10" t="s">
        <v>9</v>
      </c>
      <c r="B299" s="54">
        <f>B298+1</f>
        <v>144</v>
      </c>
      <c r="C299" s="20" t="s">
        <v>225</v>
      </c>
      <c r="D299" s="20"/>
      <c r="E299" s="20"/>
      <c r="F299" s="20"/>
      <c r="G299" s="20"/>
      <c r="H299" s="20"/>
      <c r="I299" s="20"/>
      <c r="J299" s="20"/>
      <c r="K299" s="15" t="s">
        <v>83</v>
      </c>
      <c r="L299" s="24">
        <f t="shared" si="42"/>
        <v>52.5</v>
      </c>
      <c r="M299" s="117"/>
      <c r="N299" s="140"/>
      <c r="O299" s="117"/>
      <c r="P299" s="319"/>
    </row>
    <row r="300" spans="1:16" x14ac:dyDescent="0.25">
      <c r="A300" s="10" t="s">
        <v>9</v>
      </c>
      <c r="B300" s="54">
        <f>B299+1</f>
        <v>145</v>
      </c>
      <c r="C300" s="20" t="s">
        <v>226</v>
      </c>
      <c r="D300" s="20"/>
      <c r="E300" s="20"/>
      <c r="F300" s="20"/>
      <c r="G300" s="20"/>
      <c r="H300" s="20"/>
      <c r="I300" s="20"/>
      <c r="J300" s="20"/>
      <c r="K300" s="15" t="s">
        <v>83</v>
      </c>
      <c r="L300" s="24">
        <f t="shared" si="42"/>
        <v>52.5</v>
      </c>
      <c r="M300" s="154"/>
      <c r="N300" s="204"/>
      <c r="O300" s="154"/>
      <c r="P300" s="319"/>
    </row>
    <row r="301" spans="1:16" x14ac:dyDescent="0.25">
      <c r="A301" s="10"/>
      <c r="B301" s="54"/>
      <c r="C301" s="19" t="s">
        <v>227</v>
      </c>
      <c r="D301" s="20"/>
      <c r="E301" s="20"/>
      <c r="F301" s="20"/>
      <c r="G301" s="20"/>
      <c r="H301" s="20"/>
      <c r="I301" s="20"/>
      <c r="J301" s="20"/>
      <c r="K301" s="14"/>
      <c r="L301" s="20"/>
      <c r="M301" s="117"/>
      <c r="N301" s="140"/>
      <c r="O301" s="117"/>
      <c r="P301" s="319"/>
    </row>
    <row r="302" spans="1:16" x14ac:dyDescent="0.25">
      <c r="A302" s="10"/>
      <c r="B302" s="54"/>
      <c r="C302" s="19" t="s">
        <v>103</v>
      </c>
      <c r="D302" s="20"/>
      <c r="E302" s="20"/>
      <c r="F302" s="20"/>
      <c r="G302" s="20"/>
      <c r="H302" s="20"/>
      <c r="I302" s="20"/>
      <c r="J302" s="20"/>
      <c r="K302" s="14"/>
      <c r="L302" s="20"/>
      <c r="M302" s="117"/>
      <c r="N302" s="140"/>
      <c r="O302" s="117"/>
      <c r="P302" s="319"/>
    </row>
    <row r="303" spans="1:16" x14ac:dyDescent="0.25">
      <c r="A303" s="10"/>
      <c r="B303" s="54"/>
      <c r="C303" s="19" t="s">
        <v>104</v>
      </c>
      <c r="D303" s="19"/>
      <c r="E303" s="19"/>
      <c r="F303" s="20"/>
      <c r="G303" s="20"/>
      <c r="H303" s="20"/>
      <c r="I303" s="20"/>
      <c r="J303" s="20"/>
      <c r="K303" s="14"/>
      <c r="L303" s="20"/>
      <c r="M303" s="117"/>
      <c r="N303" s="140"/>
      <c r="O303" s="117"/>
      <c r="P303" s="319"/>
    </row>
    <row r="304" spans="1:16" x14ac:dyDescent="0.25">
      <c r="A304" s="10" t="s">
        <v>9</v>
      </c>
      <c r="B304" s="54">
        <f>B300+1</f>
        <v>146</v>
      </c>
      <c r="C304" s="20" t="s">
        <v>224</v>
      </c>
      <c r="D304" s="20"/>
      <c r="E304" s="20"/>
      <c r="F304" s="20"/>
      <c r="G304" s="20"/>
      <c r="H304" s="20"/>
      <c r="I304" s="20"/>
      <c r="J304" s="20"/>
      <c r="K304" s="15" t="s">
        <v>83</v>
      </c>
      <c r="L304" s="24">
        <f t="shared" ref="L304:L306" si="43">$R$1*5</f>
        <v>52.5</v>
      </c>
      <c r="M304" s="117"/>
      <c r="N304" s="140"/>
      <c r="O304" s="117"/>
      <c r="P304" s="319"/>
    </row>
    <row r="305" spans="1:16" x14ac:dyDescent="0.25">
      <c r="A305" s="10" t="s">
        <v>9</v>
      </c>
      <c r="B305" s="54">
        <f>B304+1</f>
        <v>147</v>
      </c>
      <c r="C305" s="20" t="s">
        <v>225</v>
      </c>
      <c r="D305" s="20"/>
      <c r="E305" s="20"/>
      <c r="F305" s="20"/>
      <c r="G305" s="20"/>
      <c r="H305" s="20"/>
      <c r="I305" s="20"/>
      <c r="J305" s="20"/>
      <c r="K305" s="15" t="s">
        <v>83</v>
      </c>
      <c r="L305" s="24">
        <f t="shared" si="43"/>
        <v>52.5</v>
      </c>
      <c r="M305" s="117"/>
      <c r="N305" s="140"/>
      <c r="O305" s="117"/>
      <c r="P305" s="319"/>
    </row>
    <row r="306" spans="1:16" x14ac:dyDescent="0.25">
      <c r="A306" s="10" t="s">
        <v>9</v>
      </c>
      <c r="B306" s="54">
        <f>B305+1</f>
        <v>148</v>
      </c>
      <c r="C306" s="20" t="s">
        <v>226</v>
      </c>
      <c r="D306" s="20"/>
      <c r="E306" s="20"/>
      <c r="F306" s="20"/>
      <c r="G306" s="20"/>
      <c r="H306" s="20"/>
      <c r="I306" s="20"/>
      <c r="J306" s="20"/>
      <c r="K306" s="15" t="s">
        <v>83</v>
      </c>
      <c r="L306" s="24">
        <f t="shared" si="43"/>
        <v>52.5</v>
      </c>
      <c r="M306" s="117"/>
      <c r="N306" s="140"/>
      <c r="O306" s="117"/>
      <c r="P306" s="319"/>
    </row>
    <row r="307" spans="1:16" x14ac:dyDescent="0.25">
      <c r="A307" s="10"/>
      <c r="B307" s="54"/>
      <c r="C307" s="19" t="s">
        <v>112</v>
      </c>
      <c r="D307" s="19"/>
      <c r="E307" s="19"/>
      <c r="F307" s="19"/>
      <c r="G307" s="20"/>
      <c r="H307" s="20"/>
      <c r="I307" s="20"/>
      <c r="J307" s="20"/>
      <c r="K307" s="14"/>
      <c r="L307" s="20"/>
      <c r="M307" s="117"/>
      <c r="N307" s="140"/>
      <c r="O307" s="117"/>
      <c r="P307" s="319"/>
    </row>
    <row r="308" spans="1:16" x14ac:dyDescent="0.25">
      <c r="A308" s="10" t="s">
        <v>9</v>
      </c>
      <c r="B308" s="54">
        <f>B306+1</f>
        <v>149</v>
      </c>
      <c r="C308" s="20" t="s">
        <v>224</v>
      </c>
      <c r="D308" s="20"/>
      <c r="E308" s="20"/>
      <c r="F308" s="20"/>
      <c r="G308" s="20"/>
      <c r="H308" s="20"/>
      <c r="I308" s="20"/>
      <c r="J308" s="20"/>
      <c r="K308" s="15" t="s">
        <v>83</v>
      </c>
      <c r="L308" s="24">
        <f t="shared" ref="L308:L310" si="44">$R$1*5</f>
        <v>52.5</v>
      </c>
      <c r="M308" s="117"/>
      <c r="N308" s="140"/>
      <c r="O308" s="117"/>
      <c r="P308" s="319"/>
    </row>
    <row r="309" spans="1:16" x14ac:dyDescent="0.25">
      <c r="A309" s="10" t="s">
        <v>9</v>
      </c>
      <c r="B309" s="54">
        <f>B308+1</f>
        <v>150</v>
      </c>
      <c r="C309" s="20" t="s">
        <v>225</v>
      </c>
      <c r="D309" s="20"/>
      <c r="E309" s="20"/>
      <c r="F309" s="20"/>
      <c r="G309" s="20"/>
      <c r="H309" s="20"/>
      <c r="I309" s="20"/>
      <c r="J309" s="20"/>
      <c r="K309" s="15" t="s">
        <v>83</v>
      </c>
      <c r="L309" s="24">
        <f t="shared" si="44"/>
        <v>52.5</v>
      </c>
      <c r="M309" s="117"/>
      <c r="N309" s="140"/>
      <c r="O309" s="117"/>
      <c r="P309" s="319"/>
    </row>
    <row r="310" spans="1:16" x14ac:dyDescent="0.25">
      <c r="A310" s="10" t="s">
        <v>9</v>
      </c>
      <c r="B310" s="54">
        <f>B309+1</f>
        <v>151</v>
      </c>
      <c r="C310" s="20" t="s">
        <v>226</v>
      </c>
      <c r="D310" s="20"/>
      <c r="E310" s="20"/>
      <c r="F310" s="20"/>
      <c r="G310" s="20"/>
      <c r="H310" s="20"/>
      <c r="I310" s="20"/>
      <c r="J310" s="20"/>
      <c r="K310" s="15" t="s">
        <v>83</v>
      </c>
      <c r="L310" s="24">
        <f t="shared" si="44"/>
        <v>52.5</v>
      </c>
      <c r="M310" s="117"/>
      <c r="N310" s="140"/>
      <c r="O310" s="117"/>
      <c r="P310" s="319"/>
    </row>
    <row r="311" spans="1:16" x14ac:dyDescent="0.25">
      <c r="A311" s="10"/>
      <c r="B311" s="54"/>
      <c r="C311" s="20"/>
      <c r="D311" s="20"/>
      <c r="E311" s="20"/>
      <c r="F311" s="20"/>
      <c r="G311" s="20"/>
      <c r="H311" s="20"/>
      <c r="I311" s="20"/>
      <c r="J311" s="20"/>
      <c r="K311" s="15"/>
      <c r="L311" s="24"/>
      <c r="M311" s="294"/>
      <c r="N311" s="140"/>
      <c r="O311" s="117"/>
      <c r="P311" s="319"/>
    </row>
    <row r="312" spans="1:16" x14ac:dyDescent="0.25">
      <c r="A312" s="64"/>
      <c r="B312" s="55"/>
      <c r="C312" s="22" t="s">
        <v>1801</v>
      </c>
      <c r="D312" s="23"/>
      <c r="E312" s="23"/>
      <c r="F312" s="23"/>
      <c r="G312" s="23"/>
      <c r="H312" s="23"/>
      <c r="I312" s="23"/>
      <c r="J312" s="23"/>
      <c r="K312" s="16"/>
      <c r="L312" s="23"/>
      <c r="M312" s="337"/>
      <c r="N312" s="162"/>
      <c r="O312" s="165"/>
      <c r="P312" s="319"/>
    </row>
    <row r="313" spans="1:16" ht="24.75" x14ac:dyDescent="0.25">
      <c r="A313" s="64"/>
      <c r="B313" s="56" t="s">
        <v>1</v>
      </c>
      <c r="C313" s="378" t="s">
        <v>2</v>
      </c>
      <c r="D313" s="378"/>
      <c r="E313" s="378"/>
      <c r="F313" s="378"/>
      <c r="G313" s="378"/>
      <c r="H313" s="378"/>
      <c r="I313" s="378"/>
      <c r="J313" s="378"/>
      <c r="K313" s="57" t="s">
        <v>45</v>
      </c>
      <c r="L313" s="61" t="s">
        <v>46</v>
      </c>
      <c r="M313" s="153" t="s">
        <v>47</v>
      </c>
      <c r="N313" s="336" t="s">
        <v>73</v>
      </c>
      <c r="O313" s="164" t="s">
        <v>92</v>
      </c>
      <c r="P313" s="319"/>
    </row>
    <row r="314" spans="1:16" x14ac:dyDescent="0.25">
      <c r="A314" s="10"/>
      <c r="B314" s="54"/>
      <c r="C314" s="19" t="s">
        <v>114</v>
      </c>
      <c r="D314" s="20"/>
      <c r="E314" s="20"/>
      <c r="F314" s="20"/>
      <c r="G314" s="20"/>
      <c r="H314" s="20"/>
      <c r="I314" s="20"/>
      <c r="J314" s="20"/>
      <c r="K314" s="14"/>
      <c r="L314" s="20"/>
      <c r="M314" s="155"/>
      <c r="N314" s="140"/>
      <c r="O314" s="117"/>
      <c r="P314" s="319"/>
    </row>
    <row r="315" spans="1:16" x14ac:dyDescent="0.25">
      <c r="A315" s="10"/>
      <c r="B315" s="54"/>
      <c r="C315" s="19" t="s">
        <v>104</v>
      </c>
      <c r="D315" s="19"/>
      <c r="E315" s="19"/>
      <c r="F315" s="20"/>
      <c r="G315" s="20"/>
      <c r="H315" s="20"/>
      <c r="I315" s="20"/>
      <c r="J315" s="20"/>
      <c r="K315" s="14"/>
      <c r="L315" s="20"/>
      <c r="M315" s="117"/>
      <c r="N315" s="140"/>
      <c r="O315" s="117"/>
      <c r="P315" s="319"/>
    </row>
    <row r="316" spans="1:16" x14ac:dyDescent="0.25">
      <c r="A316" s="10" t="s">
        <v>9</v>
      </c>
      <c r="B316" s="54">
        <f>B310+1</f>
        <v>152</v>
      </c>
      <c r="C316" s="20" t="s">
        <v>224</v>
      </c>
      <c r="D316" s="20"/>
      <c r="E316" s="20"/>
      <c r="F316" s="20"/>
      <c r="G316" s="20"/>
      <c r="H316" s="20"/>
      <c r="I316" s="20"/>
      <c r="J316" s="20"/>
      <c r="K316" s="15" t="s">
        <v>83</v>
      </c>
      <c r="L316" s="24">
        <f t="shared" ref="L316:L318" si="45">$R$1*5</f>
        <v>52.5</v>
      </c>
      <c r="M316" s="117"/>
      <c r="N316" s="140"/>
      <c r="O316" s="117"/>
      <c r="P316" s="319"/>
    </row>
    <row r="317" spans="1:16" x14ac:dyDescent="0.25">
      <c r="A317" s="10" t="s">
        <v>9</v>
      </c>
      <c r="B317" s="54">
        <f>B316+1</f>
        <v>153</v>
      </c>
      <c r="C317" s="20" t="s">
        <v>225</v>
      </c>
      <c r="D317" s="20"/>
      <c r="E317" s="20"/>
      <c r="F317" s="20"/>
      <c r="G317" s="20"/>
      <c r="H317" s="20"/>
      <c r="I317" s="20"/>
      <c r="J317" s="20"/>
      <c r="K317" s="15" t="s">
        <v>83</v>
      </c>
      <c r="L317" s="24">
        <f t="shared" si="45"/>
        <v>52.5</v>
      </c>
      <c r="M317" s="117"/>
      <c r="N317" s="140"/>
      <c r="O317" s="117"/>
      <c r="P317" s="319"/>
    </row>
    <row r="318" spans="1:16" x14ac:dyDescent="0.25">
      <c r="A318" s="10" t="s">
        <v>9</v>
      </c>
      <c r="B318" s="54">
        <f>B317+1</f>
        <v>154</v>
      </c>
      <c r="C318" s="20" t="s">
        <v>226</v>
      </c>
      <c r="D318" s="20"/>
      <c r="E318" s="20"/>
      <c r="F318" s="20"/>
      <c r="G318" s="20"/>
      <c r="H318" s="20"/>
      <c r="I318" s="20"/>
      <c r="J318" s="20"/>
      <c r="K318" s="15" t="s">
        <v>83</v>
      </c>
      <c r="L318" s="24">
        <f t="shared" si="45"/>
        <v>52.5</v>
      </c>
      <c r="M318" s="117"/>
      <c r="N318" s="140"/>
      <c r="O318" s="117"/>
      <c r="P318" s="319"/>
    </row>
    <row r="319" spans="1:16" x14ac:dyDescent="0.25">
      <c r="A319" s="10"/>
      <c r="B319" s="54"/>
      <c r="C319" s="19" t="s">
        <v>112</v>
      </c>
      <c r="D319" s="19"/>
      <c r="E319" s="19"/>
      <c r="F319" s="19"/>
      <c r="G319" s="20"/>
      <c r="H319" s="20"/>
      <c r="I319" s="20"/>
      <c r="J319" s="20"/>
      <c r="K319" s="14"/>
      <c r="L319" s="20"/>
      <c r="M319" s="117"/>
      <c r="N319" s="140"/>
      <c r="O319" s="117"/>
      <c r="P319" s="319"/>
    </row>
    <row r="320" spans="1:16" x14ac:dyDescent="0.25">
      <c r="A320" s="10" t="s">
        <v>9</v>
      </c>
      <c r="B320" s="54">
        <f>B318+1</f>
        <v>155</v>
      </c>
      <c r="C320" s="20" t="s">
        <v>224</v>
      </c>
      <c r="D320" s="20"/>
      <c r="E320" s="20"/>
      <c r="F320" s="20"/>
      <c r="G320" s="20"/>
      <c r="H320" s="20"/>
      <c r="I320" s="20"/>
      <c r="J320" s="20"/>
      <c r="K320" s="15" t="s">
        <v>83</v>
      </c>
      <c r="L320" s="24">
        <f t="shared" ref="L320:L322" si="46">$R$1*5</f>
        <v>52.5</v>
      </c>
      <c r="M320" s="117"/>
      <c r="N320" s="140"/>
      <c r="O320" s="117"/>
      <c r="P320" s="319"/>
    </row>
    <row r="321" spans="1:16" x14ac:dyDescent="0.25">
      <c r="A321" s="10" t="s">
        <v>9</v>
      </c>
      <c r="B321" s="54">
        <f>B320+1</f>
        <v>156</v>
      </c>
      <c r="C321" s="20" t="s">
        <v>225</v>
      </c>
      <c r="D321" s="20"/>
      <c r="E321" s="20"/>
      <c r="F321" s="20"/>
      <c r="G321" s="20"/>
      <c r="H321" s="20"/>
      <c r="I321" s="20"/>
      <c r="J321" s="20"/>
      <c r="K321" s="15" t="s">
        <v>83</v>
      </c>
      <c r="L321" s="24">
        <f t="shared" si="46"/>
        <v>52.5</v>
      </c>
      <c r="M321" s="117"/>
      <c r="N321" s="140"/>
      <c r="O321" s="117"/>
      <c r="P321" s="319"/>
    </row>
    <row r="322" spans="1:16" x14ac:dyDescent="0.25">
      <c r="A322" s="10" t="s">
        <v>9</v>
      </c>
      <c r="B322" s="54">
        <f>B321+1</f>
        <v>157</v>
      </c>
      <c r="C322" s="20" t="s">
        <v>226</v>
      </c>
      <c r="D322" s="20"/>
      <c r="E322" s="20"/>
      <c r="F322" s="20"/>
      <c r="G322" s="20"/>
      <c r="H322" s="20"/>
      <c r="I322" s="20"/>
      <c r="J322" s="20"/>
      <c r="K322" s="15" t="s">
        <v>83</v>
      </c>
      <c r="L322" s="24">
        <f t="shared" si="46"/>
        <v>52.5</v>
      </c>
      <c r="M322" s="117"/>
      <c r="N322" s="140"/>
      <c r="O322" s="117"/>
      <c r="P322" s="319"/>
    </row>
    <row r="323" spans="1:16" x14ac:dyDescent="0.25">
      <c r="A323" s="10"/>
      <c r="B323" s="54"/>
      <c r="C323" s="19" t="s">
        <v>228</v>
      </c>
      <c r="D323" s="20"/>
      <c r="E323" s="20"/>
      <c r="F323" s="20"/>
      <c r="G323" s="20"/>
      <c r="H323" s="20"/>
      <c r="I323" s="20"/>
      <c r="J323" s="20"/>
      <c r="K323" s="14"/>
      <c r="L323" s="20"/>
      <c r="M323" s="117"/>
      <c r="N323" s="140"/>
      <c r="O323" s="117"/>
      <c r="P323" s="319"/>
    </row>
    <row r="324" spans="1:16" x14ac:dyDescent="0.25">
      <c r="A324" s="10"/>
      <c r="B324" s="54"/>
      <c r="C324" s="20" t="s">
        <v>229</v>
      </c>
      <c r="D324" s="20"/>
      <c r="E324" s="20"/>
      <c r="F324" s="20"/>
      <c r="G324" s="20"/>
      <c r="H324" s="20"/>
      <c r="I324" s="20"/>
      <c r="J324" s="20"/>
      <c r="K324" s="14"/>
      <c r="L324" s="20"/>
      <c r="M324" s="117"/>
      <c r="N324" s="140"/>
      <c r="O324" s="117"/>
      <c r="P324" s="319"/>
    </row>
    <row r="325" spans="1:16" x14ac:dyDescent="0.25">
      <c r="A325" s="10"/>
      <c r="B325" s="54"/>
      <c r="C325" s="20" t="s">
        <v>230</v>
      </c>
      <c r="D325" s="20"/>
      <c r="E325" s="20"/>
      <c r="F325" s="20"/>
      <c r="G325" s="20"/>
      <c r="H325" s="20"/>
      <c r="I325" s="20"/>
      <c r="J325" s="20"/>
      <c r="K325" s="14"/>
      <c r="L325" s="20"/>
      <c r="M325" s="117"/>
      <c r="N325" s="140"/>
      <c r="O325" s="117"/>
      <c r="P325" s="319"/>
    </row>
    <row r="326" spans="1:16" x14ac:dyDescent="0.25">
      <c r="A326" s="10"/>
      <c r="B326" s="54"/>
      <c r="C326" s="20" t="s">
        <v>231</v>
      </c>
      <c r="D326" s="20"/>
      <c r="E326" s="20"/>
      <c r="F326" s="20"/>
      <c r="G326" s="20"/>
      <c r="H326" s="20"/>
      <c r="I326" s="20"/>
      <c r="J326" s="20"/>
      <c r="K326" s="14"/>
      <c r="L326" s="20"/>
      <c r="M326" s="117"/>
      <c r="N326" s="140"/>
      <c r="O326" s="117"/>
      <c r="P326" s="319"/>
    </row>
    <row r="327" spans="1:16" x14ac:dyDescent="0.25">
      <c r="A327" s="10"/>
      <c r="B327" s="54"/>
      <c r="C327" s="71" t="s">
        <v>232</v>
      </c>
      <c r="D327" s="20"/>
      <c r="E327" s="20"/>
      <c r="F327" s="20"/>
      <c r="G327" s="20"/>
      <c r="H327" s="20"/>
      <c r="I327" s="20"/>
      <c r="J327" s="20"/>
      <c r="K327" s="14"/>
      <c r="L327" s="20"/>
      <c r="M327" s="117"/>
      <c r="N327" s="140"/>
      <c r="O327" s="117"/>
      <c r="P327" s="319"/>
    </row>
    <row r="328" spans="1:16" x14ac:dyDescent="0.25">
      <c r="A328" s="10"/>
      <c r="B328" s="54"/>
      <c r="C328" s="20" t="s">
        <v>233</v>
      </c>
      <c r="D328" s="20"/>
      <c r="E328" s="20"/>
      <c r="F328" s="20"/>
      <c r="G328" s="20"/>
      <c r="H328" s="20"/>
      <c r="I328" s="20"/>
      <c r="J328" s="20"/>
      <c r="K328" s="14"/>
      <c r="L328" s="20"/>
      <c r="M328" s="117"/>
      <c r="N328" s="140"/>
      <c r="O328" s="117"/>
      <c r="P328" s="319"/>
    </row>
    <row r="329" spans="1:16" x14ac:dyDescent="0.25">
      <c r="A329" s="10"/>
      <c r="B329" s="54"/>
      <c r="C329" s="19" t="s">
        <v>103</v>
      </c>
      <c r="D329" s="20"/>
      <c r="E329" s="20"/>
      <c r="F329" s="20"/>
      <c r="G329" s="20"/>
      <c r="H329" s="20"/>
      <c r="I329" s="20"/>
      <c r="J329" s="20"/>
      <c r="K329" s="14"/>
      <c r="L329" s="20"/>
      <c r="M329" s="117"/>
      <c r="N329" s="140"/>
      <c r="O329" s="117"/>
      <c r="P329" s="319"/>
    </row>
    <row r="330" spans="1:16" x14ac:dyDescent="0.25">
      <c r="A330" s="10" t="s">
        <v>9</v>
      </c>
      <c r="B330" s="54">
        <f>B322+1</f>
        <v>158</v>
      </c>
      <c r="C330" s="20" t="s">
        <v>234</v>
      </c>
      <c r="D330" s="20"/>
      <c r="E330" s="20"/>
      <c r="F330" s="20"/>
      <c r="G330" s="20"/>
      <c r="H330" s="20"/>
      <c r="I330" s="20"/>
      <c r="J330" s="20"/>
      <c r="K330" s="15" t="s">
        <v>83</v>
      </c>
      <c r="L330" s="24">
        <f t="shared" ref="L330:L331" si="47">$R$1*1</f>
        <v>10.5</v>
      </c>
      <c r="M330" s="117"/>
      <c r="N330" s="140"/>
      <c r="O330" s="117"/>
      <c r="P330" s="319"/>
    </row>
    <row r="331" spans="1:16" x14ac:dyDescent="0.25">
      <c r="A331" s="10" t="s">
        <v>9</v>
      </c>
      <c r="B331" s="54">
        <f>B330+1</f>
        <v>159</v>
      </c>
      <c r="C331" s="20" t="s">
        <v>235</v>
      </c>
      <c r="D331" s="20"/>
      <c r="E331" s="20"/>
      <c r="F331" s="20"/>
      <c r="G331" s="20"/>
      <c r="H331" s="20"/>
      <c r="I331" s="20"/>
      <c r="J331" s="20"/>
      <c r="K331" s="15" t="s">
        <v>83</v>
      </c>
      <c r="L331" s="24">
        <f t="shared" si="47"/>
        <v>10.5</v>
      </c>
      <c r="M331" s="117"/>
      <c r="N331" s="140"/>
      <c r="O331" s="117"/>
      <c r="P331" s="319"/>
    </row>
    <row r="332" spans="1:16" x14ac:dyDescent="0.25">
      <c r="A332" s="10"/>
      <c r="B332" s="54"/>
      <c r="C332" s="19" t="s">
        <v>114</v>
      </c>
      <c r="D332" s="20"/>
      <c r="E332" s="20"/>
      <c r="F332" s="20"/>
      <c r="G332" s="20"/>
      <c r="H332" s="20"/>
      <c r="I332" s="20"/>
      <c r="J332" s="20"/>
      <c r="K332" s="14"/>
      <c r="L332" s="20"/>
      <c r="M332" s="117"/>
      <c r="N332" s="140"/>
      <c r="O332" s="117"/>
      <c r="P332" s="319"/>
    </row>
    <row r="333" spans="1:16" x14ac:dyDescent="0.25">
      <c r="A333" s="10" t="s">
        <v>9</v>
      </c>
      <c r="B333" s="54">
        <f>B331+1</f>
        <v>160</v>
      </c>
      <c r="C333" s="20" t="s">
        <v>236</v>
      </c>
      <c r="D333" s="20"/>
      <c r="E333" s="20"/>
      <c r="F333" s="20"/>
      <c r="G333" s="20"/>
      <c r="H333" s="20"/>
      <c r="I333" s="20"/>
      <c r="J333" s="20"/>
      <c r="K333" s="15" t="s">
        <v>83</v>
      </c>
      <c r="L333" s="24">
        <f t="shared" ref="L333:L334" si="48">$R$1*1</f>
        <v>10.5</v>
      </c>
      <c r="M333" s="117"/>
      <c r="N333" s="140"/>
      <c r="O333" s="117"/>
      <c r="P333" s="319"/>
    </row>
    <row r="334" spans="1:16" x14ac:dyDescent="0.25">
      <c r="A334" s="10" t="s">
        <v>9</v>
      </c>
      <c r="B334" s="54">
        <f>B333+1</f>
        <v>161</v>
      </c>
      <c r="C334" s="20" t="s">
        <v>237</v>
      </c>
      <c r="D334" s="20"/>
      <c r="E334" s="20"/>
      <c r="F334" s="20"/>
      <c r="G334" s="20"/>
      <c r="H334" s="20"/>
      <c r="I334" s="20"/>
      <c r="J334" s="20"/>
      <c r="K334" s="15" t="s">
        <v>83</v>
      </c>
      <c r="L334" s="24">
        <f t="shared" si="48"/>
        <v>10.5</v>
      </c>
      <c r="M334" s="117"/>
      <c r="N334" s="140"/>
      <c r="O334" s="117"/>
      <c r="P334" s="319"/>
    </row>
    <row r="335" spans="1:16" x14ac:dyDescent="0.25">
      <c r="A335" s="10"/>
      <c r="B335" s="54"/>
      <c r="C335" s="19" t="s">
        <v>238</v>
      </c>
      <c r="D335" s="20"/>
      <c r="E335" s="20"/>
      <c r="F335" s="20"/>
      <c r="G335" s="20"/>
      <c r="H335" s="20"/>
      <c r="I335" s="20"/>
      <c r="J335" s="20"/>
      <c r="K335" s="14"/>
      <c r="L335" s="20"/>
      <c r="M335" s="117"/>
      <c r="N335" s="140"/>
      <c r="O335" s="117"/>
      <c r="P335" s="319"/>
    </row>
    <row r="336" spans="1:16" x14ac:dyDescent="0.25">
      <c r="A336" s="10"/>
      <c r="B336" s="54"/>
      <c r="C336" s="20" t="s">
        <v>239</v>
      </c>
      <c r="D336" s="20"/>
      <c r="E336" s="20"/>
      <c r="F336" s="20"/>
      <c r="G336" s="20"/>
      <c r="H336" s="20"/>
      <c r="I336" s="20"/>
      <c r="J336" s="20"/>
      <c r="K336" s="14"/>
      <c r="L336" s="20"/>
      <c r="M336" s="117"/>
      <c r="N336" s="140"/>
      <c r="O336" s="117"/>
      <c r="P336" s="319"/>
    </row>
    <row r="337" spans="1:16" x14ac:dyDescent="0.25">
      <c r="A337" s="10"/>
      <c r="B337" s="54"/>
      <c r="C337" s="20" t="s">
        <v>240</v>
      </c>
      <c r="D337" s="20"/>
      <c r="E337" s="20"/>
      <c r="F337" s="20"/>
      <c r="G337" s="20"/>
      <c r="H337" s="20"/>
      <c r="I337" s="20"/>
      <c r="J337" s="20"/>
      <c r="K337" s="14"/>
      <c r="L337" s="20"/>
      <c r="M337" s="117"/>
      <c r="N337" s="140"/>
      <c r="O337" s="117"/>
      <c r="P337" s="319"/>
    </row>
    <row r="338" spans="1:16" x14ac:dyDescent="0.25">
      <c r="A338" s="10"/>
      <c r="B338" s="54"/>
      <c r="C338" s="20" t="s">
        <v>241</v>
      </c>
      <c r="D338" s="20"/>
      <c r="E338" s="20"/>
      <c r="F338" s="20"/>
      <c r="G338" s="20"/>
      <c r="H338" s="20"/>
      <c r="I338" s="20"/>
      <c r="J338" s="20"/>
      <c r="K338" s="14"/>
      <c r="L338" s="20"/>
      <c r="M338" s="117"/>
      <c r="N338" s="140"/>
      <c r="O338" s="117"/>
      <c r="P338" s="319"/>
    </row>
    <row r="339" spans="1:16" x14ac:dyDescent="0.25">
      <c r="A339" s="10"/>
      <c r="B339" s="54"/>
      <c r="C339" s="71" t="s">
        <v>242</v>
      </c>
      <c r="D339" s="20"/>
      <c r="E339" s="20"/>
      <c r="F339" s="20"/>
      <c r="G339" s="20"/>
      <c r="H339" s="20"/>
      <c r="I339" s="20"/>
      <c r="J339" s="20"/>
      <c r="K339" s="14"/>
      <c r="L339" s="20"/>
      <c r="M339" s="117"/>
      <c r="N339" s="140"/>
      <c r="O339" s="117"/>
      <c r="P339" s="319"/>
    </row>
    <row r="340" spans="1:16" x14ac:dyDescent="0.25">
      <c r="A340" s="10"/>
      <c r="B340" s="54"/>
      <c r="C340" s="20" t="s">
        <v>243</v>
      </c>
      <c r="D340" s="20"/>
      <c r="E340" s="20"/>
      <c r="F340" s="20"/>
      <c r="G340" s="20"/>
      <c r="H340" s="20"/>
      <c r="I340" s="20"/>
      <c r="J340" s="20"/>
      <c r="K340" s="14"/>
      <c r="L340" s="20"/>
      <c r="M340" s="117"/>
      <c r="N340" s="140"/>
      <c r="O340" s="117"/>
      <c r="P340" s="319"/>
    </row>
    <row r="341" spans="1:16" x14ac:dyDescent="0.25">
      <c r="A341" s="10" t="s">
        <v>9</v>
      </c>
      <c r="B341" s="54">
        <f>B334+1</f>
        <v>162</v>
      </c>
      <c r="C341" s="20" t="s">
        <v>244</v>
      </c>
      <c r="D341" s="20"/>
      <c r="E341" s="20"/>
      <c r="F341" s="20"/>
      <c r="G341" s="20"/>
      <c r="H341" s="20"/>
      <c r="I341" s="20"/>
      <c r="J341" s="20"/>
      <c r="K341" s="15" t="s">
        <v>83</v>
      </c>
      <c r="L341" s="24">
        <f t="shared" ref="L341:L344" si="49">$R$1*1</f>
        <v>10.5</v>
      </c>
      <c r="M341" s="117"/>
      <c r="N341" s="140"/>
      <c r="O341" s="117"/>
      <c r="P341" s="319"/>
    </row>
    <row r="342" spans="1:16" x14ac:dyDescent="0.25">
      <c r="A342" s="10" t="s">
        <v>9</v>
      </c>
      <c r="B342" s="54">
        <f>B341+1</f>
        <v>163</v>
      </c>
      <c r="C342" s="20" t="s">
        <v>245</v>
      </c>
      <c r="D342" s="20"/>
      <c r="E342" s="20"/>
      <c r="F342" s="20"/>
      <c r="G342" s="20"/>
      <c r="H342" s="20"/>
      <c r="I342" s="20"/>
      <c r="J342" s="20"/>
      <c r="K342" s="15" t="s">
        <v>83</v>
      </c>
      <c r="L342" s="24">
        <f t="shared" si="49"/>
        <v>10.5</v>
      </c>
      <c r="M342" s="117"/>
      <c r="N342" s="140"/>
      <c r="O342" s="117"/>
      <c r="P342" s="319"/>
    </row>
    <row r="343" spans="1:16" x14ac:dyDescent="0.25">
      <c r="A343" s="10" t="s">
        <v>9</v>
      </c>
      <c r="B343" s="54">
        <f>B342+1</f>
        <v>164</v>
      </c>
      <c r="C343" s="20" t="s">
        <v>246</v>
      </c>
      <c r="D343" s="20"/>
      <c r="E343" s="20"/>
      <c r="F343" s="20"/>
      <c r="G343" s="20"/>
      <c r="H343" s="20"/>
      <c r="I343" s="20"/>
      <c r="J343" s="20"/>
      <c r="K343" s="15" t="s">
        <v>83</v>
      </c>
      <c r="L343" s="24">
        <f t="shared" si="49"/>
        <v>10.5</v>
      </c>
      <c r="M343" s="117"/>
      <c r="N343" s="140"/>
      <c r="O343" s="117"/>
      <c r="P343" s="319"/>
    </row>
    <row r="344" spans="1:16" x14ac:dyDescent="0.25">
      <c r="A344" s="10" t="s">
        <v>9</v>
      </c>
      <c r="B344" s="54">
        <f>B343+1</f>
        <v>165</v>
      </c>
      <c r="C344" s="20" t="s">
        <v>247</v>
      </c>
      <c r="D344" s="20"/>
      <c r="E344" s="20"/>
      <c r="F344" s="20"/>
      <c r="G344" s="20"/>
      <c r="H344" s="20"/>
      <c r="I344" s="20"/>
      <c r="J344" s="20"/>
      <c r="K344" s="15" t="s">
        <v>83</v>
      </c>
      <c r="L344" s="24">
        <f t="shared" si="49"/>
        <v>10.5</v>
      </c>
      <c r="M344" s="338"/>
      <c r="N344" s="204"/>
      <c r="O344" s="154"/>
      <c r="P344" s="319"/>
    </row>
    <row r="345" spans="1:16" x14ac:dyDescent="0.25">
      <c r="A345" s="64"/>
      <c r="B345" s="55"/>
      <c r="C345" s="22" t="s">
        <v>1801</v>
      </c>
      <c r="D345" s="23"/>
      <c r="E345" s="23"/>
      <c r="F345" s="23"/>
      <c r="G345" s="23"/>
      <c r="H345" s="23"/>
      <c r="I345" s="23"/>
      <c r="J345" s="23"/>
      <c r="K345" s="16"/>
      <c r="L345" s="23"/>
      <c r="M345" s="337"/>
      <c r="N345" s="162"/>
      <c r="O345" s="165"/>
      <c r="P345" s="319"/>
    </row>
    <row r="346" spans="1:16" ht="24.75" x14ac:dyDescent="0.25">
      <c r="A346" s="64"/>
      <c r="B346" s="56" t="s">
        <v>1</v>
      </c>
      <c r="C346" s="378" t="s">
        <v>2</v>
      </c>
      <c r="D346" s="378"/>
      <c r="E346" s="378"/>
      <c r="F346" s="378"/>
      <c r="G346" s="378"/>
      <c r="H346" s="378"/>
      <c r="I346" s="378"/>
      <c r="J346" s="378"/>
      <c r="K346" s="57" t="s">
        <v>45</v>
      </c>
      <c r="L346" s="61" t="s">
        <v>46</v>
      </c>
      <c r="M346" s="335" t="s">
        <v>47</v>
      </c>
      <c r="N346" s="336" t="s">
        <v>73</v>
      </c>
      <c r="O346" s="158" t="s">
        <v>92</v>
      </c>
      <c r="P346" s="319"/>
    </row>
    <row r="347" spans="1:16" x14ac:dyDescent="0.25">
      <c r="A347" s="10"/>
      <c r="B347" s="54"/>
      <c r="C347" s="19" t="s">
        <v>248</v>
      </c>
      <c r="D347" s="20"/>
      <c r="E347" s="20"/>
      <c r="F347" s="20"/>
      <c r="G347" s="20"/>
      <c r="H347" s="20"/>
      <c r="I347" s="20"/>
      <c r="J347" s="20"/>
      <c r="K347" s="14"/>
      <c r="L347" s="20"/>
      <c r="M347" s="155"/>
      <c r="N347" s="140"/>
      <c r="O347" s="117"/>
      <c r="P347" s="319"/>
    </row>
    <row r="348" spans="1:16" x14ac:dyDescent="0.25">
      <c r="A348" s="10"/>
      <c r="B348" s="54"/>
      <c r="C348" s="51" t="s">
        <v>249</v>
      </c>
      <c r="D348" s="20"/>
      <c r="E348" s="20"/>
      <c r="F348" s="20"/>
      <c r="G348" s="20"/>
      <c r="H348" s="20"/>
      <c r="I348" s="20"/>
      <c r="J348" s="20"/>
      <c r="K348" s="14"/>
      <c r="L348" s="20"/>
      <c r="M348" s="117"/>
      <c r="N348" s="140"/>
      <c r="O348" s="117"/>
      <c r="P348" s="319"/>
    </row>
    <row r="349" spans="1:16" x14ac:dyDescent="0.25">
      <c r="A349" s="10"/>
      <c r="B349" s="54"/>
      <c r="C349" s="51" t="s">
        <v>250</v>
      </c>
      <c r="D349" s="20"/>
      <c r="E349" s="20"/>
      <c r="F349" s="20"/>
      <c r="G349" s="20"/>
      <c r="H349" s="20"/>
      <c r="I349" s="20"/>
      <c r="J349" s="20"/>
      <c r="K349" s="14"/>
      <c r="L349" s="20"/>
      <c r="M349" s="117"/>
      <c r="N349" s="140"/>
      <c r="O349" s="117"/>
      <c r="P349" s="319"/>
    </row>
    <row r="350" spans="1:16" x14ac:dyDescent="0.25">
      <c r="A350" s="10"/>
      <c r="B350" s="54"/>
      <c r="C350" s="51" t="s">
        <v>251</v>
      </c>
      <c r="D350" s="20"/>
      <c r="E350" s="20"/>
      <c r="F350" s="20"/>
      <c r="G350" s="20"/>
      <c r="H350" s="20"/>
      <c r="I350" s="20"/>
      <c r="J350" s="20"/>
      <c r="K350" s="14"/>
      <c r="L350" s="20"/>
      <c r="M350" s="117"/>
      <c r="N350" s="140"/>
      <c r="O350" s="117"/>
      <c r="P350" s="319"/>
    </row>
    <row r="351" spans="1:16" x14ac:dyDescent="0.25">
      <c r="A351" s="10"/>
      <c r="B351" s="54"/>
      <c r="C351" s="68" t="s">
        <v>252</v>
      </c>
      <c r="D351" s="20"/>
      <c r="E351" s="20"/>
      <c r="F351" s="20"/>
      <c r="G351" s="20"/>
      <c r="H351" s="20"/>
      <c r="I351" s="20"/>
      <c r="J351" s="20"/>
      <c r="K351" s="14"/>
      <c r="L351" s="20"/>
      <c r="M351" s="117"/>
      <c r="N351" s="140"/>
      <c r="O351" s="117"/>
      <c r="P351" s="319"/>
    </row>
    <row r="352" spans="1:16" x14ac:dyDescent="0.25">
      <c r="A352" s="10"/>
      <c r="B352" s="54"/>
      <c r="C352" s="51" t="s">
        <v>253</v>
      </c>
      <c r="D352" s="20"/>
      <c r="E352" s="20"/>
      <c r="F352" s="20"/>
      <c r="G352" s="20"/>
      <c r="H352" s="20"/>
      <c r="I352" s="20"/>
      <c r="J352" s="20"/>
      <c r="K352" s="14"/>
      <c r="L352" s="20"/>
      <c r="M352" s="117"/>
      <c r="N352" s="140"/>
      <c r="O352" s="117"/>
      <c r="P352" s="319"/>
    </row>
    <row r="353" spans="1:16" x14ac:dyDescent="0.25">
      <c r="A353" s="10"/>
      <c r="B353" s="54"/>
      <c r="C353" s="51" t="s">
        <v>254</v>
      </c>
      <c r="D353" s="20"/>
      <c r="E353" s="20"/>
      <c r="F353" s="20"/>
      <c r="G353" s="20"/>
      <c r="H353" s="20"/>
      <c r="I353" s="20"/>
      <c r="J353" s="20"/>
      <c r="K353" s="14"/>
      <c r="L353" s="20"/>
      <c r="M353" s="117"/>
      <c r="N353" s="140"/>
      <c r="O353" s="117"/>
      <c r="P353" s="319"/>
    </row>
    <row r="354" spans="1:16" x14ac:dyDescent="0.25">
      <c r="A354" s="10"/>
      <c r="B354" s="54"/>
      <c r="C354" s="51" t="s">
        <v>255</v>
      </c>
      <c r="D354" s="20"/>
      <c r="E354" s="20"/>
      <c r="F354" s="20"/>
      <c r="G354" s="20"/>
      <c r="H354" s="20"/>
      <c r="I354" s="20"/>
      <c r="J354" s="20"/>
      <c r="K354" s="14"/>
      <c r="L354" s="20"/>
      <c r="M354" s="117"/>
      <c r="N354" s="140"/>
      <c r="O354" s="117"/>
      <c r="P354" s="319"/>
    </row>
    <row r="355" spans="1:16" x14ac:dyDescent="0.25">
      <c r="A355" s="10"/>
      <c r="B355" s="54"/>
      <c r="C355" s="51" t="s">
        <v>256</v>
      </c>
      <c r="D355" s="20"/>
      <c r="E355" s="20"/>
      <c r="F355" s="20"/>
      <c r="G355" s="20"/>
      <c r="H355" s="20"/>
      <c r="I355" s="20"/>
      <c r="J355" s="20"/>
      <c r="K355" s="14"/>
      <c r="L355" s="20"/>
      <c r="M355" s="117"/>
      <c r="N355" s="140"/>
      <c r="O355" s="117"/>
      <c r="P355" s="319"/>
    </row>
    <row r="356" spans="1:16" x14ac:dyDescent="0.25">
      <c r="A356" s="10"/>
      <c r="B356" s="54"/>
      <c r="C356" s="51" t="s">
        <v>257</v>
      </c>
      <c r="D356" s="20"/>
      <c r="E356" s="20"/>
      <c r="F356" s="20"/>
      <c r="G356" s="20"/>
      <c r="H356" s="20"/>
      <c r="I356" s="20"/>
      <c r="J356" s="20"/>
      <c r="K356" s="14"/>
      <c r="L356" s="20"/>
      <c r="M356" s="117"/>
      <c r="N356" s="140"/>
      <c r="O356" s="117"/>
      <c r="P356" s="319"/>
    </row>
    <row r="357" spans="1:16" x14ac:dyDescent="0.25">
      <c r="A357" s="10"/>
      <c r="B357" s="54"/>
      <c r="C357" s="51" t="s">
        <v>258</v>
      </c>
      <c r="D357" s="20"/>
      <c r="E357" s="20"/>
      <c r="F357" s="20"/>
      <c r="G357" s="20"/>
      <c r="H357" s="20"/>
      <c r="I357" s="20"/>
      <c r="J357" s="20"/>
      <c r="K357" s="14"/>
      <c r="L357" s="20"/>
      <c r="M357" s="117"/>
      <c r="N357" s="140"/>
      <c r="O357" s="117"/>
      <c r="P357" s="319"/>
    </row>
    <row r="358" spans="1:16" x14ac:dyDescent="0.25">
      <c r="A358" s="10"/>
      <c r="B358" s="54"/>
      <c r="C358" s="51" t="s">
        <v>259</v>
      </c>
      <c r="D358" s="20"/>
      <c r="E358" s="20"/>
      <c r="F358" s="20"/>
      <c r="G358" s="20"/>
      <c r="H358" s="20"/>
      <c r="I358" s="20"/>
      <c r="J358" s="20"/>
      <c r="K358" s="14"/>
      <c r="L358" s="20"/>
      <c r="M358" s="117"/>
      <c r="N358" s="140"/>
      <c r="O358" s="117"/>
      <c r="P358" s="319"/>
    </row>
    <row r="359" spans="1:16" x14ac:dyDescent="0.25">
      <c r="A359" s="10"/>
      <c r="B359" s="54"/>
      <c r="C359" s="51" t="s">
        <v>260</v>
      </c>
      <c r="D359" s="20"/>
      <c r="E359" s="20"/>
      <c r="F359" s="20"/>
      <c r="G359" s="20"/>
      <c r="H359" s="20"/>
      <c r="I359" s="20"/>
      <c r="J359" s="20"/>
      <c r="K359" s="14"/>
      <c r="L359" s="20"/>
      <c r="M359" s="117"/>
      <c r="N359" s="140"/>
      <c r="O359" s="117"/>
      <c r="P359" s="319"/>
    </row>
    <row r="360" spans="1:16" x14ac:dyDescent="0.25">
      <c r="A360" s="10"/>
      <c r="B360" s="54"/>
      <c r="C360" s="19" t="s">
        <v>261</v>
      </c>
      <c r="D360" s="20"/>
      <c r="E360" s="20"/>
      <c r="F360" s="20"/>
      <c r="G360" s="20"/>
      <c r="H360" s="20"/>
      <c r="I360" s="20"/>
      <c r="J360" s="20"/>
      <c r="K360" s="14"/>
      <c r="L360" s="20"/>
      <c r="M360" s="117"/>
      <c r="N360" s="140"/>
      <c r="O360" s="117"/>
      <c r="P360" s="319"/>
    </row>
    <row r="361" spans="1:16" x14ac:dyDescent="0.25">
      <c r="A361" s="10" t="s">
        <v>9</v>
      </c>
      <c r="B361" s="54">
        <f>B344+1</f>
        <v>166</v>
      </c>
      <c r="C361" s="20" t="s">
        <v>262</v>
      </c>
      <c r="D361" s="20"/>
      <c r="E361" s="20"/>
      <c r="F361" s="20"/>
      <c r="G361" s="20"/>
      <c r="H361" s="20"/>
      <c r="I361" s="20"/>
      <c r="J361" s="20"/>
      <c r="K361" s="15" t="s">
        <v>83</v>
      </c>
      <c r="L361" s="24">
        <f t="shared" ref="L361:L363" si="50">$R$1*5</f>
        <v>52.5</v>
      </c>
      <c r="M361" s="117"/>
      <c r="N361" s="140"/>
      <c r="O361" s="117"/>
      <c r="P361" s="319"/>
    </row>
    <row r="362" spans="1:16" x14ac:dyDescent="0.25">
      <c r="A362" s="10" t="s">
        <v>9</v>
      </c>
      <c r="B362" s="54">
        <f>B361+1</f>
        <v>167</v>
      </c>
      <c r="C362" s="20" t="s">
        <v>263</v>
      </c>
      <c r="D362" s="20"/>
      <c r="E362" s="20"/>
      <c r="F362" s="20"/>
      <c r="G362" s="20"/>
      <c r="H362" s="20"/>
      <c r="I362" s="20"/>
      <c r="J362" s="20"/>
      <c r="K362" s="15" t="s">
        <v>83</v>
      </c>
      <c r="L362" s="24">
        <f t="shared" si="50"/>
        <v>52.5</v>
      </c>
      <c r="M362" s="117"/>
      <c r="N362" s="140"/>
      <c r="O362" s="117"/>
      <c r="P362" s="319"/>
    </row>
    <row r="363" spans="1:16" x14ac:dyDescent="0.25">
      <c r="A363" s="10" t="s">
        <v>9</v>
      </c>
      <c r="B363" s="54">
        <f>B362+1</f>
        <v>168</v>
      </c>
      <c r="C363" s="20" t="s">
        <v>264</v>
      </c>
      <c r="D363" s="20"/>
      <c r="E363" s="20"/>
      <c r="F363" s="20"/>
      <c r="G363" s="20"/>
      <c r="H363" s="20"/>
      <c r="I363" s="20"/>
      <c r="J363" s="20"/>
      <c r="K363" s="15" t="s">
        <v>83</v>
      </c>
      <c r="L363" s="24">
        <f t="shared" si="50"/>
        <v>52.5</v>
      </c>
      <c r="M363" s="117"/>
      <c r="N363" s="140"/>
      <c r="O363" s="117"/>
      <c r="P363" s="319"/>
    </row>
    <row r="364" spans="1:16" x14ac:dyDescent="0.25">
      <c r="A364" s="10"/>
      <c r="B364" s="54"/>
      <c r="C364" s="19" t="s">
        <v>265</v>
      </c>
      <c r="D364" s="20"/>
      <c r="E364" s="20"/>
      <c r="F364" s="20"/>
      <c r="G364" s="20"/>
      <c r="H364" s="20"/>
      <c r="I364" s="20"/>
      <c r="J364" s="20"/>
      <c r="K364" s="14"/>
      <c r="L364" s="20"/>
      <c r="M364" s="117"/>
      <c r="N364" s="140"/>
      <c r="O364" s="117"/>
      <c r="P364" s="319"/>
    </row>
    <row r="365" spans="1:16" x14ac:dyDescent="0.25">
      <c r="A365" s="10" t="s">
        <v>9</v>
      </c>
      <c r="B365" s="54">
        <f>B363+1</f>
        <v>169</v>
      </c>
      <c r="C365" s="20" t="s">
        <v>262</v>
      </c>
      <c r="D365" s="20"/>
      <c r="E365" s="20"/>
      <c r="F365" s="20"/>
      <c r="G365" s="20"/>
      <c r="H365" s="20"/>
      <c r="I365" s="20"/>
      <c r="J365" s="20"/>
      <c r="K365" s="15" t="s">
        <v>83</v>
      </c>
      <c r="L365" s="24">
        <f t="shared" ref="L365:L367" si="51">$R$1*5</f>
        <v>52.5</v>
      </c>
      <c r="M365" s="117"/>
      <c r="N365" s="140"/>
      <c r="O365" s="117"/>
      <c r="P365" s="319"/>
    </row>
    <row r="366" spans="1:16" x14ac:dyDescent="0.25">
      <c r="A366" s="10" t="s">
        <v>9</v>
      </c>
      <c r="B366" s="54">
        <f>B365+1</f>
        <v>170</v>
      </c>
      <c r="C366" s="20" t="s">
        <v>263</v>
      </c>
      <c r="D366" s="20"/>
      <c r="E366" s="20"/>
      <c r="F366" s="20"/>
      <c r="G366" s="20"/>
      <c r="H366" s="20"/>
      <c r="I366" s="20"/>
      <c r="J366" s="20"/>
      <c r="K366" s="15" t="s">
        <v>83</v>
      </c>
      <c r="L366" s="24">
        <f t="shared" si="51"/>
        <v>52.5</v>
      </c>
      <c r="M366" s="117"/>
      <c r="N366" s="140"/>
      <c r="O366" s="117"/>
      <c r="P366" s="319"/>
    </row>
    <row r="367" spans="1:16" x14ac:dyDescent="0.25">
      <c r="A367" s="10" t="s">
        <v>9</v>
      </c>
      <c r="B367" s="54">
        <f>B366+1</f>
        <v>171</v>
      </c>
      <c r="C367" s="20" t="s">
        <v>264</v>
      </c>
      <c r="D367" s="20"/>
      <c r="E367" s="20"/>
      <c r="F367" s="20"/>
      <c r="G367" s="20"/>
      <c r="H367" s="20"/>
      <c r="I367" s="20"/>
      <c r="J367" s="20"/>
      <c r="K367" s="15" t="s">
        <v>83</v>
      </c>
      <c r="L367" s="24">
        <f t="shared" si="51"/>
        <v>52.5</v>
      </c>
      <c r="M367" s="117"/>
      <c r="N367" s="140"/>
      <c r="O367" s="117"/>
      <c r="P367" s="319"/>
    </row>
    <row r="368" spans="1:16" x14ac:dyDescent="0.25">
      <c r="A368" s="10"/>
      <c r="B368" s="54"/>
      <c r="C368" s="19" t="s">
        <v>266</v>
      </c>
      <c r="D368" s="20"/>
      <c r="E368" s="20"/>
      <c r="F368" s="20"/>
      <c r="G368" s="20"/>
      <c r="H368" s="20"/>
      <c r="I368" s="20"/>
      <c r="J368" s="20"/>
      <c r="K368" s="14"/>
      <c r="L368" s="20"/>
      <c r="M368" s="117"/>
      <c r="N368" s="140"/>
      <c r="O368" s="117"/>
      <c r="P368" s="319"/>
    </row>
    <row r="369" spans="1:16" x14ac:dyDescent="0.25">
      <c r="A369" s="10" t="s">
        <v>9</v>
      </c>
      <c r="B369" s="54">
        <f>B367+1</f>
        <v>172</v>
      </c>
      <c r="C369" s="20" t="s">
        <v>262</v>
      </c>
      <c r="D369" s="20"/>
      <c r="E369" s="20"/>
      <c r="F369" s="20"/>
      <c r="G369" s="20"/>
      <c r="H369" s="20"/>
      <c r="I369" s="20"/>
      <c r="J369" s="20"/>
      <c r="K369" s="15" t="s">
        <v>83</v>
      </c>
      <c r="L369" s="24">
        <f t="shared" ref="L369:L371" si="52">$R$1*5</f>
        <v>52.5</v>
      </c>
      <c r="M369" s="117"/>
      <c r="N369" s="140"/>
      <c r="O369" s="117"/>
      <c r="P369" s="319"/>
    </row>
    <row r="370" spans="1:16" x14ac:dyDescent="0.25">
      <c r="A370" s="10" t="s">
        <v>9</v>
      </c>
      <c r="B370" s="54">
        <f>B369+1</f>
        <v>173</v>
      </c>
      <c r="C370" s="20" t="s">
        <v>263</v>
      </c>
      <c r="D370" s="20"/>
      <c r="E370" s="20"/>
      <c r="F370" s="20"/>
      <c r="G370" s="20"/>
      <c r="H370" s="20"/>
      <c r="I370" s="20"/>
      <c r="J370" s="20"/>
      <c r="K370" s="15" t="s">
        <v>83</v>
      </c>
      <c r="L370" s="24">
        <f t="shared" si="52"/>
        <v>52.5</v>
      </c>
      <c r="M370" s="117"/>
      <c r="N370" s="140"/>
      <c r="O370" s="117"/>
      <c r="P370" s="319"/>
    </row>
    <row r="371" spans="1:16" x14ac:dyDescent="0.25">
      <c r="A371" s="10" t="s">
        <v>9</v>
      </c>
      <c r="B371" s="54">
        <f>B370+1</f>
        <v>174</v>
      </c>
      <c r="C371" s="20" t="s">
        <v>264</v>
      </c>
      <c r="D371" s="20"/>
      <c r="E371" s="20"/>
      <c r="F371" s="20"/>
      <c r="G371" s="20"/>
      <c r="H371" s="20"/>
      <c r="I371" s="20"/>
      <c r="J371" s="20"/>
      <c r="K371" s="15" t="s">
        <v>83</v>
      </c>
      <c r="L371" s="24">
        <f t="shared" si="52"/>
        <v>52.5</v>
      </c>
      <c r="M371" s="117"/>
      <c r="N371" s="140"/>
      <c r="O371" s="117"/>
      <c r="P371" s="319"/>
    </row>
    <row r="372" spans="1:16" x14ac:dyDescent="0.25">
      <c r="A372" s="10"/>
      <c r="B372" s="54"/>
      <c r="C372" s="19" t="s">
        <v>267</v>
      </c>
      <c r="D372" s="20"/>
      <c r="E372" s="20"/>
      <c r="F372" s="20"/>
      <c r="G372" s="20"/>
      <c r="H372" s="20"/>
      <c r="I372" s="20"/>
      <c r="J372" s="20"/>
      <c r="K372" s="14"/>
      <c r="L372" s="20"/>
      <c r="M372" s="117"/>
      <c r="N372" s="140"/>
      <c r="O372" s="117"/>
      <c r="P372" s="319"/>
    </row>
    <row r="373" spans="1:16" x14ac:dyDescent="0.25">
      <c r="A373" s="10" t="s">
        <v>9</v>
      </c>
      <c r="B373" s="54">
        <f>B371+1</f>
        <v>175</v>
      </c>
      <c r="C373" s="20" t="s">
        <v>262</v>
      </c>
      <c r="D373" s="20"/>
      <c r="E373" s="20"/>
      <c r="F373" s="20"/>
      <c r="G373" s="20"/>
      <c r="H373" s="20"/>
      <c r="I373" s="20"/>
      <c r="J373" s="20"/>
      <c r="K373" s="15" t="s">
        <v>83</v>
      </c>
      <c r="L373" s="24">
        <f t="shared" ref="L373:L375" si="53">$R$1*5</f>
        <v>52.5</v>
      </c>
      <c r="M373" s="117"/>
      <c r="N373" s="140"/>
      <c r="O373" s="117"/>
      <c r="P373" s="319"/>
    </row>
    <row r="374" spans="1:16" x14ac:dyDescent="0.25">
      <c r="A374" s="10" t="s">
        <v>9</v>
      </c>
      <c r="B374" s="54">
        <f>B373+1</f>
        <v>176</v>
      </c>
      <c r="C374" s="20" t="s">
        <v>263</v>
      </c>
      <c r="D374" s="20"/>
      <c r="E374" s="20"/>
      <c r="F374" s="20"/>
      <c r="G374" s="20"/>
      <c r="H374" s="20"/>
      <c r="I374" s="20"/>
      <c r="J374" s="20"/>
      <c r="K374" s="15" t="s">
        <v>83</v>
      </c>
      <c r="L374" s="24">
        <f t="shared" si="53"/>
        <v>52.5</v>
      </c>
      <c r="M374" s="117"/>
      <c r="N374" s="140"/>
      <c r="O374" s="117"/>
      <c r="P374" s="319"/>
    </row>
    <row r="375" spans="1:16" x14ac:dyDescent="0.25">
      <c r="A375" s="10" t="s">
        <v>9</v>
      </c>
      <c r="B375" s="54">
        <f>B374+1</f>
        <v>177</v>
      </c>
      <c r="C375" s="20" t="s">
        <v>264</v>
      </c>
      <c r="D375" s="20"/>
      <c r="E375" s="20"/>
      <c r="F375" s="20"/>
      <c r="G375" s="20"/>
      <c r="H375" s="20"/>
      <c r="I375" s="20"/>
      <c r="J375" s="20"/>
      <c r="K375" s="15" t="s">
        <v>83</v>
      </c>
      <c r="L375" s="24">
        <f t="shared" si="53"/>
        <v>52.5</v>
      </c>
      <c r="M375" s="117"/>
      <c r="N375" s="140"/>
      <c r="O375" s="117"/>
      <c r="P375" s="319"/>
    </row>
    <row r="376" spans="1:16" x14ac:dyDescent="0.25">
      <c r="A376" s="10"/>
      <c r="B376" s="54"/>
      <c r="C376" s="20"/>
      <c r="D376" s="20"/>
      <c r="E376" s="20"/>
      <c r="F376" s="20"/>
      <c r="G376" s="20"/>
      <c r="H376" s="20"/>
      <c r="I376" s="20"/>
      <c r="J376" s="20"/>
      <c r="K376" s="15"/>
      <c r="L376" s="24"/>
      <c r="M376" s="117"/>
      <c r="N376" s="140"/>
      <c r="O376" s="117"/>
      <c r="P376" s="319"/>
    </row>
    <row r="377" spans="1:16" x14ac:dyDescent="0.25">
      <c r="A377" s="10"/>
      <c r="B377" s="54"/>
      <c r="C377" s="19" t="s">
        <v>248</v>
      </c>
      <c r="D377" s="20"/>
      <c r="E377" s="20"/>
      <c r="F377" s="20"/>
      <c r="G377" s="20"/>
      <c r="H377" s="20"/>
      <c r="I377" s="20"/>
      <c r="J377" s="20"/>
      <c r="K377" s="15"/>
      <c r="L377" s="24"/>
      <c r="M377" s="117"/>
      <c r="N377" s="140"/>
      <c r="O377" s="117"/>
      <c r="P377" s="319"/>
    </row>
    <row r="378" spans="1:16" x14ac:dyDescent="0.25">
      <c r="A378" s="10"/>
      <c r="B378" s="54"/>
      <c r="C378" s="51" t="s">
        <v>249</v>
      </c>
      <c r="D378" s="20"/>
      <c r="E378" s="20"/>
      <c r="F378" s="20"/>
      <c r="G378" s="20"/>
      <c r="H378" s="20"/>
      <c r="I378" s="20"/>
      <c r="J378" s="20"/>
      <c r="K378" s="15"/>
      <c r="L378" s="24"/>
      <c r="M378" s="117"/>
      <c r="N378" s="140"/>
      <c r="O378" s="117"/>
      <c r="P378" s="319"/>
    </row>
    <row r="379" spans="1:16" x14ac:dyDescent="0.25">
      <c r="A379" s="10"/>
      <c r="B379" s="54"/>
      <c r="C379" s="51" t="s">
        <v>250</v>
      </c>
      <c r="D379" s="20"/>
      <c r="E379" s="20"/>
      <c r="F379" s="20"/>
      <c r="G379" s="20"/>
      <c r="H379" s="20"/>
      <c r="I379" s="20"/>
      <c r="J379" s="20"/>
      <c r="K379" s="15"/>
      <c r="L379" s="24"/>
      <c r="M379" s="117"/>
      <c r="N379" s="140"/>
      <c r="O379" s="117"/>
      <c r="P379" s="319"/>
    </row>
    <row r="380" spans="1:16" x14ac:dyDescent="0.25">
      <c r="A380" s="10"/>
      <c r="B380" s="54"/>
      <c r="C380" s="51" t="s">
        <v>268</v>
      </c>
      <c r="D380" s="20"/>
      <c r="E380" s="20"/>
      <c r="F380" s="20"/>
      <c r="G380" s="20"/>
      <c r="H380" s="20"/>
      <c r="I380" s="20"/>
      <c r="J380" s="20"/>
      <c r="K380" s="15"/>
      <c r="L380" s="24"/>
      <c r="M380" s="117"/>
      <c r="N380" s="140"/>
      <c r="O380" s="117"/>
      <c r="P380" s="319"/>
    </row>
    <row r="381" spans="1:16" x14ac:dyDescent="0.25">
      <c r="A381" s="10"/>
      <c r="B381" s="54"/>
      <c r="C381" s="51" t="s">
        <v>253</v>
      </c>
      <c r="D381" s="20"/>
      <c r="E381" s="20"/>
      <c r="F381" s="20"/>
      <c r="G381" s="20"/>
      <c r="H381" s="20"/>
      <c r="I381" s="20"/>
      <c r="J381" s="20"/>
      <c r="K381" s="15"/>
      <c r="L381" s="24"/>
      <c r="M381" s="117"/>
      <c r="N381" s="140"/>
      <c r="O381" s="117"/>
      <c r="P381" s="319"/>
    </row>
    <row r="382" spans="1:16" x14ac:dyDescent="0.25">
      <c r="A382" s="10"/>
      <c r="B382" s="54"/>
      <c r="C382" s="51" t="s">
        <v>254</v>
      </c>
      <c r="D382" s="20"/>
      <c r="E382" s="20"/>
      <c r="F382" s="20"/>
      <c r="G382" s="20"/>
      <c r="H382" s="20"/>
      <c r="I382" s="20"/>
      <c r="J382" s="20"/>
      <c r="K382" s="15"/>
      <c r="L382" s="24"/>
      <c r="M382" s="117"/>
      <c r="N382" s="140"/>
      <c r="O382" s="117"/>
      <c r="P382" s="319"/>
    </row>
    <row r="383" spans="1:16" x14ac:dyDescent="0.25">
      <c r="A383" s="10"/>
      <c r="B383" s="54"/>
      <c r="C383" s="51" t="s">
        <v>269</v>
      </c>
      <c r="D383" s="20"/>
      <c r="E383" s="20"/>
      <c r="F383" s="20"/>
      <c r="G383" s="20"/>
      <c r="H383" s="20"/>
      <c r="I383" s="20"/>
      <c r="J383" s="20"/>
      <c r="K383" s="15"/>
      <c r="L383" s="24"/>
      <c r="M383" s="117"/>
      <c r="N383" s="140"/>
      <c r="O383" s="117"/>
      <c r="P383" s="319"/>
    </row>
    <row r="384" spans="1:16" x14ac:dyDescent="0.25">
      <c r="A384" s="10"/>
      <c r="B384" s="54"/>
      <c r="C384" s="51" t="s">
        <v>256</v>
      </c>
      <c r="D384" s="20"/>
      <c r="E384" s="20"/>
      <c r="F384" s="20"/>
      <c r="G384" s="20"/>
      <c r="H384" s="20"/>
      <c r="I384" s="20"/>
      <c r="J384" s="20"/>
      <c r="K384" s="15"/>
      <c r="L384" s="24"/>
      <c r="M384" s="117"/>
      <c r="N384" s="140"/>
      <c r="O384" s="117"/>
      <c r="P384" s="319"/>
    </row>
    <row r="385" spans="1:16" x14ac:dyDescent="0.25">
      <c r="A385" s="10"/>
      <c r="B385" s="54"/>
      <c r="C385" s="51" t="s">
        <v>257</v>
      </c>
      <c r="D385" s="20"/>
      <c r="E385" s="20"/>
      <c r="F385" s="20"/>
      <c r="G385" s="20"/>
      <c r="H385" s="20"/>
      <c r="I385" s="20"/>
      <c r="J385" s="20"/>
      <c r="K385" s="15"/>
      <c r="L385" s="24"/>
      <c r="M385" s="117"/>
      <c r="N385" s="140"/>
      <c r="O385" s="117"/>
      <c r="P385" s="319"/>
    </row>
    <row r="386" spans="1:16" x14ac:dyDescent="0.25">
      <c r="A386" s="10"/>
      <c r="B386" s="54"/>
      <c r="C386" s="51" t="s">
        <v>258</v>
      </c>
      <c r="D386" s="20"/>
      <c r="E386" s="20"/>
      <c r="F386" s="20"/>
      <c r="G386" s="20"/>
      <c r="H386" s="20"/>
      <c r="I386" s="20"/>
      <c r="J386" s="20"/>
      <c r="K386" s="15"/>
      <c r="L386" s="24"/>
      <c r="M386" s="117"/>
      <c r="N386" s="140"/>
      <c r="O386" s="117"/>
      <c r="P386" s="319"/>
    </row>
    <row r="387" spans="1:16" x14ac:dyDescent="0.25">
      <c r="A387" s="10"/>
      <c r="B387" s="54"/>
      <c r="C387" s="51" t="s">
        <v>259</v>
      </c>
      <c r="D387" s="20"/>
      <c r="E387" s="20"/>
      <c r="F387" s="20"/>
      <c r="G387" s="20"/>
      <c r="H387" s="20"/>
      <c r="I387" s="20"/>
      <c r="J387" s="20"/>
      <c r="K387" s="15"/>
      <c r="L387" s="24"/>
      <c r="M387" s="117"/>
      <c r="N387" s="140"/>
      <c r="O387" s="117"/>
      <c r="P387" s="319"/>
    </row>
    <row r="388" spans="1:16" x14ac:dyDescent="0.25">
      <c r="A388" s="10"/>
      <c r="B388" s="54"/>
      <c r="C388" s="51" t="s">
        <v>260</v>
      </c>
      <c r="D388" s="20"/>
      <c r="E388" s="20"/>
      <c r="F388" s="20"/>
      <c r="G388" s="20"/>
      <c r="H388" s="20"/>
      <c r="I388" s="20"/>
      <c r="J388" s="20"/>
      <c r="K388" s="15"/>
      <c r="L388" s="24"/>
      <c r="M388" s="117"/>
      <c r="N388" s="140"/>
      <c r="O388" s="117"/>
      <c r="P388" s="319"/>
    </row>
    <row r="389" spans="1:16" x14ac:dyDescent="0.25">
      <c r="A389" s="10"/>
      <c r="B389" s="54"/>
      <c r="C389" s="51"/>
      <c r="D389" s="20"/>
      <c r="E389" s="20"/>
      <c r="F389" s="20"/>
      <c r="G389" s="20"/>
      <c r="H389" s="20"/>
      <c r="I389" s="20"/>
      <c r="J389" s="20"/>
      <c r="K389" s="15"/>
      <c r="L389" s="24"/>
      <c r="M389" s="117"/>
      <c r="N389" s="140"/>
      <c r="O389" s="117"/>
      <c r="P389" s="319"/>
    </row>
    <row r="390" spans="1:16" x14ac:dyDescent="0.25">
      <c r="A390" s="10"/>
      <c r="B390" s="54"/>
      <c r="C390" s="19" t="s">
        <v>261</v>
      </c>
      <c r="D390" s="20"/>
      <c r="E390" s="20"/>
      <c r="F390" s="20"/>
      <c r="G390" s="20"/>
      <c r="H390" s="20"/>
      <c r="I390" s="20"/>
      <c r="J390" s="20"/>
      <c r="K390" s="14"/>
      <c r="L390" s="20"/>
      <c r="M390" s="117"/>
      <c r="N390" s="140"/>
      <c r="O390" s="117"/>
      <c r="P390" s="319"/>
    </row>
    <row r="391" spans="1:16" x14ac:dyDescent="0.25">
      <c r="A391" s="10" t="s">
        <v>9</v>
      </c>
      <c r="B391" s="54">
        <f>B375+1</f>
        <v>178</v>
      </c>
      <c r="C391" s="20" t="s">
        <v>262</v>
      </c>
      <c r="D391" s="20"/>
      <c r="E391" s="20"/>
      <c r="F391" s="20"/>
      <c r="G391" s="20"/>
      <c r="H391" s="20"/>
      <c r="I391" s="20"/>
      <c r="J391" s="20"/>
      <c r="K391" s="15" t="s">
        <v>83</v>
      </c>
      <c r="L391" s="24">
        <f t="shared" ref="L391:L393" si="54">$R$1*5</f>
        <v>52.5</v>
      </c>
      <c r="M391" s="117"/>
      <c r="N391" s="140"/>
      <c r="O391" s="117"/>
      <c r="P391" s="319"/>
    </row>
    <row r="392" spans="1:16" x14ac:dyDescent="0.25">
      <c r="A392" s="10" t="s">
        <v>9</v>
      </c>
      <c r="B392" s="54">
        <f>B391+1</f>
        <v>179</v>
      </c>
      <c r="C392" s="20" t="s">
        <v>263</v>
      </c>
      <c r="D392" s="20"/>
      <c r="E392" s="20"/>
      <c r="F392" s="20"/>
      <c r="G392" s="20"/>
      <c r="H392" s="20"/>
      <c r="I392" s="20"/>
      <c r="J392" s="20"/>
      <c r="K392" s="15" t="s">
        <v>83</v>
      </c>
      <c r="L392" s="24">
        <f t="shared" si="54"/>
        <v>52.5</v>
      </c>
      <c r="M392" s="117"/>
      <c r="N392" s="140"/>
      <c r="O392" s="117"/>
      <c r="P392" s="319"/>
    </row>
    <row r="393" spans="1:16" x14ac:dyDescent="0.25">
      <c r="A393" s="10" t="s">
        <v>9</v>
      </c>
      <c r="B393" s="54">
        <f>B392+1</f>
        <v>180</v>
      </c>
      <c r="C393" s="20" t="s">
        <v>264</v>
      </c>
      <c r="D393" s="20"/>
      <c r="E393" s="20"/>
      <c r="F393" s="20"/>
      <c r="G393" s="20"/>
      <c r="H393" s="20"/>
      <c r="I393" s="20"/>
      <c r="J393" s="20"/>
      <c r="K393" s="15" t="s">
        <v>83</v>
      </c>
      <c r="L393" s="24">
        <f t="shared" si="54"/>
        <v>52.5</v>
      </c>
      <c r="M393" s="294"/>
      <c r="N393" s="140"/>
      <c r="O393" s="117"/>
      <c r="P393" s="319"/>
    </row>
    <row r="394" spans="1:16" x14ac:dyDescent="0.25">
      <c r="A394" s="64"/>
      <c r="B394" s="55"/>
      <c r="C394" s="22" t="s">
        <v>113</v>
      </c>
      <c r="D394" s="23"/>
      <c r="E394" s="23"/>
      <c r="F394" s="23"/>
      <c r="G394" s="23"/>
      <c r="H394" s="23"/>
      <c r="I394" s="23"/>
      <c r="J394" s="23"/>
      <c r="K394" s="16"/>
      <c r="L394" s="23"/>
      <c r="M394" s="337"/>
      <c r="N394" s="162"/>
      <c r="O394" s="165"/>
      <c r="P394" s="319"/>
    </row>
    <row r="395" spans="1:16" ht="24.75" x14ac:dyDescent="0.25">
      <c r="A395" s="64"/>
      <c r="B395" s="56" t="s">
        <v>1</v>
      </c>
      <c r="C395" s="378" t="s">
        <v>2</v>
      </c>
      <c r="D395" s="378"/>
      <c r="E395" s="378"/>
      <c r="F395" s="378"/>
      <c r="G395" s="378"/>
      <c r="H395" s="378"/>
      <c r="I395" s="378"/>
      <c r="J395" s="378"/>
      <c r="K395" s="57" t="s">
        <v>45</v>
      </c>
      <c r="L395" s="61" t="s">
        <v>46</v>
      </c>
      <c r="M395" s="335" t="s">
        <v>47</v>
      </c>
      <c r="N395" s="336" t="s">
        <v>73</v>
      </c>
      <c r="O395" s="164" t="s">
        <v>92</v>
      </c>
      <c r="P395" s="319"/>
    </row>
    <row r="396" spans="1:16" x14ac:dyDescent="0.25">
      <c r="A396" s="10"/>
      <c r="B396" s="54"/>
      <c r="C396" s="19"/>
      <c r="D396" s="20"/>
      <c r="E396" s="20"/>
      <c r="F396" s="20"/>
      <c r="G396" s="20"/>
      <c r="H396" s="20"/>
      <c r="I396" s="20"/>
      <c r="J396" s="20"/>
      <c r="K396" s="14"/>
      <c r="L396" s="20"/>
      <c r="M396" s="155"/>
      <c r="N396" s="140"/>
      <c r="O396" s="117"/>
      <c r="P396" s="319"/>
    </row>
    <row r="397" spans="1:16" x14ac:dyDescent="0.25">
      <c r="A397" s="10"/>
      <c r="B397" s="54"/>
      <c r="C397" s="19" t="s">
        <v>265</v>
      </c>
      <c r="D397" s="20"/>
      <c r="E397" s="20"/>
      <c r="F397" s="20"/>
      <c r="G397" s="20"/>
      <c r="H397" s="20"/>
      <c r="I397" s="20"/>
      <c r="J397" s="20"/>
      <c r="K397" s="14"/>
      <c r="L397" s="20"/>
      <c r="M397" s="117"/>
      <c r="N397" s="140"/>
      <c r="O397" s="117"/>
      <c r="P397" s="319"/>
    </row>
    <row r="398" spans="1:16" x14ac:dyDescent="0.25">
      <c r="A398" s="10" t="s">
        <v>9</v>
      </c>
      <c r="B398" s="54">
        <f>B393+1</f>
        <v>181</v>
      </c>
      <c r="C398" s="20" t="s">
        <v>262</v>
      </c>
      <c r="D398" s="20"/>
      <c r="E398" s="20"/>
      <c r="F398" s="20"/>
      <c r="G398" s="20"/>
      <c r="H398" s="20"/>
      <c r="I398" s="20"/>
      <c r="J398" s="20"/>
      <c r="K398" s="15" t="s">
        <v>83</v>
      </c>
      <c r="L398" s="24">
        <f t="shared" ref="L398:L400" si="55">$R$1*5</f>
        <v>52.5</v>
      </c>
      <c r="M398" s="117"/>
      <c r="N398" s="140"/>
      <c r="O398" s="117"/>
      <c r="P398" s="319"/>
    </row>
    <row r="399" spans="1:16" x14ac:dyDescent="0.25">
      <c r="A399" s="10" t="s">
        <v>9</v>
      </c>
      <c r="B399" s="54">
        <f>B398+1</f>
        <v>182</v>
      </c>
      <c r="C399" s="20" t="s">
        <v>263</v>
      </c>
      <c r="D399" s="20"/>
      <c r="E399" s="20"/>
      <c r="F399" s="20"/>
      <c r="G399" s="20"/>
      <c r="H399" s="20"/>
      <c r="I399" s="20"/>
      <c r="J399" s="20"/>
      <c r="K399" s="15" t="s">
        <v>83</v>
      </c>
      <c r="L399" s="24">
        <f t="shared" si="55"/>
        <v>52.5</v>
      </c>
      <c r="M399" s="117"/>
      <c r="N399" s="140"/>
      <c r="O399" s="117"/>
      <c r="P399" s="319"/>
    </row>
    <row r="400" spans="1:16" x14ac:dyDescent="0.25">
      <c r="A400" s="10" t="s">
        <v>9</v>
      </c>
      <c r="B400" s="54">
        <f>B399+1</f>
        <v>183</v>
      </c>
      <c r="C400" s="20" t="s">
        <v>264</v>
      </c>
      <c r="D400" s="20"/>
      <c r="E400" s="20"/>
      <c r="F400" s="20"/>
      <c r="G400" s="20"/>
      <c r="H400" s="20"/>
      <c r="I400" s="20"/>
      <c r="J400" s="20"/>
      <c r="K400" s="15" t="s">
        <v>83</v>
      </c>
      <c r="L400" s="24">
        <f t="shared" si="55"/>
        <v>52.5</v>
      </c>
      <c r="M400" s="117"/>
      <c r="N400" s="140"/>
      <c r="O400" s="117"/>
      <c r="P400" s="319"/>
    </row>
    <row r="401" spans="1:16" x14ac:dyDescent="0.25">
      <c r="A401" s="10"/>
      <c r="B401" s="54"/>
      <c r="C401" s="70"/>
      <c r="D401" s="20"/>
      <c r="E401" s="20"/>
      <c r="F401" s="20"/>
      <c r="G401" s="20"/>
      <c r="H401" s="20"/>
      <c r="I401" s="20"/>
      <c r="J401" s="20"/>
      <c r="K401" s="15"/>
      <c r="L401" s="24"/>
      <c r="M401" s="117"/>
      <c r="N401" s="140"/>
      <c r="O401" s="117"/>
      <c r="P401" s="319"/>
    </row>
    <row r="402" spans="1:16" x14ac:dyDescent="0.25">
      <c r="A402" s="10"/>
      <c r="B402" s="54"/>
      <c r="C402" s="19" t="s">
        <v>270</v>
      </c>
      <c r="D402" s="20"/>
      <c r="E402" s="20"/>
      <c r="F402" s="20"/>
      <c r="G402" s="20"/>
      <c r="H402" s="20"/>
      <c r="I402" s="20"/>
      <c r="J402" s="20"/>
      <c r="K402" s="14"/>
      <c r="L402" s="20"/>
      <c r="M402" s="117"/>
      <c r="N402" s="140"/>
      <c r="O402" s="117"/>
      <c r="P402" s="319"/>
    </row>
    <row r="403" spans="1:16" x14ac:dyDescent="0.25">
      <c r="A403" s="10" t="s">
        <v>9</v>
      </c>
      <c r="B403" s="54">
        <f>B400+1</f>
        <v>184</v>
      </c>
      <c r="C403" s="20" t="s">
        <v>271</v>
      </c>
      <c r="D403" s="20"/>
      <c r="E403" s="20"/>
      <c r="F403" s="20"/>
      <c r="G403" s="20"/>
      <c r="H403" s="20"/>
      <c r="I403" s="20"/>
      <c r="J403" s="20"/>
      <c r="K403" s="15" t="s">
        <v>83</v>
      </c>
      <c r="L403" s="24">
        <f t="shared" ref="L403:L404" si="56">$R$1*5</f>
        <v>52.5</v>
      </c>
      <c r="M403" s="117"/>
      <c r="N403" s="140"/>
      <c r="O403" s="117"/>
      <c r="P403" s="319"/>
    </row>
    <row r="404" spans="1:16" x14ac:dyDescent="0.25">
      <c r="A404" s="10" t="s">
        <v>9</v>
      </c>
      <c r="B404" s="54">
        <f>B403+1</f>
        <v>185</v>
      </c>
      <c r="C404" s="20" t="s">
        <v>272</v>
      </c>
      <c r="D404" s="20"/>
      <c r="E404" s="20"/>
      <c r="F404" s="20"/>
      <c r="G404" s="20"/>
      <c r="H404" s="20"/>
      <c r="I404" s="20"/>
      <c r="J404" s="20"/>
      <c r="K404" s="15" t="s">
        <v>273</v>
      </c>
      <c r="L404" s="24">
        <f t="shared" si="56"/>
        <v>52.5</v>
      </c>
      <c r="M404" s="117"/>
      <c r="N404" s="140"/>
      <c r="O404" s="117"/>
      <c r="P404" s="319"/>
    </row>
    <row r="405" spans="1:16" x14ac:dyDescent="0.25">
      <c r="A405" s="10"/>
      <c r="B405" s="54"/>
      <c r="C405" s="20"/>
      <c r="D405" s="20"/>
      <c r="E405" s="20"/>
      <c r="F405" s="20"/>
      <c r="G405" s="20"/>
      <c r="H405" s="20"/>
      <c r="I405" s="20"/>
      <c r="J405" s="20"/>
      <c r="K405" s="14"/>
      <c r="L405" s="20"/>
      <c r="M405" s="117"/>
      <c r="N405" s="140"/>
      <c r="O405" s="117"/>
      <c r="P405" s="319"/>
    </row>
    <row r="406" spans="1:16" x14ac:dyDescent="0.25">
      <c r="A406" s="10"/>
      <c r="B406" s="54"/>
      <c r="C406" s="19" t="s">
        <v>274</v>
      </c>
      <c r="D406" s="20"/>
      <c r="E406" s="20"/>
      <c r="F406" s="20"/>
      <c r="G406" s="20"/>
      <c r="H406" s="20"/>
      <c r="I406" s="20"/>
      <c r="J406" s="20"/>
      <c r="K406" s="14"/>
      <c r="L406" s="20"/>
      <c r="M406" s="117"/>
      <c r="N406" s="140"/>
      <c r="O406" s="117"/>
      <c r="P406" s="319"/>
    </row>
    <row r="407" spans="1:16" x14ac:dyDescent="0.25">
      <c r="A407" s="10"/>
      <c r="B407" s="54"/>
      <c r="C407" s="20" t="s">
        <v>275</v>
      </c>
      <c r="D407" s="20"/>
      <c r="E407" s="20"/>
      <c r="F407" s="20"/>
      <c r="G407" s="20"/>
      <c r="H407" s="20"/>
      <c r="I407" s="20"/>
      <c r="J407" s="20"/>
      <c r="K407" s="14"/>
      <c r="L407" s="20"/>
      <c r="M407" s="117"/>
      <c r="N407" s="140"/>
      <c r="O407" s="117"/>
      <c r="P407" s="319"/>
    </row>
    <row r="408" spans="1:16" x14ac:dyDescent="0.25">
      <c r="A408" s="10"/>
      <c r="B408" s="54"/>
      <c r="C408" s="20" t="s">
        <v>276</v>
      </c>
      <c r="D408" s="20"/>
      <c r="E408" s="20"/>
      <c r="F408" s="20"/>
      <c r="G408" s="20"/>
      <c r="H408" s="20"/>
      <c r="I408" s="20"/>
      <c r="J408" s="20"/>
      <c r="K408" s="14"/>
      <c r="L408" s="20"/>
      <c r="M408" s="117"/>
      <c r="N408" s="140"/>
      <c r="O408" s="117"/>
      <c r="P408" s="319"/>
    </row>
    <row r="409" spans="1:16" x14ac:dyDescent="0.25">
      <c r="A409" s="10"/>
      <c r="B409" s="54"/>
      <c r="C409" s="20" t="s">
        <v>277</v>
      </c>
      <c r="D409" s="20"/>
      <c r="E409" s="20"/>
      <c r="F409" s="20"/>
      <c r="G409" s="20"/>
      <c r="H409" s="20"/>
      <c r="I409" s="20"/>
      <c r="J409" s="20"/>
      <c r="K409" s="14"/>
      <c r="L409" s="20"/>
      <c r="M409" s="117"/>
      <c r="N409" s="140"/>
      <c r="O409" s="117"/>
      <c r="P409" s="319"/>
    </row>
    <row r="410" spans="1:16" x14ac:dyDescent="0.25">
      <c r="A410" s="10"/>
      <c r="B410" s="54"/>
      <c r="C410" s="20" t="s">
        <v>278</v>
      </c>
      <c r="D410" s="20"/>
      <c r="E410" s="20"/>
      <c r="F410" s="20"/>
      <c r="G410" s="20"/>
      <c r="H410" s="20"/>
      <c r="I410" s="20"/>
      <c r="J410" s="20"/>
      <c r="K410" s="14"/>
      <c r="L410" s="20"/>
      <c r="M410" s="117"/>
      <c r="N410" s="140"/>
      <c r="O410" s="117"/>
      <c r="P410" s="319"/>
    </row>
    <row r="411" spans="1:16" x14ac:dyDescent="0.25">
      <c r="A411" s="10"/>
      <c r="B411" s="54"/>
      <c r="C411" s="20" t="s">
        <v>279</v>
      </c>
      <c r="D411" s="20"/>
      <c r="E411" s="20"/>
      <c r="F411" s="20"/>
      <c r="G411" s="20"/>
      <c r="H411" s="20"/>
      <c r="I411" s="20"/>
      <c r="J411" s="20"/>
      <c r="K411" s="14"/>
      <c r="L411" s="20"/>
      <c r="M411" s="117"/>
      <c r="N411" s="140"/>
      <c r="O411" s="117"/>
      <c r="P411" s="319"/>
    </row>
    <row r="412" spans="1:16" x14ac:dyDescent="0.25">
      <c r="A412" s="10"/>
      <c r="B412" s="54"/>
      <c r="C412" s="20" t="s">
        <v>280</v>
      </c>
      <c r="D412" s="20"/>
      <c r="E412" s="20"/>
      <c r="F412" s="20"/>
      <c r="G412" s="20"/>
      <c r="H412" s="20"/>
      <c r="I412" s="20"/>
      <c r="J412" s="20"/>
      <c r="K412" s="14"/>
      <c r="L412" s="20"/>
      <c r="M412" s="117"/>
      <c r="N412" s="140"/>
      <c r="O412" s="117"/>
      <c r="P412" s="319"/>
    </row>
    <row r="413" spans="1:16" x14ac:dyDescent="0.25">
      <c r="A413" s="10"/>
      <c r="B413" s="54"/>
      <c r="C413" s="20" t="s">
        <v>281</v>
      </c>
      <c r="D413" s="20"/>
      <c r="E413" s="20"/>
      <c r="F413" s="20"/>
      <c r="G413" s="20"/>
      <c r="H413" s="20"/>
      <c r="I413" s="20"/>
      <c r="J413" s="20"/>
      <c r="K413" s="14"/>
      <c r="L413" s="20"/>
      <c r="M413" s="117"/>
      <c r="N413" s="140"/>
      <c r="O413" s="117"/>
      <c r="P413" s="319"/>
    </row>
    <row r="414" spans="1:16" x14ac:dyDescent="0.25">
      <c r="A414" s="10"/>
      <c r="B414" s="54"/>
      <c r="C414" s="20" t="s">
        <v>282</v>
      </c>
      <c r="D414" s="20"/>
      <c r="E414" s="20"/>
      <c r="F414" s="20"/>
      <c r="G414" s="20"/>
      <c r="H414" s="20"/>
      <c r="I414" s="20"/>
      <c r="J414" s="20"/>
      <c r="K414" s="14"/>
      <c r="L414" s="20"/>
      <c r="M414" s="117"/>
      <c r="N414" s="140"/>
      <c r="O414" s="117"/>
      <c r="P414" s="319"/>
    </row>
    <row r="415" spans="1:16" x14ac:dyDescent="0.25">
      <c r="A415" s="10"/>
      <c r="B415" s="54"/>
      <c r="C415" s="20" t="s">
        <v>283</v>
      </c>
      <c r="D415" s="20"/>
      <c r="E415" s="20"/>
      <c r="F415" s="20"/>
      <c r="G415" s="20"/>
      <c r="H415" s="20"/>
      <c r="I415" s="20"/>
      <c r="J415" s="20"/>
      <c r="K415" s="14"/>
      <c r="L415" s="20"/>
      <c r="M415" s="117"/>
      <c r="N415" s="140"/>
      <c r="O415" s="117"/>
      <c r="P415" s="319"/>
    </row>
    <row r="416" spans="1:16" x14ac:dyDescent="0.25">
      <c r="A416" s="10"/>
      <c r="B416" s="54"/>
      <c r="C416" s="20" t="s">
        <v>284</v>
      </c>
      <c r="D416" s="20"/>
      <c r="E416" s="20"/>
      <c r="F416" s="20"/>
      <c r="G416" s="20"/>
      <c r="H416" s="20"/>
      <c r="I416" s="20"/>
      <c r="J416" s="20"/>
      <c r="K416" s="14"/>
      <c r="L416" s="20"/>
      <c r="M416" s="117"/>
      <c r="N416" s="140"/>
      <c r="O416" s="117"/>
      <c r="P416" s="319"/>
    </row>
    <row r="417" spans="1:16" x14ac:dyDescent="0.25">
      <c r="A417" s="10"/>
      <c r="B417" s="54"/>
      <c r="C417" s="20" t="s">
        <v>285</v>
      </c>
      <c r="D417" s="20"/>
      <c r="E417" s="20"/>
      <c r="F417" s="20"/>
      <c r="G417" s="20"/>
      <c r="H417" s="20"/>
      <c r="I417" s="20"/>
      <c r="J417" s="20"/>
      <c r="K417" s="14"/>
      <c r="L417" s="20"/>
      <c r="M417" s="117"/>
      <c r="N417" s="140"/>
      <c r="O417" s="117"/>
      <c r="P417" s="319"/>
    </row>
    <row r="418" spans="1:16" x14ac:dyDescent="0.25">
      <c r="A418" s="10" t="s">
        <v>9</v>
      </c>
      <c r="B418" s="54">
        <f>B404+1</f>
        <v>186</v>
      </c>
      <c r="C418" s="20" t="s">
        <v>286</v>
      </c>
      <c r="D418" s="20"/>
      <c r="E418" s="20"/>
      <c r="F418" s="20"/>
      <c r="G418" s="20"/>
      <c r="H418" s="20"/>
      <c r="I418" s="20"/>
      <c r="J418" s="20"/>
      <c r="K418" s="14"/>
      <c r="L418" s="20"/>
      <c r="M418" s="117"/>
      <c r="N418" s="140"/>
      <c r="O418" s="117"/>
      <c r="P418" s="319"/>
    </row>
    <row r="419" spans="1:16" x14ac:dyDescent="0.25">
      <c r="A419" s="10"/>
      <c r="B419" s="54"/>
      <c r="C419" s="20" t="s">
        <v>287</v>
      </c>
      <c r="D419" s="20"/>
      <c r="E419" s="20"/>
      <c r="F419" s="20"/>
      <c r="G419" s="20"/>
      <c r="H419" s="20"/>
      <c r="I419" s="20"/>
      <c r="J419" s="20"/>
      <c r="K419" s="15" t="s">
        <v>83</v>
      </c>
      <c r="L419" s="24">
        <f t="shared" ref="L419" si="57">$R$1*1</f>
        <v>10.5</v>
      </c>
      <c r="M419" s="117"/>
      <c r="N419" s="140"/>
      <c r="O419" s="117"/>
      <c r="P419" s="319"/>
    </row>
    <row r="420" spans="1:16" x14ac:dyDescent="0.25">
      <c r="A420" s="10"/>
      <c r="B420" s="54"/>
      <c r="C420" s="20"/>
      <c r="D420" s="20"/>
      <c r="E420" s="20"/>
      <c r="F420" s="20"/>
      <c r="G420" s="20"/>
      <c r="H420" s="20"/>
      <c r="I420" s="20"/>
      <c r="J420" s="20"/>
      <c r="K420" s="14"/>
      <c r="L420" s="20"/>
      <c r="M420" s="117"/>
      <c r="N420" s="140"/>
      <c r="O420" s="117"/>
      <c r="P420" s="319"/>
    </row>
    <row r="421" spans="1:16" x14ac:dyDescent="0.25">
      <c r="A421" s="10"/>
      <c r="B421" s="54"/>
      <c r="C421" s="19" t="s">
        <v>288</v>
      </c>
      <c r="D421" s="20"/>
      <c r="E421" s="20"/>
      <c r="F421" s="20"/>
      <c r="G421" s="20"/>
      <c r="H421" s="20"/>
      <c r="I421" s="20"/>
      <c r="J421" s="20"/>
      <c r="K421" s="14"/>
      <c r="L421" s="20"/>
      <c r="M421" s="117"/>
      <c r="N421" s="140"/>
      <c r="O421" s="117"/>
      <c r="P421" s="319"/>
    </row>
    <row r="422" spans="1:16" x14ac:dyDescent="0.25">
      <c r="A422" s="10"/>
      <c r="B422" s="54"/>
      <c r="C422" s="20" t="s">
        <v>289</v>
      </c>
      <c r="D422" s="20"/>
      <c r="E422" s="20"/>
      <c r="F422" s="20"/>
      <c r="G422" s="20"/>
      <c r="H422" s="20"/>
      <c r="I422" s="20"/>
      <c r="J422" s="20"/>
      <c r="K422" s="14"/>
      <c r="L422" s="20"/>
      <c r="M422" s="117"/>
      <c r="N422" s="140"/>
      <c r="O422" s="117"/>
      <c r="P422" s="319"/>
    </row>
    <row r="423" spans="1:16" x14ac:dyDescent="0.25">
      <c r="A423" s="10"/>
      <c r="B423" s="54"/>
      <c r="C423" s="20" t="s">
        <v>290</v>
      </c>
      <c r="D423" s="20"/>
      <c r="E423" s="20"/>
      <c r="F423" s="20"/>
      <c r="G423" s="20"/>
      <c r="H423" s="20"/>
      <c r="I423" s="20"/>
      <c r="J423" s="20"/>
      <c r="K423" s="14"/>
      <c r="L423" s="20"/>
      <c r="M423" s="117"/>
      <c r="N423" s="140"/>
      <c r="O423" s="117"/>
      <c r="P423" s="319"/>
    </row>
    <row r="424" spans="1:16" x14ac:dyDescent="0.25">
      <c r="A424" s="10"/>
      <c r="B424" s="54"/>
      <c r="C424" s="20" t="s">
        <v>291</v>
      </c>
      <c r="D424" s="20"/>
      <c r="E424" s="20"/>
      <c r="F424" s="20"/>
      <c r="G424" s="20"/>
      <c r="H424" s="20"/>
      <c r="I424" s="20"/>
      <c r="J424" s="20"/>
      <c r="K424" s="14"/>
      <c r="L424" s="20"/>
      <c r="M424" s="117"/>
      <c r="N424" s="140"/>
      <c r="O424" s="117"/>
      <c r="P424" s="319"/>
    </row>
    <row r="425" spans="1:16" x14ac:dyDescent="0.25">
      <c r="A425" s="10"/>
      <c r="B425" s="54"/>
      <c r="C425" s="20" t="s">
        <v>292</v>
      </c>
      <c r="D425" s="20"/>
      <c r="E425" s="20"/>
      <c r="F425" s="20"/>
      <c r="G425" s="20"/>
      <c r="H425" s="20"/>
      <c r="I425" s="20"/>
      <c r="J425" s="20"/>
      <c r="K425" s="14"/>
      <c r="L425" s="20"/>
      <c r="M425" s="117"/>
      <c r="N425" s="140"/>
      <c r="O425" s="117"/>
      <c r="P425" s="319"/>
    </row>
    <row r="426" spans="1:16" x14ac:dyDescent="0.25">
      <c r="A426" s="10"/>
      <c r="B426" s="54"/>
      <c r="C426" s="20" t="s">
        <v>293</v>
      </c>
      <c r="D426" s="20"/>
      <c r="E426" s="20"/>
      <c r="F426" s="20"/>
      <c r="G426" s="20"/>
      <c r="H426" s="20"/>
      <c r="I426" s="20"/>
      <c r="J426" s="20"/>
      <c r="K426" s="14"/>
      <c r="L426" s="20"/>
      <c r="M426" s="117"/>
      <c r="N426" s="140"/>
      <c r="O426" s="117"/>
      <c r="P426" s="319"/>
    </row>
    <row r="427" spans="1:16" x14ac:dyDescent="0.25">
      <c r="A427" s="10"/>
      <c r="B427" s="54"/>
      <c r="C427" s="20" t="s">
        <v>294</v>
      </c>
      <c r="D427" s="20"/>
      <c r="E427" s="20"/>
      <c r="F427" s="20"/>
      <c r="G427" s="20"/>
      <c r="H427" s="20"/>
      <c r="I427" s="20"/>
      <c r="J427" s="20"/>
      <c r="K427" s="14"/>
      <c r="L427" s="20"/>
      <c r="M427" s="117"/>
      <c r="N427" s="140"/>
      <c r="O427" s="117"/>
      <c r="P427" s="319"/>
    </row>
    <row r="428" spans="1:16" x14ac:dyDescent="0.25">
      <c r="A428" s="10"/>
      <c r="B428" s="54"/>
      <c r="C428" s="20" t="s">
        <v>295</v>
      </c>
      <c r="D428" s="20"/>
      <c r="E428" s="20"/>
      <c r="F428" s="20"/>
      <c r="G428" s="20"/>
      <c r="H428" s="20"/>
      <c r="I428" s="20"/>
      <c r="J428" s="20"/>
      <c r="K428" s="14"/>
      <c r="L428" s="20"/>
      <c r="M428" s="117"/>
      <c r="N428" s="140"/>
      <c r="O428" s="117"/>
      <c r="P428" s="319"/>
    </row>
    <row r="429" spans="1:16" x14ac:dyDescent="0.25">
      <c r="A429" s="10"/>
      <c r="B429" s="54"/>
      <c r="C429" s="20" t="s">
        <v>296</v>
      </c>
      <c r="D429" s="20"/>
      <c r="E429" s="20"/>
      <c r="F429" s="20"/>
      <c r="G429" s="20"/>
      <c r="H429" s="20"/>
      <c r="I429" s="20"/>
      <c r="J429" s="20"/>
      <c r="K429" s="14"/>
      <c r="L429" s="20"/>
      <c r="M429" s="117"/>
      <c r="N429" s="140"/>
      <c r="O429" s="117"/>
      <c r="P429" s="319"/>
    </row>
    <row r="430" spans="1:16" x14ac:dyDescent="0.25">
      <c r="A430" s="10"/>
      <c r="B430" s="54"/>
      <c r="C430" s="20" t="s">
        <v>297</v>
      </c>
      <c r="D430" s="20"/>
      <c r="E430" s="20"/>
      <c r="F430" s="20"/>
      <c r="G430" s="20"/>
      <c r="H430" s="20"/>
      <c r="I430" s="20"/>
      <c r="J430" s="20"/>
      <c r="K430" s="14"/>
      <c r="L430" s="20"/>
      <c r="M430" s="117"/>
      <c r="N430" s="140"/>
      <c r="O430" s="117"/>
      <c r="P430" s="319"/>
    </row>
    <row r="431" spans="1:16" x14ac:dyDescent="0.25">
      <c r="A431" s="10"/>
      <c r="B431" s="54"/>
      <c r="C431" s="20" t="s">
        <v>285</v>
      </c>
      <c r="D431" s="20"/>
      <c r="E431" s="20"/>
      <c r="F431" s="20"/>
      <c r="G431" s="20"/>
      <c r="H431" s="20"/>
      <c r="I431" s="20"/>
      <c r="J431" s="20"/>
      <c r="K431" s="14"/>
      <c r="L431" s="20"/>
      <c r="M431" s="117"/>
      <c r="N431" s="140"/>
      <c r="O431" s="117"/>
      <c r="P431" s="319"/>
    </row>
    <row r="432" spans="1:16" x14ac:dyDescent="0.25">
      <c r="A432" s="10" t="s">
        <v>9</v>
      </c>
      <c r="B432" s="54">
        <f>B418+1</f>
        <v>187</v>
      </c>
      <c r="C432" s="20" t="s">
        <v>298</v>
      </c>
      <c r="D432" s="20"/>
      <c r="E432" s="20"/>
      <c r="F432" s="20"/>
      <c r="G432" s="20"/>
      <c r="H432" s="20"/>
      <c r="I432" s="20"/>
      <c r="J432" s="20"/>
      <c r="K432" s="15" t="s">
        <v>83</v>
      </c>
      <c r="L432" s="24">
        <f t="shared" ref="L432" si="58">$R$1*5</f>
        <v>52.5</v>
      </c>
      <c r="M432" s="117"/>
      <c r="N432" s="140"/>
      <c r="O432" s="117"/>
      <c r="P432" s="319"/>
    </row>
    <row r="433" spans="1:16" x14ac:dyDescent="0.25">
      <c r="A433" s="10"/>
      <c r="B433" s="54"/>
      <c r="C433" s="19" t="s">
        <v>299</v>
      </c>
      <c r="D433" s="20"/>
      <c r="E433" s="20"/>
      <c r="F433" s="20"/>
      <c r="G433" s="20"/>
      <c r="H433" s="20"/>
      <c r="I433" s="20"/>
      <c r="J433" s="20"/>
      <c r="K433" s="14"/>
      <c r="L433" s="20"/>
      <c r="M433" s="117"/>
      <c r="N433" s="140"/>
      <c r="O433" s="117"/>
      <c r="P433" s="319"/>
    </row>
    <row r="434" spans="1:16" x14ac:dyDescent="0.25">
      <c r="A434" s="10"/>
      <c r="B434" s="54"/>
      <c r="C434" s="20" t="s">
        <v>300</v>
      </c>
      <c r="D434" s="20"/>
      <c r="E434" s="20"/>
      <c r="F434" s="20"/>
      <c r="G434" s="20"/>
      <c r="H434" s="20"/>
      <c r="I434" s="20"/>
      <c r="J434" s="20"/>
      <c r="K434" s="14"/>
      <c r="L434" s="20"/>
      <c r="M434" s="117"/>
      <c r="N434" s="140"/>
      <c r="O434" s="117"/>
      <c r="P434" s="319"/>
    </row>
    <row r="435" spans="1:16" x14ac:dyDescent="0.25">
      <c r="A435" s="10"/>
      <c r="B435" s="54"/>
      <c r="C435" s="20" t="s">
        <v>301</v>
      </c>
      <c r="D435" s="20"/>
      <c r="E435" s="20"/>
      <c r="F435" s="20"/>
      <c r="G435" s="20"/>
      <c r="H435" s="20"/>
      <c r="I435" s="20"/>
      <c r="J435" s="20"/>
      <c r="K435" s="14"/>
      <c r="L435" s="20"/>
      <c r="M435" s="117"/>
      <c r="N435" s="140"/>
      <c r="O435" s="117"/>
      <c r="P435" s="319"/>
    </row>
    <row r="436" spans="1:16" x14ac:dyDescent="0.25">
      <c r="A436" s="10"/>
      <c r="B436" s="54"/>
      <c r="C436" s="20" t="s">
        <v>302</v>
      </c>
      <c r="D436" s="20"/>
      <c r="E436" s="20"/>
      <c r="F436" s="20"/>
      <c r="G436" s="20"/>
      <c r="H436" s="20"/>
      <c r="I436" s="20"/>
      <c r="J436" s="20"/>
      <c r="K436" s="14"/>
      <c r="L436" s="20"/>
      <c r="M436" s="117"/>
      <c r="N436" s="140"/>
      <c r="O436" s="117"/>
      <c r="P436" s="319"/>
    </row>
    <row r="437" spans="1:16" x14ac:dyDescent="0.25">
      <c r="A437" s="10"/>
      <c r="B437" s="54"/>
      <c r="C437" s="20" t="s">
        <v>303</v>
      </c>
      <c r="D437" s="20"/>
      <c r="E437" s="20"/>
      <c r="F437" s="20"/>
      <c r="G437" s="20"/>
      <c r="H437" s="20"/>
      <c r="I437" s="20"/>
      <c r="J437" s="20"/>
      <c r="K437" s="14"/>
      <c r="L437" s="20"/>
      <c r="M437" s="117"/>
      <c r="N437" s="140"/>
      <c r="O437" s="117"/>
      <c r="P437" s="319"/>
    </row>
    <row r="438" spans="1:16" x14ac:dyDescent="0.25">
      <c r="A438" s="10" t="s">
        <v>9</v>
      </c>
      <c r="B438" s="54">
        <f>B432+1</f>
        <v>188</v>
      </c>
      <c r="C438" s="20" t="s">
        <v>304</v>
      </c>
      <c r="D438" s="20"/>
      <c r="E438" s="20"/>
      <c r="F438" s="20"/>
      <c r="G438" s="20"/>
      <c r="H438" s="20"/>
      <c r="I438" s="20"/>
      <c r="J438" s="20"/>
      <c r="K438" s="15" t="s">
        <v>83</v>
      </c>
      <c r="L438" s="24">
        <f t="shared" ref="L438:L440" si="59">$R$1*5</f>
        <v>52.5</v>
      </c>
      <c r="M438" s="117"/>
      <c r="N438" s="140"/>
      <c r="O438" s="117"/>
      <c r="P438" s="319"/>
    </row>
    <row r="439" spans="1:16" x14ac:dyDescent="0.25">
      <c r="A439" s="10" t="s">
        <v>9</v>
      </c>
      <c r="B439" s="54">
        <f>B438+1</f>
        <v>189</v>
      </c>
      <c r="C439" s="20" t="s">
        <v>305</v>
      </c>
      <c r="D439" s="20"/>
      <c r="E439" s="20"/>
      <c r="F439" s="20"/>
      <c r="G439" s="20"/>
      <c r="H439" s="20"/>
      <c r="I439" s="20"/>
      <c r="J439" s="20"/>
      <c r="K439" s="15" t="s">
        <v>83</v>
      </c>
      <c r="L439" s="24">
        <f t="shared" si="59"/>
        <v>52.5</v>
      </c>
      <c r="M439" s="117"/>
      <c r="N439" s="140"/>
      <c r="O439" s="117"/>
      <c r="P439" s="319"/>
    </row>
    <row r="440" spans="1:16" x14ac:dyDescent="0.25">
      <c r="A440" s="10" t="s">
        <v>9</v>
      </c>
      <c r="B440" s="54">
        <f>B439+1</f>
        <v>190</v>
      </c>
      <c r="C440" s="20" t="s">
        <v>306</v>
      </c>
      <c r="D440" s="20"/>
      <c r="E440" s="20"/>
      <c r="F440" s="20"/>
      <c r="G440" s="20"/>
      <c r="H440" s="20"/>
      <c r="I440" s="20"/>
      <c r="J440" s="20"/>
      <c r="K440" s="15" t="s">
        <v>83</v>
      </c>
      <c r="L440" s="24">
        <f t="shared" si="59"/>
        <v>52.5</v>
      </c>
      <c r="M440" s="117"/>
      <c r="N440" s="140"/>
      <c r="O440" s="117"/>
      <c r="P440" s="319"/>
    </row>
    <row r="441" spans="1:16" x14ac:dyDescent="0.25">
      <c r="A441" s="10"/>
      <c r="B441" s="54"/>
      <c r="C441" s="20"/>
      <c r="D441" s="20"/>
      <c r="E441" s="20"/>
      <c r="F441" s="20"/>
      <c r="G441" s="20"/>
      <c r="H441" s="20"/>
      <c r="I441" s="20"/>
      <c r="J441" s="20"/>
      <c r="K441" s="15"/>
      <c r="L441" s="24"/>
      <c r="M441" s="117"/>
      <c r="N441" s="140"/>
      <c r="O441" s="117"/>
      <c r="P441" s="319"/>
    </row>
    <row r="442" spans="1:16" x14ac:dyDescent="0.25">
      <c r="A442" s="10"/>
      <c r="B442" s="54"/>
      <c r="C442" s="20"/>
      <c r="D442" s="20"/>
      <c r="E442" s="20"/>
      <c r="F442" s="20"/>
      <c r="G442" s="20"/>
      <c r="H442" s="20"/>
      <c r="I442" s="20"/>
      <c r="J442" s="20"/>
      <c r="K442" s="15"/>
      <c r="L442" s="24"/>
      <c r="M442" s="294"/>
      <c r="N442" s="140"/>
      <c r="O442" s="117"/>
      <c r="P442" s="319"/>
    </row>
    <row r="443" spans="1:16" x14ac:dyDescent="0.25">
      <c r="A443" s="64"/>
      <c r="B443" s="55"/>
      <c r="C443" s="22" t="s">
        <v>1801</v>
      </c>
      <c r="D443" s="23"/>
      <c r="E443" s="23"/>
      <c r="F443" s="23"/>
      <c r="G443" s="23"/>
      <c r="H443" s="23"/>
      <c r="I443" s="23"/>
      <c r="J443" s="23"/>
      <c r="K443" s="16"/>
      <c r="L443" s="23"/>
      <c r="M443" s="146"/>
      <c r="N443" s="162"/>
      <c r="O443" s="165"/>
    </row>
    <row r="444" spans="1:16" x14ac:dyDescent="0.25">
      <c r="A444" s="64"/>
      <c r="B444" s="56" t="s">
        <v>1</v>
      </c>
      <c r="C444" s="386" t="s">
        <v>2</v>
      </c>
      <c r="D444" s="378"/>
      <c r="E444" s="378"/>
      <c r="F444" s="378"/>
      <c r="G444" s="378"/>
      <c r="H444" s="378"/>
      <c r="I444" s="378"/>
      <c r="J444" s="387"/>
      <c r="K444" s="57"/>
      <c r="L444" s="61"/>
      <c r="M444" s="335"/>
      <c r="N444" s="336"/>
      <c r="O444" s="164" t="s">
        <v>92</v>
      </c>
    </row>
    <row r="445" spans="1:16" x14ac:dyDescent="0.25">
      <c r="A445" s="10"/>
      <c r="B445" s="54"/>
      <c r="C445" s="19" t="s">
        <v>49</v>
      </c>
      <c r="D445" s="20"/>
      <c r="E445" s="20"/>
      <c r="F445" s="20"/>
      <c r="G445" s="20"/>
      <c r="H445" s="20"/>
      <c r="I445" s="20"/>
      <c r="J445" s="20"/>
      <c r="K445" s="14"/>
      <c r="L445" s="20"/>
      <c r="M445" s="117"/>
      <c r="N445" s="140"/>
      <c r="O445" s="117"/>
    </row>
    <row r="446" spans="1:16" x14ac:dyDescent="0.25">
      <c r="A446" s="10"/>
      <c r="B446" s="54"/>
      <c r="C446" s="19" t="s">
        <v>93</v>
      </c>
      <c r="D446" s="20"/>
      <c r="E446" s="20"/>
      <c r="F446" s="20"/>
      <c r="G446" s="20"/>
      <c r="H446" s="20"/>
      <c r="I446" s="20"/>
      <c r="J446" s="20"/>
      <c r="K446" s="14"/>
      <c r="L446" s="20"/>
      <c r="M446" s="117"/>
      <c r="N446" s="140"/>
      <c r="O446" s="117"/>
    </row>
    <row r="447" spans="1:16" x14ac:dyDescent="0.25">
      <c r="A447" s="10"/>
      <c r="B447" s="54"/>
      <c r="C447" s="389" t="s">
        <v>307</v>
      </c>
      <c r="D447" s="390"/>
      <c r="E447" s="390"/>
      <c r="F447" s="390"/>
      <c r="G447" s="390"/>
      <c r="H447" s="390"/>
      <c r="I447" s="390"/>
      <c r="J447" s="391"/>
      <c r="K447" s="14"/>
      <c r="L447" s="20"/>
      <c r="M447" s="117"/>
      <c r="N447" s="140"/>
      <c r="O447" s="117"/>
    </row>
    <row r="448" spans="1:16" x14ac:dyDescent="0.25">
      <c r="A448" s="10"/>
      <c r="B448" s="54"/>
      <c r="C448" s="368" t="s">
        <v>94</v>
      </c>
      <c r="D448" s="369"/>
      <c r="E448" s="369"/>
      <c r="F448" s="369"/>
      <c r="G448" s="369"/>
      <c r="H448" s="369"/>
      <c r="I448" s="369"/>
      <c r="J448" s="370"/>
      <c r="K448" s="14"/>
      <c r="L448" s="20"/>
      <c r="M448" s="117"/>
      <c r="N448" s="140"/>
      <c r="O448" s="117"/>
    </row>
    <row r="449" spans="1:15" x14ac:dyDescent="0.25">
      <c r="A449" s="10"/>
      <c r="B449" s="54"/>
      <c r="C449" s="368" t="s">
        <v>95</v>
      </c>
      <c r="D449" s="369"/>
      <c r="E449" s="369"/>
      <c r="F449" s="369"/>
      <c r="G449" s="369"/>
      <c r="H449" s="369"/>
      <c r="I449" s="369"/>
      <c r="J449" s="370"/>
      <c r="K449" s="14"/>
      <c r="L449" s="20"/>
      <c r="M449" s="117"/>
      <c r="N449" s="140"/>
      <c r="O449" s="117"/>
    </row>
    <row r="450" spans="1:15" x14ac:dyDescent="0.25">
      <c r="A450" s="10"/>
      <c r="B450" s="54"/>
      <c r="C450" s="46"/>
      <c r="D450" s="46"/>
      <c r="E450" s="46"/>
      <c r="F450" s="46"/>
      <c r="G450" s="46"/>
      <c r="H450" s="46"/>
      <c r="I450" s="46"/>
      <c r="J450" s="46"/>
      <c r="K450" s="14"/>
      <c r="L450" s="20"/>
      <c r="M450" s="117"/>
      <c r="N450" s="140"/>
      <c r="O450" s="117"/>
    </row>
    <row r="451" spans="1:15" x14ac:dyDescent="0.25">
      <c r="A451" s="10"/>
      <c r="B451" s="54"/>
      <c r="C451" s="20" t="s">
        <v>1802</v>
      </c>
      <c r="D451" s="20"/>
      <c r="E451" s="20"/>
      <c r="F451" s="20"/>
      <c r="G451" s="20"/>
      <c r="H451" s="20"/>
      <c r="I451" s="20"/>
      <c r="J451" s="20"/>
      <c r="K451" s="14"/>
      <c r="L451" s="20"/>
      <c r="M451" s="157"/>
      <c r="N451" s="157"/>
      <c r="O451" s="117"/>
    </row>
    <row r="452" spans="1:15" x14ac:dyDescent="0.25">
      <c r="A452" s="10"/>
      <c r="B452" s="54"/>
      <c r="C452" s="20" t="s">
        <v>1803</v>
      </c>
      <c r="D452" s="20"/>
      <c r="E452" s="20"/>
      <c r="F452" s="20"/>
      <c r="G452" s="20"/>
      <c r="H452" s="20"/>
      <c r="I452" s="20"/>
      <c r="J452" s="20"/>
      <c r="K452" s="14"/>
      <c r="L452" s="20"/>
      <c r="M452" s="157"/>
      <c r="N452" s="157"/>
      <c r="O452" s="117"/>
    </row>
    <row r="453" spans="1:15" x14ac:dyDescent="0.25">
      <c r="A453" s="10"/>
      <c r="B453" s="54"/>
      <c r="C453" s="20" t="s">
        <v>1804</v>
      </c>
      <c r="D453" s="20"/>
      <c r="E453" s="20"/>
      <c r="F453" s="20"/>
      <c r="G453" s="20"/>
      <c r="H453" s="20"/>
      <c r="I453" s="20"/>
      <c r="J453" s="20"/>
      <c r="K453" s="14"/>
      <c r="L453" s="20"/>
      <c r="M453" s="157"/>
      <c r="N453" s="157"/>
      <c r="O453" s="117"/>
    </row>
    <row r="454" spans="1:15" x14ac:dyDescent="0.25">
      <c r="A454" s="10"/>
      <c r="B454" s="54"/>
      <c r="C454" s="20" t="s">
        <v>1805</v>
      </c>
      <c r="D454" s="20"/>
      <c r="E454" s="20"/>
      <c r="F454" s="20"/>
      <c r="G454" s="20"/>
      <c r="H454" s="20"/>
      <c r="I454" s="20"/>
      <c r="J454" s="20"/>
      <c r="K454" s="14"/>
      <c r="L454" s="20"/>
      <c r="M454" s="157"/>
      <c r="N454" s="157"/>
      <c r="O454" s="117"/>
    </row>
    <row r="455" spans="1:15" x14ac:dyDescent="0.25">
      <c r="A455" s="10"/>
      <c r="B455" s="54"/>
      <c r="C455" s="20" t="s">
        <v>1806</v>
      </c>
      <c r="D455" s="20"/>
      <c r="E455" s="20"/>
      <c r="F455" s="20"/>
      <c r="G455" s="20"/>
      <c r="H455" s="20"/>
      <c r="I455" s="20"/>
      <c r="J455" s="20"/>
      <c r="K455" s="14"/>
      <c r="L455" s="20"/>
      <c r="M455" s="157"/>
      <c r="N455" s="157"/>
      <c r="O455" s="117"/>
    </row>
    <row r="456" spans="1:15" x14ac:dyDescent="0.25">
      <c r="A456" s="10"/>
      <c r="B456" s="54"/>
      <c r="C456" s="20" t="s">
        <v>1807</v>
      </c>
      <c r="D456" s="20"/>
      <c r="E456" s="20"/>
      <c r="F456" s="20"/>
      <c r="G456" s="20"/>
      <c r="H456" s="20"/>
      <c r="I456" s="20"/>
      <c r="J456" s="20"/>
      <c r="K456" s="14"/>
      <c r="L456" s="20"/>
      <c r="M456" s="157"/>
      <c r="N456" s="157"/>
      <c r="O456" s="117"/>
    </row>
    <row r="457" spans="1:15" x14ac:dyDescent="0.25">
      <c r="A457" s="10"/>
      <c r="B457" s="54"/>
      <c r="C457" s="20" t="s">
        <v>1808</v>
      </c>
      <c r="D457" s="20"/>
      <c r="E457" s="20"/>
      <c r="F457" s="20"/>
      <c r="G457" s="20"/>
      <c r="H457" s="20"/>
      <c r="I457" s="20"/>
      <c r="J457" s="20"/>
      <c r="K457" s="14"/>
      <c r="L457" s="20"/>
      <c r="M457" s="157"/>
      <c r="N457" s="157"/>
      <c r="O457" s="117"/>
    </row>
    <row r="458" spans="1:15" x14ac:dyDescent="0.25">
      <c r="A458" s="10"/>
      <c r="B458" s="54"/>
      <c r="C458" s="20" t="s">
        <v>1809</v>
      </c>
      <c r="D458" s="20"/>
      <c r="E458" s="20"/>
      <c r="F458" s="20"/>
      <c r="G458" s="20"/>
      <c r="H458" s="20"/>
      <c r="I458" s="20"/>
      <c r="J458" s="20"/>
      <c r="K458" s="14"/>
      <c r="L458" s="20"/>
      <c r="M458" s="157"/>
      <c r="N458" s="157"/>
      <c r="O458" s="117"/>
    </row>
    <row r="459" spans="1:15" x14ac:dyDescent="0.25">
      <c r="A459" s="10"/>
      <c r="B459" s="54"/>
      <c r="C459" s="20" t="s">
        <v>1810</v>
      </c>
      <c r="D459" s="20"/>
      <c r="E459" s="20"/>
      <c r="F459" s="20"/>
      <c r="G459" s="20"/>
      <c r="H459" s="20"/>
      <c r="I459" s="20"/>
      <c r="J459" s="20"/>
      <c r="K459" s="14"/>
      <c r="L459" s="20"/>
      <c r="M459" s="157"/>
      <c r="N459" s="157"/>
      <c r="O459" s="117"/>
    </row>
    <row r="460" spans="1:15" x14ac:dyDescent="0.25">
      <c r="A460" s="10"/>
      <c r="B460" s="54"/>
      <c r="C460" s="20" t="s">
        <v>1811</v>
      </c>
      <c r="D460" s="20"/>
      <c r="E460" s="20"/>
      <c r="F460" s="20"/>
      <c r="G460" s="20"/>
      <c r="H460" s="20"/>
      <c r="I460" s="20"/>
      <c r="J460" s="20"/>
      <c r="K460" s="14"/>
      <c r="L460" s="20"/>
      <c r="M460" s="157"/>
      <c r="N460" s="157"/>
      <c r="O460" s="117"/>
    </row>
    <row r="461" spans="1:15" x14ac:dyDescent="0.25">
      <c r="A461" s="10"/>
      <c r="B461" s="54"/>
      <c r="C461" s="20" t="s">
        <v>1812</v>
      </c>
      <c r="D461" s="20"/>
      <c r="E461" s="20"/>
      <c r="F461" s="20"/>
      <c r="G461" s="20"/>
      <c r="H461" s="20"/>
      <c r="I461" s="20"/>
      <c r="J461" s="20"/>
      <c r="K461" s="14"/>
      <c r="L461" s="20"/>
      <c r="M461" s="117"/>
      <c r="N461" s="140"/>
      <c r="O461" s="117"/>
    </row>
    <row r="462" spans="1:15" x14ac:dyDescent="0.25">
      <c r="A462" s="10"/>
      <c r="B462" s="53"/>
      <c r="C462" s="20"/>
      <c r="D462" s="20"/>
      <c r="E462" s="20"/>
      <c r="F462" s="20"/>
      <c r="G462" s="20"/>
      <c r="H462" s="20"/>
      <c r="I462" s="20"/>
      <c r="J462" s="20"/>
      <c r="K462" s="14"/>
      <c r="L462" s="20"/>
      <c r="M462" s="117"/>
      <c r="N462" s="140"/>
      <c r="O462" s="117"/>
    </row>
    <row r="463" spans="1:15" x14ac:dyDescent="0.25">
      <c r="A463" s="10"/>
      <c r="B463" s="53"/>
      <c r="C463" s="20"/>
      <c r="D463" s="20"/>
      <c r="E463" s="20"/>
      <c r="F463" s="20"/>
      <c r="G463" s="20"/>
      <c r="H463" s="20"/>
      <c r="I463" s="20"/>
      <c r="J463" s="20"/>
      <c r="K463" s="14"/>
      <c r="L463" s="20"/>
      <c r="M463" s="117"/>
      <c r="N463" s="140"/>
      <c r="O463" s="117"/>
    </row>
    <row r="464" spans="1:15" x14ac:dyDescent="0.25">
      <c r="A464" s="10"/>
      <c r="B464" s="53"/>
      <c r="C464" s="20"/>
      <c r="D464" s="20"/>
      <c r="E464" s="20"/>
      <c r="F464" s="20"/>
      <c r="G464" s="20"/>
      <c r="H464" s="20"/>
      <c r="I464" s="20"/>
      <c r="J464" s="20"/>
      <c r="K464" s="14"/>
      <c r="L464" s="20"/>
      <c r="M464" s="117"/>
      <c r="N464" s="140"/>
      <c r="O464" s="117"/>
    </row>
    <row r="465" spans="1:15" x14ac:dyDescent="0.25">
      <c r="A465" s="10"/>
      <c r="B465" s="53"/>
      <c r="C465" s="20"/>
      <c r="D465" s="20"/>
      <c r="E465" s="20"/>
      <c r="F465" s="20"/>
      <c r="G465" s="20"/>
      <c r="H465" s="20"/>
      <c r="I465" s="20"/>
      <c r="J465" s="20"/>
      <c r="K465" s="14"/>
      <c r="L465" s="20"/>
      <c r="M465" s="117"/>
      <c r="N465" s="140"/>
      <c r="O465" s="117"/>
    </row>
    <row r="466" spans="1:15" x14ac:dyDescent="0.25">
      <c r="A466" s="10"/>
      <c r="B466" s="53"/>
      <c r="C466" s="20"/>
      <c r="D466" s="20"/>
      <c r="E466" s="20"/>
      <c r="F466" s="20"/>
      <c r="G466" s="20"/>
      <c r="H466" s="20"/>
      <c r="I466" s="20"/>
      <c r="J466" s="20"/>
      <c r="K466" s="14"/>
      <c r="L466" s="20"/>
      <c r="M466" s="117"/>
      <c r="N466" s="140"/>
      <c r="O466" s="117"/>
    </row>
    <row r="467" spans="1:15" x14ac:dyDescent="0.25">
      <c r="A467" s="10"/>
      <c r="B467" s="53"/>
      <c r="C467" s="20"/>
      <c r="D467" s="20"/>
      <c r="E467" s="20"/>
      <c r="F467" s="20"/>
      <c r="G467" s="20"/>
      <c r="H467" s="20"/>
      <c r="I467" s="20"/>
      <c r="J467" s="20"/>
      <c r="K467" s="14"/>
      <c r="L467" s="20"/>
      <c r="M467" s="117"/>
      <c r="N467" s="140"/>
      <c r="O467" s="117"/>
    </row>
    <row r="468" spans="1:15" x14ac:dyDescent="0.25">
      <c r="A468" s="10"/>
      <c r="B468" s="53"/>
      <c r="C468" s="20"/>
      <c r="D468" s="20"/>
      <c r="E468" s="20"/>
      <c r="F468" s="20"/>
      <c r="G468" s="20"/>
      <c r="H468" s="20"/>
      <c r="I468" s="20"/>
      <c r="J468" s="20"/>
      <c r="K468" s="14"/>
      <c r="L468" s="20"/>
      <c r="M468" s="117"/>
      <c r="N468" s="140"/>
      <c r="O468" s="117"/>
    </row>
    <row r="469" spans="1:15" x14ac:dyDescent="0.25">
      <c r="A469" s="10"/>
      <c r="B469" s="53"/>
      <c r="C469" s="20"/>
      <c r="D469" s="20"/>
      <c r="E469" s="20"/>
      <c r="F469" s="20"/>
      <c r="G469" s="20"/>
      <c r="H469" s="20"/>
      <c r="I469" s="20"/>
      <c r="J469" s="20"/>
      <c r="K469" s="14"/>
      <c r="L469" s="20"/>
      <c r="M469" s="117"/>
      <c r="N469" s="140"/>
      <c r="O469" s="117"/>
    </row>
    <row r="470" spans="1:15" x14ac:dyDescent="0.25">
      <c r="A470" s="10"/>
      <c r="B470" s="53"/>
      <c r="C470" s="20"/>
      <c r="D470" s="20"/>
      <c r="E470" s="20"/>
      <c r="F470" s="20"/>
      <c r="G470" s="20"/>
      <c r="H470" s="20"/>
      <c r="I470" s="20"/>
      <c r="J470" s="20"/>
      <c r="K470" s="14"/>
      <c r="L470" s="20"/>
      <c r="M470" s="117"/>
      <c r="N470" s="140"/>
      <c r="O470" s="117"/>
    </row>
    <row r="471" spans="1:15" x14ac:dyDescent="0.25">
      <c r="A471" s="10"/>
      <c r="B471" s="53"/>
      <c r="C471" s="20"/>
      <c r="D471" s="20"/>
      <c r="E471" s="20"/>
      <c r="F471" s="20"/>
      <c r="G471" s="20"/>
      <c r="H471" s="20"/>
      <c r="I471" s="20"/>
      <c r="J471" s="20"/>
      <c r="K471" s="14"/>
      <c r="L471" s="20"/>
      <c r="M471" s="117"/>
      <c r="N471" s="140"/>
      <c r="O471" s="117"/>
    </row>
    <row r="472" spans="1:15" x14ac:dyDescent="0.25">
      <c r="A472" s="10"/>
      <c r="B472" s="53"/>
      <c r="C472" s="20"/>
      <c r="D472" s="20"/>
      <c r="E472" s="20"/>
      <c r="F472" s="20"/>
      <c r="G472" s="20"/>
      <c r="H472" s="20"/>
      <c r="I472" s="20"/>
      <c r="J472" s="20"/>
      <c r="K472" s="14"/>
      <c r="L472" s="20"/>
      <c r="M472" s="117"/>
      <c r="N472" s="140"/>
      <c r="O472" s="117"/>
    </row>
    <row r="473" spans="1:15" x14ac:dyDescent="0.25">
      <c r="A473" s="10"/>
      <c r="B473" s="53"/>
      <c r="C473" s="20"/>
      <c r="D473" s="20"/>
      <c r="E473" s="20"/>
      <c r="F473" s="20"/>
      <c r="G473" s="20"/>
      <c r="H473" s="20"/>
      <c r="I473" s="20"/>
      <c r="J473" s="20"/>
      <c r="K473" s="14"/>
      <c r="L473" s="20"/>
      <c r="M473" s="117"/>
      <c r="N473" s="140"/>
      <c r="O473" s="117"/>
    </row>
    <row r="474" spans="1:15" x14ac:dyDescent="0.25">
      <c r="A474" s="10"/>
      <c r="B474" s="53"/>
      <c r="C474" s="20"/>
      <c r="D474" s="20"/>
      <c r="E474" s="20"/>
      <c r="F474" s="20"/>
      <c r="G474" s="20"/>
      <c r="H474" s="20"/>
      <c r="I474" s="20"/>
      <c r="J474" s="20"/>
      <c r="K474" s="14"/>
      <c r="L474" s="20"/>
      <c r="M474" s="117"/>
      <c r="N474" s="140"/>
      <c r="O474" s="117"/>
    </row>
    <row r="475" spans="1:15" x14ac:dyDescent="0.25">
      <c r="A475" s="10"/>
      <c r="B475" s="53"/>
      <c r="C475" s="20"/>
      <c r="D475" s="20"/>
      <c r="E475" s="20"/>
      <c r="F475" s="20"/>
      <c r="G475" s="20"/>
      <c r="H475" s="20"/>
      <c r="I475" s="20"/>
      <c r="J475" s="20"/>
      <c r="K475" s="14"/>
      <c r="L475" s="20"/>
      <c r="M475" s="117"/>
      <c r="N475" s="140"/>
      <c r="O475" s="117"/>
    </row>
    <row r="476" spans="1:15" x14ac:dyDescent="0.25">
      <c r="A476" s="10"/>
      <c r="B476" s="53"/>
      <c r="C476" s="20"/>
      <c r="D476" s="20"/>
      <c r="E476" s="20"/>
      <c r="F476" s="20"/>
      <c r="G476" s="20"/>
      <c r="H476" s="20"/>
      <c r="I476" s="20"/>
      <c r="J476" s="20"/>
      <c r="K476" s="14"/>
      <c r="L476" s="20"/>
      <c r="M476" s="117"/>
      <c r="N476" s="140"/>
      <c r="O476" s="117"/>
    </row>
    <row r="477" spans="1:15" x14ac:dyDescent="0.25">
      <c r="A477" s="10"/>
      <c r="B477" s="53"/>
      <c r="C477" s="20"/>
      <c r="D477" s="20"/>
      <c r="E477" s="20"/>
      <c r="F477" s="20"/>
      <c r="G477" s="20"/>
      <c r="H477" s="20"/>
      <c r="I477" s="20"/>
      <c r="J477" s="20"/>
      <c r="K477" s="14"/>
      <c r="L477" s="20"/>
      <c r="M477" s="117"/>
      <c r="N477" s="140"/>
      <c r="O477" s="117"/>
    </row>
    <row r="478" spans="1:15" x14ac:dyDescent="0.25">
      <c r="A478" s="10"/>
      <c r="B478" s="53"/>
      <c r="C478" s="20"/>
      <c r="D478" s="20"/>
      <c r="E478" s="20"/>
      <c r="F478" s="20"/>
      <c r="G478" s="20"/>
      <c r="H478" s="20"/>
      <c r="I478" s="20"/>
      <c r="J478" s="20"/>
      <c r="K478" s="14"/>
      <c r="L478" s="20"/>
      <c r="M478" s="117"/>
      <c r="N478" s="140"/>
      <c r="O478" s="117"/>
    </row>
    <row r="479" spans="1:15" x14ac:dyDescent="0.25">
      <c r="A479" s="10"/>
      <c r="B479" s="53"/>
      <c r="C479" s="20"/>
      <c r="D479" s="20"/>
      <c r="E479" s="20"/>
      <c r="F479" s="20"/>
      <c r="G479" s="20"/>
      <c r="H479" s="20"/>
      <c r="I479" s="20"/>
      <c r="J479" s="20"/>
      <c r="K479" s="14"/>
      <c r="L479" s="20"/>
      <c r="M479" s="117"/>
      <c r="N479" s="140"/>
      <c r="O479" s="117"/>
    </row>
    <row r="480" spans="1:15" x14ac:dyDescent="0.25">
      <c r="A480" s="10"/>
      <c r="B480" s="53"/>
      <c r="C480" s="20"/>
      <c r="D480" s="20"/>
      <c r="E480" s="20"/>
      <c r="F480" s="20"/>
      <c r="G480" s="20"/>
      <c r="H480" s="20"/>
      <c r="I480" s="20"/>
      <c r="J480" s="20"/>
      <c r="K480" s="14"/>
      <c r="L480" s="20"/>
      <c r="M480" s="117"/>
      <c r="N480" s="140"/>
      <c r="O480" s="117"/>
    </row>
    <row r="481" spans="1:15" x14ac:dyDescent="0.25">
      <c r="A481" s="10"/>
      <c r="B481" s="53"/>
      <c r="C481" s="20"/>
      <c r="D481" s="20"/>
      <c r="E481" s="20"/>
      <c r="F481" s="20"/>
      <c r="G481" s="20"/>
      <c r="H481" s="20"/>
      <c r="I481" s="20"/>
      <c r="J481" s="20"/>
      <c r="K481" s="14"/>
      <c r="L481" s="20"/>
      <c r="M481" s="117"/>
      <c r="N481" s="140"/>
      <c r="O481" s="117"/>
    </row>
    <row r="482" spans="1:15" x14ac:dyDescent="0.25">
      <c r="A482" s="10"/>
      <c r="B482" s="53"/>
      <c r="C482" s="20"/>
      <c r="D482" s="20"/>
      <c r="E482" s="20"/>
      <c r="F482" s="20"/>
      <c r="G482" s="20"/>
      <c r="H482" s="20"/>
      <c r="I482" s="20"/>
      <c r="J482" s="20"/>
      <c r="K482" s="14"/>
      <c r="L482" s="20"/>
      <c r="M482" s="117"/>
      <c r="N482" s="140"/>
      <c r="O482" s="117"/>
    </row>
    <row r="483" spans="1:15" x14ac:dyDescent="0.25">
      <c r="A483" s="10"/>
      <c r="B483" s="53"/>
      <c r="C483" s="371"/>
      <c r="D483" s="372"/>
      <c r="E483" s="372"/>
      <c r="F483" s="372"/>
      <c r="G483" s="372"/>
      <c r="H483" s="372"/>
      <c r="I483" s="372"/>
      <c r="J483" s="373"/>
      <c r="K483" s="14"/>
      <c r="L483" s="20"/>
      <c r="M483" s="117"/>
      <c r="N483" s="140"/>
      <c r="O483" s="117"/>
    </row>
    <row r="484" spans="1:15" x14ac:dyDescent="0.25">
      <c r="A484" s="10"/>
      <c r="B484" s="16"/>
      <c r="C484" s="22" t="s">
        <v>1813</v>
      </c>
      <c r="D484" s="23"/>
      <c r="E484" s="23"/>
      <c r="F484" s="23"/>
      <c r="G484" s="23"/>
      <c r="H484" s="23"/>
      <c r="I484" s="23"/>
      <c r="J484" s="23"/>
      <c r="K484" s="16"/>
      <c r="L484" s="23"/>
      <c r="M484" s="146"/>
      <c r="N484" s="146"/>
      <c r="O484" s="205"/>
    </row>
  </sheetData>
  <mergeCells count="19">
    <mergeCell ref="C483:J483"/>
    <mergeCell ref="C346:J346"/>
    <mergeCell ref="C395:J395"/>
    <mergeCell ref="C444:J444"/>
    <mergeCell ref="C447:J447"/>
    <mergeCell ref="C448:J448"/>
    <mergeCell ref="C449:J449"/>
    <mergeCell ref="C313:J313"/>
    <mergeCell ref="B1:O1"/>
    <mergeCell ref="C2:J2"/>
    <mergeCell ref="C7:J7"/>
    <mergeCell ref="C8:J8"/>
    <mergeCell ref="C40:J40"/>
    <mergeCell ref="C78:J78"/>
    <mergeCell ref="C117:J117"/>
    <mergeCell ref="C154:J154"/>
    <mergeCell ref="C203:J203"/>
    <mergeCell ref="C235:J235"/>
    <mergeCell ref="C277:J277"/>
  </mergeCells>
  <pageMargins left="0.7" right="0.7" top="0.75" bottom="0.75" header="0.3" footer="0.3"/>
  <pageSetup paperSize="9" scale="84" fitToHeight="0" orientation="portrait" r:id="rId1"/>
  <headerFooter>
    <oddFooter>&amp;C_x000D_&amp;1#&amp;"Calibri"&amp;10&amp;K000000 Ethekwini | Classified as Restricted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E86C25-6D81-4F87-BDBE-8C96A655B5EA}">
  <sheetPr>
    <tabColor theme="6"/>
    <pageSetUpPr fitToPage="1"/>
  </sheetPr>
  <dimension ref="A1:V103"/>
  <sheetViews>
    <sheetView topLeftCell="A70" workbookViewId="0">
      <selection activeCell="Q86" sqref="Q86"/>
    </sheetView>
  </sheetViews>
  <sheetFormatPr defaultRowHeight="15" x14ac:dyDescent="0.25"/>
  <cols>
    <col min="1" max="1" width="3.5703125" customWidth="1"/>
    <col min="2" max="2" width="4.140625" customWidth="1"/>
    <col min="8" max="8" width="3.42578125" customWidth="1"/>
    <col min="9" max="9" width="4.7109375" customWidth="1"/>
    <col min="10" max="10" width="3.7109375" customWidth="1"/>
    <col min="11" max="11" width="5.140625" customWidth="1"/>
    <col min="12" max="12" width="5" customWidth="1"/>
    <col min="13" max="13" width="9.5703125" style="147" customWidth="1"/>
    <col min="14" max="14" width="8.85546875" style="147" customWidth="1"/>
    <col min="15" max="15" width="12.140625" style="147" customWidth="1"/>
    <col min="16" max="16" width="9.140625" style="281"/>
  </cols>
  <sheetData>
    <row r="1" spans="1:22" x14ac:dyDescent="0.25">
      <c r="A1" s="64"/>
      <c r="B1" s="392"/>
      <c r="C1" s="393"/>
      <c r="D1" s="393"/>
      <c r="E1" s="393"/>
      <c r="F1" s="393"/>
      <c r="G1" s="393"/>
      <c r="H1" s="393"/>
      <c r="I1" s="393"/>
      <c r="J1" s="393"/>
      <c r="K1" s="393"/>
      <c r="L1" s="393"/>
      <c r="M1" s="393"/>
      <c r="N1" s="393"/>
      <c r="O1" s="394"/>
      <c r="P1" s="280">
        <v>1.077</v>
      </c>
      <c r="R1" s="279">
        <v>10.5</v>
      </c>
      <c r="V1" s="208">
        <v>1.5</v>
      </c>
    </row>
    <row r="2" spans="1:22" ht="36" x14ac:dyDescent="0.25">
      <c r="A2" s="64"/>
      <c r="B2" s="12" t="s">
        <v>1</v>
      </c>
      <c r="C2" s="393" t="s">
        <v>2</v>
      </c>
      <c r="D2" s="393"/>
      <c r="E2" s="393"/>
      <c r="F2" s="393"/>
      <c r="G2" s="393"/>
      <c r="H2" s="393"/>
      <c r="I2" s="393"/>
      <c r="J2" s="393"/>
      <c r="K2" s="12" t="s">
        <v>45</v>
      </c>
      <c r="L2" s="72" t="s">
        <v>46</v>
      </c>
      <c r="M2" s="173" t="s">
        <v>47</v>
      </c>
      <c r="N2" s="167" t="s">
        <v>73</v>
      </c>
      <c r="O2" s="171" t="s">
        <v>92</v>
      </c>
    </row>
    <row r="3" spans="1:22" x14ac:dyDescent="0.25">
      <c r="A3" s="10"/>
      <c r="B3" s="14"/>
      <c r="C3" s="20"/>
      <c r="D3" s="20"/>
      <c r="E3" s="20"/>
      <c r="F3" s="20"/>
      <c r="G3" s="20"/>
      <c r="H3" s="20"/>
      <c r="I3" s="20"/>
      <c r="J3" s="20"/>
      <c r="K3" s="14"/>
      <c r="L3" s="20"/>
      <c r="M3" s="117"/>
      <c r="N3" s="140"/>
      <c r="O3" s="155"/>
    </row>
    <row r="4" spans="1:22" x14ac:dyDescent="0.25">
      <c r="A4" s="10"/>
      <c r="B4" s="14"/>
      <c r="C4" s="19" t="s">
        <v>49</v>
      </c>
      <c r="D4" s="20"/>
      <c r="E4" s="20"/>
      <c r="F4" s="20"/>
      <c r="G4" s="20"/>
      <c r="H4" s="20"/>
      <c r="I4" s="20"/>
      <c r="J4" s="20"/>
      <c r="K4" s="14"/>
      <c r="L4" s="20"/>
      <c r="M4" s="117"/>
      <c r="N4" s="140"/>
      <c r="O4" s="117"/>
    </row>
    <row r="5" spans="1:22" x14ac:dyDescent="0.25">
      <c r="A5" s="10" t="s">
        <v>11</v>
      </c>
      <c r="B5" s="14"/>
      <c r="C5" s="19" t="s">
        <v>308</v>
      </c>
      <c r="D5" s="20"/>
      <c r="E5" s="20"/>
      <c r="F5" s="20"/>
      <c r="G5" s="20"/>
      <c r="H5" s="20"/>
      <c r="I5" s="20"/>
      <c r="J5" s="20"/>
      <c r="K5" s="14"/>
      <c r="L5" s="20"/>
      <c r="M5" s="117"/>
      <c r="N5" s="140"/>
      <c r="O5" s="117"/>
    </row>
    <row r="6" spans="1:22" x14ac:dyDescent="0.25">
      <c r="A6" s="10"/>
      <c r="B6" s="14"/>
      <c r="C6" s="19"/>
      <c r="D6" s="20"/>
      <c r="E6" s="20"/>
      <c r="F6" s="20"/>
      <c r="G6" s="20"/>
      <c r="H6" s="20"/>
      <c r="I6" s="20"/>
      <c r="J6" s="20"/>
      <c r="K6" s="14"/>
      <c r="L6" s="20"/>
      <c r="M6" s="117"/>
      <c r="N6" s="140"/>
      <c r="O6" s="117"/>
    </row>
    <row r="7" spans="1:22" x14ac:dyDescent="0.25">
      <c r="A7" s="10"/>
      <c r="B7" s="14"/>
      <c r="C7" s="368" t="s">
        <v>309</v>
      </c>
      <c r="D7" s="369"/>
      <c r="E7" s="369"/>
      <c r="F7" s="369"/>
      <c r="G7" s="369"/>
      <c r="H7" s="369"/>
      <c r="I7" s="369"/>
      <c r="J7" s="370"/>
      <c r="K7" s="14"/>
      <c r="L7" s="20"/>
      <c r="M7" s="117"/>
      <c r="N7" s="140"/>
      <c r="O7" s="117"/>
    </row>
    <row r="8" spans="1:22" x14ac:dyDescent="0.25">
      <c r="A8" s="10"/>
      <c r="B8" s="14"/>
      <c r="C8" s="19" t="s">
        <v>310</v>
      </c>
      <c r="D8" s="20"/>
      <c r="E8" s="20"/>
      <c r="F8" s="20"/>
      <c r="G8" s="20"/>
      <c r="H8" s="20"/>
      <c r="I8" s="20"/>
      <c r="J8" s="20"/>
      <c r="K8" s="14"/>
      <c r="L8" s="20"/>
      <c r="M8" s="117"/>
      <c r="N8" s="140"/>
      <c r="O8" s="117"/>
    </row>
    <row r="9" spans="1:22" x14ac:dyDescent="0.25">
      <c r="A9" s="10"/>
      <c r="B9" s="14"/>
      <c r="C9" s="20" t="s">
        <v>311</v>
      </c>
      <c r="D9" s="20"/>
      <c r="E9" s="20"/>
      <c r="F9" s="20"/>
      <c r="G9" s="20"/>
      <c r="H9" s="20"/>
      <c r="I9" s="20"/>
      <c r="J9" s="20"/>
      <c r="K9" s="14"/>
      <c r="L9" s="20"/>
      <c r="M9" s="117"/>
      <c r="N9" s="140"/>
      <c r="O9" s="117"/>
    </row>
    <row r="10" spans="1:22" x14ac:dyDescent="0.25">
      <c r="A10" s="10"/>
      <c r="B10" s="14"/>
      <c r="C10" s="20" t="s">
        <v>312</v>
      </c>
      <c r="D10" s="20"/>
      <c r="E10" s="20"/>
      <c r="F10" s="20"/>
      <c r="G10" s="20"/>
      <c r="H10" s="20"/>
      <c r="I10" s="20"/>
      <c r="J10" s="20"/>
      <c r="K10" s="14"/>
      <c r="L10" s="20"/>
      <c r="M10" s="117"/>
      <c r="N10" s="140"/>
      <c r="O10" s="117"/>
    </row>
    <row r="11" spans="1:22" x14ac:dyDescent="0.25">
      <c r="A11" s="10"/>
      <c r="B11" s="14"/>
      <c r="C11" s="20" t="s">
        <v>313</v>
      </c>
      <c r="D11" s="20"/>
      <c r="E11" s="20"/>
      <c r="F11" s="20"/>
      <c r="G11" s="20"/>
      <c r="H11" s="20"/>
      <c r="I11" s="20"/>
      <c r="J11" s="20"/>
      <c r="K11" s="14"/>
      <c r="L11" s="20"/>
      <c r="M11" s="117"/>
      <c r="N11" s="140"/>
      <c r="O11" s="117"/>
    </row>
    <row r="12" spans="1:22" x14ac:dyDescent="0.25">
      <c r="A12" s="10"/>
      <c r="B12" s="14"/>
      <c r="C12" s="20" t="s">
        <v>314</v>
      </c>
      <c r="D12" s="20"/>
      <c r="E12" s="20"/>
      <c r="F12" s="20"/>
      <c r="G12" s="20"/>
      <c r="H12" s="20"/>
      <c r="I12" s="20"/>
      <c r="J12" s="20"/>
      <c r="K12" s="14"/>
      <c r="L12" s="20"/>
      <c r="M12" s="117"/>
      <c r="N12" s="140"/>
      <c r="O12" s="117"/>
    </row>
    <row r="13" spans="1:22" x14ac:dyDescent="0.25">
      <c r="A13" s="10"/>
      <c r="B13" s="14"/>
      <c r="C13" s="20" t="s">
        <v>315</v>
      </c>
      <c r="D13" s="20"/>
      <c r="E13" s="20"/>
      <c r="F13" s="20"/>
      <c r="G13" s="20"/>
      <c r="H13" s="20"/>
      <c r="I13" s="20"/>
      <c r="J13" s="20"/>
      <c r="K13" s="14"/>
      <c r="L13" s="20"/>
      <c r="M13" s="117"/>
      <c r="N13" s="140"/>
      <c r="O13" s="117"/>
    </row>
    <row r="14" spans="1:22" x14ac:dyDescent="0.25">
      <c r="A14" s="10"/>
      <c r="B14" s="14"/>
      <c r="C14" s="20" t="s">
        <v>353</v>
      </c>
      <c r="D14" s="20"/>
      <c r="E14" s="20"/>
      <c r="F14" s="20"/>
      <c r="G14" s="20"/>
      <c r="H14" s="20"/>
      <c r="I14" s="20"/>
      <c r="J14" s="20"/>
      <c r="K14" s="14"/>
      <c r="L14" s="20"/>
      <c r="M14" s="117"/>
      <c r="N14" s="140"/>
      <c r="O14" s="117"/>
    </row>
    <row r="15" spans="1:22" x14ac:dyDescent="0.25">
      <c r="A15" s="10"/>
      <c r="B15" s="14"/>
      <c r="C15" s="20" t="s">
        <v>354</v>
      </c>
      <c r="D15" s="20"/>
      <c r="E15" s="20"/>
      <c r="F15" s="20"/>
      <c r="G15" s="20"/>
      <c r="H15" s="20"/>
      <c r="I15" s="20"/>
      <c r="J15" s="20"/>
      <c r="K15" s="14"/>
      <c r="L15" s="20"/>
      <c r="M15" s="117"/>
      <c r="N15" s="140"/>
      <c r="O15" s="117"/>
    </row>
    <row r="16" spans="1:22" x14ac:dyDescent="0.25">
      <c r="A16" s="10" t="s">
        <v>11</v>
      </c>
      <c r="B16" s="15">
        <v>1</v>
      </c>
      <c r="C16" s="20" t="s">
        <v>316</v>
      </c>
      <c r="D16" s="20"/>
      <c r="E16" s="20"/>
      <c r="F16" s="20"/>
      <c r="G16" s="20"/>
      <c r="H16" s="20"/>
      <c r="I16" s="20"/>
      <c r="J16" s="20"/>
      <c r="K16" s="15" t="s">
        <v>317</v>
      </c>
      <c r="L16" s="24">
        <f>$R$1*50</f>
        <v>525</v>
      </c>
      <c r="M16" s="117"/>
      <c r="N16" s="141"/>
      <c r="O16" s="138"/>
      <c r="P16" s="287"/>
    </row>
    <row r="17" spans="1:16" x14ac:dyDescent="0.25">
      <c r="A17" s="10" t="s">
        <v>11</v>
      </c>
      <c r="B17" s="15">
        <f>B16+1</f>
        <v>2</v>
      </c>
      <c r="C17" s="20" t="s">
        <v>318</v>
      </c>
      <c r="D17" s="20"/>
      <c r="E17" s="20"/>
      <c r="F17" s="20"/>
      <c r="G17" s="20"/>
      <c r="H17" s="20"/>
      <c r="I17" s="20"/>
      <c r="J17" s="20"/>
      <c r="K17" s="15" t="s">
        <v>317</v>
      </c>
      <c r="L17" s="24">
        <f>$R$1*50</f>
        <v>525</v>
      </c>
      <c r="M17" s="117"/>
      <c r="N17" s="141"/>
      <c r="O17" s="138"/>
      <c r="P17" s="287"/>
    </row>
    <row r="18" spans="1:16" x14ac:dyDescent="0.25">
      <c r="A18" s="10" t="s">
        <v>11</v>
      </c>
      <c r="B18" s="15">
        <f>B17+1</f>
        <v>3</v>
      </c>
      <c r="C18" s="20" t="s">
        <v>319</v>
      </c>
      <c r="D18" s="20"/>
      <c r="E18" s="20"/>
      <c r="F18" s="20"/>
      <c r="G18" s="20"/>
      <c r="H18" s="20"/>
      <c r="I18" s="20"/>
      <c r="J18" s="20"/>
      <c r="K18" s="15" t="s">
        <v>317</v>
      </c>
      <c r="L18" s="24">
        <f>$R$1*50</f>
        <v>525</v>
      </c>
      <c r="M18" s="117"/>
      <c r="N18" s="141"/>
      <c r="O18" s="138"/>
      <c r="P18" s="287"/>
    </row>
    <row r="19" spans="1:16" x14ac:dyDescent="0.25">
      <c r="A19" s="10" t="s">
        <v>11</v>
      </c>
      <c r="B19" s="15">
        <f>B18+1</f>
        <v>4</v>
      </c>
      <c r="C19" s="73" t="s">
        <v>320</v>
      </c>
      <c r="D19" s="20"/>
      <c r="E19" s="20"/>
      <c r="F19" s="20"/>
      <c r="G19" s="20"/>
      <c r="H19" s="20"/>
      <c r="I19" s="20"/>
      <c r="J19" s="20"/>
      <c r="K19" s="15"/>
      <c r="L19" s="24"/>
      <c r="M19" s="117"/>
      <c r="N19" s="141"/>
      <c r="O19" s="138"/>
      <c r="P19" s="287"/>
    </row>
    <row r="20" spans="1:16" x14ac:dyDescent="0.25">
      <c r="A20" s="10"/>
      <c r="B20" s="15"/>
      <c r="C20" s="73" t="s">
        <v>321</v>
      </c>
      <c r="D20" s="20"/>
      <c r="E20" s="20"/>
      <c r="F20" s="20"/>
      <c r="G20" s="20"/>
      <c r="H20" s="20"/>
      <c r="I20" s="20"/>
      <c r="J20" s="20"/>
      <c r="K20" s="15" t="s">
        <v>317</v>
      </c>
      <c r="L20" s="24">
        <f>$R$1*50</f>
        <v>525</v>
      </c>
      <c r="M20" s="117"/>
      <c r="N20" s="141"/>
      <c r="O20" s="138"/>
      <c r="P20" s="287"/>
    </row>
    <row r="21" spans="1:16" x14ac:dyDescent="0.25">
      <c r="A21" s="10" t="s">
        <v>11</v>
      </c>
      <c r="B21" s="15">
        <f>B19+1</f>
        <v>5</v>
      </c>
      <c r="C21" s="73" t="s">
        <v>322</v>
      </c>
      <c r="D21" s="20"/>
      <c r="E21" s="20"/>
      <c r="F21" s="20"/>
      <c r="G21" s="20"/>
      <c r="H21" s="20"/>
      <c r="I21" s="20"/>
      <c r="J21" s="20"/>
      <c r="K21" s="14"/>
      <c r="L21" s="20"/>
      <c r="M21" s="117"/>
      <c r="N21" s="141"/>
      <c r="O21" s="138"/>
      <c r="P21" s="287"/>
    </row>
    <row r="22" spans="1:16" x14ac:dyDescent="0.25">
      <c r="A22" s="10"/>
      <c r="B22" s="15"/>
      <c r="C22" s="73" t="s">
        <v>323</v>
      </c>
      <c r="D22" s="20"/>
      <c r="E22" s="20"/>
      <c r="F22" s="20"/>
      <c r="G22" s="20"/>
      <c r="H22" s="20"/>
      <c r="I22" s="20"/>
      <c r="J22" s="20"/>
      <c r="K22" s="15" t="s">
        <v>317</v>
      </c>
      <c r="L22" s="24">
        <f>$R$1*50</f>
        <v>525</v>
      </c>
      <c r="M22" s="117"/>
      <c r="N22" s="141"/>
      <c r="O22" s="138"/>
      <c r="P22" s="287"/>
    </row>
    <row r="23" spans="1:16" x14ac:dyDescent="0.25">
      <c r="A23" s="10" t="s">
        <v>11</v>
      </c>
      <c r="B23" s="15">
        <f>B21+1</f>
        <v>6</v>
      </c>
      <c r="C23" s="20" t="s">
        <v>324</v>
      </c>
      <c r="D23" s="20"/>
      <c r="E23" s="20"/>
      <c r="F23" s="20"/>
      <c r="G23" s="20"/>
      <c r="H23" s="20"/>
      <c r="I23" s="20"/>
      <c r="J23" s="20"/>
      <c r="K23" s="15" t="s">
        <v>317</v>
      </c>
      <c r="L23" s="24">
        <f>$R$1*50</f>
        <v>525</v>
      </c>
      <c r="M23" s="117"/>
      <c r="N23" s="141"/>
      <c r="O23" s="138"/>
      <c r="P23" s="287"/>
    </row>
    <row r="24" spans="1:16" x14ac:dyDescent="0.25">
      <c r="A24" s="10" t="s">
        <v>11</v>
      </c>
      <c r="B24" s="15">
        <f>B23+1</f>
        <v>7</v>
      </c>
      <c r="C24" s="20" t="s">
        <v>325</v>
      </c>
      <c r="D24" s="20"/>
      <c r="E24" s="20"/>
      <c r="F24" s="20"/>
      <c r="G24" s="20"/>
      <c r="H24" s="20"/>
      <c r="I24" s="20"/>
      <c r="J24" s="20"/>
      <c r="K24" s="15"/>
      <c r="L24" s="24"/>
      <c r="M24" s="117"/>
      <c r="N24" s="141"/>
      <c r="O24" s="138"/>
      <c r="P24" s="287"/>
    </row>
    <row r="25" spans="1:16" x14ac:dyDescent="0.25">
      <c r="A25" s="10"/>
      <c r="B25" s="15"/>
      <c r="C25" s="20" t="s">
        <v>326</v>
      </c>
      <c r="D25" s="20"/>
      <c r="E25" s="20"/>
      <c r="F25" s="20"/>
      <c r="G25" s="20"/>
      <c r="H25" s="20"/>
      <c r="I25" s="20"/>
      <c r="J25" s="20"/>
      <c r="K25" s="15" t="s">
        <v>317</v>
      </c>
      <c r="L25" s="24">
        <f>$R$1*50</f>
        <v>525</v>
      </c>
      <c r="M25" s="117"/>
      <c r="N25" s="141"/>
      <c r="O25" s="138"/>
      <c r="P25" s="287"/>
    </row>
    <row r="26" spans="1:16" x14ac:dyDescent="0.25">
      <c r="A26" s="10" t="s">
        <v>11</v>
      </c>
      <c r="B26" s="15">
        <f>B24+1</f>
        <v>8</v>
      </c>
      <c r="C26" s="20" t="s">
        <v>327</v>
      </c>
      <c r="D26" s="20"/>
      <c r="E26" s="20"/>
      <c r="F26" s="20"/>
      <c r="G26" s="20"/>
      <c r="H26" s="20"/>
      <c r="I26" s="20"/>
      <c r="J26" s="20"/>
      <c r="K26" s="15" t="s">
        <v>317</v>
      </c>
      <c r="L26" s="24">
        <v>50</v>
      </c>
      <c r="M26" s="117"/>
      <c r="N26" s="141"/>
      <c r="O26" s="138"/>
      <c r="P26" s="287"/>
    </row>
    <row r="27" spans="1:16" x14ac:dyDescent="0.25">
      <c r="A27" s="10"/>
      <c r="B27" s="15"/>
      <c r="C27" s="20"/>
      <c r="D27" s="20"/>
      <c r="E27" s="20"/>
      <c r="F27" s="20"/>
      <c r="G27" s="20"/>
      <c r="H27" s="20"/>
      <c r="I27" s="20"/>
      <c r="J27" s="20"/>
      <c r="K27" s="15"/>
      <c r="L27" s="24"/>
      <c r="M27" s="117"/>
      <c r="N27" s="141"/>
      <c r="O27" s="138"/>
      <c r="P27" s="287"/>
    </row>
    <row r="28" spans="1:16" x14ac:dyDescent="0.25">
      <c r="A28" s="10"/>
      <c r="B28" s="15"/>
      <c r="C28" s="19" t="s">
        <v>328</v>
      </c>
      <c r="D28" s="20"/>
      <c r="E28" s="20"/>
      <c r="F28" s="20"/>
      <c r="G28" s="20"/>
      <c r="H28" s="20"/>
      <c r="I28" s="20"/>
      <c r="J28" s="20"/>
      <c r="K28" s="15"/>
      <c r="L28" s="24"/>
      <c r="M28" s="117"/>
      <c r="N28" s="141"/>
      <c r="O28" s="138"/>
      <c r="P28" s="287"/>
    </row>
    <row r="29" spans="1:16" x14ac:dyDescent="0.25">
      <c r="A29" s="10" t="s">
        <v>11</v>
      </c>
      <c r="B29" s="15">
        <f>B26+1</f>
        <v>9</v>
      </c>
      <c r="C29" s="20" t="s">
        <v>355</v>
      </c>
      <c r="D29" s="20"/>
      <c r="E29" s="20"/>
      <c r="F29" s="20"/>
      <c r="G29" s="20"/>
      <c r="H29" s="20"/>
      <c r="I29" s="20"/>
      <c r="J29" s="20"/>
      <c r="K29" s="15"/>
      <c r="L29" s="24"/>
      <c r="M29" s="117"/>
      <c r="N29" s="141"/>
      <c r="O29" s="138"/>
      <c r="P29" s="287"/>
    </row>
    <row r="30" spans="1:16" x14ac:dyDescent="0.25">
      <c r="A30" s="10"/>
      <c r="B30" s="15"/>
      <c r="C30" s="20" t="s">
        <v>329</v>
      </c>
      <c r="D30" s="20"/>
      <c r="E30" s="20"/>
      <c r="F30" s="20"/>
      <c r="G30" s="20"/>
      <c r="H30" s="20"/>
      <c r="I30" s="20"/>
      <c r="J30" s="20"/>
      <c r="K30" s="15"/>
      <c r="L30" s="24"/>
      <c r="M30" s="117"/>
      <c r="N30" s="141"/>
      <c r="O30" s="138"/>
      <c r="P30" s="287"/>
    </row>
    <row r="31" spans="1:16" x14ac:dyDescent="0.25">
      <c r="A31" s="10"/>
      <c r="B31" s="15"/>
      <c r="C31" s="20" t="s">
        <v>330</v>
      </c>
      <c r="D31" s="20"/>
      <c r="E31" s="20"/>
      <c r="F31" s="20"/>
      <c r="G31" s="20"/>
      <c r="H31" s="20"/>
      <c r="I31" s="20"/>
      <c r="J31" s="20"/>
      <c r="K31" s="15" t="s">
        <v>83</v>
      </c>
      <c r="L31" s="24">
        <f>$R$1*5</f>
        <v>52.5</v>
      </c>
      <c r="M31" s="138"/>
      <c r="N31" s="141"/>
      <c r="O31" s="138"/>
      <c r="P31" s="287"/>
    </row>
    <row r="32" spans="1:16" x14ac:dyDescent="0.25">
      <c r="A32" s="10"/>
      <c r="B32" s="15"/>
      <c r="C32" s="20"/>
      <c r="D32" s="20"/>
      <c r="E32" s="20"/>
      <c r="F32" s="20"/>
      <c r="G32" s="20"/>
      <c r="H32" s="20"/>
      <c r="I32" s="20"/>
      <c r="J32" s="20"/>
      <c r="K32" s="15"/>
      <c r="L32" s="24"/>
      <c r="M32" s="117"/>
      <c r="N32" s="141"/>
      <c r="O32" s="138"/>
      <c r="P32" s="287"/>
    </row>
    <row r="33" spans="1:16" x14ac:dyDescent="0.25">
      <c r="A33" s="10"/>
      <c r="B33" s="15"/>
      <c r="C33" s="20"/>
      <c r="D33" s="20"/>
      <c r="E33" s="20"/>
      <c r="F33" s="20"/>
      <c r="G33" s="20"/>
      <c r="H33" s="20"/>
      <c r="I33" s="20"/>
      <c r="J33" s="20"/>
      <c r="K33" s="15"/>
      <c r="L33" s="24"/>
      <c r="M33" s="117"/>
      <c r="N33" s="140"/>
      <c r="O33" s="138"/>
      <c r="P33" s="287"/>
    </row>
    <row r="34" spans="1:16" x14ac:dyDescent="0.25">
      <c r="A34" s="10"/>
      <c r="B34" s="15"/>
      <c r="C34" s="20"/>
      <c r="D34" s="20"/>
      <c r="E34" s="20"/>
      <c r="F34" s="20"/>
      <c r="G34" s="20"/>
      <c r="H34" s="20"/>
      <c r="I34" s="20"/>
      <c r="J34" s="20"/>
      <c r="K34" s="15"/>
      <c r="L34" s="24"/>
      <c r="M34" s="117"/>
      <c r="N34" s="140"/>
      <c r="O34" s="138"/>
      <c r="P34" s="287"/>
    </row>
    <row r="35" spans="1:16" x14ac:dyDescent="0.25">
      <c r="A35" s="10"/>
      <c r="B35" s="15"/>
      <c r="C35" s="20"/>
      <c r="D35" s="20"/>
      <c r="E35" s="20"/>
      <c r="F35" s="20"/>
      <c r="G35" s="20"/>
      <c r="H35" s="20"/>
      <c r="I35" s="20"/>
      <c r="J35" s="20"/>
      <c r="K35" s="15"/>
      <c r="L35" s="24"/>
      <c r="M35" s="117"/>
      <c r="N35" s="140"/>
      <c r="O35" s="138"/>
      <c r="P35" s="287"/>
    </row>
    <row r="36" spans="1:16" x14ac:dyDescent="0.25">
      <c r="A36" s="10"/>
      <c r="B36" s="15"/>
      <c r="C36" s="20"/>
      <c r="D36" s="20"/>
      <c r="E36" s="20"/>
      <c r="F36" s="20"/>
      <c r="G36" s="20"/>
      <c r="H36" s="20"/>
      <c r="I36" s="20"/>
      <c r="J36" s="20"/>
      <c r="K36" s="15"/>
      <c r="L36" s="24"/>
      <c r="M36" s="117"/>
      <c r="N36" s="140"/>
      <c r="O36" s="138"/>
      <c r="P36" s="287"/>
    </row>
    <row r="37" spans="1:16" x14ac:dyDescent="0.25">
      <c r="A37" s="10"/>
      <c r="B37" s="15"/>
      <c r="C37" s="20"/>
      <c r="D37" s="20"/>
      <c r="E37" s="20"/>
      <c r="F37" s="20"/>
      <c r="G37" s="20"/>
      <c r="H37" s="20"/>
      <c r="I37" s="20"/>
      <c r="J37" s="20"/>
      <c r="K37" s="15"/>
      <c r="L37" s="24"/>
      <c r="M37" s="117"/>
      <c r="N37" s="140"/>
      <c r="O37" s="138"/>
      <c r="P37" s="287"/>
    </row>
    <row r="38" spans="1:16" x14ac:dyDescent="0.25">
      <c r="A38" s="64"/>
      <c r="B38" s="16"/>
      <c r="C38" s="22" t="s">
        <v>1814</v>
      </c>
      <c r="D38" s="23"/>
      <c r="E38" s="23"/>
      <c r="F38" s="23"/>
      <c r="G38" s="23"/>
      <c r="H38" s="23"/>
      <c r="I38" s="23"/>
      <c r="J38" s="23"/>
      <c r="K38" s="16"/>
      <c r="L38" s="23"/>
      <c r="M38" s="146"/>
      <c r="N38" s="162"/>
      <c r="O38" s="172"/>
      <c r="P38" s="287"/>
    </row>
    <row r="39" spans="1:16" ht="36" x14ac:dyDescent="0.25">
      <c r="A39" s="64"/>
      <c r="B39" s="12" t="s">
        <v>1</v>
      </c>
      <c r="C39" s="393" t="s">
        <v>2</v>
      </c>
      <c r="D39" s="393"/>
      <c r="E39" s="393"/>
      <c r="F39" s="393"/>
      <c r="G39" s="393"/>
      <c r="H39" s="393"/>
      <c r="I39" s="393"/>
      <c r="J39" s="393"/>
      <c r="K39" s="12" t="s">
        <v>45</v>
      </c>
      <c r="L39" s="72" t="s">
        <v>46</v>
      </c>
      <c r="M39" s="173" t="s">
        <v>47</v>
      </c>
      <c r="N39" s="167" t="s">
        <v>73</v>
      </c>
      <c r="O39" s="171" t="s">
        <v>92</v>
      </c>
      <c r="P39" s="287"/>
    </row>
    <row r="40" spans="1:16" x14ac:dyDescent="0.25">
      <c r="A40" s="10"/>
      <c r="B40" s="13"/>
      <c r="C40" s="18"/>
      <c r="D40" s="18"/>
      <c r="E40" s="18"/>
      <c r="F40" s="18"/>
      <c r="G40" s="18"/>
      <c r="H40" s="18"/>
      <c r="I40" s="18"/>
      <c r="J40" s="18"/>
      <c r="K40" s="13"/>
      <c r="L40" s="18"/>
      <c r="M40" s="145"/>
      <c r="N40" s="149"/>
      <c r="O40" s="289"/>
      <c r="P40" s="287"/>
    </row>
    <row r="41" spans="1:16" x14ac:dyDescent="0.25">
      <c r="A41" s="10" t="s">
        <v>11</v>
      </c>
      <c r="B41" s="15">
        <v>10</v>
      </c>
      <c r="C41" s="20" t="s">
        <v>332</v>
      </c>
      <c r="D41" s="20"/>
      <c r="E41" s="20"/>
      <c r="F41" s="20"/>
      <c r="G41" s="20"/>
      <c r="H41" s="20"/>
      <c r="I41" s="20"/>
      <c r="J41" s="20"/>
      <c r="K41" s="15"/>
      <c r="L41" s="24"/>
      <c r="M41" s="145"/>
      <c r="N41" s="149"/>
      <c r="O41" s="289"/>
      <c r="P41" s="287"/>
    </row>
    <row r="42" spans="1:16" x14ac:dyDescent="0.25">
      <c r="A42" s="10"/>
      <c r="B42" s="15"/>
      <c r="C42" s="20" t="s">
        <v>333</v>
      </c>
      <c r="D42" s="20"/>
      <c r="E42" s="20"/>
      <c r="F42" s="20"/>
      <c r="G42" s="20"/>
      <c r="H42" s="20"/>
      <c r="I42" s="20"/>
      <c r="J42" s="20"/>
      <c r="K42" s="15"/>
      <c r="L42" s="24"/>
      <c r="M42" s="145"/>
      <c r="N42" s="149"/>
      <c r="O42" s="289"/>
      <c r="P42" s="287"/>
    </row>
    <row r="43" spans="1:16" x14ac:dyDescent="0.25">
      <c r="A43" s="10"/>
      <c r="B43" s="15"/>
      <c r="C43" s="20" t="s">
        <v>334</v>
      </c>
      <c r="D43" s="20"/>
      <c r="E43" s="20"/>
      <c r="F43" s="20"/>
      <c r="G43" s="20"/>
      <c r="H43" s="20"/>
      <c r="I43" s="20"/>
      <c r="J43" s="20"/>
      <c r="K43" s="15" t="s">
        <v>83</v>
      </c>
      <c r="L43" s="24">
        <f>$R$1*5</f>
        <v>52.5</v>
      </c>
      <c r="M43" s="138"/>
      <c r="N43" s="141"/>
      <c r="O43" s="138"/>
      <c r="P43" s="287"/>
    </row>
    <row r="44" spans="1:16" x14ac:dyDescent="0.25">
      <c r="A44" s="10" t="s">
        <v>11</v>
      </c>
      <c r="B44" s="15">
        <f>B41+1</f>
        <v>11</v>
      </c>
      <c r="C44" s="20" t="s">
        <v>332</v>
      </c>
      <c r="D44" s="20"/>
      <c r="E44" s="20"/>
      <c r="F44" s="20"/>
      <c r="G44" s="20"/>
      <c r="H44" s="20"/>
      <c r="I44" s="20"/>
      <c r="J44" s="20"/>
      <c r="K44" s="15"/>
      <c r="L44" s="24"/>
      <c r="M44" s="145"/>
      <c r="N44" s="169"/>
      <c r="O44" s="138"/>
      <c r="P44" s="287"/>
    </row>
    <row r="45" spans="1:16" x14ac:dyDescent="0.25">
      <c r="A45" s="10"/>
      <c r="B45" s="15"/>
      <c r="C45" s="20" t="s">
        <v>335</v>
      </c>
      <c r="D45" s="20"/>
      <c r="E45" s="20"/>
      <c r="F45" s="20"/>
      <c r="G45" s="20"/>
      <c r="H45" s="20"/>
      <c r="I45" s="20"/>
      <c r="J45" s="20"/>
      <c r="K45" s="15"/>
      <c r="L45" s="24"/>
      <c r="M45" s="145"/>
      <c r="N45" s="169"/>
      <c r="O45" s="138"/>
      <c r="P45" s="287"/>
    </row>
    <row r="46" spans="1:16" x14ac:dyDescent="0.25">
      <c r="A46" s="10"/>
      <c r="B46" s="15"/>
      <c r="C46" s="20" t="s">
        <v>336</v>
      </c>
      <c r="D46" s="20"/>
      <c r="E46" s="20"/>
      <c r="F46" s="20"/>
      <c r="G46" s="20"/>
      <c r="H46" s="20"/>
      <c r="I46" s="20"/>
      <c r="J46" s="20"/>
      <c r="K46" s="15" t="s">
        <v>83</v>
      </c>
      <c r="L46" s="24">
        <f>$R$1*5</f>
        <v>52.5</v>
      </c>
      <c r="M46" s="138"/>
      <c r="N46" s="141"/>
      <c r="O46" s="138"/>
      <c r="P46" s="287"/>
    </row>
    <row r="47" spans="1:16" x14ac:dyDescent="0.25">
      <c r="A47" s="10"/>
      <c r="B47" s="13"/>
      <c r="C47" s="18"/>
      <c r="D47" s="18"/>
      <c r="E47" s="18"/>
      <c r="F47" s="18"/>
      <c r="G47" s="18"/>
      <c r="H47" s="18"/>
      <c r="I47" s="18"/>
      <c r="J47" s="18"/>
      <c r="K47" s="13"/>
      <c r="L47" s="18"/>
      <c r="M47" s="145"/>
      <c r="N47" s="149"/>
      <c r="O47" s="138"/>
      <c r="P47" s="287"/>
    </row>
    <row r="48" spans="1:16" x14ac:dyDescent="0.25">
      <c r="A48" s="10"/>
      <c r="B48" s="15"/>
      <c r="C48" s="19" t="s">
        <v>337</v>
      </c>
      <c r="D48" s="20"/>
      <c r="E48" s="20"/>
      <c r="F48" s="20"/>
      <c r="G48" s="20"/>
      <c r="H48" s="20"/>
      <c r="I48" s="20"/>
      <c r="J48" s="20"/>
      <c r="K48" s="15"/>
      <c r="L48" s="24"/>
      <c r="M48" s="117"/>
      <c r="N48" s="140"/>
      <c r="O48" s="138"/>
      <c r="P48" s="287"/>
    </row>
    <row r="49" spans="1:16" x14ac:dyDescent="0.25">
      <c r="A49" s="10"/>
      <c r="B49" s="15"/>
      <c r="C49" s="19"/>
      <c r="D49" s="20"/>
      <c r="E49" s="20"/>
      <c r="F49" s="20"/>
      <c r="G49" s="20"/>
      <c r="H49" s="20"/>
      <c r="I49" s="20"/>
      <c r="J49" s="20"/>
      <c r="K49" s="15"/>
      <c r="L49" s="24"/>
      <c r="M49" s="117"/>
      <c r="N49" s="140"/>
      <c r="O49" s="138"/>
      <c r="P49" s="287"/>
    </row>
    <row r="50" spans="1:16" x14ac:dyDescent="0.25">
      <c r="A50" s="10" t="s">
        <v>11</v>
      </c>
      <c r="B50" s="15">
        <f>B44+1</f>
        <v>12</v>
      </c>
      <c r="C50" s="73" t="s">
        <v>338</v>
      </c>
      <c r="D50" s="20"/>
      <c r="E50" s="20"/>
      <c r="F50" s="20"/>
      <c r="G50" s="20"/>
      <c r="H50" s="20"/>
      <c r="I50" s="20"/>
      <c r="J50" s="20"/>
      <c r="K50" s="15"/>
      <c r="L50" s="24"/>
      <c r="M50" s="117"/>
      <c r="N50" s="140"/>
      <c r="O50" s="138"/>
      <c r="P50" s="287"/>
    </row>
    <row r="51" spans="1:16" x14ac:dyDescent="0.25">
      <c r="A51" s="10"/>
      <c r="B51" s="15"/>
      <c r="C51" s="73" t="s">
        <v>339</v>
      </c>
      <c r="D51" s="20"/>
      <c r="E51" s="20"/>
      <c r="F51" s="20"/>
      <c r="G51" s="20"/>
      <c r="H51" s="20"/>
      <c r="I51" s="20"/>
      <c r="J51" s="20"/>
      <c r="K51" s="15"/>
      <c r="L51" s="24"/>
      <c r="M51" s="117"/>
      <c r="N51" s="140"/>
      <c r="O51" s="138"/>
      <c r="P51" s="287"/>
    </row>
    <row r="52" spans="1:16" x14ac:dyDescent="0.25">
      <c r="A52" s="10"/>
      <c r="B52" s="15"/>
      <c r="C52" s="20" t="s">
        <v>340</v>
      </c>
      <c r="D52" s="20"/>
      <c r="E52" s="20"/>
      <c r="F52" s="20"/>
      <c r="G52" s="20"/>
      <c r="H52" s="20"/>
      <c r="I52" s="20"/>
      <c r="J52" s="20"/>
      <c r="K52" s="15"/>
      <c r="L52" s="24"/>
      <c r="M52" s="117"/>
      <c r="N52" s="140"/>
      <c r="O52" s="138"/>
      <c r="P52" s="287"/>
    </row>
    <row r="53" spans="1:16" x14ac:dyDescent="0.25">
      <c r="A53" s="10"/>
      <c r="B53" s="15"/>
      <c r="C53" s="20" t="s">
        <v>341</v>
      </c>
      <c r="D53" s="20"/>
      <c r="E53" s="20"/>
      <c r="F53" s="20"/>
      <c r="G53" s="20"/>
      <c r="H53" s="20"/>
      <c r="I53" s="20"/>
      <c r="J53" s="20"/>
      <c r="K53" s="15"/>
      <c r="L53" s="24"/>
      <c r="M53" s="117"/>
      <c r="N53" s="140"/>
      <c r="O53" s="138"/>
      <c r="P53" s="287"/>
    </row>
    <row r="54" spans="1:16" x14ac:dyDescent="0.25">
      <c r="A54" s="10"/>
      <c r="B54" s="15"/>
      <c r="C54" s="20" t="s">
        <v>342</v>
      </c>
      <c r="D54" s="20"/>
      <c r="E54" s="20"/>
      <c r="F54" s="20"/>
      <c r="G54" s="20"/>
      <c r="H54" s="20"/>
      <c r="I54" s="20"/>
      <c r="J54" s="20"/>
      <c r="K54" s="15"/>
      <c r="L54" s="24"/>
      <c r="M54" s="117"/>
      <c r="N54" s="140"/>
      <c r="O54" s="138"/>
      <c r="P54" s="287"/>
    </row>
    <row r="55" spans="1:16" x14ac:dyDescent="0.25">
      <c r="A55" s="10"/>
      <c r="B55" s="15"/>
      <c r="C55" s="73" t="s">
        <v>343</v>
      </c>
      <c r="D55" s="20"/>
      <c r="E55" s="20"/>
      <c r="F55" s="20"/>
      <c r="G55" s="20"/>
      <c r="H55" s="20"/>
      <c r="I55" s="20"/>
      <c r="J55" s="20"/>
      <c r="K55" s="15"/>
      <c r="L55" s="24"/>
      <c r="M55" s="117"/>
      <c r="N55" s="140"/>
      <c r="O55" s="138"/>
      <c r="P55" s="287"/>
    </row>
    <row r="56" spans="1:16" x14ac:dyDescent="0.25">
      <c r="A56" s="10"/>
      <c r="B56" s="15"/>
      <c r="C56" s="73" t="s">
        <v>344</v>
      </c>
      <c r="D56" s="20"/>
      <c r="E56" s="20"/>
      <c r="F56" s="20"/>
      <c r="G56" s="20"/>
      <c r="H56" s="20"/>
      <c r="I56" s="20"/>
      <c r="J56" s="20"/>
      <c r="K56" s="15" t="s">
        <v>273</v>
      </c>
      <c r="L56" s="24">
        <f>$R$1*1000</f>
        <v>10500</v>
      </c>
      <c r="M56" s="138"/>
      <c r="N56" s="141"/>
      <c r="O56" s="138"/>
      <c r="P56" s="287"/>
    </row>
    <row r="57" spans="1:16" x14ac:dyDescent="0.25">
      <c r="A57" s="10"/>
      <c r="B57" s="15"/>
      <c r="C57" s="19" t="s">
        <v>345</v>
      </c>
      <c r="D57" s="20"/>
      <c r="E57" s="20"/>
      <c r="F57" s="20"/>
      <c r="G57" s="20"/>
      <c r="H57" s="20"/>
      <c r="I57" s="20"/>
      <c r="J57" s="20"/>
      <c r="K57" s="15"/>
      <c r="L57" s="24"/>
      <c r="M57" s="117"/>
      <c r="N57" s="140"/>
      <c r="O57" s="138"/>
      <c r="P57" s="287"/>
    </row>
    <row r="58" spans="1:16" x14ac:dyDescent="0.25">
      <c r="A58" s="10"/>
      <c r="B58" s="15"/>
      <c r="C58" s="19"/>
      <c r="D58" s="20"/>
      <c r="E58" s="20"/>
      <c r="F58" s="20"/>
      <c r="G58" s="20"/>
      <c r="H58" s="20"/>
      <c r="I58" s="20"/>
      <c r="J58" s="20"/>
      <c r="K58" s="15"/>
      <c r="L58" s="24"/>
      <c r="M58" s="117"/>
      <c r="N58" s="140"/>
      <c r="O58" s="138"/>
      <c r="P58" s="287"/>
    </row>
    <row r="59" spans="1:16" x14ac:dyDescent="0.25">
      <c r="A59" s="10" t="s">
        <v>11</v>
      </c>
      <c r="B59" s="15">
        <f>B50+1</f>
        <v>13</v>
      </c>
      <c r="C59" s="20" t="s">
        <v>346</v>
      </c>
      <c r="D59" s="20"/>
      <c r="E59" s="20"/>
      <c r="F59" s="20"/>
      <c r="G59" s="20"/>
      <c r="H59" s="20"/>
      <c r="I59" s="20"/>
      <c r="J59" s="20"/>
      <c r="K59" s="15"/>
      <c r="L59" s="24"/>
      <c r="M59" s="117"/>
      <c r="N59" s="140"/>
      <c r="O59" s="138"/>
      <c r="P59" s="287"/>
    </row>
    <row r="60" spans="1:16" x14ac:dyDescent="0.25">
      <c r="A60" s="10"/>
      <c r="B60" s="15"/>
      <c r="C60" s="20" t="s">
        <v>347</v>
      </c>
      <c r="D60" s="20"/>
      <c r="E60" s="20"/>
      <c r="F60" s="20"/>
      <c r="G60" s="20"/>
      <c r="H60" s="20"/>
      <c r="I60" s="20"/>
      <c r="J60" s="20"/>
      <c r="K60" s="15"/>
      <c r="L60" s="24"/>
      <c r="M60" s="117"/>
      <c r="N60" s="140"/>
      <c r="O60" s="138"/>
      <c r="P60" s="287"/>
    </row>
    <row r="61" spans="1:16" x14ac:dyDescent="0.25">
      <c r="A61" s="10"/>
      <c r="B61" s="15"/>
      <c r="C61" s="20" t="s">
        <v>348</v>
      </c>
      <c r="D61" s="20"/>
      <c r="E61" s="20"/>
      <c r="F61" s="20"/>
      <c r="G61" s="20"/>
      <c r="H61" s="20"/>
      <c r="I61" s="20"/>
      <c r="J61" s="20"/>
      <c r="K61" s="15"/>
      <c r="L61" s="24"/>
      <c r="M61" s="117"/>
      <c r="N61" s="140"/>
      <c r="O61" s="138"/>
      <c r="P61" s="287"/>
    </row>
    <row r="62" spans="1:16" x14ac:dyDescent="0.25">
      <c r="A62" s="10"/>
      <c r="B62" s="15"/>
      <c r="C62" s="20" t="s">
        <v>349</v>
      </c>
      <c r="D62" s="20"/>
      <c r="E62" s="20"/>
      <c r="F62" s="20"/>
      <c r="G62" s="20"/>
      <c r="H62" s="20"/>
      <c r="I62" s="20"/>
      <c r="J62" s="20"/>
      <c r="K62" s="15"/>
      <c r="L62" s="24"/>
      <c r="M62" s="117"/>
      <c r="N62" s="140"/>
      <c r="O62" s="138"/>
      <c r="P62" s="287"/>
    </row>
    <row r="63" spans="1:16" x14ac:dyDescent="0.25">
      <c r="A63" s="10"/>
      <c r="B63" s="15"/>
      <c r="C63" s="20" t="s">
        <v>350</v>
      </c>
      <c r="D63" s="20"/>
      <c r="E63" s="20"/>
      <c r="F63" s="20"/>
      <c r="G63" s="20"/>
      <c r="H63" s="20"/>
      <c r="I63" s="20"/>
      <c r="J63" s="20"/>
      <c r="K63" s="15" t="s">
        <v>1</v>
      </c>
      <c r="L63" s="24">
        <f>$R$1*5</f>
        <v>52.5</v>
      </c>
      <c r="M63" s="138"/>
      <c r="N63" s="141"/>
      <c r="O63" s="138"/>
      <c r="P63" s="287"/>
    </row>
    <row r="64" spans="1:16" x14ac:dyDescent="0.25">
      <c r="A64" s="10"/>
      <c r="B64" s="15"/>
      <c r="C64" s="20"/>
      <c r="D64" s="20"/>
      <c r="E64" s="20"/>
      <c r="F64" s="20"/>
      <c r="G64" s="20"/>
      <c r="H64" s="20"/>
      <c r="I64" s="20"/>
      <c r="J64" s="20"/>
      <c r="K64" s="15"/>
      <c r="L64" s="24"/>
      <c r="M64" s="117"/>
      <c r="N64" s="140"/>
      <c r="O64" s="138"/>
      <c r="P64" s="287"/>
    </row>
    <row r="65" spans="1:16" x14ac:dyDescent="0.25">
      <c r="A65" s="10" t="s">
        <v>11</v>
      </c>
      <c r="B65" s="15">
        <v>14</v>
      </c>
      <c r="C65" s="20" t="s">
        <v>346</v>
      </c>
      <c r="D65" s="70"/>
      <c r="E65" s="70"/>
      <c r="F65" s="70"/>
      <c r="G65" s="70"/>
      <c r="H65" s="70"/>
      <c r="I65" s="70"/>
      <c r="J65" s="70"/>
      <c r="K65" s="74"/>
      <c r="L65" s="75"/>
      <c r="M65" s="117"/>
      <c r="N65" s="140"/>
      <c r="O65" s="138"/>
      <c r="P65" s="287"/>
    </row>
    <row r="66" spans="1:16" x14ac:dyDescent="0.25">
      <c r="A66" s="76"/>
      <c r="B66" s="74"/>
      <c r="C66" s="20" t="s">
        <v>351</v>
      </c>
      <c r="D66" s="70"/>
      <c r="E66" s="70"/>
      <c r="F66" s="70"/>
      <c r="G66" s="70"/>
      <c r="H66" s="70"/>
      <c r="I66" s="70"/>
      <c r="J66" s="70"/>
      <c r="K66" s="74"/>
      <c r="L66" s="75"/>
      <c r="M66" s="117"/>
      <c r="N66" s="140"/>
      <c r="O66" s="138"/>
      <c r="P66" s="287"/>
    </row>
    <row r="67" spans="1:16" x14ac:dyDescent="0.25">
      <c r="A67" s="76"/>
      <c r="B67" s="74"/>
      <c r="C67" s="20" t="s">
        <v>352</v>
      </c>
      <c r="D67" s="70"/>
      <c r="E67" s="70"/>
      <c r="F67" s="70"/>
      <c r="G67" s="70"/>
      <c r="H67" s="70"/>
      <c r="I67" s="70"/>
      <c r="J67" s="70"/>
      <c r="K67" s="74"/>
      <c r="L67" s="75"/>
      <c r="M67" s="117"/>
      <c r="N67" s="140"/>
      <c r="O67" s="138"/>
      <c r="P67" s="287"/>
    </row>
    <row r="68" spans="1:16" x14ac:dyDescent="0.25">
      <c r="A68" s="10"/>
      <c r="B68" s="15"/>
      <c r="C68" s="20" t="s">
        <v>349</v>
      </c>
      <c r="D68" s="20"/>
      <c r="E68" s="20"/>
      <c r="F68" s="20"/>
      <c r="G68" s="20"/>
      <c r="H68" s="20"/>
      <c r="I68" s="20"/>
      <c r="J68" s="20"/>
      <c r="K68" s="15"/>
      <c r="L68" s="24"/>
      <c r="M68" s="117"/>
      <c r="N68" s="140"/>
      <c r="O68" s="138"/>
      <c r="P68" s="287"/>
    </row>
    <row r="69" spans="1:16" x14ac:dyDescent="0.25">
      <c r="A69" s="10"/>
      <c r="B69" s="15"/>
      <c r="C69" s="20" t="s">
        <v>350</v>
      </c>
      <c r="D69" s="20"/>
      <c r="E69" s="20"/>
      <c r="F69" s="20"/>
      <c r="G69" s="20"/>
      <c r="H69" s="20"/>
      <c r="I69" s="20"/>
      <c r="J69" s="20"/>
      <c r="K69" s="15" t="s">
        <v>1</v>
      </c>
      <c r="L69" s="24">
        <f>$R$1*5</f>
        <v>52.5</v>
      </c>
      <c r="M69" s="138"/>
      <c r="N69" s="141"/>
      <c r="O69" s="117"/>
      <c r="P69" s="287"/>
    </row>
    <row r="70" spans="1:16" x14ac:dyDescent="0.25">
      <c r="A70" s="10"/>
      <c r="B70" s="15"/>
      <c r="C70" s="20"/>
      <c r="D70" s="20"/>
      <c r="E70" s="20"/>
      <c r="F70" s="20"/>
      <c r="G70" s="20"/>
      <c r="H70" s="20"/>
      <c r="I70" s="20"/>
      <c r="J70" s="20"/>
      <c r="K70" s="15"/>
      <c r="L70" s="24"/>
      <c r="M70" s="117"/>
      <c r="N70" s="140"/>
      <c r="O70" s="138"/>
      <c r="P70" s="287"/>
    </row>
    <row r="71" spans="1:16" x14ac:dyDescent="0.25">
      <c r="A71" s="10"/>
      <c r="B71" s="15"/>
      <c r="C71" s="20"/>
      <c r="D71" s="20"/>
      <c r="E71" s="20"/>
      <c r="F71" s="20"/>
      <c r="G71" s="20"/>
      <c r="H71" s="20"/>
      <c r="I71" s="20"/>
      <c r="J71" s="20"/>
      <c r="K71" s="15"/>
      <c r="L71" s="24"/>
      <c r="M71" s="117"/>
      <c r="N71" s="140"/>
      <c r="O71" s="138"/>
      <c r="P71" s="287"/>
    </row>
    <row r="72" spans="1:16" x14ac:dyDescent="0.25">
      <c r="A72" s="10"/>
      <c r="B72" s="15"/>
      <c r="C72" s="20"/>
      <c r="D72" s="20"/>
      <c r="E72" s="20"/>
      <c r="F72" s="20"/>
      <c r="G72" s="20"/>
      <c r="H72" s="20"/>
      <c r="I72" s="20"/>
      <c r="J72" s="20"/>
      <c r="K72" s="15"/>
      <c r="L72" s="24"/>
      <c r="M72" s="117"/>
      <c r="N72" s="140"/>
      <c r="O72" s="138"/>
      <c r="P72" s="287"/>
    </row>
    <row r="73" spans="1:16" x14ac:dyDescent="0.25">
      <c r="A73" s="10"/>
      <c r="B73" s="15"/>
      <c r="C73" s="20"/>
      <c r="D73" s="20"/>
      <c r="E73" s="20"/>
      <c r="F73" s="20"/>
      <c r="G73" s="20"/>
      <c r="H73" s="20"/>
      <c r="I73" s="20"/>
      <c r="J73" s="20"/>
      <c r="K73" s="15"/>
      <c r="L73" s="24"/>
      <c r="M73" s="117"/>
      <c r="N73" s="140"/>
      <c r="O73" s="138"/>
      <c r="P73" s="287"/>
    </row>
    <row r="74" spans="1:16" x14ac:dyDescent="0.25">
      <c r="A74" s="10"/>
      <c r="B74" s="15"/>
      <c r="C74" s="20"/>
      <c r="D74" s="20"/>
      <c r="E74" s="20"/>
      <c r="F74" s="20"/>
      <c r="G74" s="20"/>
      <c r="H74" s="20"/>
      <c r="I74" s="20"/>
      <c r="J74" s="20"/>
      <c r="K74" s="15"/>
      <c r="L74" s="24"/>
      <c r="M74" s="117"/>
      <c r="N74" s="140"/>
      <c r="O74" s="117"/>
      <c r="P74" s="287"/>
    </row>
    <row r="75" spans="1:16" x14ac:dyDescent="0.25">
      <c r="A75" s="64"/>
      <c r="B75" s="16"/>
      <c r="C75" s="22" t="s">
        <v>331</v>
      </c>
      <c r="D75" s="23"/>
      <c r="E75" s="23"/>
      <c r="F75" s="23"/>
      <c r="G75" s="23"/>
      <c r="H75" s="23"/>
      <c r="I75" s="23"/>
      <c r="J75" s="23"/>
      <c r="K75" s="16"/>
      <c r="L75" s="23"/>
      <c r="M75" s="146"/>
      <c r="N75" s="162"/>
      <c r="O75" s="165"/>
      <c r="P75" s="287"/>
    </row>
    <row r="76" spans="1:16" x14ac:dyDescent="0.25">
      <c r="A76" s="64"/>
      <c r="B76" s="12" t="s">
        <v>1</v>
      </c>
      <c r="C76" s="393" t="s">
        <v>2</v>
      </c>
      <c r="D76" s="393"/>
      <c r="E76" s="393"/>
      <c r="F76" s="393"/>
      <c r="G76" s="393"/>
      <c r="H76" s="393"/>
      <c r="I76" s="393"/>
      <c r="J76" s="393"/>
      <c r="K76" s="12"/>
      <c r="L76" s="72"/>
      <c r="M76" s="144"/>
      <c r="N76" s="168"/>
      <c r="O76" s="171" t="s">
        <v>120</v>
      </c>
      <c r="P76" s="287"/>
    </row>
    <row r="77" spans="1:16" x14ac:dyDescent="0.25">
      <c r="A77" s="10"/>
      <c r="B77" s="13"/>
      <c r="C77" s="18"/>
      <c r="D77" s="18"/>
      <c r="E77" s="18"/>
      <c r="F77" s="18"/>
      <c r="G77" s="18"/>
      <c r="H77" s="18"/>
      <c r="I77" s="18"/>
      <c r="J77" s="18"/>
      <c r="K77" s="13"/>
      <c r="L77" s="18"/>
      <c r="M77" s="145"/>
      <c r="N77" s="149"/>
      <c r="O77" s="289"/>
      <c r="P77" s="287"/>
    </row>
    <row r="78" spans="1:16" x14ac:dyDescent="0.25">
      <c r="A78" s="10"/>
      <c r="B78" s="14"/>
      <c r="C78" s="19" t="s">
        <v>49</v>
      </c>
      <c r="D78" s="20"/>
      <c r="E78" s="20"/>
      <c r="F78" s="20"/>
      <c r="G78" s="20"/>
      <c r="H78" s="20"/>
      <c r="I78" s="20"/>
      <c r="J78" s="20"/>
      <c r="K78" s="14"/>
      <c r="L78" s="20"/>
      <c r="M78" s="117"/>
      <c r="N78" s="140"/>
      <c r="O78" s="117"/>
      <c r="P78" s="287"/>
    </row>
    <row r="79" spans="1:16" x14ac:dyDescent="0.25">
      <c r="A79" s="10"/>
      <c r="B79" s="14"/>
      <c r="C79" s="19" t="s">
        <v>308</v>
      </c>
      <c r="D79" s="20"/>
      <c r="E79" s="20"/>
      <c r="F79" s="20"/>
      <c r="G79" s="20"/>
      <c r="H79" s="20"/>
      <c r="I79" s="20"/>
      <c r="J79" s="20"/>
      <c r="K79" s="14"/>
      <c r="L79" s="20"/>
      <c r="M79" s="117"/>
      <c r="N79" s="140"/>
      <c r="O79" s="117"/>
      <c r="P79" s="287"/>
    </row>
    <row r="80" spans="1:16" x14ac:dyDescent="0.25">
      <c r="A80" s="10"/>
      <c r="B80" s="14"/>
      <c r="C80" s="368" t="s">
        <v>307</v>
      </c>
      <c r="D80" s="369"/>
      <c r="E80" s="369"/>
      <c r="F80" s="369"/>
      <c r="G80" s="369"/>
      <c r="H80" s="369"/>
      <c r="I80" s="369"/>
      <c r="J80" s="370"/>
      <c r="K80" s="14"/>
      <c r="L80" s="20"/>
      <c r="M80" s="117"/>
      <c r="N80" s="140"/>
      <c r="O80" s="117"/>
      <c r="P80" s="287"/>
    </row>
    <row r="81" spans="1:16" x14ac:dyDescent="0.25">
      <c r="A81" s="10"/>
      <c r="B81" s="14"/>
      <c r="C81" s="45"/>
      <c r="D81" s="46"/>
      <c r="E81" s="46"/>
      <c r="F81" s="46"/>
      <c r="G81" s="46"/>
      <c r="H81" s="46"/>
      <c r="I81" s="46"/>
      <c r="J81" s="47"/>
      <c r="K81" s="14"/>
      <c r="L81" s="20"/>
      <c r="M81" s="117"/>
      <c r="N81" s="140"/>
      <c r="O81" s="117"/>
      <c r="P81" s="287"/>
    </row>
    <row r="82" spans="1:16" x14ac:dyDescent="0.25">
      <c r="A82" s="10"/>
      <c r="B82" s="14"/>
      <c r="C82" s="368" t="s">
        <v>309</v>
      </c>
      <c r="D82" s="369"/>
      <c r="E82" s="369"/>
      <c r="F82" s="369"/>
      <c r="G82" s="369"/>
      <c r="H82" s="369"/>
      <c r="I82" s="369"/>
      <c r="J82" s="370"/>
      <c r="K82" s="14"/>
      <c r="L82" s="20"/>
      <c r="M82" s="117"/>
      <c r="N82" s="140"/>
      <c r="O82" s="117"/>
      <c r="P82" s="287"/>
    </row>
    <row r="83" spans="1:16" x14ac:dyDescent="0.25">
      <c r="A83" s="10"/>
      <c r="B83" s="14"/>
      <c r="C83" s="46"/>
      <c r="D83" s="46"/>
      <c r="E83" s="46"/>
      <c r="F83" s="46"/>
      <c r="G83" s="46"/>
      <c r="H83" s="46"/>
      <c r="I83" s="46"/>
      <c r="J83" s="46"/>
      <c r="K83" s="14"/>
      <c r="L83" s="20"/>
      <c r="M83" s="117"/>
      <c r="N83" s="140"/>
      <c r="O83" s="117"/>
      <c r="P83" s="287"/>
    </row>
    <row r="84" spans="1:16" x14ac:dyDescent="0.25">
      <c r="A84" s="10"/>
      <c r="B84" s="14"/>
      <c r="C84" s="20" t="s">
        <v>1815</v>
      </c>
      <c r="D84" s="20"/>
      <c r="E84" s="46"/>
      <c r="F84" s="46"/>
      <c r="G84" s="46"/>
      <c r="H84" s="46"/>
      <c r="I84" s="46"/>
      <c r="J84" s="46"/>
      <c r="K84" s="14"/>
      <c r="L84" s="20"/>
      <c r="M84" s="117"/>
      <c r="N84" s="140"/>
      <c r="O84" s="117"/>
      <c r="P84" s="287"/>
    </row>
    <row r="85" spans="1:16" x14ac:dyDescent="0.25">
      <c r="A85" s="10"/>
      <c r="B85" s="14"/>
      <c r="C85" s="20" t="s">
        <v>1816</v>
      </c>
      <c r="D85" s="20"/>
      <c r="E85" s="46"/>
      <c r="F85" s="46"/>
      <c r="G85" s="46"/>
      <c r="H85" s="46"/>
      <c r="I85" s="46"/>
      <c r="J85" s="46"/>
      <c r="K85" s="14"/>
      <c r="L85" s="20"/>
      <c r="M85" s="117"/>
      <c r="N85" s="140"/>
      <c r="O85" s="117"/>
      <c r="P85" s="287"/>
    </row>
    <row r="86" spans="1:16" x14ac:dyDescent="0.25">
      <c r="A86" s="10"/>
      <c r="B86" s="14"/>
      <c r="C86" s="46"/>
      <c r="D86" s="46"/>
      <c r="E86" s="46"/>
      <c r="F86" s="46"/>
      <c r="G86" s="46"/>
      <c r="H86" s="46"/>
      <c r="I86" s="46"/>
      <c r="J86" s="46"/>
      <c r="K86" s="14"/>
      <c r="L86" s="20"/>
      <c r="M86" s="117"/>
      <c r="N86" s="140"/>
      <c r="O86" s="117"/>
      <c r="P86" s="288"/>
    </row>
    <row r="87" spans="1:16" x14ac:dyDescent="0.25">
      <c r="A87" s="10"/>
      <c r="B87" s="14"/>
      <c r="C87" s="46"/>
      <c r="D87" s="46"/>
      <c r="E87" s="46"/>
      <c r="F87" s="46"/>
      <c r="G87" s="46"/>
      <c r="H87" s="46"/>
      <c r="I87" s="46"/>
      <c r="J87" s="46"/>
      <c r="K87" s="14"/>
      <c r="L87" s="20"/>
      <c r="M87" s="117"/>
      <c r="N87" s="140"/>
      <c r="O87" s="117"/>
      <c r="P87" s="288"/>
    </row>
    <row r="88" spans="1:16" x14ac:dyDescent="0.25">
      <c r="A88" s="10"/>
      <c r="B88" s="14"/>
      <c r="C88" s="46"/>
      <c r="D88" s="46"/>
      <c r="E88" s="46"/>
      <c r="F88" s="46"/>
      <c r="G88" s="46"/>
      <c r="H88" s="46"/>
      <c r="I88" s="46"/>
      <c r="J88" s="46"/>
      <c r="K88" s="14"/>
      <c r="L88" s="20"/>
      <c r="M88" s="117"/>
      <c r="N88" s="140"/>
      <c r="O88" s="117"/>
      <c r="P88" s="288"/>
    </row>
    <row r="89" spans="1:16" x14ac:dyDescent="0.25">
      <c r="A89" s="10"/>
      <c r="B89" s="14"/>
      <c r="C89" s="46"/>
      <c r="D89" s="46"/>
      <c r="E89" s="46"/>
      <c r="F89" s="46"/>
      <c r="G89" s="46"/>
      <c r="H89" s="46"/>
      <c r="I89" s="46"/>
      <c r="J89" s="46"/>
      <c r="K89" s="14"/>
      <c r="L89" s="20"/>
      <c r="M89" s="117"/>
      <c r="N89" s="140"/>
      <c r="O89" s="117"/>
      <c r="P89" s="288"/>
    </row>
    <row r="90" spans="1:16" x14ac:dyDescent="0.25">
      <c r="A90" s="10"/>
      <c r="B90" s="14"/>
      <c r="C90" s="46"/>
      <c r="D90" s="46"/>
      <c r="E90" s="46"/>
      <c r="F90" s="46"/>
      <c r="G90" s="46"/>
      <c r="H90" s="46"/>
      <c r="I90" s="46"/>
      <c r="J90" s="46"/>
      <c r="K90" s="14"/>
      <c r="L90" s="20"/>
      <c r="M90" s="117"/>
      <c r="N90" s="140"/>
      <c r="O90" s="117"/>
      <c r="P90" s="288"/>
    </row>
    <row r="91" spans="1:16" x14ac:dyDescent="0.25">
      <c r="A91" s="10"/>
      <c r="B91" s="14"/>
      <c r="C91" s="46"/>
      <c r="D91" s="46"/>
      <c r="E91" s="46"/>
      <c r="F91" s="46"/>
      <c r="G91" s="46"/>
      <c r="H91" s="46"/>
      <c r="I91" s="46"/>
      <c r="J91" s="46"/>
      <c r="K91" s="14"/>
      <c r="L91" s="20"/>
      <c r="M91" s="117"/>
      <c r="N91" s="140"/>
      <c r="O91" s="117"/>
      <c r="P91" s="288"/>
    </row>
    <row r="92" spans="1:16" x14ac:dyDescent="0.25">
      <c r="A92" s="10"/>
      <c r="B92" s="14"/>
      <c r="C92" s="46"/>
      <c r="D92" s="46"/>
      <c r="E92" s="46"/>
      <c r="F92" s="46"/>
      <c r="G92" s="46"/>
      <c r="H92" s="46"/>
      <c r="I92" s="46"/>
      <c r="J92" s="46"/>
      <c r="K92" s="14"/>
      <c r="L92" s="20"/>
      <c r="M92" s="117"/>
      <c r="N92" s="140"/>
      <c r="O92" s="117"/>
      <c r="P92" s="288"/>
    </row>
    <row r="93" spans="1:16" x14ac:dyDescent="0.25">
      <c r="A93" s="10"/>
      <c r="B93" s="14"/>
      <c r="C93" s="46"/>
      <c r="D93" s="46"/>
      <c r="E93" s="46"/>
      <c r="F93" s="46"/>
      <c r="G93" s="46"/>
      <c r="H93" s="46"/>
      <c r="I93" s="46"/>
      <c r="J93" s="46"/>
      <c r="K93" s="14"/>
      <c r="L93" s="20"/>
      <c r="M93" s="117"/>
      <c r="N93" s="140"/>
      <c r="O93" s="117"/>
      <c r="P93" s="288"/>
    </row>
    <row r="94" spans="1:16" x14ac:dyDescent="0.25">
      <c r="A94" s="10"/>
      <c r="B94" s="14"/>
      <c r="C94" s="46"/>
      <c r="D94" s="46"/>
      <c r="E94" s="46"/>
      <c r="F94" s="46"/>
      <c r="G94" s="46"/>
      <c r="H94" s="46"/>
      <c r="I94" s="46"/>
      <c r="J94" s="46"/>
      <c r="K94" s="14"/>
      <c r="L94" s="20"/>
      <c r="M94" s="117"/>
      <c r="N94" s="140"/>
      <c r="O94" s="117"/>
      <c r="P94" s="288"/>
    </row>
    <row r="95" spans="1:16" x14ac:dyDescent="0.25">
      <c r="A95" s="10"/>
      <c r="B95" s="14"/>
      <c r="C95" s="46"/>
      <c r="D95" s="46"/>
      <c r="E95" s="46"/>
      <c r="F95" s="46"/>
      <c r="G95" s="46"/>
      <c r="H95" s="46"/>
      <c r="I95" s="46"/>
      <c r="J95" s="46"/>
      <c r="K95" s="14"/>
      <c r="L95" s="20"/>
      <c r="M95" s="117"/>
      <c r="N95" s="140"/>
      <c r="O95" s="117"/>
      <c r="P95" s="288"/>
    </row>
    <row r="96" spans="1:16" x14ac:dyDescent="0.25">
      <c r="A96" s="10"/>
      <c r="B96" s="14"/>
      <c r="C96" s="46"/>
      <c r="D96" s="46"/>
      <c r="E96" s="46"/>
      <c r="F96" s="46"/>
      <c r="G96" s="46"/>
      <c r="H96" s="46"/>
      <c r="I96" s="46"/>
      <c r="J96" s="46"/>
      <c r="K96" s="14"/>
      <c r="L96" s="20"/>
      <c r="M96" s="117"/>
      <c r="N96" s="140"/>
      <c r="O96" s="117"/>
      <c r="P96" s="288"/>
    </row>
    <row r="97" spans="1:16" x14ac:dyDescent="0.25">
      <c r="A97" s="10"/>
      <c r="B97" s="14"/>
      <c r="C97" s="46"/>
      <c r="D97" s="46"/>
      <c r="E97" s="46"/>
      <c r="F97" s="46"/>
      <c r="G97" s="46"/>
      <c r="H97" s="46"/>
      <c r="I97" s="46"/>
      <c r="J97" s="46"/>
      <c r="K97" s="14"/>
      <c r="L97" s="20"/>
      <c r="M97" s="117"/>
      <c r="N97" s="140"/>
      <c r="O97" s="117"/>
      <c r="P97" s="288"/>
    </row>
    <row r="98" spans="1:16" x14ac:dyDescent="0.25">
      <c r="A98" s="10"/>
      <c r="B98" s="14"/>
      <c r="C98" s="20"/>
      <c r="D98" s="20"/>
      <c r="E98" s="20"/>
      <c r="F98" s="20"/>
      <c r="G98" s="20"/>
      <c r="H98" s="20"/>
      <c r="I98" s="20"/>
      <c r="J98" s="20"/>
      <c r="K98" s="14"/>
      <c r="L98" s="20"/>
      <c r="M98" s="117"/>
      <c r="N98" s="140"/>
      <c r="O98" s="117"/>
      <c r="P98" s="288"/>
    </row>
    <row r="99" spans="1:16" x14ac:dyDescent="0.25">
      <c r="A99" s="10"/>
      <c r="B99" s="14"/>
      <c r="C99" s="20"/>
      <c r="D99" s="20"/>
      <c r="E99" s="20"/>
      <c r="F99" s="20"/>
      <c r="G99" s="20"/>
      <c r="H99" s="20"/>
      <c r="I99" s="20"/>
      <c r="J99" s="20"/>
      <c r="K99" s="14"/>
      <c r="L99" s="20"/>
      <c r="M99" s="117"/>
      <c r="N99" s="140"/>
      <c r="O99" s="117"/>
      <c r="P99" s="288"/>
    </row>
    <row r="100" spans="1:16" x14ac:dyDescent="0.25">
      <c r="A100" s="10"/>
      <c r="B100" s="14"/>
      <c r="C100" s="20"/>
      <c r="D100" s="20"/>
      <c r="E100" s="20"/>
      <c r="F100" s="20"/>
      <c r="G100" s="20"/>
      <c r="H100" s="20"/>
      <c r="I100" s="20"/>
      <c r="J100" s="20"/>
      <c r="K100" s="14"/>
      <c r="L100" s="20"/>
      <c r="M100" s="117"/>
      <c r="N100" s="140"/>
      <c r="O100" s="117"/>
      <c r="P100" s="288"/>
    </row>
    <row r="101" spans="1:16" x14ac:dyDescent="0.25">
      <c r="A101" s="10"/>
      <c r="B101" s="14"/>
      <c r="C101" s="371" t="s">
        <v>309</v>
      </c>
      <c r="D101" s="372"/>
      <c r="E101" s="372"/>
      <c r="F101" s="372"/>
      <c r="G101" s="372"/>
      <c r="H101" s="372"/>
      <c r="I101" s="372"/>
      <c r="J101" s="373"/>
      <c r="K101" s="14"/>
      <c r="L101" s="20"/>
      <c r="M101" s="117"/>
      <c r="N101" s="140"/>
      <c r="O101" s="117"/>
      <c r="P101" s="288"/>
    </row>
    <row r="102" spans="1:16" x14ac:dyDescent="0.25">
      <c r="A102" s="64"/>
      <c r="B102" s="16"/>
      <c r="C102" s="22" t="s">
        <v>1813</v>
      </c>
      <c r="D102" s="23"/>
      <c r="E102" s="23"/>
      <c r="F102" s="23"/>
      <c r="G102" s="23"/>
      <c r="H102" s="23"/>
      <c r="I102" s="23"/>
      <c r="J102" s="23"/>
      <c r="K102" s="16"/>
      <c r="L102" s="23"/>
      <c r="M102" s="146"/>
      <c r="N102" s="175"/>
      <c r="O102" s="165"/>
    </row>
    <row r="103" spans="1:16" ht="15.75" thickBot="1" x14ac:dyDescent="0.3">
      <c r="A103" s="11"/>
      <c r="B103" s="17"/>
      <c r="C103" s="17"/>
      <c r="D103" s="17"/>
      <c r="E103" s="17"/>
      <c r="F103" s="17"/>
      <c r="G103" s="17"/>
      <c r="H103" s="17"/>
      <c r="I103" s="17"/>
      <c r="J103" s="17"/>
      <c r="K103" s="17"/>
      <c r="L103" s="17"/>
      <c r="M103" s="143"/>
      <c r="N103" s="143"/>
      <c r="O103" s="152"/>
    </row>
  </sheetData>
  <mergeCells count="8">
    <mergeCell ref="C82:J82"/>
    <mergeCell ref="C101:J101"/>
    <mergeCell ref="B1:O1"/>
    <mergeCell ref="C2:J2"/>
    <mergeCell ref="C7:J7"/>
    <mergeCell ref="C39:J39"/>
    <mergeCell ref="C76:J76"/>
    <mergeCell ref="C80:J80"/>
  </mergeCells>
  <pageMargins left="0.7" right="0.7" top="0.75" bottom="0.75" header="0.3" footer="0.3"/>
  <pageSetup paperSize="9" scale="87" fitToHeight="0" orientation="portrait" r:id="rId1"/>
  <headerFooter>
    <oddFooter>&amp;C_x000D_&amp;1#&amp;"Calibri"&amp;10&amp;K000000 Ethekwini | Classified as Restricted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E8D483-04E0-416D-B071-18547852B117}">
  <sheetPr>
    <tabColor theme="6"/>
    <pageSetUpPr fitToPage="1"/>
  </sheetPr>
  <dimension ref="A1:V254"/>
  <sheetViews>
    <sheetView topLeftCell="A217" workbookViewId="0">
      <selection activeCell="N233" sqref="N233"/>
    </sheetView>
  </sheetViews>
  <sheetFormatPr defaultRowHeight="15" x14ac:dyDescent="0.25"/>
  <cols>
    <col min="1" max="2" width="5.140625" customWidth="1"/>
    <col min="8" max="8" width="1.28515625" customWidth="1"/>
    <col min="9" max="9" width="1.140625" customWidth="1"/>
    <col min="10" max="10" width="1" customWidth="1"/>
    <col min="11" max="11" width="5.5703125" customWidth="1"/>
    <col min="12" max="12" width="4.85546875" customWidth="1"/>
    <col min="13" max="13" width="8.85546875" style="147" customWidth="1"/>
    <col min="14" max="14" width="9.140625" style="147"/>
    <col min="15" max="15" width="9.28515625" style="147" customWidth="1"/>
    <col min="16" max="16" width="9.140625" style="283"/>
  </cols>
  <sheetData>
    <row r="1" spans="1:22" x14ac:dyDescent="0.25">
      <c r="A1" s="9"/>
      <c r="B1" s="395"/>
      <c r="C1" s="395"/>
      <c r="D1" s="395"/>
      <c r="E1" s="395"/>
      <c r="F1" s="395"/>
      <c r="G1" s="395"/>
      <c r="H1" s="395"/>
      <c r="I1" s="395"/>
      <c r="J1" s="395"/>
      <c r="K1" s="395"/>
      <c r="L1" s="395"/>
      <c r="M1" s="395"/>
      <c r="N1" s="395"/>
      <c r="O1" s="396"/>
      <c r="P1" s="282">
        <v>1.077</v>
      </c>
      <c r="R1" s="279">
        <v>10.5</v>
      </c>
      <c r="V1" s="208"/>
    </row>
    <row r="2" spans="1:22" ht="36" x14ac:dyDescent="0.25">
      <c r="A2" s="64"/>
      <c r="B2" s="78" t="s">
        <v>1</v>
      </c>
      <c r="C2" s="393" t="s">
        <v>2</v>
      </c>
      <c r="D2" s="393"/>
      <c r="E2" s="393"/>
      <c r="F2" s="393"/>
      <c r="G2" s="393"/>
      <c r="H2" s="393"/>
      <c r="I2" s="393"/>
      <c r="J2" s="393"/>
      <c r="K2" s="12" t="s">
        <v>45</v>
      </c>
      <c r="L2" s="72" t="s">
        <v>46</v>
      </c>
      <c r="M2" s="144" t="s">
        <v>47</v>
      </c>
      <c r="N2" s="344" t="s">
        <v>73</v>
      </c>
      <c r="O2" s="343" t="s">
        <v>92</v>
      </c>
    </row>
    <row r="3" spans="1:22" x14ac:dyDescent="0.25">
      <c r="A3" s="10"/>
      <c r="B3" s="53"/>
      <c r="C3" s="20"/>
      <c r="D3" s="20"/>
      <c r="E3" s="20"/>
      <c r="F3" s="20"/>
      <c r="G3" s="20"/>
      <c r="H3" s="20"/>
      <c r="I3" s="20"/>
      <c r="J3" s="20"/>
      <c r="K3" s="14"/>
      <c r="L3" s="20"/>
      <c r="M3" s="117"/>
      <c r="N3" s="140"/>
      <c r="O3" s="292"/>
      <c r="P3" s="290"/>
    </row>
    <row r="4" spans="1:22" x14ac:dyDescent="0.25">
      <c r="A4" s="10"/>
      <c r="B4" s="53"/>
      <c r="C4" s="19" t="s">
        <v>49</v>
      </c>
      <c r="D4" s="20"/>
      <c r="E4" s="20"/>
      <c r="F4" s="20"/>
      <c r="G4" s="20"/>
      <c r="H4" s="20"/>
      <c r="I4" s="20"/>
      <c r="J4" s="20"/>
      <c r="K4" s="14"/>
      <c r="L4" s="20"/>
      <c r="M4" s="117"/>
      <c r="N4" s="140"/>
      <c r="O4" s="138"/>
      <c r="P4" s="290"/>
    </row>
    <row r="5" spans="1:22" x14ac:dyDescent="0.25">
      <c r="A5" s="10" t="s">
        <v>13</v>
      </c>
      <c r="B5" s="53"/>
      <c r="C5" s="19" t="s">
        <v>356</v>
      </c>
      <c r="D5" s="20"/>
      <c r="E5" s="20"/>
      <c r="F5" s="20"/>
      <c r="G5" s="20"/>
      <c r="H5" s="20"/>
      <c r="I5" s="20"/>
      <c r="J5" s="20"/>
      <c r="K5" s="14"/>
      <c r="L5" s="20"/>
      <c r="M5" s="117"/>
      <c r="N5" s="140"/>
      <c r="O5" s="138"/>
      <c r="P5" s="290"/>
    </row>
    <row r="6" spans="1:22" x14ac:dyDescent="0.25">
      <c r="A6" s="10"/>
      <c r="B6" s="53"/>
      <c r="C6" s="368" t="s">
        <v>357</v>
      </c>
      <c r="D6" s="369"/>
      <c r="E6" s="369"/>
      <c r="F6" s="369"/>
      <c r="G6" s="369"/>
      <c r="H6" s="369"/>
      <c r="I6" s="369"/>
      <c r="J6" s="370"/>
      <c r="K6" s="14"/>
      <c r="L6" s="20"/>
      <c r="M6" s="117"/>
      <c r="N6" s="140"/>
      <c r="O6" s="138"/>
      <c r="P6" s="290"/>
    </row>
    <row r="7" spans="1:22" x14ac:dyDescent="0.25">
      <c r="A7" s="10"/>
      <c r="B7" s="53"/>
      <c r="C7" s="46"/>
      <c r="D7" s="46"/>
      <c r="E7" s="46"/>
      <c r="F7" s="46"/>
      <c r="G7" s="46"/>
      <c r="H7" s="46"/>
      <c r="I7" s="46"/>
      <c r="J7" s="46"/>
      <c r="K7" s="14"/>
      <c r="L7" s="20"/>
      <c r="M7" s="117"/>
      <c r="N7" s="140"/>
      <c r="O7" s="138"/>
      <c r="P7" s="290"/>
    </row>
    <row r="8" spans="1:22" x14ac:dyDescent="0.25">
      <c r="A8" s="10"/>
      <c r="B8" s="53"/>
      <c r="C8" s="19" t="s">
        <v>358</v>
      </c>
      <c r="D8" s="20"/>
      <c r="E8" s="20"/>
      <c r="F8" s="20"/>
      <c r="G8" s="20"/>
      <c r="H8" s="20"/>
      <c r="I8" s="20"/>
      <c r="J8" s="20"/>
      <c r="K8" s="14"/>
      <c r="L8" s="20"/>
      <c r="M8" s="117"/>
      <c r="N8" s="140"/>
      <c r="O8" s="138"/>
      <c r="P8" s="290"/>
    </row>
    <row r="9" spans="1:22" x14ac:dyDescent="0.25">
      <c r="A9" s="10"/>
      <c r="B9" s="53"/>
      <c r="C9" s="20" t="s">
        <v>359</v>
      </c>
      <c r="D9" s="20"/>
      <c r="E9" s="20"/>
      <c r="F9" s="20"/>
      <c r="G9" s="20"/>
      <c r="H9" s="20"/>
      <c r="I9" s="20"/>
      <c r="J9" s="20"/>
      <c r="K9" s="14"/>
      <c r="L9" s="20"/>
      <c r="M9" s="117"/>
      <c r="N9" s="140"/>
      <c r="O9" s="138"/>
      <c r="P9" s="290"/>
    </row>
    <row r="10" spans="1:22" x14ac:dyDescent="0.25">
      <c r="A10" s="10"/>
      <c r="B10" s="53"/>
      <c r="C10" s="20" t="s">
        <v>425</v>
      </c>
      <c r="D10" s="20"/>
      <c r="E10" s="20"/>
      <c r="F10" s="20"/>
      <c r="G10" s="20"/>
      <c r="H10" s="20"/>
      <c r="I10" s="20"/>
      <c r="J10" s="20"/>
      <c r="K10" s="14"/>
      <c r="L10" s="20"/>
      <c r="M10" s="117"/>
      <c r="N10" s="140"/>
      <c r="O10" s="138"/>
      <c r="P10" s="290"/>
    </row>
    <row r="11" spans="1:22" x14ac:dyDescent="0.25">
      <c r="A11" s="10"/>
      <c r="B11" s="53"/>
      <c r="C11" s="20" t="s">
        <v>360</v>
      </c>
      <c r="D11" s="20"/>
      <c r="E11" s="20"/>
      <c r="F11" s="20"/>
      <c r="G11" s="20"/>
      <c r="H11" s="20"/>
      <c r="I11" s="20"/>
      <c r="J11" s="20"/>
      <c r="K11" s="14"/>
      <c r="L11" s="20"/>
      <c r="M11" s="117"/>
      <c r="N11" s="140"/>
      <c r="O11" s="138"/>
      <c r="P11" s="290"/>
    </row>
    <row r="12" spans="1:22" x14ac:dyDescent="0.25">
      <c r="A12" s="10"/>
      <c r="B12" s="53"/>
      <c r="C12" s="20" t="s">
        <v>361</v>
      </c>
      <c r="D12" s="20"/>
      <c r="E12" s="20"/>
      <c r="F12" s="20"/>
      <c r="G12" s="20"/>
      <c r="H12" s="20"/>
      <c r="I12" s="20"/>
      <c r="J12" s="20"/>
      <c r="K12" s="14"/>
      <c r="L12" s="20"/>
      <c r="M12" s="117"/>
      <c r="N12" s="140"/>
      <c r="O12" s="138"/>
      <c r="P12" s="290"/>
    </row>
    <row r="13" spans="1:22" x14ac:dyDescent="0.25">
      <c r="A13" s="10"/>
      <c r="B13" s="53"/>
      <c r="C13" s="20" t="s">
        <v>362</v>
      </c>
      <c r="D13" s="20"/>
      <c r="E13" s="20"/>
      <c r="F13" s="20"/>
      <c r="G13" s="20"/>
      <c r="H13" s="20"/>
      <c r="I13" s="20"/>
      <c r="J13" s="20"/>
      <c r="K13" s="14"/>
      <c r="L13" s="20"/>
      <c r="M13" s="117"/>
      <c r="N13" s="140"/>
      <c r="O13" s="138"/>
      <c r="P13" s="290"/>
    </row>
    <row r="14" spans="1:22" x14ac:dyDescent="0.25">
      <c r="A14" s="10"/>
      <c r="B14" s="53"/>
      <c r="C14" s="20" t="s">
        <v>363</v>
      </c>
      <c r="D14" s="20"/>
      <c r="E14" s="20"/>
      <c r="F14" s="20"/>
      <c r="G14" s="20"/>
      <c r="H14" s="20"/>
      <c r="I14" s="20"/>
      <c r="J14" s="20"/>
      <c r="K14" s="14"/>
      <c r="L14" s="20"/>
      <c r="M14" s="117"/>
      <c r="N14" s="140"/>
      <c r="O14" s="138"/>
      <c r="P14" s="290"/>
    </row>
    <row r="15" spans="1:22" x14ac:dyDescent="0.25">
      <c r="A15" s="10"/>
      <c r="B15" s="53"/>
      <c r="C15" s="20" t="s">
        <v>364</v>
      </c>
      <c r="D15" s="20"/>
      <c r="E15" s="20"/>
      <c r="F15" s="20"/>
      <c r="G15" s="20"/>
      <c r="H15" s="20"/>
      <c r="I15" s="20"/>
      <c r="J15" s="20"/>
      <c r="K15" s="14"/>
      <c r="L15" s="20"/>
      <c r="M15" s="117"/>
      <c r="N15" s="140"/>
      <c r="O15" s="138"/>
      <c r="P15" s="290"/>
    </row>
    <row r="16" spans="1:22" x14ac:dyDescent="0.25">
      <c r="A16" s="10"/>
      <c r="B16" s="53"/>
      <c r="C16" s="20" t="s">
        <v>365</v>
      </c>
      <c r="D16" s="20"/>
      <c r="E16" s="20"/>
      <c r="F16" s="20"/>
      <c r="G16" s="20"/>
      <c r="H16" s="20"/>
      <c r="I16" s="20"/>
      <c r="J16" s="20"/>
      <c r="K16" s="14"/>
      <c r="L16" s="20"/>
      <c r="M16" s="117"/>
      <c r="N16" s="140"/>
      <c r="O16" s="138"/>
      <c r="P16" s="290"/>
    </row>
    <row r="17" spans="1:19" x14ac:dyDescent="0.25">
      <c r="A17" s="10"/>
      <c r="B17" s="53"/>
      <c r="C17" s="20" t="s">
        <v>366</v>
      </c>
      <c r="D17" s="20"/>
      <c r="E17" s="20"/>
      <c r="F17" s="20"/>
      <c r="G17" s="20"/>
      <c r="H17" s="20"/>
      <c r="I17" s="20"/>
      <c r="J17" s="20"/>
      <c r="K17" s="14"/>
      <c r="L17" s="20"/>
      <c r="M17" s="117"/>
      <c r="N17" s="140"/>
      <c r="O17" s="138"/>
      <c r="P17" s="290"/>
    </row>
    <row r="18" spans="1:19" x14ac:dyDescent="0.25">
      <c r="A18" s="10"/>
      <c r="B18" s="53"/>
      <c r="C18" s="20" t="s">
        <v>367</v>
      </c>
      <c r="D18" s="20"/>
      <c r="E18" s="20"/>
      <c r="F18" s="20"/>
      <c r="G18" s="20"/>
      <c r="H18" s="20"/>
      <c r="I18" s="20"/>
      <c r="J18" s="20"/>
      <c r="K18" s="14"/>
      <c r="L18" s="20"/>
      <c r="M18" s="117"/>
      <c r="N18" s="140"/>
      <c r="O18" s="138"/>
      <c r="P18" s="290"/>
    </row>
    <row r="19" spans="1:19" x14ac:dyDescent="0.25">
      <c r="A19" s="10"/>
      <c r="B19" s="53"/>
      <c r="C19" s="20" t="s">
        <v>368</v>
      </c>
      <c r="D19" s="20"/>
      <c r="E19" s="20"/>
      <c r="F19" s="20"/>
      <c r="G19" s="20"/>
      <c r="H19" s="20"/>
      <c r="I19" s="20"/>
      <c r="J19" s="20"/>
      <c r="K19" s="14"/>
      <c r="L19" s="20"/>
      <c r="M19" s="117"/>
      <c r="N19" s="140"/>
      <c r="O19" s="138"/>
      <c r="P19" s="290"/>
    </row>
    <row r="20" spans="1:19" x14ac:dyDescent="0.25">
      <c r="A20" s="10"/>
      <c r="B20" s="53"/>
      <c r="C20" s="20" t="s">
        <v>369</v>
      </c>
      <c r="D20" s="20"/>
      <c r="E20" s="20"/>
      <c r="F20" s="20"/>
      <c r="G20" s="20"/>
      <c r="H20" s="20"/>
      <c r="I20" s="20"/>
      <c r="J20" s="20"/>
      <c r="K20" s="14"/>
      <c r="L20" s="20"/>
      <c r="M20" s="117"/>
      <c r="N20" s="140"/>
      <c r="O20" s="138"/>
      <c r="P20" s="290"/>
    </row>
    <row r="21" spans="1:19" x14ac:dyDescent="0.25">
      <c r="A21" s="10"/>
      <c r="B21" s="53"/>
      <c r="C21" s="20" t="s">
        <v>370</v>
      </c>
      <c r="D21" s="20"/>
      <c r="E21" s="20"/>
      <c r="F21" s="20"/>
      <c r="G21" s="20"/>
      <c r="H21" s="20"/>
      <c r="I21" s="20"/>
      <c r="J21" s="20"/>
      <c r="K21" s="14"/>
      <c r="L21" s="20"/>
      <c r="M21" s="117"/>
      <c r="N21" s="140"/>
      <c r="O21" s="138"/>
      <c r="P21" s="290"/>
    </row>
    <row r="22" spans="1:19" x14ac:dyDescent="0.25">
      <c r="A22" s="10"/>
      <c r="B22" s="53"/>
      <c r="C22" s="20" t="s">
        <v>371</v>
      </c>
      <c r="D22" s="20"/>
      <c r="E22" s="20"/>
      <c r="F22" s="20"/>
      <c r="G22" s="20"/>
      <c r="H22" s="20"/>
      <c r="I22" s="20"/>
      <c r="J22" s="20"/>
      <c r="K22" s="14"/>
      <c r="L22" s="20"/>
      <c r="M22" s="117"/>
      <c r="N22" s="140"/>
      <c r="O22" s="138"/>
      <c r="P22" s="290"/>
    </row>
    <row r="23" spans="1:19" x14ac:dyDescent="0.25">
      <c r="A23" s="10"/>
      <c r="B23" s="53"/>
      <c r="C23" s="286" t="s">
        <v>232</v>
      </c>
      <c r="D23" s="20"/>
      <c r="E23" s="20"/>
      <c r="F23" s="20"/>
      <c r="G23" s="20"/>
      <c r="H23" s="20"/>
      <c r="I23" s="20"/>
      <c r="J23" s="20"/>
      <c r="K23" s="14"/>
      <c r="L23" s="20"/>
      <c r="M23" s="117"/>
      <c r="N23" s="140"/>
      <c r="O23" s="138"/>
      <c r="P23" s="290"/>
    </row>
    <row r="24" spans="1:19" x14ac:dyDescent="0.25">
      <c r="A24" s="10"/>
      <c r="B24" s="53"/>
      <c r="C24" s="20" t="s">
        <v>372</v>
      </c>
      <c r="D24" s="20"/>
      <c r="E24" s="20"/>
      <c r="F24" s="20"/>
      <c r="G24" s="20"/>
      <c r="H24" s="20"/>
      <c r="I24" s="20"/>
      <c r="J24" s="20"/>
      <c r="K24" s="14"/>
      <c r="L24" s="20"/>
      <c r="M24" s="117"/>
      <c r="N24" s="140"/>
      <c r="O24" s="138"/>
      <c r="P24" s="290"/>
    </row>
    <row r="25" spans="1:19" x14ac:dyDescent="0.25">
      <c r="A25" s="10"/>
      <c r="B25" s="53"/>
      <c r="C25" s="20"/>
      <c r="D25" s="20"/>
      <c r="E25" s="20"/>
      <c r="F25" s="20"/>
      <c r="G25" s="20"/>
      <c r="H25" s="20"/>
      <c r="I25" s="20"/>
      <c r="J25" s="20"/>
      <c r="K25" s="14"/>
      <c r="L25" s="20"/>
      <c r="M25" s="117"/>
      <c r="N25" s="140"/>
      <c r="O25" s="138"/>
      <c r="P25" s="290"/>
    </row>
    <row r="26" spans="1:19" x14ac:dyDescent="0.25">
      <c r="A26" s="10"/>
      <c r="B26" s="54"/>
      <c r="C26" s="19" t="s">
        <v>373</v>
      </c>
      <c r="D26" s="20"/>
      <c r="E26" s="20"/>
      <c r="F26" s="20"/>
      <c r="G26" s="20"/>
      <c r="H26" s="20"/>
      <c r="I26" s="20"/>
      <c r="J26" s="20"/>
      <c r="K26" s="15"/>
      <c r="L26" s="24"/>
      <c r="M26" s="117"/>
      <c r="N26" s="140"/>
      <c r="O26" s="138"/>
      <c r="P26" s="290"/>
    </row>
    <row r="27" spans="1:19" x14ac:dyDescent="0.25">
      <c r="A27" s="10" t="s">
        <v>13</v>
      </c>
      <c r="B27" s="54">
        <v>1</v>
      </c>
      <c r="C27" s="20" t="s">
        <v>426</v>
      </c>
      <c r="D27" s="20"/>
      <c r="E27" s="20"/>
      <c r="F27" s="20"/>
      <c r="G27" s="20"/>
      <c r="H27" s="20"/>
      <c r="I27" s="20"/>
      <c r="J27" s="20"/>
      <c r="K27" s="15" t="s">
        <v>273</v>
      </c>
      <c r="L27" s="24">
        <f>$R$1*200</f>
        <v>2100</v>
      </c>
      <c r="M27" s="117"/>
      <c r="N27" s="140"/>
      <c r="O27" s="117"/>
      <c r="P27" s="291"/>
      <c r="R27" s="147"/>
      <c r="S27" s="278"/>
    </row>
    <row r="28" spans="1:19" x14ac:dyDescent="0.25">
      <c r="A28" s="10" t="s">
        <v>13</v>
      </c>
      <c r="B28" s="54">
        <f t="shared" ref="B28:B33" si="0">B27+1</f>
        <v>2</v>
      </c>
      <c r="C28" s="20" t="s">
        <v>427</v>
      </c>
      <c r="D28" s="20"/>
      <c r="E28" s="20"/>
      <c r="F28" s="20"/>
      <c r="G28" s="20"/>
      <c r="H28" s="20"/>
      <c r="I28" s="20"/>
      <c r="J28" s="20"/>
      <c r="K28" s="15" t="s">
        <v>273</v>
      </c>
      <c r="L28" s="24">
        <f>$R$1*200</f>
        <v>2100</v>
      </c>
      <c r="M28" s="117"/>
      <c r="N28" s="140"/>
      <c r="O28" s="117"/>
      <c r="P28" s="291"/>
    </row>
    <row r="29" spans="1:19" x14ac:dyDescent="0.25">
      <c r="A29" s="10" t="s">
        <v>13</v>
      </c>
      <c r="B29" s="54">
        <f t="shared" si="0"/>
        <v>3</v>
      </c>
      <c r="C29" s="20" t="s">
        <v>428</v>
      </c>
      <c r="D29" s="20"/>
      <c r="E29" s="20"/>
      <c r="F29" s="20"/>
      <c r="G29" s="20"/>
      <c r="H29" s="20"/>
      <c r="I29" s="20"/>
      <c r="J29" s="20"/>
      <c r="K29" s="15" t="s">
        <v>273</v>
      </c>
      <c r="L29" s="24">
        <f>$R$1*50</f>
        <v>525</v>
      </c>
      <c r="M29" s="117"/>
      <c r="N29" s="140"/>
      <c r="O29" s="117"/>
      <c r="P29" s="291"/>
    </row>
    <row r="30" spans="1:19" x14ac:dyDescent="0.25">
      <c r="A30" s="10" t="s">
        <v>13</v>
      </c>
      <c r="B30" s="54">
        <f t="shared" si="0"/>
        <v>4</v>
      </c>
      <c r="C30" s="20" t="s">
        <v>429</v>
      </c>
      <c r="D30" s="20"/>
      <c r="E30" s="20"/>
      <c r="F30" s="20"/>
      <c r="G30" s="20"/>
      <c r="H30" s="20"/>
      <c r="I30" s="20"/>
      <c r="J30" s="20"/>
      <c r="K30" s="15" t="s">
        <v>273</v>
      </c>
      <c r="L30" s="24">
        <f>$R$1*30</f>
        <v>315</v>
      </c>
      <c r="M30" s="117"/>
      <c r="N30" s="140"/>
      <c r="O30" s="117"/>
      <c r="P30" s="291"/>
    </row>
    <row r="31" spans="1:19" x14ac:dyDescent="0.25">
      <c r="A31" s="10" t="s">
        <v>13</v>
      </c>
      <c r="B31" s="54">
        <f t="shared" si="0"/>
        <v>5</v>
      </c>
      <c r="C31" s="20" t="s">
        <v>430</v>
      </c>
      <c r="D31" s="20"/>
      <c r="E31" s="20"/>
      <c r="F31" s="20"/>
      <c r="G31" s="20"/>
      <c r="H31" s="20"/>
      <c r="I31" s="20"/>
      <c r="J31" s="20"/>
      <c r="K31" s="15" t="s">
        <v>273</v>
      </c>
      <c r="L31" s="24">
        <f>$R$1*30</f>
        <v>315</v>
      </c>
      <c r="M31" s="117"/>
      <c r="N31" s="140"/>
      <c r="O31" s="117"/>
      <c r="P31" s="291"/>
    </row>
    <row r="32" spans="1:19" x14ac:dyDescent="0.25">
      <c r="A32" s="10" t="s">
        <v>13</v>
      </c>
      <c r="B32" s="54">
        <f t="shared" si="0"/>
        <v>6</v>
      </c>
      <c r="C32" s="20" t="s">
        <v>431</v>
      </c>
      <c r="D32" s="20"/>
      <c r="E32" s="20"/>
      <c r="F32" s="20"/>
      <c r="G32" s="20"/>
      <c r="H32" s="20"/>
      <c r="I32" s="20"/>
      <c r="J32" s="20"/>
      <c r="K32" s="15" t="s">
        <v>273</v>
      </c>
      <c r="L32" s="24">
        <f>$R$1*30</f>
        <v>315</v>
      </c>
      <c r="M32" s="117"/>
      <c r="N32" s="140"/>
      <c r="O32" s="117"/>
      <c r="P32" s="291"/>
    </row>
    <row r="33" spans="1:16" x14ac:dyDescent="0.25">
      <c r="A33" s="10" t="s">
        <v>13</v>
      </c>
      <c r="B33" s="54">
        <f t="shared" si="0"/>
        <v>7</v>
      </c>
      <c r="C33" s="20" t="s">
        <v>432</v>
      </c>
      <c r="D33" s="20"/>
      <c r="E33" s="20"/>
      <c r="F33" s="20"/>
      <c r="G33" s="20"/>
      <c r="H33" s="20"/>
      <c r="I33" s="20"/>
      <c r="J33" s="20"/>
      <c r="K33" s="15" t="s">
        <v>273</v>
      </c>
      <c r="L33" s="24">
        <f>$R$1*30</f>
        <v>315</v>
      </c>
      <c r="M33" s="117"/>
      <c r="N33" s="140"/>
      <c r="O33" s="117"/>
      <c r="P33" s="291"/>
    </row>
    <row r="34" spans="1:16" x14ac:dyDescent="0.25">
      <c r="A34" s="10"/>
      <c r="B34" s="54"/>
      <c r="C34" s="20"/>
      <c r="D34" s="20"/>
      <c r="E34" s="20"/>
      <c r="F34" s="20"/>
      <c r="G34" s="20"/>
      <c r="H34" s="20"/>
      <c r="I34" s="20"/>
      <c r="J34" s="20"/>
      <c r="K34" s="15"/>
      <c r="L34" s="24"/>
      <c r="M34" s="117"/>
      <c r="N34" s="140"/>
      <c r="O34" s="117"/>
      <c r="P34" s="291"/>
    </row>
    <row r="35" spans="1:16" x14ac:dyDescent="0.25">
      <c r="A35" s="10"/>
      <c r="B35" s="54"/>
      <c r="C35" s="19" t="s">
        <v>374</v>
      </c>
      <c r="D35" s="20"/>
      <c r="E35" s="20"/>
      <c r="F35" s="20"/>
      <c r="G35" s="20"/>
      <c r="H35" s="20"/>
      <c r="I35" s="20"/>
      <c r="J35" s="20"/>
      <c r="K35" s="15"/>
      <c r="L35" s="24"/>
      <c r="M35" s="117"/>
      <c r="N35" s="140"/>
      <c r="O35" s="117"/>
      <c r="P35" s="291"/>
    </row>
    <row r="36" spans="1:16" x14ac:dyDescent="0.25">
      <c r="A36" s="10" t="s">
        <v>13</v>
      </c>
      <c r="B36" s="54">
        <f>B33+1</f>
        <v>8</v>
      </c>
      <c r="C36" s="20" t="s">
        <v>426</v>
      </c>
      <c r="D36" s="20"/>
      <c r="E36" s="20"/>
      <c r="F36" s="20"/>
      <c r="G36" s="20"/>
      <c r="H36" s="20"/>
      <c r="I36" s="20"/>
      <c r="J36" s="20"/>
      <c r="K36" s="15" t="s">
        <v>273</v>
      </c>
      <c r="L36" s="24">
        <f>$R$1*200</f>
        <v>2100</v>
      </c>
      <c r="M36" s="117"/>
      <c r="N36" s="140"/>
      <c r="O36" s="117"/>
      <c r="P36" s="291"/>
    </row>
    <row r="37" spans="1:16" x14ac:dyDescent="0.25">
      <c r="A37" s="10" t="s">
        <v>13</v>
      </c>
      <c r="B37" s="54">
        <f t="shared" ref="B37:B45" si="1">B36+1</f>
        <v>9</v>
      </c>
      <c r="C37" s="20" t="s">
        <v>427</v>
      </c>
      <c r="D37" s="20"/>
      <c r="E37" s="20"/>
      <c r="F37" s="20"/>
      <c r="G37" s="20"/>
      <c r="H37" s="20"/>
      <c r="I37" s="20"/>
      <c r="J37" s="20"/>
      <c r="K37" s="15" t="s">
        <v>273</v>
      </c>
      <c r="L37" s="24">
        <f>$R$1*200</f>
        <v>2100</v>
      </c>
      <c r="M37" s="117"/>
      <c r="N37" s="140"/>
      <c r="O37" s="117"/>
      <c r="P37" s="291"/>
    </row>
    <row r="38" spans="1:16" x14ac:dyDescent="0.25">
      <c r="A38" s="10" t="s">
        <v>13</v>
      </c>
      <c r="B38" s="54">
        <f t="shared" si="1"/>
        <v>10</v>
      </c>
      <c r="C38" s="20" t="s">
        <v>428</v>
      </c>
      <c r="D38" s="20"/>
      <c r="E38" s="20"/>
      <c r="F38" s="20"/>
      <c r="G38" s="20"/>
      <c r="H38" s="20"/>
      <c r="I38" s="20"/>
      <c r="J38" s="20"/>
      <c r="K38" s="15" t="s">
        <v>273</v>
      </c>
      <c r="L38" s="24">
        <f>$R$1*50</f>
        <v>525</v>
      </c>
      <c r="M38" s="117"/>
      <c r="N38" s="140"/>
      <c r="O38" s="117"/>
      <c r="P38" s="291"/>
    </row>
    <row r="39" spans="1:16" x14ac:dyDescent="0.25">
      <c r="A39" s="10"/>
      <c r="B39" s="54"/>
      <c r="C39" s="20"/>
      <c r="D39" s="20"/>
      <c r="E39" s="20"/>
      <c r="F39" s="20"/>
      <c r="G39" s="20"/>
      <c r="H39" s="20"/>
      <c r="I39" s="20"/>
      <c r="J39" s="20"/>
      <c r="K39" s="15"/>
      <c r="L39" s="24"/>
      <c r="M39" s="294"/>
      <c r="N39" s="140"/>
      <c r="O39" s="117"/>
      <c r="P39" s="291"/>
    </row>
    <row r="40" spans="1:16" x14ac:dyDescent="0.25">
      <c r="A40" s="64"/>
      <c r="B40" s="55"/>
      <c r="C40" s="22" t="s">
        <v>375</v>
      </c>
      <c r="D40" s="23"/>
      <c r="E40" s="23"/>
      <c r="F40" s="23"/>
      <c r="G40" s="23"/>
      <c r="H40" s="23"/>
      <c r="I40" s="23"/>
      <c r="J40" s="23"/>
      <c r="K40" s="16"/>
      <c r="L40" s="23"/>
      <c r="M40" s="321"/>
      <c r="N40" s="162"/>
      <c r="O40" s="165"/>
      <c r="P40" s="291"/>
    </row>
    <row r="41" spans="1:16" ht="36" x14ac:dyDescent="0.25">
      <c r="A41" s="64"/>
      <c r="B41" s="78" t="s">
        <v>1</v>
      </c>
      <c r="C41" s="393" t="s">
        <v>2</v>
      </c>
      <c r="D41" s="393"/>
      <c r="E41" s="393"/>
      <c r="F41" s="393"/>
      <c r="G41" s="393"/>
      <c r="H41" s="393"/>
      <c r="I41" s="393"/>
      <c r="J41" s="393"/>
      <c r="K41" s="12" t="s">
        <v>45</v>
      </c>
      <c r="L41" s="72" t="s">
        <v>46</v>
      </c>
      <c r="M41" s="144" t="s">
        <v>47</v>
      </c>
      <c r="N41" s="344" t="s">
        <v>73</v>
      </c>
      <c r="O41" s="343" t="s">
        <v>92</v>
      </c>
      <c r="P41" s="291"/>
    </row>
    <row r="42" spans="1:16" x14ac:dyDescent="0.25">
      <c r="A42" s="10" t="s">
        <v>13</v>
      </c>
      <c r="B42" s="54">
        <f>B38+1</f>
        <v>11</v>
      </c>
      <c r="C42" s="20" t="s">
        <v>429</v>
      </c>
      <c r="D42" s="20"/>
      <c r="E42" s="20"/>
      <c r="F42" s="20"/>
      <c r="G42" s="20"/>
      <c r="H42" s="20"/>
      <c r="I42" s="20"/>
      <c r="J42" s="20"/>
      <c r="K42" s="15" t="s">
        <v>273</v>
      </c>
      <c r="L42" s="24">
        <f>$R$1*30</f>
        <v>315</v>
      </c>
      <c r="M42" s="155"/>
      <c r="N42" s="140"/>
      <c r="O42" s="117"/>
      <c r="P42" s="291"/>
    </row>
    <row r="43" spans="1:16" x14ac:dyDescent="0.25">
      <c r="A43" s="10" t="s">
        <v>13</v>
      </c>
      <c r="B43" s="54">
        <f t="shared" si="1"/>
        <v>12</v>
      </c>
      <c r="C43" s="20" t="s">
        <v>430</v>
      </c>
      <c r="D43" s="20"/>
      <c r="E43" s="20"/>
      <c r="F43" s="20"/>
      <c r="G43" s="20"/>
      <c r="H43" s="20"/>
      <c r="I43" s="20"/>
      <c r="J43" s="20"/>
      <c r="K43" s="15" t="s">
        <v>273</v>
      </c>
      <c r="L43" s="24">
        <f>$R$1*30</f>
        <v>315</v>
      </c>
      <c r="M43" s="117"/>
      <c r="N43" s="140"/>
      <c r="O43" s="117"/>
      <c r="P43" s="291"/>
    </row>
    <row r="44" spans="1:16" x14ac:dyDescent="0.25">
      <c r="A44" s="10" t="s">
        <v>13</v>
      </c>
      <c r="B44" s="54">
        <f t="shared" si="1"/>
        <v>13</v>
      </c>
      <c r="C44" s="20" t="s">
        <v>431</v>
      </c>
      <c r="D44" s="20"/>
      <c r="E44" s="20"/>
      <c r="F44" s="20"/>
      <c r="G44" s="20"/>
      <c r="H44" s="20"/>
      <c r="I44" s="20"/>
      <c r="J44" s="20"/>
      <c r="K44" s="15" t="s">
        <v>273</v>
      </c>
      <c r="L44" s="24">
        <f>$R$1*30</f>
        <v>315</v>
      </c>
      <c r="M44" s="117"/>
      <c r="N44" s="140"/>
      <c r="O44" s="117"/>
      <c r="P44" s="291"/>
    </row>
    <row r="45" spans="1:16" x14ac:dyDescent="0.25">
      <c r="A45" s="10" t="s">
        <v>13</v>
      </c>
      <c r="B45" s="54">
        <f t="shared" si="1"/>
        <v>14</v>
      </c>
      <c r="C45" s="20" t="s">
        <v>432</v>
      </c>
      <c r="D45" s="20"/>
      <c r="E45" s="20"/>
      <c r="F45" s="20"/>
      <c r="G45" s="20"/>
      <c r="H45" s="20"/>
      <c r="I45" s="20"/>
      <c r="J45" s="20"/>
      <c r="K45" s="15" t="s">
        <v>273</v>
      </c>
      <c r="L45" s="24">
        <f>$R$1*30</f>
        <v>315</v>
      </c>
      <c r="M45" s="117"/>
      <c r="N45" s="140"/>
      <c r="O45" s="117"/>
      <c r="P45" s="291"/>
    </row>
    <row r="46" spans="1:16" x14ac:dyDescent="0.25">
      <c r="A46" s="10"/>
      <c r="B46" s="54"/>
      <c r="C46" s="20"/>
      <c r="D46" s="20"/>
      <c r="E46" s="20"/>
      <c r="F46" s="20"/>
      <c r="G46" s="20"/>
      <c r="H46" s="20"/>
      <c r="I46" s="20"/>
      <c r="J46" s="20"/>
      <c r="K46" s="15"/>
      <c r="L46" s="24"/>
      <c r="M46" s="117"/>
      <c r="N46" s="140"/>
      <c r="O46" s="117"/>
      <c r="P46" s="291"/>
    </row>
    <row r="47" spans="1:16" x14ac:dyDescent="0.25">
      <c r="A47" s="10"/>
      <c r="B47" s="53"/>
      <c r="C47" s="19" t="s">
        <v>376</v>
      </c>
      <c r="D47" s="20"/>
      <c r="E47" s="20"/>
      <c r="F47" s="20"/>
      <c r="G47" s="20"/>
      <c r="H47" s="20"/>
      <c r="I47" s="20"/>
      <c r="J47" s="20"/>
      <c r="K47" s="14"/>
      <c r="L47" s="20"/>
      <c r="M47" s="117"/>
      <c r="N47" s="140"/>
      <c r="O47" s="117"/>
      <c r="P47" s="291"/>
    </row>
    <row r="48" spans="1:16" x14ac:dyDescent="0.25">
      <c r="A48" s="10" t="s">
        <v>13</v>
      </c>
      <c r="B48" s="54">
        <f>B45+1</f>
        <v>15</v>
      </c>
      <c r="C48" s="20" t="s">
        <v>430</v>
      </c>
      <c r="D48" s="20"/>
      <c r="E48" s="20"/>
      <c r="F48" s="20"/>
      <c r="G48" s="20"/>
      <c r="H48" s="20"/>
      <c r="I48" s="20"/>
      <c r="J48" s="20"/>
      <c r="K48" s="15" t="s">
        <v>273</v>
      </c>
      <c r="L48" s="24">
        <f>$R$1*50</f>
        <v>525</v>
      </c>
      <c r="M48" s="117"/>
      <c r="N48" s="140"/>
      <c r="O48" s="117"/>
      <c r="P48" s="291"/>
    </row>
    <row r="49" spans="1:16" x14ac:dyDescent="0.25">
      <c r="A49" s="10" t="s">
        <v>13</v>
      </c>
      <c r="B49" s="54">
        <f>B48+1</f>
        <v>16</v>
      </c>
      <c r="C49" s="20" t="s">
        <v>431</v>
      </c>
      <c r="D49" s="20"/>
      <c r="E49" s="20"/>
      <c r="F49" s="20"/>
      <c r="G49" s="20"/>
      <c r="H49" s="20"/>
      <c r="I49" s="20"/>
      <c r="J49" s="20"/>
      <c r="K49" s="15" t="s">
        <v>273</v>
      </c>
      <c r="L49" s="24">
        <v>100</v>
      </c>
      <c r="M49" s="117"/>
      <c r="N49" s="140"/>
      <c r="O49" s="117"/>
      <c r="P49" s="291"/>
    </row>
    <row r="50" spans="1:16" x14ac:dyDescent="0.25">
      <c r="A50" s="10"/>
      <c r="B50" s="54"/>
      <c r="C50" s="20"/>
      <c r="D50" s="20"/>
      <c r="E50" s="20"/>
      <c r="F50" s="20"/>
      <c r="G50" s="20"/>
      <c r="H50" s="20"/>
      <c r="I50" s="20"/>
      <c r="J50" s="20"/>
      <c r="K50" s="15"/>
      <c r="L50" s="24"/>
      <c r="M50" s="117"/>
      <c r="N50" s="140"/>
      <c r="O50" s="117"/>
      <c r="P50" s="291"/>
    </row>
    <row r="51" spans="1:16" x14ac:dyDescent="0.25">
      <c r="A51" s="10"/>
      <c r="B51" s="54"/>
      <c r="C51" s="19" t="s">
        <v>377</v>
      </c>
      <c r="D51" s="20"/>
      <c r="E51" s="20"/>
      <c r="F51" s="20"/>
      <c r="G51" s="20"/>
      <c r="H51" s="20"/>
      <c r="I51" s="20"/>
      <c r="J51" s="20"/>
      <c r="K51" s="15"/>
      <c r="L51" s="24"/>
      <c r="M51" s="117"/>
      <c r="N51" s="140"/>
      <c r="O51" s="117"/>
      <c r="P51" s="291"/>
    </row>
    <row r="52" spans="1:16" x14ac:dyDescent="0.25">
      <c r="A52" s="10" t="s">
        <v>13</v>
      </c>
      <c r="B52" s="54">
        <f>B49+1</f>
        <v>17</v>
      </c>
      <c r="C52" s="20" t="s">
        <v>426</v>
      </c>
      <c r="D52" s="20"/>
      <c r="E52" s="20"/>
      <c r="F52" s="20"/>
      <c r="G52" s="20"/>
      <c r="H52" s="20"/>
      <c r="I52" s="20"/>
      <c r="J52" s="20"/>
      <c r="K52" s="15" t="s">
        <v>273</v>
      </c>
      <c r="L52" s="24">
        <f>$R$1*200</f>
        <v>2100</v>
      </c>
      <c r="M52" s="117"/>
      <c r="N52" s="140"/>
      <c r="O52" s="117"/>
      <c r="P52" s="291"/>
    </row>
    <row r="53" spans="1:16" x14ac:dyDescent="0.25">
      <c r="A53" s="10" t="s">
        <v>13</v>
      </c>
      <c r="B53" s="54">
        <f t="shared" ref="B53:B65" si="2">B52+1</f>
        <v>18</v>
      </c>
      <c r="C53" s="20" t="s">
        <v>427</v>
      </c>
      <c r="D53" s="20"/>
      <c r="E53" s="20"/>
      <c r="F53" s="20"/>
      <c r="G53" s="20"/>
      <c r="H53" s="20"/>
      <c r="I53" s="20"/>
      <c r="J53" s="20"/>
      <c r="K53" s="15" t="s">
        <v>273</v>
      </c>
      <c r="L53" s="24">
        <f>$R$1*200</f>
        <v>2100</v>
      </c>
      <c r="M53" s="117"/>
      <c r="N53" s="140"/>
      <c r="O53" s="117"/>
      <c r="P53" s="291"/>
    </row>
    <row r="54" spans="1:16" x14ac:dyDescent="0.25">
      <c r="A54" s="10" t="s">
        <v>13</v>
      </c>
      <c r="B54" s="54">
        <f t="shared" si="2"/>
        <v>19</v>
      </c>
      <c r="C54" s="20" t="s">
        <v>428</v>
      </c>
      <c r="D54" s="20"/>
      <c r="E54" s="20"/>
      <c r="F54" s="20"/>
      <c r="G54" s="20"/>
      <c r="H54" s="20"/>
      <c r="I54" s="20"/>
      <c r="J54" s="20"/>
      <c r="K54" s="15" t="s">
        <v>273</v>
      </c>
      <c r="L54" s="24">
        <f>$R$1*50</f>
        <v>525</v>
      </c>
      <c r="M54" s="117"/>
      <c r="N54" s="140"/>
      <c r="O54" s="117"/>
      <c r="P54" s="291"/>
    </row>
    <row r="55" spans="1:16" x14ac:dyDescent="0.25">
      <c r="A55" s="10" t="s">
        <v>13</v>
      </c>
      <c r="B55" s="54">
        <f t="shared" si="2"/>
        <v>20</v>
      </c>
      <c r="C55" s="20" t="s">
        <v>429</v>
      </c>
      <c r="D55" s="20"/>
      <c r="E55" s="20"/>
      <c r="F55" s="20"/>
      <c r="G55" s="20"/>
      <c r="H55" s="20"/>
      <c r="I55" s="20"/>
      <c r="J55" s="20"/>
      <c r="K55" s="15" t="s">
        <v>273</v>
      </c>
      <c r="L55" s="24">
        <f t="shared" ref="L55:L60" si="3">$R$1*30</f>
        <v>315</v>
      </c>
      <c r="M55" s="117"/>
      <c r="N55" s="140"/>
      <c r="O55" s="117"/>
      <c r="P55" s="291"/>
    </row>
    <row r="56" spans="1:16" x14ac:dyDescent="0.25">
      <c r="A56" s="10" t="s">
        <v>13</v>
      </c>
      <c r="B56" s="54">
        <f t="shared" si="2"/>
        <v>21</v>
      </c>
      <c r="C56" s="20" t="s">
        <v>430</v>
      </c>
      <c r="D56" s="20"/>
      <c r="E56" s="20"/>
      <c r="F56" s="20"/>
      <c r="G56" s="20"/>
      <c r="H56" s="20"/>
      <c r="I56" s="20"/>
      <c r="J56" s="20"/>
      <c r="K56" s="15" t="s">
        <v>273</v>
      </c>
      <c r="L56" s="24">
        <f t="shared" si="3"/>
        <v>315</v>
      </c>
      <c r="M56" s="117"/>
      <c r="N56" s="140"/>
      <c r="O56" s="117"/>
      <c r="P56" s="291"/>
    </row>
    <row r="57" spans="1:16" x14ac:dyDescent="0.25">
      <c r="A57" s="10" t="s">
        <v>13</v>
      </c>
      <c r="B57" s="54">
        <f t="shared" si="2"/>
        <v>22</v>
      </c>
      <c r="C57" s="20" t="s">
        <v>431</v>
      </c>
      <c r="D57" s="20"/>
      <c r="E57" s="20"/>
      <c r="F57" s="20"/>
      <c r="G57" s="20"/>
      <c r="H57" s="20"/>
      <c r="I57" s="20"/>
      <c r="J57" s="20"/>
      <c r="K57" s="15" t="s">
        <v>273</v>
      </c>
      <c r="L57" s="24">
        <f t="shared" si="3"/>
        <v>315</v>
      </c>
      <c r="M57" s="117"/>
      <c r="N57" s="140"/>
      <c r="O57" s="117"/>
      <c r="P57" s="291"/>
    </row>
    <row r="58" spans="1:16" x14ac:dyDescent="0.25">
      <c r="A58" s="10" t="s">
        <v>13</v>
      </c>
      <c r="B58" s="54">
        <f t="shared" si="2"/>
        <v>23</v>
      </c>
      <c r="C58" s="20" t="s">
        <v>432</v>
      </c>
      <c r="D58" s="20"/>
      <c r="E58" s="20"/>
      <c r="F58" s="20"/>
      <c r="G58" s="20"/>
      <c r="H58" s="20"/>
      <c r="I58" s="20"/>
      <c r="J58" s="20"/>
      <c r="K58" s="15" t="s">
        <v>273</v>
      </c>
      <c r="L58" s="24">
        <f t="shared" si="3"/>
        <v>315</v>
      </c>
      <c r="M58" s="117"/>
      <c r="N58" s="140"/>
      <c r="O58" s="117"/>
      <c r="P58" s="291"/>
    </row>
    <row r="59" spans="1:16" x14ac:dyDescent="0.25">
      <c r="A59" s="10" t="s">
        <v>13</v>
      </c>
      <c r="B59" s="54">
        <f t="shared" si="2"/>
        <v>24</v>
      </c>
      <c r="C59" s="20" t="s">
        <v>433</v>
      </c>
      <c r="D59" s="20"/>
      <c r="E59" s="20"/>
      <c r="F59" s="20"/>
      <c r="G59" s="20"/>
      <c r="H59" s="20"/>
      <c r="I59" s="20"/>
      <c r="J59" s="20"/>
      <c r="K59" s="15" t="s">
        <v>273</v>
      </c>
      <c r="L59" s="24">
        <f t="shared" si="3"/>
        <v>315</v>
      </c>
      <c r="M59" s="117"/>
      <c r="N59" s="140"/>
      <c r="O59" s="117"/>
      <c r="P59" s="291"/>
    </row>
    <row r="60" spans="1:16" x14ac:dyDescent="0.25">
      <c r="A60" s="10" t="s">
        <v>13</v>
      </c>
      <c r="B60" s="54">
        <f t="shared" si="2"/>
        <v>25</v>
      </c>
      <c r="C60" s="20" t="s">
        <v>434</v>
      </c>
      <c r="D60" s="20"/>
      <c r="E60" s="20"/>
      <c r="F60" s="20"/>
      <c r="G60" s="20"/>
      <c r="H60" s="20"/>
      <c r="I60" s="20"/>
      <c r="J60" s="20"/>
      <c r="K60" s="15" t="s">
        <v>273</v>
      </c>
      <c r="L60" s="24">
        <f t="shared" si="3"/>
        <v>315</v>
      </c>
      <c r="M60" s="117"/>
      <c r="N60" s="140"/>
      <c r="O60" s="117"/>
      <c r="P60" s="291"/>
    </row>
    <row r="61" spans="1:16" x14ac:dyDescent="0.25">
      <c r="A61" s="10" t="s">
        <v>13</v>
      </c>
      <c r="B61" s="54">
        <f t="shared" si="2"/>
        <v>26</v>
      </c>
      <c r="C61" s="20" t="s">
        <v>435</v>
      </c>
      <c r="D61" s="20"/>
      <c r="E61" s="20"/>
      <c r="F61" s="20"/>
      <c r="G61" s="20"/>
      <c r="H61" s="20"/>
      <c r="I61" s="20"/>
      <c r="J61" s="20"/>
      <c r="K61" s="15" t="s">
        <v>273</v>
      </c>
      <c r="L61" s="24">
        <f>$R$1*1</f>
        <v>10.5</v>
      </c>
      <c r="M61" s="117"/>
      <c r="N61" s="140"/>
      <c r="O61" s="117"/>
      <c r="P61" s="291"/>
    </row>
    <row r="62" spans="1:16" x14ac:dyDescent="0.25">
      <c r="A62" s="10" t="s">
        <v>13</v>
      </c>
      <c r="B62" s="54">
        <f t="shared" si="2"/>
        <v>27</v>
      </c>
      <c r="C62" s="20" t="s">
        <v>436</v>
      </c>
      <c r="D62" s="20"/>
      <c r="E62" s="20"/>
      <c r="F62" s="20"/>
      <c r="G62" s="20"/>
      <c r="H62" s="20"/>
      <c r="I62" s="20"/>
      <c r="J62" s="20"/>
      <c r="K62" s="15" t="s">
        <v>273</v>
      </c>
      <c r="L62" s="24">
        <f t="shared" ref="L62:L65" si="4">$R$1*1</f>
        <v>10.5</v>
      </c>
      <c r="M62" s="117"/>
      <c r="N62" s="140"/>
      <c r="O62" s="117"/>
      <c r="P62" s="291"/>
    </row>
    <row r="63" spans="1:16" x14ac:dyDescent="0.25">
      <c r="A63" s="10" t="s">
        <v>13</v>
      </c>
      <c r="B63" s="54">
        <f t="shared" si="2"/>
        <v>28</v>
      </c>
      <c r="C63" s="20" t="s">
        <v>437</v>
      </c>
      <c r="D63" s="20"/>
      <c r="E63" s="20"/>
      <c r="F63" s="20"/>
      <c r="G63" s="20"/>
      <c r="H63" s="20"/>
      <c r="I63" s="20"/>
      <c r="J63" s="20"/>
      <c r="K63" s="15" t="s">
        <v>273</v>
      </c>
      <c r="L63" s="24">
        <f t="shared" si="4"/>
        <v>10.5</v>
      </c>
      <c r="M63" s="117"/>
      <c r="N63" s="140"/>
      <c r="O63" s="117"/>
      <c r="P63" s="291"/>
    </row>
    <row r="64" spans="1:16" x14ac:dyDescent="0.25">
      <c r="A64" s="10" t="s">
        <v>13</v>
      </c>
      <c r="B64" s="54">
        <f t="shared" si="2"/>
        <v>29</v>
      </c>
      <c r="C64" s="20" t="s">
        <v>438</v>
      </c>
      <c r="D64" s="20"/>
      <c r="E64" s="20"/>
      <c r="F64" s="20"/>
      <c r="G64" s="20"/>
      <c r="H64" s="20"/>
      <c r="I64" s="20"/>
      <c r="J64" s="20"/>
      <c r="K64" s="15" t="s">
        <v>273</v>
      </c>
      <c r="L64" s="24">
        <f t="shared" si="4"/>
        <v>10.5</v>
      </c>
      <c r="M64" s="117"/>
      <c r="N64" s="140"/>
      <c r="O64" s="117"/>
      <c r="P64" s="291"/>
    </row>
    <row r="65" spans="1:16" x14ac:dyDescent="0.25">
      <c r="A65" s="10" t="s">
        <v>13</v>
      </c>
      <c r="B65" s="54">
        <f t="shared" si="2"/>
        <v>30</v>
      </c>
      <c r="C65" s="20" t="s">
        <v>439</v>
      </c>
      <c r="D65" s="20"/>
      <c r="E65" s="20"/>
      <c r="F65" s="20"/>
      <c r="G65" s="20"/>
      <c r="H65" s="20"/>
      <c r="I65" s="20"/>
      <c r="J65" s="20"/>
      <c r="K65" s="15" t="s">
        <v>273</v>
      </c>
      <c r="L65" s="24">
        <f t="shared" si="4"/>
        <v>10.5</v>
      </c>
      <c r="M65" s="117"/>
      <c r="N65" s="140"/>
      <c r="O65" s="117"/>
      <c r="P65" s="291"/>
    </row>
    <row r="66" spans="1:16" x14ac:dyDescent="0.25">
      <c r="A66" s="10"/>
      <c r="B66" s="54"/>
      <c r="C66" s="20"/>
      <c r="D66" s="20"/>
      <c r="E66" s="20"/>
      <c r="F66" s="20"/>
      <c r="G66" s="20"/>
      <c r="H66" s="20"/>
      <c r="I66" s="20"/>
      <c r="J66" s="20"/>
      <c r="K66" s="15"/>
      <c r="L66" s="24"/>
      <c r="M66" s="117"/>
      <c r="N66" s="140"/>
      <c r="O66" s="117"/>
      <c r="P66" s="291"/>
    </row>
    <row r="67" spans="1:16" x14ac:dyDescent="0.25">
      <c r="A67" s="10"/>
      <c r="B67" s="53"/>
      <c r="C67" s="19" t="s">
        <v>378</v>
      </c>
      <c r="D67" s="20"/>
      <c r="E67" s="20"/>
      <c r="F67" s="20"/>
      <c r="G67" s="20"/>
      <c r="H67" s="20"/>
      <c r="I67" s="20"/>
      <c r="J67" s="20"/>
      <c r="K67" s="14"/>
      <c r="L67" s="20"/>
      <c r="M67" s="117"/>
      <c r="N67" s="140"/>
      <c r="O67" s="117"/>
      <c r="P67" s="291"/>
    </row>
    <row r="68" spans="1:16" x14ac:dyDescent="0.25">
      <c r="A68" s="10"/>
      <c r="B68" s="53"/>
      <c r="C68" s="20" t="s">
        <v>359</v>
      </c>
      <c r="D68" s="20"/>
      <c r="E68" s="20"/>
      <c r="F68" s="20"/>
      <c r="G68" s="20"/>
      <c r="H68" s="20"/>
      <c r="I68" s="20"/>
      <c r="J68" s="20"/>
      <c r="K68" s="14"/>
      <c r="L68" s="20"/>
      <c r="M68" s="117"/>
      <c r="N68" s="140"/>
      <c r="O68" s="117"/>
      <c r="P68" s="291"/>
    </row>
    <row r="69" spans="1:16" x14ac:dyDescent="0.25">
      <c r="A69" s="10"/>
      <c r="B69" s="53"/>
      <c r="C69" s="20" t="s">
        <v>425</v>
      </c>
      <c r="D69" s="20"/>
      <c r="E69" s="20"/>
      <c r="F69" s="20"/>
      <c r="G69" s="20"/>
      <c r="H69" s="20"/>
      <c r="I69" s="20"/>
      <c r="J69" s="20"/>
      <c r="K69" s="14"/>
      <c r="L69" s="20"/>
      <c r="M69" s="117"/>
      <c r="N69" s="140"/>
      <c r="O69" s="117"/>
      <c r="P69" s="291"/>
    </row>
    <row r="70" spans="1:16" x14ac:dyDescent="0.25">
      <c r="A70" s="10"/>
      <c r="B70" s="53"/>
      <c r="C70" s="20" t="s">
        <v>379</v>
      </c>
      <c r="D70" s="20"/>
      <c r="E70" s="20"/>
      <c r="F70" s="20"/>
      <c r="G70" s="20"/>
      <c r="H70" s="20"/>
      <c r="I70" s="20"/>
      <c r="J70" s="20"/>
      <c r="K70" s="14"/>
      <c r="L70" s="20"/>
      <c r="M70" s="117"/>
      <c r="N70" s="140"/>
      <c r="O70" s="117"/>
      <c r="P70" s="291"/>
    </row>
    <row r="71" spans="1:16" x14ac:dyDescent="0.25">
      <c r="A71" s="10"/>
      <c r="B71" s="53"/>
      <c r="C71" s="20" t="s">
        <v>380</v>
      </c>
      <c r="D71" s="20"/>
      <c r="E71" s="20"/>
      <c r="F71" s="20"/>
      <c r="G71" s="20"/>
      <c r="H71" s="20"/>
      <c r="I71" s="20"/>
      <c r="J71" s="20"/>
      <c r="K71" s="14"/>
      <c r="L71" s="20"/>
      <c r="M71" s="117"/>
      <c r="N71" s="140"/>
      <c r="O71" s="117"/>
      <c r="P71" s="291"/>
    </row>
    <row r="72" spans="1:16" x14ac:dyDescent="0.25">
      <c r="A72" s="10"/>
      <c r="B72" s="53"/>
      <c r="C72" s="20" t="s">
        <v>381</v>
      </c>
      <c r="D72" s="20"/>
      <c r="E72" s="20"/>
      <c r="F72" s="20"/>
      <c r="G72" s="20"/>
      <c r="H72" s="20"/>
      <c r="I72" s="20"/>
      <c r="J72" s="20"/>
      <c r="K72" s="14"/>
      <c r="L72" s="20"/>
      <c r="M72" s="117"/>
      <c r="N72" s="140"/>
      <c r="O72" s="117"/>
      <c r="P72" s="291"/>
    </row>
    <row r="73" spans="1:16" x14ac:dyDescent="0.25">
      <c r="A73" s="10"/>
      <c r="B73" s="53"/>
      <c r="C73" s="20" t="s">
        <v>382</v>
      </c>
      <c r="D73" s="20"/>
      <c r="E73" s="20"/>
      <c r="F73" s="20"/>
      <c r="G73" s="20"/>
      <c r="H73" s="20"/>
      <c r="I73" s="20"/>
      <c r="J73" s="20"/>
      <c r="K73" s="14"/>
      <c r="L73" s="20"/>
      <c r="M73" s="117"/>
      <c r="N73" s="140"/>
      <c r="O73" s="117"/>
      <c r="P73" s="291"/>
    </row>
    <row r="74" spans="1:16" x14ac:dyDescent="0.25">
      <c r="A74" s="10"/>
      <c r="B74" s="53"/>
      <c r="C74" s="20" t="s">
        <v>383</v>
      </c>
      <c r="D74" s="20"/>
      <c r="E74" s="20"/>
      <c r="F74" s="20"/>
      <c r="G74" s="20"/>
      <c r="H74" s="20"/>
      <c r="I74" s="20"/>
      <c r="J74" s="20"/>
      <c r="K74" s="14"/>
      <c r="L74" s="20"/>
      <c r="M74" s="117"/>
      <c r="N74" s="140"/>
      <c r="O74" s="117"/>
      <c r="P74" s="291"/>
    </row>
    <row r="75" spans="1:16" x14ac:dyDescent="0.25">
      <c r="A75" s="10"/>
      <c r="B75" s="53"/>
      <c r="C75" s="20"/>
      <c r="D75" s="20"/>
      <c r="E75" s="20"/>
      <c r="F75" s="20"/>
      <c r="G75" s="20"/>
      <c r="H75" s="20"/>
      <c r="I75" s="20"/>
      <c r="J75" s="20"/>
      <c r="K75" s="14"/>
      <c r="L75" s="20"/>
      <c r="M75" s="117"/>
      <c r="N75" s="140"/>
      <c r="O75" s="117"/>
      <c r="P75" s="291"/>
    </row>
    <row r="76" spans="1:16" x14ac:dyDescent="0.25">
      <c r="A76" s="10"/>
      <c r="B76" s="53"/>
      <c r="C76" s="19" t="s">
        <v>373</v>
      </c>
      <c r="D76" s="20"/>
      <c r="E76" s="20"/>
      <c r="F76" s="20"/>
      <c r="G76" s="20"/>
      <c r="H76" s="20"/>
      <c r="I76" s="20"/>
      <c r="J76" s="20"/>
      <c r="K76" s="15"/>
      <c r="L76" s="24"/>
      <c r="M76" s="117"/>
      <c r="N76" s="140"/>
      <c r="O76" s="117"/>
      <c r="P76" s="291"/>
    </row>
    <row r="77" spans="1:16" x14ac:dyDescent="0.25">
      <c r="A77" s="10" t="s">
        <v>13</v>
      </c>
      <c r="B77" s="54">
        <f>B65+1</f>
        <v>31</v>
      </c>
      <c r="C77" s="20" t="s">
        <v>426</v>
      </c>
      <c r="D77" s="20"/>
      <c r="E77" s="20"/>
      <c r="F77" s="20"/>
      <c r="G77" s="20"/>
      <c r="H77" s="20"/>
      <c r="I77" s="20"/>
      <c r="J77" s="20"/>
      <c r="K77" s="15" t="s">
        <v>83</v>
      </c>
      <c r="L77" s="24">
        <f>$R$1*50</f>
        <v>525</v>
      </c>
      <c r="M77" s="117"/>
      <c r="N77" s="140"/>
      <c r="O77" s="117"/>
      <c r="P77" s="291"/>
    </row>
    <row r="78" spans="1:16" x14ac:dyDescent="0.25">
      <c r="A78" s="10" t="s">
        <v>13</v>
      </c>
      <c r="B78" s="54">
        <f t="shared" ref="B78:B86" si="5">B77+1</f>
        <v>32</v>
      </c>
      <c r="C78" s="20" t="s">
        <v>427</v>
      </c>
      <c r="D78" s="20"/>
      <c r="E78" s="20"/>
      <c r="F78" s="20"/>
      <c r="G78" s="20"/>
      <c r="H78" s="20"/>
      <c r="I78" s="20"/>
      <c r="J78" s="20"/>
      <c r="K78" s="15" t="s">
        <v>83</v>
      </c>
      <c r="L78" s="24">
        <f t="shared" ref="L78:L80" si="6">$R$1*50</f>
        <v>525</v>
      </c>
      <c r="M78" s="117"/>
      <c r="N78" s="140"/>
      <c r="O78" s="117"/>
      <c r="P78" s="291"/>
    </row>
    <row r="79" spans="1:16" x14ac:dyDescent="0.25">
      <c r="A79" s="10" t="s">
        <v>13</v>
      </c>
      <c r="B79" s="54">
        <f t="shared" si="5"/>
        <v>33</v>
      </c>
      <c r="C79" s="20" t="s">
        <v>428</v>
      </c>
      <c r="D79" s="20"/>
      <c r="E79" s="20"/>
      <c r="F79" s="20"/>
      <c r="G79" s="20"/>
      <c r="H79" s="20"/>
      <c r="I79" s="20"/>
      <c r="J79" s="20"/>
      <c r="K79" s="15" t="s">
        <v>83</v>
      </c>
      <c r="L79" s="24">
        <f t="shared" si="6"/>
        <v>525</v>
      </c>
      <c r="M79" s="117"/>
      <c r="N79" s="140"/>
      <c r="O79" s="117"/>
      <c r="P79" s="291"/>
    </row>
    <row r="80" spans="1:16" x14ac:dyDescent="0.25">
      <c r="A80" s="10" t="s">
        <v>13</v>
      </c>
      <c r="B80" s="54">
        <f t="shared" si="5"/>
        <v>34</v>
      </c>
      <c r="C80" s="20" t="s">
        <v>429</v>
      </c>
      <c r="D80" s="20"/>
      <c r="E80" s="20"/>
      <c r="F80" s="20"/>
      <c r="G80" s="20"/>
      <c r="H80" s="20"/>
      <c r="I80" s="20"/>
      <c r="J80" s="20"/>
      <c r="K80" s="15" t="s">
        <v>83</v>
      </c>
      <c r="L80" s="24">
        <f t="shared" si="6"/>
        <v>525</v>
      </c>
      <c r="M80" s="117"/>
      <c r="N80" s="140"/>
      <c r="O80" s="117"/>
      <c r="P80" s="291"/>
    </row>
    <row r="81" spans="1:16" x14ac:dyDescent="0.25">
      <c r="A81" s="10" t="s">
        <v>13</v>
      </c>
      <c r="B81" s="54">
        <f t="shared" si="5"/>
        <v>35</v>
      </c>
      <c r="C81" s="20" t="s">
        <v>430</v>
      </c>
      <c r="D81" s="20"/>
      <c r="E81" s="20"/>
      <c r="F81" s="20"/>
      <c r="G81" s="20"/>
      <c r="H81" s="20"/>
      <c r="I81" s="20"/>
      <c r="J81" s="20"/>
      <c r="K81" s="15" t="s">
        <v>83</v>
      </c>
      <c r="L81" s="24">
        <v>100</v>
      </c>
      <c r="M81" s="117"/>
      <c r="N81" s="140"/>
      <c r="O81" s="117"/>
      <c r="P81" s="291"/>
    </row>
    <row r="82" spans="1:16" x14ac:dyDescent="0.25">
      <c r="A82" s="10"/>
      <c r="B82" s="54"/>
      <c r="C82" s="20"/>
      <c r="D82" s="20"/>
      <c r="E82" s="20"/>
      <c r="F82" s="20"/>
      <c r="G82" s="20"/>
      <c r="H82" s="20"/>
      <c r="I82" s="20"/>
      <c r="J82" s="20"/>
      <c r="K82" s="15"/>
      <c r="L82" s="24"/>
      <c r="M82" s="294"/>
      <c r="N82" s="140"/>
      <c r="O82" s="117"/>
      <c r="P82" s="291"/>
    </row>
    <row r="83" spans="1:16" x14ac:dyDescent="0.25">
      <c r="A83" s="64"/>
      <c r="B83" s="55"/>
      <c r="C83" s="22" t="s">
        <v>375</v>
      </c>
      <c r="D83" s="23"/>
      <c r="E83" s="23"/>
      <c r="F83" s="23"/>
      <c r="G83" s="23"/>
      <c r="H83" s="23"/>
      <c r="I83" s="23"/>
      <c r="J83" s="23"/>
      <c r="K83" s="16"/>
      <c r="L83" s="23"/>
      <c r="M83" s="321"/>
      <c r="N83" s="162"/>
      <c r="O83" s="165"/>
      <c r="P83" s="291"/>
    </row>
    <row r="84" spans="1:16" ht="36" x14ac:dyDescent="0.25">
      <c r="A84" s="64"/>
      <c r="B84" s="78" t="s">
        <v>1</v>
      </c>
      <c r="C84" s="393" t="s">
        <v>2</v>
      </c>
      <c r="D84" s="393"/>
      <c r="E84" s="393"/>
      <c r="F84" s="393"/>
      <c r="G84" s="393"/>
      <c r="H84" s="393"/>
      <c r="I84" s="393"/>
      <c r="J84" s="393"/>
      <c r="K84" s="12" t="s">
        <v>45</v>
      </c>
      <c r="L84" s="72" t="s">
        <v>46</v>
      </c>
      <c r="M84" s="144" t="s">
        <v>47</v>
      </c>
      <c r="N84" s="344" t="s">
        <v>73</v>
      </c>
      <c r="O84" s="343" t="s">
        <v>92</v>
      </c>
      <c r="P84" s="291"/>
    </row>
    <row r="85" spans="1:16" x14ac:dyDescent="0.25">
      <c r="A85" s="10" t="s">
        <v>13</v>
      </c>
      <c r="B85" s="54">
        <f>B81+1</f>
        <v>36</v>
      </c>
      <c r="C85" s="20" t="s">
        <v>431</v>
      </c>
      <c r="D85" s="20"/>
      <c r="E85" s="20"/>
      <c r="F85" s="20"/>
      <c r="G85" s="20"/>
      <c r="H85" s="20"/>
      <c r="I85" s="20"/>
      <c r="J85" s="20"/>
      <c r="K85" s="15" t="s">
        <v>83</v>
      </c>
      <c r="L85" s="24">
        <f>$R$1*200</f>
        <v>2100</v>
      </c>
      <c r="M85" s="155"/>
      <c r="N85" s="140"/>
      <c r="O85" s="117"/>
      <c r="P85" s="291"/>
    </row>
    <row r="86" spans="1:16" x14ac:dyDescent="0.25">
      <c r="A86" s="10" t="s">
        <v>13</v>
      </c>
      <c r="B86" s="54">
        <f t="shared" si="5"/>
        <v>37</v>
      </c>
      <c r="C86" s="20" t="s">
        <v>432</v>
      </c>
      <c r="D86" s="20"/>
      <c r="E86" s="20"/>
      <c r="F86" s="20"/>
      <c r="G86" s="20"/>
      <c r="H86" s="20"/>
      <c r="I86" s="20"/>
      <c r="J86" s="20"/>
      <c r="K86" s="15" t="s">
        <v>83</v>
      </c>
      <c r="L86" s="24">
        <f>$R$1*50</f>
        <v>525</v>
      </c>
      <c r="M86" s="117"/>
      <c r="N86" s="140"/>
      <c r="O86" s="117"/>
      <c r="P86" s="291"/>
    </row>
    <row r="87" spans="1:16" x14ac:dyDescent="0.25">
      <c r="A87" s="10"/>
      <c r="B87" s="54"/>
      <c r="C87" s="20"/>
      <c r="D87" s="20"/>
      <c r="E87" s="20"/>
      <c r="F87" s="20"/>
      <c r="G87" s="20"/>
      <c r="H87" s="20"/>
      <c r="I87" s="20"/>
      <c r="J87" s="20"/>
      <c r="K87" s="15"/>
      <c r="L87" s="24"/>
      <c r="M87" s="117"/>
      <c r="N87" s="140"/>
      <c r="O87" s="117"/>
      <c r="P87" s="291"/>
    </row>
    <row r="88" spans="1:16" x14ac:dyDescent="0.25">
      <c r="A88" s="10"/>
      <c r="B88" s="53"/>
      <c r="C88" s="19" t="s">
        <v>374</v>
      </c>
      <c r="D88" s="20"/>
      <c r="E88" s="20"/>
      <c r="F88" s="20"/>
      <c r="G88" s="20"/>
      <c r="H88" s="20"/>
      <c r="I88" s="20"/>
      <c r="J88" s="20"/>
      <c r="K88" s="15"/>
      <c r="L88" s="24"/>
      <c r="M88" s="117"/>
      <c r="N88" s="140"/>
      <c r="O88" s="117"/>
      <c r="P88" s="291"/>
    </row>
    <row r="89" spans="1:16" x14ac:dyDescent="0.25">
      <c r="A89" s="10" t="s">
        <v>13</v>
      </c>
      <c r="B89" s="54">
        <f>B86+1</f>
        <v>38</v>
      </c>
      <c r="C89" s="20" t="s">
        <v>426</v>
      </c>
      <c r="D89" s="20"/>
      <c r="E89" s="20"/>
      <c r="F89" s="20"/>
      <c r="G89" s="20"/>
      <c r="H89" s="20"/>
      <c r="I89" s="20"/>
      <c r="J89" s="20"/>
      <c r="K89" s="15" t="s">
        <v>83</v>
      </c>
      <c r="L89" s="24">
        <f t="shared" ref="L89:L94" si="7">$R$1*50</f>
        <v>525</v>
      </c>
      <c r="M89" s="117"/>
      <c r="N89" s="140"/>
      <c r="O89" s="117"/>
      <c r="P89" s="291"/>
    </row>
    <row r="90" spans="1:16" x14ac:dyDescent="0.25">
      <c r="A90" s="10" t="s">
        <v>13</v>
      </c>
      <c r="B90" s="54">
        <f t="shared" ref="B90:B95" si="8">B89+1</f>
        <v>39</v>
      </c>
      <c r="C90" s="20" t="s">
        <v>427</v>
      </c>
      <c r="D90" s="20"/>
      <c r="E90" s="20"/>
      <c r="F90" s="20"/>
      <c r="G90" s="20"/>
      <c r="H90" s="20"/>
      <c r="I90" s="20"/>
      <c r="J90" s="20"/>
      <c r="K90" s="15" t="s">
        <v>83</v>
      </c>
      <c r="L90" s="24">
        <f t="shared" si="7"/>
        <v>525</v>
      </c>
      <c r="M90" s="117"/>
      <c r="N90" s="140"/>
      <c r="O90" s="117"/>
      <c r="P90" s="291"/>
    </row>
    <row r="91" spans="1:16" x14ac:dyDescent="0.25">
      <c r="A91" s="10" t="s">
        <v>13</v>
      </c>
      <c r="B91" s="54">
        <f t="shared" si="8"/>
        <v>40</v>
      </c>
      <c r="C91" s="20" t="s">
        <v>428</v>
      </c>
      <c r="D91" s="20"/>
      <c r="E91" s="20"/>
      <c r="F91" s="20"/>
      <c r="G91" s="20"/>
      <c r="H91" s="20"/>
      <c r="I91" s="20"/>
      <c r="J91" s="20"/>
      <c r="K91" s="15" t="s">
        <v>83</v>
      </c>
      <c r="L91" s="24">
        <f t="shared" si="7"/>
        <v>525</v>
      </c>
      <c r="M91" s="117"/>
      <c r="N91" s="140"/>
      <c r="O91" s="117"/>
      <c r="P91" s="291"/>
    </row>
    <row r="92" spans="1:16" x14ac:dyDescent="0.25">
      <c r="A92" s="10" t="s">
        <v>13</v>
      </c>
      <c r="B92" s="54">
        <f t="shared" si="8"/>
        <v>41</v>
      </c>
      <c r="C92" s="20" t="s">
        <v>429</v>
      </c>
      <c r="D92" s="20"/>
      <c r="E92" s="20"/>
      <c r="F92" s="20"/>
      <c r="G92" s="20"/>
      <c r="H92" s="20"/>
      <c r="I92" s="20"/>
      <c r="J92" s="20"/>
      <c r="K92" s="15" t="s">
        <v>83</v>
      </c>
      <c r="L92" s="24">
        <f t="shared" si="7"/>
        <v>525</v>
      </c>
      <c r="M92" s="117"/>
      <c r="N92" s="140"/>
      <c r="O92" s="117"/>
      <c r="P92" s="291"/>
    </row>
    <row r="93" spans="1:16" x14ac:dyDescent="0.25">
      <c r="A93" s="10" t="s">
        <v>13</v>
      </c>
      <c r="B93" s="54">
        <f t="shared" si="8"/>
        <v>42</v>
      </c>
      <c r="C93" s="20" t="s">
        <v>430</v>
      </c>
      <c r="D93" s="20"/>
      <c r="E93" s="20"/>
      <c r="F93" s="20"/>
      <c r="G93" s="20"/>
      <c r="H93" s="20"/>
      <c r="I93" s="20"/>
      <c r="J93" s="20"/>
      <c r="K93" s="15" t="s">
        <v>83</v>
      </c>
      <c r="L93" s="24">
        <f t="shared" si="7"/>
        <v>525</v>
      </c>
      <c r="M93" s="117"/>
      <c r="N93" s="140"/>
      <c r="O93" s="117"/>
      <c r="P93" s="291"/>
    </row>
    <row r="94" spans="1:16" x14ac:dyDescent="0.25">
      <c r="A94" s="10" t="s">
        <v>13</v>
      </c>
      <c r="B94" s="54">
        <f t="shared" si="8"/>
        <v>43</v>
      </c>
      <c r="C94" s="20" t="s">
        <v>431</v>
      </c>
      <c r="D94" s="20"/>
      <c r="E94" s="20"/>
      <c r="F94" s="20"/>
      <c r="G94" s="20"/>
      <c r="H94" s="20"/>
      <c r="I94" s="20"/>
      <c r="J94" s="20"/>
      <c r="K94" s="15" t="s">
        <v>83</v>
      </c>
      <c r="L94" s="24">
        <f t="shared" si="7"/>
        <v>525</v>
      </c>
      <c r="M94" s="117"/>
      <c r="N94" s="140"/>
      <c r="O94" s="117"/>
      <c r="P94" s="291"/>
    </row>
    <row r="95" spans="1:16" x14ac:dyDescent="0.25">
      <c r="A95" s="10" t="s">
        <v>13</v>
      </c>
      <c r="B95" s="54">
        <f t="shared" si="8"/>
        <v>44</v>
      </c>
      <c r="C95" s="20" t="s">
        <v>432</v>
      </c>
      <c r="D95" s="20"/>
      <c r="E95" s="20"/>
      <c r="F95" s="20"/>
      <c r="G95" s="20"/>
      <c r="H95" s="20"/>
      <c r="I95" s="20"/>
      <c r="J95" s="20"/>
      <c r="K95" s="15" t="s">
        <v>83</v>
      </c>
      <c r="L95" s="24">
        <v>20</v>
      </c>
      <c r="M95" s="117"/>
      <c r="N95" s="140"/>
      <c r="O95" s="117"/>
      <c r="P95" s="291"/>
    </row>
    <row r="96" spans="1:16" x14ac:dyDescent="0.25">
      <c r="A96" s="10"/>
      <c r="B96" s="54"/>
      <c r="C96" s="20"/>
      <c r="D96" s="20"/>
      <c r="E96" s="20"/>
      <c r="F96" s="20"/>
      <c r="G96" s="20"/>
      <c r="H96" s="20"/>
      <c r="I96" s="20"/>
      <c r="J96" s="20"/>
      <c r="K96" s="15"/>
      <c r="L96" s="24"/>
      <c r="M96" s="117"/>
      <c r="N96" s="140"/>
      <c r="O96" s="117"/>
      <c r="P96" s="291"/>
    </row>
    <row r="97" spans="1:16" x14ac:dyDescent="0.25">
      <c r="A97" s="10"/>
      <c r="B97" s="54"/>
      <c r="C97" s="19" t="s">
        <v>376</v>
      </c>
      <c r="D97" s="20"/>
      <c r="E97" s="20"/>
      <c r="F97" s="20"/>
      <c r="G97" s="20"/>
      <c r="H97" s="20"/>
      <c r="I97" s="20"/>
      <c r="J97" s="20"/>
      <c r="K97" s="14"/>
      <c r="L97" s="20"/>
      <c r="M97" s="117"/>
      <c r="N97" s="140"/>
      <c r="O97" s="117"/>
      <c r="P97" s="291"/>
    </row>
    <row r="98" spans="1:16" x14ac:dyDescent="0.25">
      <c r="A98" s="10" t="s">
        <v>13</v>
      </c>
      <c r="B98" s="54">
        <f>B95+1</f>
        <v>45</v>
      </c>
      <c r="C98" s="20" t="s">
        <v>430</v>
      </c>
      <c r="D98" s="20"/>
      <c r="E98" s="20"/>
      <c r="F98" s="20"/>
      <c r="G98" s="20"/>
      <c r="H98" s="20"/>
      <c r="I98" s="20"/>
      <c r="J98" s="20"/>
      <c r="K98" s="15" t="s">
        <v>83</v>
      </c>
      <c r="L98" s="24">
        <f t="shared" ref="L98:L99" si="9">$R$1*50</f>
        <v>525</v>
      </c>
      <c r="M98" s="117"/>
      <c r="N98" s="140"/>
      <c r="O98" s="117"/>
      <c r="P98" s="291"/>
    </row>
    <row r="99" spans="1:16" x14ac:dyDescent="0.25">
      <c r="A99" s="10" t="s">
        <v>13</v>
      </c>
      <c r="B99" s="54">
        <f>B98+1</f>
        <v>46</v>
      </c>
      <c r="C99" s="20" t="s">
        <v>431</v>
      </c>
      <c r="D99" s="20"/>
      <c r="E99" s="20"/>
      <c r="F99" s="20"/>
      <c r="G99" s="20"/>
      <c r="H99" s="20"/>
      <c r="I99" s="20"/>
      <c r="J99" s="20"/>
      <c r="K99" s="15" t="s">
        <v>83</v>
      </c>
      <c r="L99" s="24">
        <f t="shared" si="9"/>
        <v>525</v>
      </c>
      <c r="M99" s="117"/>
      <c r="N99" s="140"/>
      <c r="O99" s="117"/>
      <c r="P99" s="291"/>
    </row>
    <row r="100" spans="1:16" x14ac:dyDescent="0.25">
      <c r="A100" s="10"/>
      <c r="B100" s="54"/>
      <c r="C100" s="20"/>
      <c r="D100" s="20"/>
      <c r="E100" s="20"/>
      <c r="F100" s="20"/>
      <c r="G100" s="20"/>
      <c r="H100" s="20"/>
      <c r="I100" s="20"/>
      <c r="J100" s="20"/>
      <c r="K100" s="15"/>
      <c r="L100" s="24"/>
      <c r="M100" s="117"/>
      <c r="N100" s="140"/>
      <c r="O100" s="117"/>
      <c r="P100" s="291"/>
    </row>
    <row r="101" spans="1:16" x14ac:dyDescent="0.25">
      <c r="A101" s="10"/>
      <c r="B101" s="54"/>
      <c r="C101" s="19" t="s">
        <v>377</v>
      </c>
      <c r="D101" s="20"/>
      <c r="E101" s="20"/>
      <c r="F101" s="20"/>
      <c r="G101" s="20"/>
      <c r="H101" s="20"/>
      <c r="I101" s="20"/>
      <c r="J101" s="20"/>
      <c r="K101" s="15"/>
      <c r="L101" s="24"/>
      <c r="M101" s="117"/>
      <c r="N101" s="140"/>
      <c r="O101" s="117"/>
      <c r="P101" s="291"/>
    </row>
    <row r="102" spans="1:16" x14ac:dyDescent="0.25">
      <c r="A102" s="10" t="s">
        <v>13</v>
      </c>
      <c r="B102" s="54">
        <f>B99+1</f>
        <v>47</v>
      </c>
      <c r="C102" s="20" t="s">
        <v>426</v>
      </c>
      <c r="D102" s="20"/>
      <c r="E102" s="20"/>
      <c r="F102" s="20"/>
      <c r="G102" s="20"/>
      <c r="H102" s="20"/>
      <c r="I102" s="20"/>
      <c r="J102" s="20"/>
      <c r="K102" s="15" t="s">
        <v>83</v>
      </c>
      <c r="L102" s="24">
        <f>$R$1*30</f>
        <v>315</v>
      </c>
      <c r="M102" s="117"/>
      <c r="N102" s="140"/>
      <c r="O102" s="117"/>
      <c r="P102" s="291"/>
    </row>
    <row r="103" spans="1:16" x14ac:dyDescent="0.25">
      <c r="A103" s="10" t="s">
        <v>13</v>
      </c>
      <c r="B103" s="54">
        <f t="shared" ref="B103:B115" si="10">B102+1</f>
        <v>48</v>
      </c>
      <c r="C103" s="20" t="s">
        <v>427</v>
      </c>
      <c r="D103" s="20"/>
      <c r="E103" s="20"/>
      <c r="F103" s="20"/>
      <c r="G103" s="20"/>
      <c r="H103" s="20"/>
      <c r="I103" s="20"/>
      <c r="J103" s="20"/>
      <c r="K103" s="15" t="s">
        <v>83</v>
      </c>
      <c r="L103" s="24">
        <f>$R$1*30</f>
        <v>315</v>
      </c>
      <c r="M103" s="117"/>
      <c r="N103" s="140"/>
      <c r="O103" s="117"/>
      <c r="P103" s="291"/>
    </row>
    <row r="104" spans="1:16" x14ac:dyDescent="0.25">
      <c r="A104" s="10" t="s">
        <v>13</v>
      </c>
      <c r="B104" s="54">
        <f t="shared" si="10"/>
        <v>49</v>
      </c>
      <c r="C104" s="20" t="s">
        <v>428</v>
      </c>
      <c r="D104" s="20"/>
      <c r="E104" s="20"/>
      <c r="F104" s="20"/>
      <c r="G104" s="20"/>
      <c r="H104" s="20"/>
      <c r="I104" s="20"/>
      <c r="J104" s="20"/>
      <c r="K104" s="15" t="s">
        <v>83</v>
      </c>
      <c r="L104" s="24">
        <f>$R$1*30</f>
        <v>315</v>
      </c>
      <c r="M104" s="117"/>
      <c r="N104" s="140"/>
      <c r="O104" s="117"/>
      <c r="P104" s="291"/>
    </row>
    <row r="105" spans="1:16" x14ac:dyDescent="0.25">
      <c r="A105" s="10" t="s">
        <v>13</v>
      </c>
      <c r="B105" s="54">
        <f t="shared" si="10"/>
        <v>50</v>
      </c>
      <c r="C105" s="20" t="s">
        <v>429</v>
      </c>
      <c r="D105" s="20"/>
      <c r="E105" s="20"/>
      <c r="F105" s="20"/>
      <c r="G105" s="20"/>
      <c r="H105" s="20"/>
      <c r="I105" s="20"/>
      <c r="J105" s="20"/>
      <c r="K105" s="15" t="s">
        <v>83</v>
      </c>
      <c r="L105" s="24">
        <f>$R$1*30</f>
        <v>315</v>
      </c>
      <c r="M105" s="117"/>
      <c r="N105" s="140"/>
      <c r="O105" s="117"/>
      <c r="P105" s="291"/>
    </row>
    <row r="106" spans="1:16" x14ac:dyDescent="0.25">
      <c r="A106" s="10" t="s">
        <v>13</v>
      </c>
      <c r="B106" s="54">
        <f t="shared" si="10"/>
        <v>51</v>
      </c>
      <c r="C106" s="20" t="s">
        <v>430</v>
      </c>
      <c r="D106" s="20"/>
      <c r="E106" s="20"/>
      <c r="F106" s="20"/>
      <c r="G106" s="20"/>
      <c r="H106" s="20"/>
      <c r="I106" s="20"/>
      <c r="J106" s="20"/>
      <c r="K106" s="15" t="s">
        <v>83</v>
      </c>
      <c r="L106" s="24">
        <v>200</v>
      </c>
      <c r="M106" s="117"/>
      <c r="N106" s="140"/>
      <c r="O106" s="117"/>
      <c r="P106" s="291"/>
    </row>
    <row r="107" spans="1:16" x14ac:dyDescent="0.25">
      <c r="A107" s="10" t="s">
        <v>13</v>
      </c>
      <c r="B107" s="54">
        <f t="shared" si="10"/>
        <v>52</v>
      </c>
      <c r="C107" s="20" t="s">
        <v>431</v>
      </c>
      <c r="D107" s="20"/>
      <c r="E107" s="20"/>
      <c r="F107" s="20"/>
      <c r="G107" s="20"/>
      <c r="H107" s="20"/>
      <c r="I107" s="20"/>
      <c r="J107" s="20"/>
      <c r="K107" s="15" t="s">
        <v>83</v>
      </c>
      <c r="L107" s="24">
        <v>200</v>
      </c>
      <c r="M107" s="117"/>
      <c r="N107" s="140"/>
      <c r="O107" s="117"/>
      <c r="P107" s="291"/>
    </row>
    <row r="108" spans="1:16" x14ac:dyDescent="0.25">
      <c r="A108" s="10" t="s">
        <v>13</v>
      </c>
      <c r="B108" s="54">
        <f t="shared" si="10"/>
        <v>53</v>
      </c>
      <c r="C108" s="20" t="s">
        <v>432</v>
      </c>
      <c r="D108" s="20"/>
      <c r="E108" s="20"/>
      <c r="F108" s="20"/>
      <c r="G108" s="20"/>
      <c r="H108" s="20"/>
      <c r="I108" s="20"/>
      <c r="J108" s="20"/>
      <c r="K108" s="15" t="s">
        <v>83</v>
      </c>
      <c r="L108" s="24">
        <f>$R$1*20</f>
        <v>210</v>
      </c>
      <c r="M108" s="117"/>
      <c r="N108" s="140"/>
      <c r="O108" s="117"/>
      <c r="P108" s="291"/>
    </row>
    <row r="109" spans="1:16" x14ac:dyDescent="0.25">
      <c r="A109" s="10" t="s">
        <v>13</v>
      </c>
      <c r="B109" s="54">
        <f t="shared" si="10"/>
        <v>54</v>
      </c>
      <c r="C109" s="20" t="s">
        <v>433</v>
      </c>
      <c r="D109" s="20"/>
      <c r="E109" s="20"/>
      <c r="F109" s="20"/>
      <c r="G109" s="20"/>
      <c r="H109" s="20"/>
      <c r="I109" s="20"/>
      <c r="J109" s="20"/>
      <c r="K109" s="15" t="s">
        <v>83</v>
      </c>
      <c r="L109" s="24">
        <f>$R$1*10</f>
        <v>105</v>
      </c>
      <c r="M109" s="117"/>
      <c r="N109" s="140"/>
      <c r="O109" s="117"/>
      <c r="P109" s="291"/>
    </row>
    <row r="110" spans="1:16" x14ac:dyDescent="0.25">
      <c r="A110" s="10" t="s">
        <v>13</v>
      </c>
      <c r="B110" s="54">
        <f t="shared" si="10"/>
        <v>55</v>
      </c>
      <c r="C110" s="20" t="s">
        <v>434</v>
      </c>
      <c r="D110" s="20"/>
      <c r="E110" s="20"/>
      <c r="F110" s="20"/>
      <c r="G110" s="20"/>
      <c r="H110" s="20"/>
      <c r="I110" s="20"/>
      <c r="J110" s="20"/>
      <c r="K110" s="15" t="s">
        <v>83</v>
      </c>
      <c r="L110" s="24">
        <f t="shared" ref="L110:L111" si="11">$R$1*10</f>
        <v>105</v>
      </c>
      <c r="M110" s="117"/>
      <c r="N110" s="140"/>
      <c r="O110" s="117"/>
      <c r="P110" s="291"/>
    </row>
    <row r="111" spans="1:16" x14ac:dyDescent="0.25">
      <c r="A111" s="10" t="s">
        <v>13</v>
      </c>
      <c r="B111" s="54">
        <f t="shared" si="10"/>
        <v>56</v>
      </c>
      <c r="C111" s="20" t="s">
        <v>435</v>
      </c>
      <c r="D111" s="20"/>
      <c r="E111" s="20"/>
      <c r="F111" s="20"/>
      <c r="G111" s="20"/>
      <c r="H111" s="20"/>
      <c r="I111" s="20"/>
      <c r="J111" s="20"/>
      <c r="K111" s="15" t="s">
        <v>83</v>
      </c>
      <c r="L111" s="24">
        <f t="shared" si="11"/>
        <v>105</v>
      </c>
      <c r="M111" s="117"/>
      <c r="N111" s="140"/>
      <c r="O111" s="117"/>
      <c r="P111" s="291"/>
    </row>
    <row r="112" spans="1:16" x14ac:dyDescent="0.25">
      <c r="A112" s="10" t="s">
        <v>13</v>
      </c>
      <c r="B112" s="54">
        <f t="shared" si="10"/>
        <v>57</v>
      </c>
      <c r="C112" s="20" t="s">
        <v>436</v>
      </c>
      <c r="D112" s="20"/>
      <c r="E112" s="20"/>
      <c r="F112" s="20"/>
      <c r="G112" s="20"/>
      <c r="H112" s="20"/>
      <c r="I112" s="20"/>
      <c r="J112" s="20"/>
      <c r="K112" s="15" t="s">
        <v>83</v>
      </c>
      <c r="L112" s="24">
        <f t="shared" ref="L112:L115" si="12">$R$1*1</f>
        <v>10.5</v>
      </c>
      <c r="M112" s="117"/>
      <c r="N112" s="140"/>
      <c r="O112" s="117"/>
      <c r="P112" s="291"/>
    </row>
    <row r="113" spans="1:16" x14ac:dyDescent="0.25">
      <c r="A113" s="10" t="s">
        <v>13</v>
      </c>
      <c r="B113" s="54">
        <f t="shared" si="10"/>
        <v>58</v>
      </c>
      <c r="C113" s="20" t="s">
        <v>437</v>
      </c>
      <c r="D113" s="20"/>
      <c r="E113" s="20"/>
      <c r="F113" s="20"/>
      <c r="G113" s="20"/>
      <c r="H113" s="20"/>
      <c r="I113" s="20"/>
      <c r="J113" s="20"/>
      <c r="K113" s="15" t="s">
        <v>83</v>
      </c>
      <c r="L113" s="24">
        <f t="shared" si="12"/>
        <v>10.5</v>
      </c>
      <c r="M113" s="117"/>
      <c r="N113" s="140"/>
      <c r="O113" s="117"/>
      <c r="P113" s="291"/>
    </row>
    <row r="114" spans="1:16" x14ac:dyDescent="0.25">
      <c r="A114" s="10" t="s">
        <v>13</v>
      </c>
      <c r="B114" s="54">
        <f t="shared" si="10"/>
        <v>59</v>
      </c>
      <c r="C114" s="20" t="s">
        <v>438</v>
      </c>
      <c r="D114" s="20"/>
      <c r="E114" s="20"/>
      <c r="F114" s="20"/>
      <c r="G114" s="20"/>
      <c r="H114" s="20"/>
      <c r="I114" s="20"/>
      <c r="J114" s="20"/>
      <c r="K114" s="15" t="s">
        <v>83</v>
      </c>
      <c r="L114" s="24">
        <f t="shared" si="12"/>
        <v>10.5</v>
      </c>
      <c r="M114" s="117"/>
      <c r="N114" s="140"/>
      <c r="O114" s="117"/>
      <c r="P114" s="291"/>
    </row>
    <row r="115" spans="1:16" x14ac:dyDescent="0.25">
      <c r="A115" s="10" t="s">
        <v>13</v>
      </c>
      <c r="B115" s="54">
        <f t="shared" si="10"/>
        <v>60</v>
      </c>
      <c r="C115" s="20" t="s">
        <v>439</v>
      </c>
      <c r="D115" s="20"/>
      <c r="E115" s="20"/>
      <c r="F115" s="20"/>
      <c r="G115" s="20"/>
      <c r="H115" s="20"/>
      <c r="I115" s="20"/>
      <c r="J115" s="20"/>
      <c r="K115" s="15" t="s">
        <v>83</v>
      </c>
      <c r="L115" s="24">
        <f t="shared" si="12"/>
        <v>10.5</v>
      </c>
      <c r="M115" s="117"/>
      <c r="N115" s="140"/>
      <c r="O115" s="117"/>
      <c r="P115" s="291"/>
    </row>
    <row r="116" spans="1:16" x14ac:dyDescent="0.25">
      <c r="A116" s="10"/>
      <c r="B116" s="54"/>
      <c r="C116" s="20"/>
      <c r="D116" s="20"/>
      <c r="E116" s="20"/>
      <c r="F116" s="20"/>
      <c r="G116" s="20"/>
      <c r="H116" s="20"/>
      <c r="I116" s="20"/>
      <c r="J116" s="20"/>
      <c r="K116" s="15"/>
      <c r="L116" s="24"/>
      <c r="M116" s="117"/>
      <c r="N116" s="140"/>
      <c r="O116" s="117"/>
      <c r="P116" s="291"/>
    </row>
    <row r="117" spans="1:16" x14ac:dyDescent="0.25">
      <c r="A117" s="10"/>
      <c r="B117" s="54"/>
      <c r="C117" s="19" t="s">
        <v>384</v>
      </c>
      <c r="D117" s="20"/>
      <c r="E117" s="20"/>
      <c r="F117" s="20"/>
      <c r="G117" s="20"/>
      <c r="H117" s="20"/>
      <c r="I117" s="20"/>
      <c r="J117" s="20"/>
      <c r="K117" s="14"/>
      <c r="L117" s="20"/>
      <c r="M117" s="117"/>
      <c r="N117" s="140"/>
      <c r="O117" s="117"/>
      <c r="P117" s="291"/>
    </row>
    <row r="118" spans="1:16" x14ac:dyDescent="0.25">
      <c r="A118" s="10"/>
      <c r="B118" s="54"/>
      <c r="C118" s="20" t="s">
        <v>385</v>
      </c>
      <c r="D118" s="20"/>
      <c r="E118" s="20"/>
      <c r="F118" s="20"/>
      <c r="G118" s="20"/>
      <c r="H118" s="20"/>
      <c r="I118" s="20"/>
      <c r="J118" s="20"/>
      <c r="K118" s="14"/>
      <c r="L118" s="20"/>
      <c r="M118" s="117"/>
      <c r="N118" s="140"/>
      <c r="O118" s="117"/>
      <c r="P118" s="291"/>
    </row>
    <row r="119" spans="1:16" x14ac:dyDescent="0.25">
      <c r="A119" s="10"/>
      <c r="B119" s="54"/>
      <c r="C119" s="20" t="s">
        <v>386</v>
      </c>
      <c r="D119" s="20"/>
      <c r="E119" s="20"/>
      <c r="F119" s="20"/>
      <c r="G119" s="20"/>
      <c r="H119" s="20"/>
      <c r="I119" s="20"/>
      <c r="J119" s="20"/>
      <c r="K119" s="14"/>
      <c r="L119" s="20"/>
      <c r="M119" s="117"/>
      <c r="N119" s="140"/>
      <c r="O119" s="117"/>
      <c r="P119" s="291"/>
    </row>
    <row r="120" spans="1:16" x14ac:dyDescent="0.25">
      <c r="A120" s="10"/>
      <c r="B120" s="54"/>
      <c r="C120" s="20" t="s">
        <v>380</v>
      </c>
      <c r="D120" s="20"/>
      <c r="E120" s="20"/>
      <c r="F120" s="20"/>
      <c r="G120" s="20"/>
      <c r="H120" s="20"/>
      <c r="I120" s="20"/>
      <c r="J120" s="20"/>
      <c r="K120" s="14"/>
      <c r="L120" s="20"/>
      <c r="M120" s="117"/>
      <c r="N120" s="140"/>
      <c r="O120" s="117"/>
      <c r="P120" s="291"/>
    </row>
    <row r="121" spans="1:16" x14ac:dyDescent="0.25">
      <c r="A121" s="10"/>
      <c r="B121" s="54"/>
      <c r="C121" s="20" t="s">
        <v>381</v>
      </c>
      <c r="D121" s="20"/>
      <c r="E121" s="20"/>
      <c r="F121" s="20"/>
      <c r="G121" s="20"/>
      <c r="H121" s="20"/>
      <c r="I121" s="20"/>
      <c r="J121" s="20"/>
      <c r="K121" s="14"/>
      <c r="L121" s="20"/>
      <c r="M121" s="117"/>
      <c r="N121" s="140"/>
      <c r="O121" s="117"/>
      <c r="P121" s="291"/>
    </row>
    <row r="122" spans="1:16" x14ac:dyDescent="0.25">
      <c r="A122" s="10"/>
      <c r="B122" s="54"/>
      <c r="C122" s="20" t="s">
        <v>387</v>
      </c>
      <c r="D122" s="20"/>
      <c r="E122" s="20"/>
      <c r="F122" s="20"/>
      <c r="G122" s="20"/>
      <c r="H122" s="20"/>
      <c r="I122" s="20"/>
      <c r="J122" s="20"/>
      <c r="K122" s="14"/>
      <c r="L122" s="20"/>
      <c r="M122" s="117"/>
      <c r="N122" s="140"/>
      <c r="O122" s="117"/>
      <c r="P122" s="291"/>
    </row>
    <row r="123" spans="1:16" x14ac:dyDescent="0.25">
      <c r="A123" s="10"/>
      <c r="B123" s="54"/>
      <c r="C123" s="20" t="s">
        <v>388</v>
      </c>
      <c r="D123" s="20"/>
      <c r="E123" s="20"/>
      <c r="F123" s="20"/>
      <c r="G123" s="20"/>
      <c r="H123" s="20"/>
      <c r="I123" s="20"/>
      <c r="J123" s="20"/>
      <c r="K123" s="14"/>
      <c r="L123" s="20"/>
      <c r="M123" s="117"/>
      <c r="N123" s="140"/>
      <c r="O123" s="117"/>
      <c r="P123" s="291"/>
    </row>
    <row r="124" spans="1:16" x14ac:dyDescent="0.25">
      <c r="A124" s="10"/>
      <c r="B124" s="54"/>
      <c r="C124" s="20" t="s">
        <v>372</v>
      </c>
      <c r="D124" s="20"/>
      <c r="E124" s="20"/>
      <c r="F124" s="20"/>
      <c r="G124" s="20"/>
      <c r="H124" s="20"/>
      <c r="I124" s="20"/>
      <c r="J124" s="20"/>
      <c r="K124" s="14"/>
      <c r="L124" s="20"/>
      <c r="M124" s="117"/>
      <c r="N124" s="140"/>
      <c r="O124" s="117"/>
      <c r="P124" s="291"/>
    </row>
    <row r="125" spans="1:16" x14ac:dyDescent="0.25">
      <c r="A125" s="10" t="s">
        <v>13</v>
      </c>
      <c r="B125" s="54">
        <f>B115+1</f>
        <v>61</v>
      </c>
      <c r="C125" s="20" t="s">
        <v>432</v>
      </c>
      <c r="D125" s="20"/>
      <c r="E125" s="20"/>
      <c r="F125" s="20"/>
      <c r="G125" s="20"/>
      <c r="H125" s="20"/>
      <c r="I125" s="20"/>
      <c r="J125" s="20"/>
      <c r="K125" s="15" t="s">
        <v>273</v>
      </c>
      <c r="L125" s="24">
        <f t="shared" ref="L125:L129" si="13">$R$1*10</f>
        <v>105</v>
      </c>
      <c r="M125" s="117"/>
      <c r="N125" s="140"/>
      <c r="O125" s="117"/>
      <c r="P125" s="291"/>
    </row>
    <row r="126" spans="1:16" x14ac:dyDescent="0.25">
      <c r="A126" s="10" t="s">
        <v>13</v>
      </c>
      <c r="B126" s="54">
        <f>B125+1</f>
        <v>62</v>
      </c>
      <c r="C126" s="20" t="s">
        <v>433</v>
      </c>
      <c r="D126" s="20"/>
      <c r="E126" s="20"/>
      <c r="F126" s="20"/>
      <c r="G126" s="20"/>
      <c r="H126" s="20"/>
      <c r="I126" s="20"/>
      <c r="J126" s="20"/>
      <c r="K126" s="15" t="s">
        <v>273</v>
      </c>
      <c r="L126" s="24">
        <f t="shared" si="13"/>
        <v>105</v>
      </c>
      <c r="M126" s="117"/>
      <c r="N126" s="140"/>
      <c r="O126" s="117"/>
      <c r="P126" s="291"/>
    </row>
    <row r="127" spans="1:16" x14ac:dyDescent="0.25">
      <c r="A127" s="10" t="s">
        <v>13</v>
      </c>
      <c r="B127" s="54">
        <f>B126+1</f>
        <v>63</v>
      </c>
      <c r="C127" s="20" t="s">
        <v>434</v>
      </c>
      <c r="D127" s="20"/>
      <c r="E127" s="20"/>
      <c r="F127" s="20"/>
      <c r="G127" s="20"/>
      <c r="H127" s="20"/>
      <c r="I127" s="20"/>
      <c r="J127" s="20"/>
      <c r="K127" s="15" t="s">
        <v>273</v>
      </c>
      <c r="L127" s="24">
        <f t="shared" si="13"/>
        <v>105</v>
      </c>
      <c r="M127" s="117"/>
      <c r="N127" s="140"/>
      <c r="O127" s="117"/>
      <c r="P127" s="291"/>
    </row>
    <row r="128" spans="1:16" x14ac:dyDescent="0.25">
      <c r="A128" s="10" t="s">
        <v>13</v>
      </c>
      <c r="B128" s="54">
        <f>B127+1</f>
        <v>64</v>
      </c>
      <c r="C128" s="20" t="s">
        <v>435</v>
      </c>
      <c r="D128" s="20"/>
      <c r="E128" s="20"/>
      <c r="F128" s="20"/>
      <c r="G128" s="20"/>
      <c r="H128" s="20"/>
      <c r="I128" s="20"/>
      <c r="J128" s="20"/>
      <c r="K128" s="15" t="s">
        <v>273</v>
      </c>
      <c r="L128" s="24">
        <f t="shared" si="13"/>
        <v>105</v>
      </c>
      <c r="M128" s="117"/>
      <c r="N128" s="140"/>
      <c r="O128" s="117"/>
      <c r="P128" s="291"/>
    </row>
    <row r="129" spans="1:16" x14ac:dyDescent="0.25">
      <c r="A129" s="10" t="s">
        <v>13</v>
      </c>
      <c r="B129" s="54">
        <f>B128+1</f>
        <v>65</v>
      </c>
      <c r="C129" s="20" t="s">
        <v>436</v>
      </c>
      <c r="D129" s="20"/>
      <c r="E129" s="20"/>
      <c r="F129" s="20"/>
      <c r="G129" s="20"/>
      <c r="H129" s="20"/>
      <c r="I129" s="20"/>
      <c r="J129" s="20"/>
      <c r="K129" s="15" t="s">
        <v>273</v>
      </c>
      <c r="L129" s="24">
        <f t="shared" si="13"/>
        <v>105</v>
      </c>
      <c r="M129" s="117"/>
      <c r="N129" s="140"/>
      <c r="O129" s="117"/>
      <c r="P129" s="291"/>
    </row>
    <row r="130" spans="1:16" x14ac:dyDescent="0.25">
      <c r="A130" s="10"/>
      <c r="B130" s="54"/>
      <c r="C130" s="20"/>
      <c r="D130" s="20"/>
      <c r="E130" s="20"/>
      <c r="F130" s="20"/>
      <c r="G130" s="20"/>
      <c r="H130" s="20"/>
      <c r="I130" s="20"/>
      <c r="J130" s="20"/>
      <c r="K130" s="15"/>
      <c r="L130" s="24"/>
      <c r="M130" s="117"/>
      <c r="N130" s="140"/>
      <c r="O130" s="117"/>
      <c r="P130" s="291"/>
    </row>
    <row r="131" spans="1:16" x14ac:dyDescent="0.25">
      <c r="A131" s="10"/>
      <c r="B131" s="54"/>
      <c r="C131" s="20"/>
      <c r="D131" s="20"/>
      <c r="E131" s="20"/>
      <c r="F131" s="20"/>
      <c r="G131" s="20"/>
      <c r="H131" s="20"/>
      <c r="I131" s="20"/>
      <c r="J131" s="20"/>
      <c r="K131" s="15"/>
      <c r="L131" s="24"/>
      <c r="M131" s="117"/>
      <c r="N131" s="140"/>
      <c r="O131" s="117"/>
      <c r="P131" s="291"/>
    </row>
    <row r="132" spans="1:16" x14ac:dyDescent="0.25">
      <c r="A132" s="10"/>
      <c r="B132" s="54"/>
      <c r="C132" s="20"/>
      <c r="D132" s="20"/>
      <c r="E132" s="20"/>
      <c r="F132" s="20"/>
      <c r="G132" s="20"/>
      <c r="H132" s="20"/>
      <c r="I132" s="20"/>
      <c r="J132" s="20"/>
      <c r="K132" s="15"/>
      <c r="L132" s="24"/>
      <c r="M132" s="117"/>
      <c r="N132" s="140"/>
      <c r="O132" s="117"/>
      <c r="P132" s="291"/>
    </row>
    <row r="133" spans="1:16" x14ac:dyDescent="0.25">
      <c r="A133" s="10"/>
      <c r="B133" s="54"/>
      <c r="C133" s="20"/>
      <c r="D133" s="20"/>
      <c r="E133" s="20"/>
      <c r="F133" s="20"/>
      <c r="G133" s="20"/>
      <c r="H133" s="20"/>
      <c r="I133" s="20"/>
      <c r="J133" s="20"/>
      <c r="K133" s="15"/>
      <c r="L133" s="24"/>
      <c r="M133" s="117"/>
      <c r="N133" s="140"/>
      <c r="O133" s="117"/>
      <c r="P133" s="291"/>
    </row>
    <row r="134" spans="1:16" x14ac:dyDescent="0.25">
      <c r="A134" s="10"/>
      <c r="B134" s="54"/>
      <c r="C134" s="20"/>
      <c r="D134" s="20"/>
      <c r="E134" s="20"/>
      <c r="F134" s="20"/>
      <c r="G134" s="20"/>
      <c r="H134" s="20"/>
      <c r="I134" s="20"/>
      <c r="J134" s="20"/>
      <c r="K134" s="15"/>
      <c r="L134" s="24"/>
      <c r="M134" s="117"/>
      <c r="N134" s="140"/>
      <c r="O134" s="117"/>
      <c r="P134" s="291"/>
    </row>
    <row r="135" spans="1:16" x14ac:dyDescent="0.25">
      <c r="A135" s="10"/>
      <c r="B135" s="54"/>
      <c r="C135" s="20"/>
      <c r="D135" s="20"/>
      <c r="E135" s="20"/>
      <c r="F135" s="20"/>
      <c r="G135" s="20"/>
      <c r="H135" s="20"/>
      <c r="I135" s="20"/>
      <c r="J135" s="20"/>
      <c r="K135" s="15"/>
      <c r="L135" s="24"/>
      <c r="M135" s="117"/>
      <c r="N135" s="140"/>
      <c r="O135" s="117"/>
      <c r="P135" s="291"/>
    </row>
    <row r="136" spans="1:16" x14ac:dyDescent="0.25">
      <c r="A136" s="10"/>
      <c r="B136" s="54"/>
      <c r="C136" s="20"/>
      <c r="D136" s="20"/>
      <c r="E136" s="20"/>
      <c r="F136" s="20"/>
      <c r="G136" s="20"/>
      <c r="H136" s="20"/>
      <c r="I136" s="20"/>
      <c r="J136" s="20"/>
      <c r="K136" s="15"/>
      <c r="L136" s="24"/>
      <c r="M136" s="117"/>
      <c r="N136" s="140"/>
      <c r="O136" s="117"/>
      <c r="P136" s="291"/>
    </row>
    <row r="137" spans="1:16" x14ac:dyDescent="0.25">
      <c r="A137" s="10"/>
      <c r="B137" s="54"/>
      <c r="C137" s="20"/>
      <c r="D137" s="20"/>
      <c r="E137" s="20"/>
      <c r="F137" s="20"/>
      <c r="G137" s="20"/>
      <c r="H137" s="20"/>
      <c r="I137" s="20"/>
      <c r="J137" s="20"/>
      <c r="K137" s="14"/>
      <c r="L137" s="20"/>
      <c r="M137" s="294"/>
      <c r="N137" s="140"/>
      <c r="O137" s="117"/>
      <c r="P137" s="291"/>
    </row>
    <row r="138" spans="1:16" x14ac:dyDescent="0.25">
      <c r="A138" s="64"/>
      <c r="B138" s="55"/>
      <c r="C138" s="22" t="s">
        <v>375</v>
      </c>
      <c r="D138" s="23"/>
      <c r="E138" s="23"/>
      <c r="F138" s="23"/>
      <c r="G138" s="23"/>
      <c r="H138" s="23"/>
      <c r="I138" s="23"/>
      <c r="J138" s="23"/>
      <c r="K138" s="16"/>
      <c r="L138" s="23"/>
      <c r="M138" s="322"/>
      <c r="N138" s="162"/>
      <c r="O138" s="146"/>
      <c r="P138" s="291"/>
    </row>
    <row r="139" spans="1:16" ht="36" x14ac:dyDescent="0.25">
      <c r="A139" s="64"/>
      <c r="B139" s="78" t="s">
        <v>1</v>
      </c>
      <c r="C139" s="393" t="s">
        <v>2</v>
      </c>
      <c r="D139" s="393"/>
      <c r="E139" s="393"/>
      <c r="F139" s="393"/>
      <c r="G139" s="393"/>
      <c r="H139" s="393"/>
      <c r="I139" s="393"/>
      <c r="J139" s="393"/>
      <c r="K139" s="12" t="s">
        <v>45</v>
      </c>
      <c r="L139" s="72" t="s">
        <v>46</v>
      </c>
      <c r="M139" s="144" t="s">
        <v>47</v>
      </c>
      <c r="N139" s="344" t="s">
        <v>73</v>
      </c>
      <c r="O139" s="343" t="s">
        <v>92</v>
      </c>
      <c r="P139" s="291"/>
    </row>
    <row r="140" spans="1:16" x14ac:dyDescent="0.25">
      <c r="A140" s="10"/>
      <c r="B140" s="54"/>
      <c r="C140" s="20"/>
      <c r="D140" s="20"/>
      <c r="E140" s="20"/>
      <c r="F140" s="20"/>
      <c r="G140" s="20"/>
      <c r="H140" s="20"/>
      <c r="I140" s="20"/>
      <c r="J140" s="20"/>
      <c r="K140" s="15"/>
      <c r="L140" s="24"/>
      <c r="M140" s="155"/>
      <c r="N140" s="140"/>
      <c r="O140" s="117"/>
      <c r="P140" s="291"/>
    </row>
    <row r="141" spans="1:16" x14ac:dyDescent="0.25">
      <c r="A141" s="10"/>
      <c r="B141" s="54"/>
      <c r="C141" s="19" t="s">
        <v>389</v>
      </c>
      <c r="D141" s="20"/>
      <c r="E141" s="20"/>
      <c r="F141" s="20"/>
      <c r="G141" s="20"/>
      <c r="H141" s="20"/>
      <c r="I141" s="20"/>
      <c r="J141" s="20"/>
      <c r="K141" s="14"/>
      <c r="L141" s="20"/>
      <c r="M141" s="117"/>
      <c r="N141" s="140"/>
      <c r="O141" s="117"/>
      <c r="P141" s="291"/>
    </row>
    <row r="142" spans="1:16" x14ac:dyDescent="0.25">
      <c r="A142" s="10"/>
      <c r="B142" s="54"/>
      <c r="C142" s="20" t="s">
        <v>390</v>
      </c>
      <c r="D142" s="20"/>
      <c r="E142" s="20"/>
      <c r="F142" s="20"/>
      <c r="G142" s="20"/>
      <c r="H142" s="20"/>
      <c r="I142" s="20"/>
      <c r="J142" s="20"/>
      <c r="K142" s="14"/>
      <c r="L142" s="20"/>
      <c r="M142" s="117"/>
      <c r="N142" s="140"/>
      <c r="O142" s="117"/>
      <c r="P142" s="291"/>
    </row>
    <row r="143" spans="1:16" x14ac:dyDescent="0.25">
      <c r="A143" s="10"/>
      <c r="B143" s="54"/>
      <c r="C143" s="20" t="s">
        <v>391</v>
      </c>
      <c r="D143" s="20"/>
      <c r="E143" s="20"/>
      <c r="F143" s="20"/>
      <c r="G143" s="20"/>
      <c r="H143" s="20"/>
      <c r="I143" s="20"/>
      <c r="J143" s="20"/>
      <c r="K143" s="14"/>
      <c r="L143" s="20"/>
      <c r="M143" s="117"/>
      <c r="N143" s="140"/>
      <c r="O143" s="117"/>
      <c r="P143" s="291"/>
    </row>
    <row r="144" spans="1:16" x14ac:dyDescent="0.25">
      <c r="A144" s="10"/>
      <c r="B144" s="54"/>
      <c r="C144" s="20" t="s">
        <v>440</v>
      </c>
      <c r="D144" s="20"/>
      <c r="E144" s="20"/>
      <c r="F144" s="20"/>
      <c r="G144" s="20"/>
      <c r="H144" s="20"/>
      <c r="I144" s="20"/>
      <c r="J144" s="20"/>
      <c r="K144" s="14"/>
      <c r="L144" s="20"/>
      <c r="M144" s="117"/>
      <c r="N144" s="140"/>
      <c r="O144" s="117"/>
      <c r="P144" s="291"/>
    </row>
    <row r="145" spans="1:16" x14ac:dyDescent="0.25">
      <c r="A145" s="10"/>
      <c r="B145" s="54"/>
      <c r="C145" s="20" t="s">
        <v>392</v>
      </c>
      <c r="D145" s="20"/>
      <c r="E145" s="20"/>
      <c r="F145" s="20"/>
      <c r="G145" s="20"/>
      <c r="H145" s="20"/>
      <c r="I145" s="20"/>
      <c r="J145" s="20"/>
      <c r="K145" s="14"/>
      <c r="L145" s="20"/>
      <c r="M145" s="117"/>
      <c r="N145" s="140"/>
      <c r="O145" s="117"/>
      <c r="P145" s="291"/>
    </row>
    <row r="146" spans="1:16" x14ac:dyDescent="0.25">
      <c r="A146" s="10"/>
      <c r="B146" s="54"/>
      <c r="C146" s="20" t="s">
        <v>393</v>
      </c>
      <c r="D146" s="20"/>
      <c r="E146" s="20"/>
      <c r="F146" s="20"/>
      <c r="G146" s="20"/>
      <c r="H146" s="20"/>
      <c r="I146" s="20"/>
      <c r="J146" s="20"/>
      <c r="K146" s="14"/>
      <c r="L146" s="20"/>
      <c r="M146" s="117"/>
      <c r="N146" s="140"/>
      <c r="O146" s="117"/>
      <c r="P146" s="291"/>
    </row>
    <row r="147" spans="1:16" x14ac:dyDescent="0.25">
      <c r="A147" s="10"/>
      <c r="B147" s="54"/>
      <c r="C147" s="20" t="s">
        <v>394</v>
      </c>
      <c r="D147" s="20"/>
      <c r="E147" s="20"/>
      <c r="F147" s="20"/>
      <c r="G147" s="20"/>
      <c r="H147" s="20"/>
      <c r="I147" s="20"/>
      <c r="J147" s="20"/>
      <c r="K147" s="14"/>
      <c r="L147" s="20"/>
      <c r="M147" s="117"/>
      <c r="N147" s="140"/>
      <c r="O147" s="117"/>
      <c r="P147" s="291"/>
    </row>
    <row r="148" spans="1:16" x14ac:dyDescent="0.25">
      <c r="A148" s="10"/>
      <c r="B148" s="54"/>
      <c r="C148" s="20" t="s">
        <v>395</v>
      </c>
      <c r="D148" s="20"/>
      <c r="E148" s="20"/>
      <c r="F148" s="20"/>
      <c r="G148" s="20"/>
      <c r="H148" s="20"/>
      <c r="I148" s="20"/>
      <c r="J148" s="20"/>
      <c r="K148" s="14"/>
      <c r="L148" s="20"/>
      <c r="M148" s="117"/>
      <c r="N148" s="140"/>
      <c r="O148" s="117"/>
      <c r="P148" s="291"/>
    </row>
    <row r="149" spans="1:16" x14ac:dyDescent="0.25">
      <c r="A149" s="10"/>
      <c r="B149" s="54"/>
      <c r="C149" s="20" t="s">
        <v>396</v>
      </c>
      <c r="D149" s="20"/>
      <c r="E149" s="20"/>
      <c r="F149" s="20"/>
      <c r="G149" s="20"/>
      <c r="H149" s="20"/>
      <c r="I149" s="20"/>
      <c r="J149" s="20"/>
      <c r="K149" s="14"/>
      <c r="L149" s="20"/>
      <c r="M149" s="117"/>
      <c r="N149" s="140"/>
      <c r="O149" s="117"/>
      <c r="P149" s="291"/>
    </row>
    <row r="150" spans="1:16" x14ac:dyDescent="0.25">
      <c r="A150" s="10"/>
      <c r="B150" s="54"/>
      <c r="C150" s="20"/>
      <c r="D150" s="20"/>
      <c r="E150" s="20"/>
      <c r="F150" s="20"/>
      <c r="G150" s="20"/>
      <c r="H150" s="20"/>
      <c r="I150" s="20"/>
      <c r="J150" s="20"/>
      <c r="K150" s="14"/>
      <c r="L150" s="20"/>
      <c r="M150" s="117"/>
      <c r="N150" s="140"/>
      <c r="O150" s="117"/>
      <c r="P150" s="291"/>
    </row>
    <row r="151" spans="1:16" x14ac:dyDescent="0.25">
      <c r="A151" s="10" t="s">
        <v>13</v>
      </c>
      <c r="B151" s="54">
        <f>B129+1</f>
        <v>66</v>
      </c>
      <c r="C151" s="20" t="s">
        <v>441</v>
      </c>
      <c r="D151" s="20"/>
      <c r="E151" s="20"/>
      <c r="F151" s="20"/>
      <c r="G151" s="20"/>
      <c r="H151" s="20"/>
      <c r="I151" s="20"/>
      <c r="J151" s="20"/>
      <c r="K151" s="15" t="s">
        <v>83</v>
      </c>
      <c r="L151" s="24">
        <f t="shared" ref="L151:L152" si="14">$R$1*10</f>
        <v>105</v>
      </c>
      <c r="M151" s="117"/>
      <c r="N151" s="140"/>
      <c r="O151" s="117"/>
      <c r="P151" s="291"/>
    </row>
    <row r="152" spans="1:16" x14ac:dyDescent="0.25">
      <c r="A152" s="10" t="s">
        <v>13</v>
      </c>
      <c r="B152" s="54">
        <f t="shared" ref="B152:B157" si="15">B151+1</f>
        <v>67</v>
      </c>
      <c r="C152" s="20" t="s">
        <v>442</v>
      </c>
      <c r="D152" s="20"/>
      <c r="E152" s="20"/>
      <c r="F152" s="20"/>
      <c r="G152" s="20"/>
      <c r="H152" s="20"/>
      <c r="I152" s="20"/>
      <c r="J152" s="20"/>
      <c r="K152" s="15" t="s">
        <v>83</v>
      </c>
      <c r="L152" s="24">
        <f t="shared" si="14"/>
        <v>105</v>
      </c>
      <c r="M152" s="117"/>
      <c r="N152" s="140"/>
      <c r="O152" s="117"/>
      <c r="P152" s="291"/>
    </row>
    <row r="153" spans="1:16" x14ac:dyDescent="0.25">
      <c r="A153" s="10" t="s">
        <v>13</v>
      </c>
      <c r="B153" s="54">
        <f t="shared" si="15"/>
        <v>68</v>
      </c>
      <c r="C153" s="20" t="s">
        <v>443</v>
      </c>
      <c r="D153" s="20"/>
      <c r="E153" s="20"/>
      <c r="F153" s="20"/>
      <c r="G153" s="20"/>
      <c r="H153" s="20"/>
      <c r="I153" s="20"/>
      <c r="J153" s="20"/>
      <c r="K153" s="15" t="s">
        <v>83</v>
      </c>
      <c r="L153" s="24">
        <f t="shared" ref="L153:L157" si="16">$R$1*1</f>
        <v>10.5</v>
      </c>
      <c r="M153" s="117"/>
      <c r="N153" s="140"/>
      <c r="O153" s="117"/>
      <c r="P153" s="291"/>
    </row>
    <row r="154" spans="1:16" x14ac:dyDescent="0.25">
      <c r="A154" s="10" t="s">
        <v>13</v>
      </c>
      <c r="B154" s="54">
        <f t="shared" si="15"/>
        <v>69</v>
      </c>
      <c r="C154" s="20" t="s">
        <v>444</v>
      </c>
      <c r="D154" s="20"/>
      <c r="E154" s="20"/>
      <c r="F154" s="20"/>
      <c r="G154" s="20"/>
      <c r="H154" s="20"/>
      <c r="I154" s="20"/>
      <c r="J154" s="20"/>
      <c r="K154" s="15" t="s">
        <v>83</v>
      </c>
      <c r="L154" s="24">
        <f t="shared" si="16"/>
        <v>10.5</v>
      </c>
      <c r="M154" s="117"/>
      <c r="N154" s="140"/>
      <c r="O154" s="117"/>
      <c r="P154" s="291"/>
    </row>
    <row r="155" spans="1:16" x14ac:dyDescent="0.25">
      <c r="A155" s="10" t="s">
        <v>13</v>
      </c>
      <c r="B155" s="54">
        <f t="shared" si="15"/>
        <v>70</v>
      </c>
      <c r="C155" s="20" t="s">
        <v>445</v>
      </c>
      <c r="D155" s="20"/>
      <c r="E155" s="20"/>
      <c r="F155" s="20"/>
      <c r="G155" s="20"/>
      <c r="H155" s="20"/>
      <c r="I155" s="20"/>
      <c r="J155" s="20"/>
      <c r="K155" s="15" t="s">
        <v>83</v>
      </c>
      <c r="L155" s="24">
        <f t="shared" si="16"/>
        <v>10.5</v>
      </c>
      <c r="M155" s="117"/>
      <c r="N155" s="140"/>
      <c r="O155" s="117"/>
      <c r="P155" s="291"/>
    </row>
    <row r="156" spans="1:16" x14ac:dyDescent="0.25">
      <c r="A156" s="10" t="s">
        <v>13</v>
      </c>
      <c r="B156" s="54">
        <f t="shared" si="15"/>
        <v>71</v>
      </c>
      <c r="C156" s="20" t="s">
        <v>446</v>
      </c>
      <c r="D156" s="20"/>
      <c r="E156" s="20"/>
      <c r="F156" s="20"/>
      <c r="G156" s="20"/>
      <c r="H156" s="20"/>
      <c r="I156" s="20"/>
      <c r="J156" s="20"/>
      <c r="K156" s="15" t="s">
        <v>83</v>
      </c>
      <c r="L156" s="24">
        <f t="shared" si="16"/>
        <v>10.5</v>
      </c>
      <c r="M156" s="117"/>
      <c r="N156" s="140"/>
      <c r="O156" s="117"/>
      <c r="P156" s="291"/>
    </row>
    <row r="157" spans="1:16" x14ac:dyDescent="0.25">
      <c r="A157" s="10" t="s">
        <v>13</v>
      </c>
      <c r="B157" s="54">
        <f t="shared" si="15"/>
        <v>72</v>
      </c>
      <c r="C157" s="20" t="s">
        <v>447</v>
      </c>
      <c r="D157" s="20"/>
      <c r="E157" s="20"/>
      <c r="F157" s="20"/>
      <c r="G157" s="20"/>
      <c r="H157" s="20"/>
      <c r="I157" s="20"/>
      <c r="J157" s="20"/>
      <c r="K157" s="15" t="s">
        <v>83</v>
      </c>
      <c r="L157" s="24">
        <f t="shared" si="16"/>
        <v>10.5</v>
      </c>
      <c r="M157" s="117"/>
      <c r="N157" s="140"/>
      <c r="O157" s="117"/>
      <c r="P157" s="291"/>
    </row>
    <row r="158" spans="1:16" x14ac:dyDescent="0.25">
      <c r="A158" s="10"/>
      <c r="B158" s="54"/>
      <c r="C158" s="20"/>
      <c r="D158" s="20"/>
      <c r="E158" s="20"/>
      <c r="F158" s="20"/>
      <c r="G158" s="20"/>
      <c r="H158" s="20"/>
      <c r="I158" s="20"/>
      <c r="J158" s="20"/>
      <c r="K158" s="14"/>
      <c r="L158" s="20"/>
      <c r="M158" s="117"/>
      <c r="N158" s="140"/>
      <c r="O158" s="117"/>
      <c r="P158" s="291"/>
    </row>
    <row r="159" spans="1:16" x14ac:dyDescent="0.25">
      <c r="A159" s="10"/>
      <c r="B159" s="54"/>
      <c r="C159" s="19" t="s">
        <v>397</v>
      </c>
      <c r="D159" s="20"/>
      <c r="E159" s="20"/>
      <c r="F159" s="20"/>
      <c r="G159" s="20"/>
      <c r="H159" s="20"/>
      <c r="I159" s="20"/>
      <c r="J159" s="20"/>
      <c r="K159" s="15"/>
      <c r="L159" s="24"/>
      <c r="M159" s="117"/>
      <c r="N159" s="140"/>
      <c r="O159" s="117"/>
      <c r="P159" s="291"/>
    </row>
    <row r="160" spans="1:16" x14ac:dyDescent="0.25">
      <c r="A160" s="10"/>
      <c r="B160" s="54"/>
      <c r="C160" s="20" t="s">
        <v>398</v>
      </c>
      <c r="D160" s="20"/>
      <c r="E160" s="20"/>
      <c r="F160" s="20"/>
      <c r="G160" s="20"/>
      <c r="H160" s="20"/>
      <c r="I160" s="20"/>
      <c r="J160" s="20"/>
      <c r="K160" s="15"/>
      <c r="L160" s="24"/>
      <c r="M160" s="117"/>
      <c r="N160" s="140"/>
      <c r="O160" s="117"/>
      <c r="P160" s="291"/>
    </row>
    <row r="161" spans="1:16" x14ac:dyDescent="0.25">
      <c r="A161" s="10"/>
      <c r="B161" s="54"/>
      <c r="C161" s="20" t="s">
        <v>399</v>
      </c>
      <c r="D161" s="20"/>
      <c r="E161" s="20"/>
      <c r="F161" s="20"/>
      <c r="G161" s="20"/>
      <c r="H161" s="20"/>
      <c r="I161" s="20"/>
      <c r="J161" s="20"/>
      <c r="K161" s="15"/>
      <c r="L161" s="24"/>
      <c r="M161" s="117"/>
      <c r="N161" s="140"/>
      <c r="O161" s="117"/>
      <c r="P161" s="291"/>
    </row>
    <row r="162" spans="1:16" x14ac:dyDescent="0.25">
      <c r="A162" s="10"/>
      <c r="B162" s="54"/>
      <c r="C162" s="20" t="s">
        <v>400</v>
      </c>
      <c r="D162" s="20"/>
      <c r="E162" s="20"/>
      <c r="F162" s="20"/>
      <c r="G162" s="20"/>
      <c r="H162" s="20"/>
      <c r="I162" s="20"/>
      <c r="J162" s="20"/>
      <c r="K162" s="15"/>
      <c r="L162" s="24"/>
      <c r="M162" s="117"/>
      <c r="N162" s="140"/>
      <c r="O162" s="117"/>
      <c r="P162" s="291"/>
    </row>
    <row r="163" spans="1:16" x14ac:dyDescent="0.25">
      <c r="A163" s="10"/>
      <c r="B163" s="54"/>
      <c r="C163" s="20" t="s">
        <v>401</v>
      </c>
      <c r="D163" s="20"/>
      <c r="E163" s="20"/>
      <c r="F163" s="20"/>
      <c r="G163" s="20"/>
      <c r="H163" s="20"/>
      <c r="I163" s="20"/>
      <c r="J163" s="20"/>
      <c r="K163" s="15"/>
      <c r="L163" s="24"/>
      <c r="M163" s="117"/>
      <c r="N163" s="140"/>
      <c r="O163" s="117"/>
      <c r="P163" s="291"/>
    </row>
    <row r="164" spans="1:16" x14ac:dyDescent="0.25">
      <c r="A164" s="10"/>
      <c r="B164" s="54"/>
      <c r="C164" s="20" t="s">
        <v>402</v>
      </c>
      <c r="D164" s="20"/>
      <c r="E164" s="20"/>
      <c r="F164" s="20"/>
      <c r="G164" s="20"/>
      <c r="H164" s="20"/>
      <c r="I164" s="20"/>
      <c r="J164" s="20"/>
      <c r="K164" s="15"/>
      <c r="L164" s="24"/>
      <c r="M164" s="117"/>
      <c r="N164" s="140"/>
      <c r="O164" s="117"/>
      <c r="P164" s="291"/>
    </row>
    <row r="165" spans="1:16" x14ac:dyDescent="0.25">
      <c r="A165" s="10"/>
      <c r="B165" s="54"/>
      <c r="C165" s="20" t="s">
        <v>403</v>
      </c>
      <c r="D165" s="20"/>
      <c r="E165" s="20"/>
      <c r="F165" s="20"/>
      <c r="G165" s="20"/>
      <c r="H165" s="20"/>
      <c r="I165" s="20"/>
      <c r="J165" s="20"/>
      <c r="K165" s="15"/>
      <c r="L165" s="24"/>
      <c r="M165" s="117"/>
      <c r="N165" s="140"/>
      <c r="O165" s="117"/>
      <c r="P165" s="291"/>
    </row>
    <row r="166" spans="1:16" x14ac:dyDescent="0.25">
      <c r="A166" s="10" t="s">
        <v>13</v>
      </c>
      <c r="B166" s="54">
        <f>B157+1</f>
        <v>73</v>
      </c>
      <c r="C166" s="20" t="s">
        <v>404</v>
      </c>
      <c r="D166" s="20"/>
      <c r="E166" s="20"/>
      <c r="F166" s="20"/>
      <c r="G166" s="20"/>
      <c r="H166" s="20"/>
      <c r="I166" s="20"/>
      <c r="J166" s="20"/>
      <c r="K166" s="15" t="s">
        <v>83</v>
      </c>
      <c r="L166" s="24">
        <f>$R$1*1</f>
        <v>10.5</v>
      </c>
      <c r="M166" s="117"/>
      <c r="N166" s="140"/>
      <c r="O166" s="117"/>
      <c r="P166" s="291"/>
    </row>
    <row r="167" spans="1:16" x14ac:dyDescent="0.25">
      <c r="A167" s="10" t="s">
        <v>13</v>
      </c>
      <c r="B167" s="54">
        <f>B166+1</f>
        <v>74</v>
      </c>
      <c r="C167" s="20" t="s">
        <v>405</v>
      </c>
      <c r="D167" s="20"/>
      <c r="E167" s="20"/>
      <c r="F167" s="20"/>
      <c r="G167" s="20"/>
      <c r="H167" s="20"/>
      <c r="I167" s="20"/>
      <c r="J167" s="20"/>
      <c r="K167" s="15"/>
      <c r="L167" s="24"/>
      <c r="M167" s="117"/>
      <c r="N167" s="140"/>
      <c r="O167" s="117"/>
      <c r="P167" s="291"/>
    </row>
    <row r="168" spans="1:16" x14ac:dyDescent="0.25">
      <c r="A168" s="10"/>
      <c r="B168" s="54"/>
      <c r="C168" s="20" t="s">
        <v>406</v>
      </c>
      <c r="D168" s="20"/>
      <c r="E168" s="20"/>
      <c r="F168" s="20"/>
      <c r="G168" s="20"/>
      <c r="H168" s="20"/>
      <c r="I168" s="20"/>
      <c r="J168" s="20"/>
      <c r="K168" s="15" t="s">
        <v>83</v>
      </c>
      <c r="L168" s="24">
        <f>$R$1*1</f>
        <v>10.5</v>
      </c>
      <c r="M168" s="117"/>
      <c r="N168" s="140"/>
      <c r="O168" s="117"/>
      <c r="P168" s="291"/>
    </row>
    <row r="169" spans="1:16" x14ac:dyDescent="0.25">
      <c r="A169" s="10" t="s">
        <v>13</v>
      </c>
      <c r="B169" s="54">
        <f>B167+1</f>
        <v>75</v>
      </c>
      <c r="C169" s="20" t="s">
        <v>405</v>
      </c>
      <c r="D169" s="20"/>
      <c r="E169" s="20"/>
      <c r="F169" s="20"/>
      <c r="G169" s="20"/>
      <c r="H169" s="20"/>
      <c r="I169" s="20"/>
      <c r="J169" s="20"/>
      <c r="K169" s="15"/>
      <c r="L169" s="24"/>
      <c r="M169" s="117"/>
      <c r="N169" s="140"/>
      <c r="O169" s="117"/>
      <c r="P169" s="291"/>
    </row>
    <row r="170" spans="1:16" x14ac:dyDescent="0.25">
      <c r="A170" s="10"/>
      <c r="B170" s="54"/>
      <c r="C170" s="20" t="s">
        <v>407</v>
      </c>
      <c r="D170" s="20"/>
      <c r="E170" s="20"/>
      <c r="F170" s="20"/>
      <c r="G170" s="20"/>
      <c r="H170" s="20"/>
      <c r="I170" s="20"/>
      <c r="J170" s="20"/>
      <c r="K170" s="15" t="s">
        <v>83</v>
      </c>
      <c r="L170" s="24">
        <f t="shared" ref="L170:L171" si="17">$R$1*1</f>
        <v>10.5</v>
      </c>
      <c r="M170" s="117"/>
      <c r="N170" s="140"/>
      <c r="O170" s="117"/>
      <c r="P170" s="291"/>
    </row>
    <row r="171" spans="1:16" x14ac:dyDescent="0.25">
      <c r="A171" s="10" t="s">
        <v>13</v>
      </c>
      <c r="B171" s="54">
        <f>B169+1</f>
        <v>76</v>
      </c>
      <c r="C171" s="20" t="s">
        <v>408</v>
      </c>
      <c r="D171" s="20"/>
      <c r="E171" s="20"/>
      <c r="F171" s="20"/>
      <c r="G171" s="20"/>
      <c r="H171" s="20"/>
      <c r="I171" s="20"/>
      <c r="J171" s="20"/>
      <c r="K171" s="15" t="s">
        <v>83</v>
      </c>
      <c r="L171" s="24">
        <f t="shared" si="17"/>
        <v>10.5</v>
      </c>
      <c r="M171" s="117"/>
      <c r="N171" s="140"/>
      <c r="O171" s="117"/>
      <c r="P171" s="291"/>
    </row>
    <row r="172" spans="1:16" x14ac:dyDescent="0.25">
      <c r="A172" s="10" t="s">
        <v>13</v>
      </c>
      <c r="B172" s="54">
        <f>B171+1</f>
        <v>77</v>
      </c>
      <c r="C172" s="20" t="s">
        <v>409</v>
      </c>
      <c r="D172" s="20"/>
      <c r="E172" s="20"/>
      <c r="F172" s="20"/>
      <c r="G172" s="20"/>
      <c r="H172" s="20"/>
      <c r="I172" s="20"/>
      <c r="J172" s="20"/>
      <c r="K172" s="15"/>
      <c r="L172" s="24"/>
      <c r="M172" s="117"/>
      <c r="N172" s="140"/>
      <c r="O172" s="117"/>
      <c r="P172" s="291"/>
    </row>
    <row r="173" spans="1:16" x14ac:dyDescent="0.25">
      <c r="A173" s="10"/>
      <c r="B173" s="54"/>
      <c r="C173" s="20" t="s">
        <v>410</v>
      </c>
      <c r="D173" s="20"/>
      <c r="E173" s="20"/>
      <c r="F173" s="20"/>
      <c r="G173" s="20"/>
      <c r="H173" s="20"/>
      <c r="I173" s="20"/>
      <c r="J173" s="20"/>
      <c r="K173" s="15" t="s">
        <v>83</v>
      </c>
      <c r="L173" s="24">
        <f>$R$1*1</f>
        <v>10.5</v>
      </c>
      <c r="M173" s="117"/>
      <c r="N173" s="140"/>
      <c r="O173" s="117"/>
      <c r="P173" s="291"/>
    </row>
    <row r="174" spans="1:16" x14ac:dyDescent="0.25">
      <c r="A174" s="10" t="s">
        <v>13</v>
      </c>
      <c r="B174" s="54">
        <f>B172+1</f>
        <v>78</v>
      </c>
      <c r="C174" s="20" t="s">
        <v>411</v>
      </c>
      <c r="D174" s="20"/>
      <c r="E174" s="20"/>
      <c r="F174" s="20"/>
      <c r="G174" s="20"/>
      <c r="H174" s="20"/>
      <c r="I174" s="20"/>
      <c r="J174" s="20"/>
      <c r="K174" s="15"/>
      <c r="L174" s="24"/>
      <c r="M174" s="117"/>
      <c r="N174" s="140"/>
      <c r="O174" s="117"/>
      <c r="P174" s="291"/>
    </row>
    <row r="175" spans="1:16" x14ac:dyDescent="0.25">
      <c r="A175" s="10"/>
      <c r="B175" s="54"/>
      <c r="C175" s="20" t="s">
        <v>412</v>
      </c>
      <c r="D175" s="20"/>
      <c r="E175" s="20"/>
      <c r="F175" s="20"/>
      <c r="G175" s="20"/>
      <c r="H175" s="20"/>
      <c r="I175" s="20"/>
      <c r="J175" s="20"/>
      <c r="K175" s="15" t="s">
        <v>83</v>
      </c>
      <c r="L175" s="24">
        <f t="shared" ref="L175:L176" si="18">$R$1*1</f>
        <v>10.5</v>
      </c>
      <c r="M175" s="117"/>
      <c r="N175" s="140"/>
      <c r="O175" s="117"/>
      <c r="P175" s="291"/>
    </row>
    <row r="176" spans="1:16" x14ac:dyDescent="0.25">
      <c r="A176" s="10" t="s">
        <v>13</v>
      </c>
      <c r="B176" s="54">
        <f>B174+1</f>
        <v>79</v>
      </c>
      <c r="C176" s="20" t="s">
        <v>413</v>
      </c>
      <c r="D176" s="20"/>
      <c r="E176" s="20"/>
      <c r="F176" s="20"/>
      <c r="G176" s="20"/>
      <c r="H176" s="20"/>
      <c r="I176" s="20"/>
      <c r="J176" s="20"/>
      <c r="K176" s="15" t="s">
        <v>83</v>
      </c>
      <c r="L176" s="24">
        <f t="shared" si="18"/>
        <v>10.5</v>
      </c>
      <c r="M176" s="117"/>
      <c r="N176" s="140"/>
      <c r="O176" s="117"/>
      <c r="P176" s="291"/>
    </row>
    <row r="177" spans="1:16" x14ac:dyDescent="0.25">
      <c r="A177" s="10"/>
      <c r="B177" s="54"/>
      <c r="C177" s="20"/>
      <c r="D177" s="20"/>
      <c r="E177" s="20"/>
      <c r="F177" s="20"/>
      <c r="G177" s="20"/>
      <c r="H177" s="20"/>
      <c r="I177" s="20"/>
      <c r="J177" s="20"/>
      <c r="K177" s="14"/>
      <c r="L177" s="20"/>
      <c r="M177" s="117"/>
      <c r="N177" s="140"/>
      <c r="O177" s="117"/>
      <c r="P177" s="291"/>
    </row>
    <row r="178" spans="1:16" x14ac:dyDescent="0.25">
      <c r="A178" s="10"/>
      <c r="B178" s="54"/>
      <c r="C178" s="20"/>
      <c r="D178" s="20"/>
      <c r="E178" s="20"/>
      <c r="F178" s="20"/>
      <c r="G178" s="20"/>
      <c r="H178" s="20"/>
      <c r="I178" s="20"/>
      <c r="J178" s="20"/>
      <c r="K178" s="14"/>
      <c r="L178" s="20"/>
      <c r="M178" s="117"/>
      <c r="N178" s="140"/>
      <c r="O178" s="117"/>
      <c r="P178" s="291"/>
    </row>
    <row r="179" spans="1:16" x14ac:dyDescent="0.25">
      <c r="A179" s="10"/>
      <c r="B179" s="54"/>
      <c r="C179" s="20"/>
      <c r="D179" s="20"/>
      <c r="E179" s="20"/>
      <c r="F179" s="20"/>
      <c r="G179" s="20"/>
      <c r="H179" s="20"/>
      <c r="I179" s="20"/>
      <c r="J179" s="20"/>
      <c r="K179" s="14"/>
      <c r="L179" s="20"/>
      <c r="M179" s="117"/>
      <c r="N179" s="140"/>
      <c r="O179" s="117"/>
      <c r="P179" s="291"/>
    </row>
    <row r="180" spans="1:16" x14ac:dyDescent="0.25">
      <c r="A180" s="10"/>
      <c r="B180" s="54"/>
      <c r="C180" s="20"/>
      <c r="D180" s="20"/>
      <c r="E180" s="20"/>
      <c r="F180" s="20"/>
      <c r="G180" s="20"/>
      <c r="H180" s="20"/>
      <c r="I180" s="20"/>
      <c r="J180" s="20"/>
      <c r="K180" s="14"/>
      <c r="L180" s="20"/>
      <c r="M180" s="117"/>
      <c r="N180" s="140"/>
      <c r="O180" s="117"/>
      <c r="P180" s="291"/>
    </row>
    <row r="181" spans="1:16" x14ac:dyDescent="0.25">
      <c r="A181" s="10"/>
      <c r="B181" s="54"/>
      <c r="C181" s="20"/>
      <c r="D181" s="20"/>
      <c r="E181" s="20"/>
      <c r="F181" s="20"/>
      <c r="G181" s="20"/>
      <c r="H181" s="20"/>
      <c r="I181" s="20"/>
      <c r="J181" s="20"/>
      <c r="K181" s="14"/>
      <c r="L181" s="20"/>
      <c r="M181" s="294"/>
      <c r="N181" s="140"/>
      <c r="O181" s="117"/>
      <c r="P181" s="291"/>
    </row>
    <row r="182" spans="1:16" x14ac:dyDescent="0.25">
      <c r="A182" s="64"/>
      <c r="B182" s="55"/>
      <c r="C182" s="22" t="s">
        <v>1876</v>
      </c>
      <c r="D182" s="23"/>
      <c r="E182" s="23"/>
      <c r="F182" s="23"/>
      <c r="G182" s="23"/>
      <c r="H182" s="23"/>
      <c r="I182" s="23"/>
      <c r="J182" s="23"/>
      <c r="K182" s="16"/>
      <c r="L182" s="23"/>
      <c r="M182" s="321"/>
      <c r="N182" s="162"/>
      <c r="O182" s="146"/>
      <c r="P182" s="291"/>
    </row>
    <row r="183" spans="1:16" ht="36" x14ac:dyDescent="0.25">
      <c r="A183" s="64"/>
      <c r="B183" s="78" t="s">
        <v>1</v>
      </c>
      <c r="C183" s="393" t="s">
        <v>2</v>
      </c>
      <c r="D183" s="393"/>
      <c r="E183" s="393"/>
      <c r="F183" s="393"/>
      <c r="G183" s="393"/>
      <c r="H183" s="393"/>
      <c r="I183" s="393"/>
      <c r="J183" s="393"/>
      <c r="K183" s="12" t="s">
        <v>45</v>
      </c>
      <c r="L183" s="72" t="s">
        <v>46</v>
      </c>
      <c r="M183" s="144" t="s">
        <v>47</v>
      </c>
      <c r="N183" s="344" t="s">
        <v>73</v>
      </c>
      <c r="O183" s="343" t="s">
        <v>92</v>
      </c>
      <c r="P183" s="291"/>
    </row>
    <row r="184" spans="1:16" x14ac:dyDescent="0.25">
      <c r="A184" s="10"/>
      <c r="B184" s="54"/>
      <c r="C184" s="20"/>
      <c r="D184" s="20"/>
      <c r="E184" s="20"/>
      <c r="F184" s="20"/>
      <c r="G184" s="20"/>
      <c r="H184" s="20"/>
      <c r="I184" s="20"/>
      <c r="J184" s="20"/>
      <c r="K184" s="15"/>
      <c r="L184" s="24"/>
      <c r="M184" s="155"/>
      <c r="N184" s="140"/>
      <c r="O184" s="117"/>
      <c r="P184" s="291"/>
    </row>
    <row r="185" spans="1:16" x14ac:dyDescent="0.25">
      <c r="A185" s="10"/>
      <c r="B185" s="54"/>
      <c r="C185" s="19" t="s">
        <v>414</v>
      </c>
      <c r="D185" s="20"/>
      <c r="E185" s="20"/>
      <c r="F185" s="20"/>
      <c r="G185" s="20"/>
      <c r="H185" s="20"/>
      <c r="I185" s="20"/>
      <c r="J185" s="20"/>
      <c r="K185" s="15"/>
      <c r="L185" s="24"/>
      <c r="M185" s="117"/>
      <c r="N185" s="140"/>
      <c r="O185" s="117"/>
      <c r="P185" s="291"/>
    </row>
    <row r="186" spans="1:16" x14ac:dyDescent="0.25">
      <c r="A186" s="10"/>
      <c r="B186" s="54"/>
      <c r="C186" s="20" t="s">
        <v>415</v>
      </c>
      <c r="D186" s="20"/>
      <c r="E186" s="20"/>
      <c r="F186" s="20"/>
      <c r="G186" s="20"/>
      <c r="H186" s="20"/>
      <c r="I186" s="20"/>
      <c r="J186" s="20"/>
      <c r="K186" s="15"/>
      <c r="L186" s="24"/>
      <c r="M186" s="117"/>
      <c r="N186" s="140"/>
      <c r="O186" s="117"/>
      <c r="P186" s="291"/>
    </row>
    <row r="187" spans="1:16" x14ac:dyDescent="0.25">
      <c r="A187" s="10"/>
      <c r="B187" s="54"/>
      <c r="C187" s="20" t="s">
        <v>399</v>
      </c>
      <c r="D187" s="20"/>
      <c r="E187" s="20"/>
      <c r="F187" s="20"/>
      <c r="G187" s="20"/>
      <c r="H187" s="20"/>
      <c r="I187" s="20"/>
      <c r="J187" s="20"/>
      <c r="K187" s="15"/>
      <c r="L187" s="24"/>
      <c r="M187" s="117"/>
      <c r="N187" s="140"/>
      <c r="O187" s="117"/>
      <c r="P187" s="291"/>
    </row>
    <row r="188" spans="1:16" x14ac:dyDescent="0.25">
      <c r="A188" s="10"/>
      <c r="B188" s="54"/>
      <c r="C188" s="20" t="s">
        <v>416</v>
      </c>
      <c r="D188" s="20"/>
      <c r="E188" s="20"/>
      <c r="F188" s="20"/>
      <c r="G188" s="20"/>
      <c r="H188" s="20"/>
      <c r="I188" s="20"/>
      <c r="J188" s="20"/>
      <c r="K188" s="15"/>
      <c r="L188" s="24"/>
      <c r="M188" s="117"/>
      <c r="N188" s="140"/>
      <c r="O188" s="117"/>
      <c r="P188" s="291"/>
    </row>
    <row r="189" spans="1:16" x14ac:dyDescent="0.25">
      <c r="A189" s="10"/>
      <c r="B189" s="54"/>
      <c r="C189" s="20" t="s">
        <v>417</v>
      </c>
      <c r="D189" s="20"/>
      <c r="E189" s="20"/>
      <c r="F189" s="20"/>
      <c r="G189" s="20"/>
      <c r="H189" s="20"/>
      <c r="I189" s="20"/>
      <c r="J189" s="20"/>
      <c r="K189" s="15"/>
      <c r="L189" s="24"/>
      <c r="M189" s="117"/>
      <c r="N189" s="140"/>
      <c r="O189" s="117"/>
      <c r="P189" s="291"/>
    </row>
    <row r="190" spans="1:16" x14ac:dyDescent="0.25">
      <c r="A190" s="10"/>
      <c r="B190" s="54"/>
      <c r="C190" s="20" t="s">
        <v>418</v>
      </c>
      <c r="D190" s="20"/>
      <c r="E190" s="20"/>
      <c r="F190" s="20"/>
      <c r="G190" s="20"/>
      <c r="H190" s="20"/>
      <c r="I190" s="20"/>
      <c r="J190" s="20"/>
      <c r="K190" s="15"/>
      <c r="L190" s="24"/>
      <c r="M190" s="117"/>
      <c r="N190" s="140"/>
      <c r="O190" s="117"/>
      <c r="P190" s="291"/>
    </row>
    <row r="191" spans="1:16" x14ac:dyDescent="0.25">
      <c r="A191" s="10"/>
      <c r="B191" s="54"/>
      <c r="C191" s="20" t="s">
        <v>419</v>
      </c>
      <c r="D191" s="20"/>
      <c r="E191" s="20"/>
      <c r="F191" s="20"/>
      <c r="G191" s="20"/>
      <c r="H191" s="20"/>
      <c r="I191" s="20"/>
      <c r="J191" s="20"/>
      <c r="K191" s="15"/>
      <c r="L191" s="24"/>
      <c r="M191" s="117"/>
      <c r="N191" s="140"/>
      <c r="O191" s="117"/>
      <c r="P191" s="291"/>
    </row>
    <row r="192" spans="1:16" x14ac:dyDescent="0.25">
      <c r="A192" s="10"/>
      <c r="B192" s="54"/>
      <c r="C192" s="20" t="s">
        <v>420</v>
      </c>
      <c r="D192" s="20"/>
      <c r="E192" s="20"/>
      <c r="F192" s="20"/>
      <c r="G192" s="20"/>
      <c r="H192" s="20"/>
      <c r="I192" s="20"/>
      <c r="J192" s="20"/>
      <c r="K192" s="15"/>
      <c r="L192" s="24"/>
      <c r="M192" s="117"/>
      <c r="N192" s="140"/>
      <c r="O192" s="117"/>
      <c r="P192" s="291"/>
    </row>
    <row r="193" spans="1:16" x14ac:dyDescent="0.25">
      <c r="A193" s="10"/>
      <c r="B193" s="54"/>
      <c r="C193" s="20" t="s">
        <v>421</v>
      </c>
      <c r="D193" s="20"/>
      <c r="E193" s="20"/>
      <c r="F193" s="20"/>
      <c r="G193" s="20"/>
      <c r="H193" s="20"/>
      <c r="I193" s="20"/>
      <c r="J193" s="20"/>
      <c r="K193" s="15"/>
      <c r="L193" s="24"/>
      <c r="M193" s="117"/>
      <c r="N193" s="140"/>
      <c r="O193" s="117"/>
      <c r="P193" s="291"/>
    </row>
    <row r="194" spans="1:16" x14ac:dyDescent="0.25">
      <c r="A194" s="10"/>
      <c r="B194" s="54"/>
      <c r="C194" s="20" t="s">
        <v>422</v>
      </c>
      <c r="D194" s="20"/>
      <c r="E194" s="20"/>
      <c r="F194" s="20"/>
      <c r="G194" s="20"/>
      <c r="H194" s="20"/>
      <c r="I194" s="20"/>
      <c r="J194" s="20"/>
      <c r="K194" s="15"/>
      <c r="L194" s="24"/>
      <c r="M194" s="117"/>
      <c r="N194" s="140"/>
      <c r="O194" s="117"/>
      <c r="P194" s="291"/>
    </row>
    <row r="195" spans="1:16" x14ac:dyDescent="0.25">
      <c r="A195" s="10" t="s">
        <v>13</v>
      </c>
      <c r="B195" s="54">
        <f>B176+1</f>
        <v>80</v>
      </c>
      <c r="C195" s="20" t="s">
        <v>423</v>
      </c>
      <c r="D195" s="20"/>
      <c r="E195" s="20"/>
      <c r="F195" s="20"/>
      <c r="G195" s="20"/>
      <c r="H195" s="20"/>
      <c r="I195" s="20"/>
      <c r="J195" s="20"/>
      <c r="K195" s="15" t="s">
        <v>273</v>
      </c>
      <c r="L195" s="24">
        <f>$R$1*1</f>
        <v>10.5</v>
      </c>
      <c r="M195" s="117"/>
      <c r="N195" s="140"/>
      <c r="O195" s="117"/>
      <c r="P195" s="291"/>
    </row>
    <row r="196" spans="1:16" x14ac:dyDescent="0.25">
      <c r="A196" s="10" t="s">
        <v>13</v>
      </c>
      <c r="B196" s="54">
        <f>B195+1</f>
        <v>81</v>
      </c>
      <c r="C196" s="20" t="s">
        <v>424</v>
      </c>
      <c r="D196" s="20"/>
      <c r="E196" s="20"/>
      <c r="F196" s="20"/>
      <c r="G196" s="20"/>
      <c r="H196" s="20"/>
      <c r="I196" s="20"/>
      <c r="J196" s="20"/>
      <c r="K196" s="15" t="s">
        <v>273</v>
      </c>
      <c r="L196" s="24">
        <f t="shared" ref="L196" si="19">$R$1*1</f>
        <v>10.5</v>
      </c>
      <c r="M196" s="117"/>
      <c r="N196" s="140"/>
      <c r="O196" s="117"/>
      <c r="P196" s="291"/>
    </row>
    <row r="197" spans="1:16" x14ac:dyDescent="0.25">
      <c r="A197" s="10"/>
      <c r="B197" s="54"/>
      <c r="C197" s="20"/>
      <c r="D197" s="20"/>
      <c r="E197" s="20"/>
      <c r="F197" s="20"/>
      <c r="G197" s="20"/>
      <c r="H197" s="20"/>
      <c r="I197" s="20"/>
      <c r="J197" s="20"/>
      <c r="K197" s="15"/>
      <c r="L197" s="24"/>
      <c r="M197" s="117"/>
      <c r="N197" s="140"/>
      <c r="O197" s="117"/>
      <c r="P197" s="291"/>
    </row>
    <row r="198" spans="1:16" x14ac:dyDescent="0.25">
      <c r="A198" s="10"/>
      <c r="B198" s="54"/>
      <c r="C198" s="20"/>
      <c r="D198" s="20"/>
      <c r="E198" s="20"/>
      <c r="F198" s="20"/>
      <c r="G198" s="20"/>
      <c r="H198" s="20"/>
      <c r="I198" s="20"/>
      <c r="J198" s="20"/>
      <c r="K198" s="15"/>
      <c r="L198" s="24"/>
      <c r="M198" s="117"/>
      <c r="N198" s="140"/>
      <c r="O198" s="117"/>
      <c r="P198" s="291"/>
    </row>
    <row r="199" spans="1:16" x14ac:dyDescent="0.25">
      <c r="A199" s="10"/>
      <c r="B199" s="54"/>
      <c r="C199" s="20"/>
      <c r="D199" s="20"/>
      <c r="E199" s="20"/>
      <c r="F199" s="20"/>
      <c r="G199" s="20"/>
      <c r="H199" s="20"/>
      <c r="I199" s="20"/>
      <c r="J199" s="20"/>
      <c r="K199" s="15"/>
      <c r="L199" s="24"/>
      <c r="M199" s="117"/>
      <c r="N199" s="140"/>
      <c r="O199" s="117"/>
      <c r="P199" s="291"/>
    </row>
    <row r="200" spans="1:16" x14ac:dyDescent="0.25">
      <c r="A200" s="10"/>
      <c r="B200" s="54"/>
      <c r="C200" s="20"/>
      <c r="D200" s="20"/>
      <c r="E200" s="20"/>
      <c r="F200" s="20"/>
      <c r="G200" s="20"/>
      <c r="H200" s="20"/>
      <c r="I200" s="20"/>
      <c r="J200" s="20"/>
      <c r="K200" s="15"/>
      <c r="L200" s="24"/>
      <c r="M200" s="117"/>
      <c r="N200" s="140"/>
      <c r="O200" s="117"/>
      <c r="P200" s="291"/>
    </row>
    <row r="201" spans="1:16" x14ac:dyDescent="0.25">
      <c r="A201" s="10"/>
      <c r="B201" s="54"/>
      <c r="C201" s="20"/>
      <c r="D201" s="20"/>
      <c r="E201" s="20"/>
      <c r="F201" s="20"/>
      <c r="G201" s="20"/>
      <c r="H201" s="20"/>
      <c r="I201" s="20"/>
      <c r="J201" s="20"/>
      <c r="K201" s="15"/>
      <c r="L201" s="24"/>
      <c r="M201" s="117"/>
      <c r="N201" s="140"/>
      <c r="O201" s="117"/>
      <c r="P201" s="291"/>
    </row>
    <row r="202" spans="1:16" x14ac:dyDescent="0.25">
      <c r="A202" s="10"/>
      <c r="B202" s="54"/>
      <c r="C202" s="20"/>
      <c r="D202" s="20"/>
      <c r="E202" s="20"/>
      <c r="F202" s="20"/>
      <c r="G202" s="20"/>
      <c r="H202" s="20"/>
      <c r="I202" s="20"/>
      <c r="J202" s="20"/>
      <c r="K202" s="15"/>
      <c r="L202" s="24"/>
      <c r="M202" s="117"/>
      <c r="N202" s="140"/>
      <c r="O202" s="117"/>
      <c r="P202" s="291"/>
    </row>
    <row r="203" spans="1:16" x14ac:dyDescent="0.25">
      <c r="A203" s="10"/>
      <c r="B203" s="54"/>
      <c r="C203" s="20"/>
      <c r="D203" s="20"/>
      <c r="E203" s="20"/>
      <c r="F203" s="20"/>
      <c r="G203" s="20"/>
      <c r="H203" s="20"/>
      <c r="I203" s="20"/>
      <c r="J203" s="20"/>
      <c r="K203" s="15"/>
      <c r="L203" s="24"/>
      <c r="M203" s="117"/>
      <c r="N203" s="140"/>
      <c r="O203" s="117"/>
      <c r="P203" s="291"/>
    </row>
    <row r="204" spans="1:16" x14ac:dyDescent="0.25">
      <c r="A204" s="10"/>
      <c r="B204" s="54"/>
      <c r="C204" s="20"/>
      <c r="D204" s="20"/>
      <c r="E204" s="20"/>
      <c r="F204" s="20"/>
      <c r="G204" s="20"/>
      <c r="H204" s="20"/>
      <c r="I204" s="20"/>
      <c r="J204" s="20"/>
      <c r="K204" s="15"/>
      <c r="L204" s="24"/>
      <c r="M204" s="117"/>
      <c r="N204" s="140"/>
      <c r="O204" s="117"/>
      <c r="P204" s="291"/>
    </row>
    <row r="205" spans="1:16" x14ac:dyDescent="0.25">
      <c r="A205" s="10"/>
      <c r="B205" s="54"/>
      <c r="C205" s="20"/>
      <c r="D205" s="20"/>
      <c r="E205" s="20"/>
      <c r="F205" s="20"/>
      <c r="G205" s="20"/>
      <c r="H205" s="20"/>
      <c r="I205" s="20"/>
      <c r="J205" s="20"/>
      <c r="K205" s="15"/>
      <c r="L205" s="24"/>
      <c r="M205" s="117"/>
      <c r="N205" s="140"/>
      <c r="O205" s="117"/>
      <c r="P205" s="291"/>
    </row>
    <row r="206" spans="1:16" x14ac:dyDescent="0.25">
      <c r="A206" s="10"/>
      <c r="B206" s="54"/>
      <c r="C206" s="20"/>
      <c r="D206" s="20"/>
      <c r="E206" s="20"/>
      <c r="F206" s="20"/>
      <c r="G206" s="20"/>
      <c r="H206" s="20"/>
      <c r="I206" s="20"/>
      <c r="J206" s="20"/>
      <c r="K206" s="15"/>
      <c r="L206" s="24"/>
      <c r="M206" s="117"/>
      <c r="N206" s="140"/>
      <c r="O206" s="117"/>
      <c r="P206" s="291"/>
    </row>
    <row r="207" spans="1:16" x14ac:dyDescent="0.25">
      <c r="A207" s="10"/>
      <c r="B207" s="54"/>
      <c r="C207" s="20"/>
      <c r="D207" s="20"/>
      <c r="E207" s="20"/>
      <c r="F207" s="20"/>
      <c r="G207" s="20"/>
      <c r="H207" s="20"/>
      <c r="I207" s="20"/>
      <c r="J207" s="20"/>
      <c r="K207" s="15"/>
      <c r="L207" s="24"/>
      <c r="M207" s="117"/>
      <c r="N207" s="140"/>
      <c r="O207" s="117"/>
      <c r="P207" s="291"/>
    </row>
    <row r="208" spans="1:16" x14ac:dyDescent="0.25">
      <c r="A208" s="10"/>
      <c r="B208" s="54"/>
      <c r="C208" s="20"/>
      <c r="D208" s="20"/>
      <c r="E208" s="20"/>
      <c r="F208" s="20"/>
      <c r="G208" s="20"/>
      <c r="H208" s="20"/>
      <c r="I208" s="20"/>
      <c r="J208" s="20"/>
      <c r="K208" s="15"/>
      <c r="L208" s="24"/>
      <c r="M208" s="117"/>
      <c r="N208" s="140"/>
      <c r="O208" s="117"/>
      <c r="P208" s="291"/>
    </row>
    <row r="209" spans="1:16" x14ac:dyDescent="0.25">
      <c r="A209" s="10"/>
      <c r="B209" s="54"/>
      <c r="C209" s="20"/>
      <c r="D209" s="20"/>
      <c r="E209" s="20"/>
      <c r="F209" s="20"/>
      <c r="G209" s="20"/>
      <c r="H209" s="20"/>
      <c r="I209" s="20"/>
      <c r="J209" s="20"/>
      <c r="K209" s="15"/>
      <c r="L209" s="24"/>
      <c r="M209" s="117"/>
      <c r="N209" s="140"/>
      <c r="O209" s="117"/>
      <c r="P209" s="291"/>
    </row>
    <row r="210" spans="1:16" x14ac:dyDescent="0.25">
      <c r="A210" s="10"/>
      <c r="B210" s="54"/>
      <c r="C210" s="20"/>
      <c r="D210" s="20"/>
      <c r="E210" s="20"/>
      <c r="F210" s="20"/>
      <c r="G210" s="20"/>
      <c r="H210" s="20"/>
      <c r="I210" s="20"/>
      <c r="J210" s="20"/>
      <c r="K210" s="15"/>
      <c r="L210" s="24"/>
      <c r="M210" s="117"/>
      <c r="N210" s="140"/>
      <c r="O210" s="117"/>
      <c r="P210" s="291"/>
    </row>
    <row r="211" spans="1:16" x14ac:dyDescent="0.25">
      <c r="A211" s="10"/>
      <c r="B211" s="54"/>
      <c r="C211" s="19"/>
      <c r="D211" s="20"/>
      <c r="E211" s="20"/>
      <c r="F211" s="20"/>
      <c r="G211" s="20"/>
      <c r="H211" s="20"/>
      <c r="I211" s="20"/>
      <c r="J211" s="20"/>
      <c r="K211" s="15"/>
      <c r="L211" s="24"/>
      <c r="M211" s="117"/>
      <c r="N211" s="140"/>
      <c r="O211" s="117"/>
      <c r="P211" s="291"/>
    </row>
    <row r="212" spans="1:16" x14ac:dyDescent="0.25">
      <c r="A212" s="10"/>
      <c r="B212" s="54"/>
      <c r="C212" s="20"/>
      <c r="D212" s="20"/>
      <c r="E212" s="20"/>
      <c r="F212" s="20"/>
      <c r="G212" s="20"/>
      <c r="H212" s="20"/>
      <c r="I212" s="20"/>
      <c r="J212" s="20"/>
      <c r="K212" s="15"/>
      <c r="L212" s="24"/>
      <c r="M212" s="117"/>
      <c r="N212" s="140"/>
      <c r="O212" s="117"/>
      <c r="P212" s="291"/>
    </row>
    <row r="213" spans="1:16" x14ac:dyDescent="0.25">
      <c r="A213" s="10"/>
      <c r="B213" s="54"/>
      <c r="C213" s="20"/>
      <c r="D213" s="20"/>
      <c r="E213" s="20"/>
      <c r="F213" s="20"/>
      <c r="G213" s="20"/>
      <c r="H213" s="20"/>
      <c r="I213" s="20"/>
      <c r="J213" s="20"/>
      <c r="K213" s="15"/>
      <c r="L213" s="24"/>
      <c r="M213" s="117"/>
      <c r="N213" s="140"/>
      <c r="O213" s="117"/>
      <c r="P213" s="291"/>
    </row>
    <row r="214" spans="1:16" x14ac:dyDescent="0.25">
      <c r="A214" s="10"/>
      <c r="B214" s="54"/>
      <c r="C214" s="20"/>
      <c r="D214" s="20"/>
      <c r="E214" s="20"/>
      <c r="F214" s="20"/>
      <c r="G214" s="20"/>
      <c r="H214" s="20"/>
      <c r="I214" s="20"/>
      <c r="J214" s="20"/>
      <c r="K214" s="15"/>
      <c r="L214" s="24"/>
      <c r="M214" s="117"/>
      <c r="N214" s="140"/>
      <c r="O214" s="117"/>
      <c r="P214" s="291"/>
    </row>
    <row r="215" spans="1:16" x14ac:dyDescent="0.25">
      <c r="A215" s="10"/>
      <c r="B215" s="54"/>
      <c r="C215" s="20"/>
      <c r="D215" s="20"/>
      <c r="E215" s="20"/>
      <c r="F215" s="20"/>
      <c r="G215" s="20"/>
      <c r="H215" s="20"/>
      <c r="I215" s="20"/>
      <c r="J215" s="20"/>
      <c r="K215" s="15"/>
      <c r="L215" s="24"/>
      <c r="M215" s="117"/>
      <c r="N215" s="140"/>
      <c r="O215" s="117"/>
      <c r="P215" s="291"/>
    </row>
    <row r="216" spans="1:16" x14ac:dyDescent="0.25">
      <c r="A216" s="10"/>
      <c r="B216" s="54"/>
      <c r="C216" s="20"/>
      <c r="D216" s="20"/>
      <c r="E216" s="20"/>
      <c r="F216" s="20"/>
      <c r="G216" s="20"/>
      <c r="H216" s="20"/>
      <c r="I216" s="20"/>
      <c r="J216" s="20"/>
      <c r="K216" s="15"/>
      <c r="L216" s="24"/>
      <c r="M216" s="117"/>
      <c r="N216" s="140"/>
      <c r="O216" s="117"/>
      <c r="P216" s="291"/>
    </row>
    <row r="217" spans="1:16" x14ac:dyDescent="0.25">
      <c r="A217" s="10"/>
      <c r="B217" s="54"/>
      <c r="C217" s="20"/>
      <c r="D217" s="20"/>
      <c r="E217" s="20"/>
      <c r="F217" s="20"/>
      <c r="G217" s="20"/>
      <c r="H217" s="20"/>
      <c r="I217" s="20"/>
      <c r="J217" s="20"/>
      <c r="K217" s="15"/>
      <c r="L217" s="24"/>
      <c r="M217" s="117"/>
      <c r="N217" s="140"/>
      <c r="O217" s="117"/>
      <c r="P217" s="291"/>
    </row>
    <row r="218" spans="1:16" x14ac:dyDescent="0.25">
      <c r="A218" s="10"/>
      <c r="B218" s="54"/>
      <c r="C218" s="20"/>
      <c r="D218" s="20"/>
      <c r="E218" s="20"/>
      <c r="F218" s="20"/>
      <c r="G218" s="20"/>
      <c r="H218" s="20"/>
      <c r="I218" s="20"/>
      <c r="J218" s="20"/>
      <c r="K218" s="15"/>
      <c r="L218" s="24"/>
      <c r="M218" s="117"/>
      <c r="N218" s="140"/>
      <c r="O218" s="117"/>
      <c r="P218" s="291"/>
    </row>
    <row r="219" spans="1:16" x14ac:dyDescent="0.25">
      <c r="A219" s="10"/>
      <c r="B219" s="54"/>
      <c r="C219" s="20"/>
      <c r="D219" s="20"/>
      <c r="E219" s="20"/>
      <c r="F219" s="20"/>
      <c r="G219" s="20"/>
      <c r="H219" s="20"/>
      <c r="I219" s="20"/>
      <c r="J219" s="20"/>
      <c r="K219" s="15"/>
      <c r="L219" s="24"/>
      <c r="M219" s="117"/>
      <c r="N219" s="140"/>
      <c r="O219" s="117"/>
      <c r="P219" s="291"/>
    </row>
    <row r="220" spans="1:16" x14ac:dyDescent="0.25">
      <c r="A220" s="10"/>
      <c r="B220" s="54"/>
      <c r="C220" s="20"/>
      <c r="D220" s="20"/>
      <c r="E220" s="20"/>
      <c r="F220" s="20"/>
      <c r="G220" s="20"/>
      <c r="H220" s="20"/>
      <c r="I220" s="20"/>
      <c r="J220" s="20"/>
      <c r="K220" s="15"/>
      <c r="L220" s="24"/>
      <c r="M220" s="117"/>
      <c r="N220" s="140"/>
      <c r="O220" s="117"/>
      <c r="P220" s="291"/>
    </row>
    <row r="221" spans="1:16" x14ac:dyDescent="0.25">
      <c r="A221" s="10"/>
      <c r="B221" s="54"/>
      <c r="C221" s="20"/>
      <c r="D221" s="20"/>
      <c r="E221" s="20"/>
      <c r="F221" s="20"/>
      <c r="G221" s="20"/>
      <c r="H221" s="20"/>
      <c r="I221" s="20"/>
      <c r="J221" s="20"/>
      <c r="K221" s="15"/>
      <c r="L221" s="24"/>
      <c r="M221" s="117"/>
      <c r="N221" s="140"/>
      <c r="O221" s="117"/>
      <c r="P221" s="291"/>
    </row>
    <row r="222" spans="1:16" x14ac:dyDescent="0.25">
      <c r="A222" s="10"/>
      <c r="B222" s="54"/>
      <c r="C222" s="20"/>
      <c r="D222" s="20"/>
      <c r="E222" s="20"/>
      <c r="F222" s="20"/>
      <c r="G222" s="20"/>
      <c r="H222" s="20"/>
      <c r="I222" s="20"/>
      <c r="J222" s="20"/>
      <c r="K222" s="15"/>
      <c r="L222" s="24"/>
      <c r="M222" s="117"/>
      <c r="N222" s="140"/>
      <c r="O222" s="117"/>
      <c r="P222" s="291"/>
    </row>
    <row r="223" spans="1:16" x14ac:dyDescent="0.25">
      <c r="A223" s="10"/>
      <c r="B223" s="54"/>
      <c r="C223" s="20"/>
      <c r="D223" s="20"/>
      <c r="E223" s="20"/>
      <c r="F223" s="20"/>
      <c r="G223" s="20"/>
      <c r="H223" s="20"/>
      <c r="I223" s="20"/>
      <c r="J223" s="20"/>
      <c r="K223" s="15"/>
      <c r="L223" s="24"/>
      <c r="M223" s="294"/>
      <c r="N223" s="140"/>
      <c r="O223" s="117"/>
      <c r="P223" s="291"/>
    </row>
    <row r="224" spans="1:16" x14ac:dyDescent="0.25">
      <c r="A224" s="64"/>
      <c r="B224" s="55"/>
      <c r="C224" s="22" t="s">
        <v>1877</v>
      </c>
      <c r="D224" s="23"/>
      <c r="E224" s="23"/>
      <c r="F224" s="23"/>
      <c r="G224" s="23"/>
      <c r="H224" s="23"/>
      <c r="I224" s="23"/>
      <c r="J224" s="23"/>
      <c r="K224" s="16"/>
      <c r="L224" s="23"/>
      <c r="M224" s="146"/>
      <c r="N224" s="162"/>
      <c r="O224" s="165"/>
      <c r="P224" s="290"/>
    </row>
    <row r="225" spans="1:16" x14ac:dyDescent="0.25">
      <c r="A225" s="64"/>
      <c r="B225" s="78" t="s">
        <v>1</v>
      </c>
      <c r="C225" s="393" t="s">
        <v>2</v>
      </c>
      <c r="D225" s="393"/>
      <c r="E225" s="393"/>
      <c r="F225" s="393"/>
      <c r="G225" s="393"/>
      <c r="H225" s="393"/>
      <c r="I225" s="393"/>
      <c r="J225" s="393"/>
      <c r="K225" s="12"/>
      <c r="L225" s="72"/>
      <c r="M225" s="144"/>
      <c r="N225" s="344"/>
      <c r="O225" s="343" t="s">
        <v>92</v>
      </c>
      <c r="P225" s="290"/>
    </row>
    <row r="226" spans="1:16" x14ac:dyDescent="0.25">
      <c r="A226" s="10"/>
      <c r="B226" s="54"/>
      <c r="C226" s="20"/>
      <c r="D226" s="20"/>
      <c r="E226" s="20"/>
      <c r="F226" s="20"/>
      <c r="G226" s="20"/>
      <c r="H226" s="20"/>
      <c r="I226" s="20"/>
      <c r="J226" s="20"/>
      <c r="K226" s="15"/>
      <c r="L226" s="24"/>
      <c r="M226" s="117"/>
      <c r="N226" s="140"/>
      <c r="O226" s="117"/>
      <c r="P226" s="290"/>
    </row>
    <row r="227" spans="1:16" x14ac:dyDescent="0.25">
      <c r="A227" s="10"/>
      <c r="B227" s="53"/>
      <c r="C227" s="19" t="s">
        <v>49</v>
      </c>
      <c r="D227" s="20"/>
      <c r="E227" s="20"/>
      <c r="F227" s="20"/>
      <c r="G227" s="20"/>
      <c r="H227" s="20"/>
      <c r="I227" s="20"/>
      <c r="J227" s="20"/>
      <c r="K227" s="14"/>
      <c r="L227" s="20"/>
      <c r="M227" s="117"/>
      <c r="N227" s="140"/>
      <c r="O227" s="117"/>
      <c r="P227" s="290"/>
    </row>
    <row r="228" spans="1:16" x14ac:dyDescent="0.25">
      <c r="A228" s="10"/>
      <c r="B228" s="53"/>
      <c r="C228" s="19" t="s">
        <v>356</v>
      </c>
      <c r="D228" s="20"/>
      <c r="E228" s="20"/>
      <c r="F228" s="20"/>
      <c r="G228" s="20"/>
      <c r="H228" s="20"/>
      <c r="I228" s="20"/>
      <c r="J228" s="20"/>
      <c r="K228" s="14"/>
      <c r="L228" s="20"/>
      <c r="M228" s="117"/>
      <c r="N228" s="140"/>
      <c r="O228" s="117"/>
      <c r="P228" s="290"/>
    </row>
    <row r="229" spans="1:16" x14ac:dyDescent="0.25">
      <c r="A229" s="10"/>
      <c r="B229" s="53"/>
      <c r="C229" s="19"/>
      <c r="D229" s="20"/>
      <c r="E229" s="20"/>
      <c r="F229" s="20"/>
      <c r="G229" s="20"/>
      <c r="H229" s="20"/>
      <c r="I229" s="20"/>
      <c r="J229" s="20"/>
      <c r="K229" s="14"/>
      <c r="L229" s="20"/>
      <c r="M229" s="117"/>
      <c r="N229" s="140"/>
      <c r="O229" s="117"/>
      <c r="P229" s="290"/>
    </row>
    <row r="230" spans="1:16" x14ac:dyDescent="0.25">
      <c r="A230" s="10"/>
      <c r="B230" s="53"/>
      <c r="C230" s="368" t="s">
        <v>307</v>
      </c>
      <c r="D230" s="369"/>
      <c r="E230" s="369"/>
      <c r="F230" s="369"/>
      <c r="G230" s="369"/>
      <c r="H230" s="369"/>
      <c r="I230" s="369"/>
      <c r="J230" s="370"/>
      <c r="K230" s="14"/>
      <c r="L230" s="20"/>
      <c r="M230" s="117"/>
      <c r="N230" s="140"/>
      <c r="O230" s="117"/>
      <c r="P230" s="290"/>
    </row>
    <row r="231" spans="1:16" x14ac:dyDescent="0.25">
      <c r="A231" s="10"/>
      <c r="B231" s="53"/>
      <c r="C231" s="368" t="s">
        <v>357</v>
      </c>
      <c r="D231" s="369"/>
      <c r="E231" s="369"/>
      <c r="F231" s="369"/>
      <c r="G231" s="369"/>
      <c r="H231" s="369"/>
      <c r="I231" s="369"/>
      <c r="J231" s="370"/>
      <c r="K231" s="14"/>
      <c r="L231" s="20"/>
      <c r="M231" s="117"/>
      <c r="N231" s="140"/>
      <c r="O231" s="117"/>
      <c r="P231" s="290"/>
    </row>
    <row r="232" spans="1:16" x14ac:dyDescent="0.25">
      <c r="A232" s="10"/>
      <c r="B232" s="53"/>
      <c r="C232" s="46"/>
      <c r="D232" s="46"/>
      <c r="E232" s="46"/>
      <c r="F232" s="46"/>
      <c r="G232" s="46"/>
      <c r="H232" s="46"/>
      <c r="I232" s="46"/>
      <c r="J232" s="46"/>
      <c r="K232" s="14"/>
      <c r="L232" s="20"/>
      <c r="M232" s="117"/>
      <c r="N232" s="140"/>
      <c r="O232" s="117"/>
      <c r="P232" s="290"/>
    </row>
    <row r="233" spans="1:16" x14ac:dyDescent="0.25">
      <c r="A233" s="10"/>
      <c r="B233" s="53"/>
      <c r="C233" s="20" t="s">
        <v>1817</v>
      </c>
      <c r="D233" s="20"/>
      <c r="E233" s="20"/>
      <c r="F233" s="20"/>
      <c r="G233" s="20"/>
      <c r="H233" s="20"/>
      <c r="I233" s="20"/>
      <c r="J233" s="20"/>
      <c r="K233" s="14"/>
      <c r="L233" s="20"/>
      <c r="M233" s="117"/>
      <c r="N233" s="140"/>
      <c r="O233" s="117"/>
      <c r="P233" s="290"/>
    </row>
    <row r="234" spans="1:16" x14ac:dyDescent="0.25">
      <c r="A234" s="10"/>
      <c r="B234" s="53"/>
      <c r="C234" s="20" t="s">
        <v>1818</v>
      </c>
      <c r="D234" s="20"/>
      <c r="E234" s="20"/>
      <c r="F234" s="20"/>
      <c r="G234" s="20"/>
      <c r="H234" s="20"/>
      <c r="I234" s="20"/>
      <c r="J234" s="20"/>
      <c r="K234" s="14"/>
      <c r="L234" s="20"/>
      <c r="M234" s="117"/>
      <c r="N234" s="140"/>
      <c r="O234" s="117"/>
      <c r="P234" s="290"/>
    </row>
    <row r="235" spans="1:16" x14ac:dyDescent="0.25">
      <c r="A235" s="10"/>
      <c r="B235" s="53"/>
      <c r="C235" s="20" t="s">
        <v>1819</v>
      </c>
      <c r="D235" s="20"/>
      <c r="E235" s="20"/>
      <c r="F235" s="20"/>
      <c r="G235" s="20"/>
      <c r="H235" s="20"/>
      <c r="I235" s="20"/>
      <c r="J235" s="20"/>
      <c r="K235" s="14"/>
      <c r="L235" s="20"/>
      <c r="M235" s="117"/>
      <c r="N235" s="140"/>
      <c r="O235" s="117"/>
      <c r="P235" s="290"/>
    </row>
    <row r="236" spans="1:16" x14ac:dyDescent="0.25">
      <c r="A236" s="10"/>
      <c r="B236" s="53"/>
      <c r="C236" s="20" t="s">
        <v>1820</v>
      </c>
      <c r="D236" s="20"/>
      <c r="E236" s="20"/>
      <c r="F236" s="20"/>
      <c r="G236" s="20"/>
      <c r="H236" s="20"/>
      <c r="I236" s="20"/>
      <c r="J236" s="20"/>
      <c r="K236" s="14"/>
      <c r="L236" s="20"/>
      <c r="M236" s="117"/>
      <c r="N236" s="140"/>
      <c r="O236" s="117"/>
      <c r="P236" s="290"/>
    </row>
    <row r="237" spans="1:16" x14ac:dyDescent="0.25">
      <c r="A237" s="10"/>
      <c r="B237" s="53"/>
      <c r="C237" s="20" t="s">
        <v>1821</v>
      </c>
      <c r="D237" s="20"/>
      <c r="E237" s="20"/>
      <c r="F237" s="20"/>
      <c r="G237" s="20"/>
      <c r="H237" s="20"/>
      <c r="I237" s="20"/>
      <c r="J237" s="20"/>
      <c r="K237" s="14"/>
      <c r="L237" s="20"/>
      <c r="M237" s="117"/>
      <c r="N237" s="140"/>
      <c r="O237" s="117"/>
      <c r="P237" s="290"/>
    </row>
    <row r="238" spans="1:16" x14ac:dyDescent="0.25">
      <c r="A238" s="10"/>
      <c r="B238" s="53"/>
      <c r="C238" s="20"/>
      <c r="D238" s="20"/>
      <c r="E238" s="20"/>
      <c r="F238" s="20"/>
      <c r="G238" s="20"/>
      <c r="H238" s="20"/>
      <c r="I238" s="20"/>
      <c r="J238" s="20"/>
      <c r="K238" s="14"/>
      <c r="L238" s="20"/>
      <c r="M238" s="117"/>
      <c r="N238" s="140"/>
      <c r="O238" s="117"/>
      <c r="P238" s="290"/>
    </row>
    <row r="239" spans="1:16" x14ac:dyDescent="0.25">
      <c r="A239" s="10"/>
      <c r="B239" s="53"/>
      <c r="C239" s="20"/>
      <c r="D239" s="20"/>
      <c r="E239" s="20"/>
      <c r="F239" s="20"/>
      <c r="G239" s="20"/>
      <c r="H239" s="20"/>
      <c r="I239" s="20"/>
      <c r="J239" s="20"/>
      <c r="K239" s="14"/>
      <c r="L239" s="20"/>
      <c r="M239" s="117"/>
      <c r="N239" s="140"/>
      <c r="O239" s="117"/>
      <c r="P239" s="290"/>
    </row>
    <row r="240" spans="1:16" x14ac:dyDescent="0.25">
      <c r="A240" s="10"/>
      <c r="B240" s="53"/>
      <c r="C240" s="20"/>
      <c r="D240" s="20"/>
      <c r="E240" s="20"/>
      <c r="F240" s="20"/>
      <c r="G240" s="20"/>
      <c r="H240" s="20"/>
      <c r="I240" s="20"/>
      <c r="J240" s="20"/>
      <c r="K240" s="14"/>
      <c r="L240" s="20"/>
      <c r="M240" s="117"/>
      <c r="N240" s="140"/>
      <c r="O240" s="117"/>
      <c r="P240" s="290"/>
    </row>
    <row r="241" spans="1:16" x14ac:dyDescent="0.25">
      <c r="A241" s="10"/>
      <c r="B241" s="53"/>
      <c r="C241" s="20"/>
      <c r="D241" s="20"/>
      <c r="E241" s="20"/>
      <c r="F241" s="20"/>
      <c r="G241" s="20"/>
      <c r="H241" s="20"/>
      <c r="I241" s="20"/>
      <c r="J241" s="20"/>
      <c r="K241" s="14"/>
      <c r="L241" s="20"/>
      <c r="M241" s="117"/>
      <c r="N241" s="140"/>
      <c r="O241" s="117"/>
      <c r="P241" s="290"/>
    </row>
    <row r="242" spans="1:16" x14ac:dyDescent="0.25">
      <c r="A242" s="10"/>
      <c r="B242" s="53"/>
      <c r="C242" s="20"/>
      <c r="D242" s="20"/>
      <c r="E242" s="20"/>
      <c r="F242" s="20"/>
      <c r="G242" s="20"/>
      <c r="H242" s="20"/>
      <c r="I242" s="20"/>
      <c r="J242" s="20"/>
      <c r="K242" s="14"/>
      <c r="L242" s="20"/>
      <c r="M242" s="117"/>
      <c r="N242" s="140"/>
      <c r="O242" s="117"/>
      <c r="P242" s="290"/>
    </row>
    <row r="243" spans="1:16" x14ac:dyDescent="0.25">
      <c r="A243" s="10"/>
      <c r="B243" s="53"/>
      <c r="C243" s="20"/>
      <c r="D243" s="20"/>
      <c r="E243" s="20"/>
      <c r="F243" s="20"/>
      <c r="G243" s="20"/>
      <c r="H243" s="20"/>
      <c r="I243" s="20"/>
      <c r="J243" s="20"/>
      <c r="K243" s="14"/>
      <c r="L243" s="20"/>
      <c r="M243" s="117"/>
      <c r="N243" s="140"/>
      <c r="O243" s="117"/>
      <c r="P243" s="290"/>
    </row>
    <row r="244" spans="1:16" x14ac:dyDescent="0.25">
      <c r="A244" s="10"/>
      <c r="B244" s="53"/>
      <c r="C244" s="20"/>
      <c r="D244" s="20"/>
      <c r="E244" s="20"/>
      <c r="F244" s="20"/>
      <c r="G244" s="20"/>
      <c r="H244" s="20"/>
      <c r="I244" s="20"/>
      <c r="J244" s="20"/>
      <c r="K244" s="14"/>
      <c r="L244" s="20"/>
      <c r="M244" s="117"/>
      <c r="N244" s="140"/>
      <c r="O244" s="117"/>
      <c r="P244" s="290"/>
    </row>
    <row r="245" spans="1:16" x14ac:dyDescent="0.25">
      <c r="A245" s="10"/>
      <c r="B245" s="53"/>
      <c r="C245" s="20"/>
      <c r="D245" s="20"/>
      <c r="E245" s="20"/>
      <c r="F245" s="20"/>
      <c r="G245" s="20"/>
      <c r="H245" s="20"/>
      <c r="I245" s="20"/>
      <c r="J245" s="20"/>
      <c r="K245" s="14"/>
      <c r="L245" s="20"/>
      <c r="M245" s="117"/>
      <c r="N245" s="140"/>
      <c r="O245" s="117"/>
      <c r="P245" s="290"/>
    </row>
    <row r="246" spans="1:16" x14ac:dyDescent="0.25">
      <c r="A246" s="10"/>
      <c r="B246" s="53"/>
      <c r="C246" s="20"/>
      <c r="D246" s="20"/>
      <c r="E246" s="20"/>
      <c r="F246" s="20"/>
      <c r="G246" s="20"/>
      <c r="H246" s="20"/>
      <c r="I246" s="20"/>
      <c r="J246" s="20"/>
      <c r="K246" s="14"/>
      <c r="L246" s="20"/>
      <c r="M246" s="117"/>
      <c r="N246" s="140"/>
      <c r="O246" s="117"/>
      <c r="P246" s="290"/>
    </row>
    <row r="247" spans="1:16" x14ac:dyDescent="0.25">
      <c r="A247" s="10"/>
      <c r="B247" s="53"/>
      <c r="C247" s="20"/>
      <c r="D247" s="20"/>
      <c r="E247" s="20"/>
      <c r="F247" s="20"/>
      <c r="G247" s="20"/>
      <c r="H247" s="20"/>
      <c r="I247" s="20"/>
      <c r="J247" s="20"/>
      <c r="K247" s="14"/>
      <c r="L247" s="20"/>
      <c r="M247" s="117"/>
      <c r="N247" s="140"/>
      <c r="O247" s="117"/>
      <c r="P247" s="290"/>
    </row>
    <row r="248" spans="1:16" x14ac:dyDescent="0.25">
      <c r="A248" s="10"/>
      <c r="B248" s="53"/>
      <c r="C248" s="20"/>
      <c r="D248" s="20"/>
      <c r="E248" s="20"/>
      <c r="F248" s="20"/>
      <c r="G248" s="20"/>
      <c r="H248" s="20"/>
      <c r="I248" s="20"/>
      <c r="J248" s="20"/>
      <c r="K248" s="14"/>
      <c r="L248" s="20"/>
      <c r="M248" s="117"/>
      <c r="N248" s="140"/>
      <c r="O248" s="117"/>
      <c r="P248" s="290"/>
    </row>
    <row r="249" spans="1:16" x14ac:dyDescent="0.25">
      <c r="A249" s="10"/>
      <c r="B249" s="53"/>
      <c r="C249" s="20"/>
      <c r="D249" s="20"/>
      <c r="E249" s="20"/>
      <c r="F249" s="20"/>
      <c r="G249" s="20"/>
      <c r="H249" s="20"/>
      <c r="I249" s="20"/>
      <c r="J249" s="20"/>
      <c r="K249" s="14"/>
      <c r="L249" s="20"/>
      <c r="M249" s="117"/>
      <c r="N249" s="140"/>
      <c r="O249" s="117"/>
      <c r="P249" s="290"/>
    </row>
    <row r="250" spans="1:16" x14ac:dyDescent="0.25">
      <c r="A250" s="10"/>
      <c r="B250" s="53"/>
      <c r="C250" s="20"/>
      <c r="D250" s="20"/>
      <c r="E250" s="20"/>
      <c r="F250" s="20"/>
      <c r="G250" s="20"/>
      <c r="H250" s="20"/>
      <c r="I250" s="20"/>
      <c r="J250" s="20"/>
      <c r="K250" s="14"/>
      <c r="L250" s="20"/>
      <c r="M250" s="117"/>
      <c r="N250" s="140"/>
      <c r="O250" s="117"/>
      <c r="P250" s="290"/>
    </row>
    <row r="251" spans="1:16" x14ac:dyDescent="0.25">
      <c r="A251" s="10"/>
      <c r="B251" s="53"/>
      <c r="C251" s="20"/>
      <c r="D251" s="20"/>
      <c r="E251" s="20"/>
      <c r="F251" s="20"/>
      <c r="G251" s="20"/>
      <c r="H251" s="20"/>
      <c r="I251" s="20"/>
      <c r="J251" s="20"/>
      <c r="K251" s="14"/>
      <c r="L251" s="20"/>
      <c r="M251" s="117"/>
      <c r="N251" s="140"/>
      <c r="O251" s="117"/>
      <c r="P251" s="290"/>
    </row>
    <row r="252" spans="1:16" x14ac:dyDescent="0.25">
      <c r="A252" s="10"/>
      <c r="B252" s="53"/>
      <c r="C252" s="20"/>
      <c r="D252" s="20"/>
      <c r="E252" s="20"/>
      <c r="F252" s="20"/>
      <c r="G252" s="20"/>
      <c r="H252" s="20"/>
      <c r="I252" s="20"/>
      <c r="J252" s="20"/>
      <c r="K252" s="14"/>
      <c r="L252" s="20"/>
      <c r="M252" s="117"/>
      <c r="N252" s="140"/>
      <c r="O252" s="117"/>
      <c r="P252" s="290"/>
    </row>
    <row r="253" spans="1:16" x14ac:dyDescent="0.25">
      <c r="A253" s="10"/>
      <c r="B253" s="53"/>
      <c r="C253" s="19"/>
      <c r="D253" s="20"/>
      <c r="E253" s="20"/>
      <c r="F253" s="20"/>
      <c r="G253" s="20"/>
      <c r="H253" s="20"/>
      <c r="I253" s="20"/>
      <c r="J253" s="20"/>
      <c r="K253" s="14"/>
      <c r="L253" s="20"/>
      <c r="M253" s="117"/>
      <c r="N253" s="140"/>
      <c r="O253" s="294"/>
      <c r="P253" s="290"/>
    </row>
    <row r="254" spans="1:16" x14ac:dyDescent="0.25">
      <c r="A254" s="64"/>
      <c r="B254" s="55"/>
      <c r="C254" s="22" t="s">
        <v>72</v>
      </c>
      <c r="D254" s="23"/>
      <c r="E254" s="23"/>
      <c r="F254" s="23"/>
      <c r="G254" s="23"/>
      <c r="H254" s="23"/>
      <c r="I254" s="23"/>
      <c r="J254" s="23"/>
      <c r="K254" s="16"/>
      <c r="L254" s="23"/>
      <c r="M254" s="146"/>
      <c r="N254" s="175"/>
      <c r="O254" s="165"/>
    </row>
  </sheetData>
  <mergeCells count="10">
    <mergeCell ref="C183:J183"/>
    <mergeCell ref="C225:J225"/>
    <mergeCell ref="C230:J230"/>
    <mergeCell ref="C231:J231"/>
    <mergeCell ref="B1:O1"/>
    <mergeCell ref="C2:J2"/>
    <mergeCell ref="C6:J6"/>
    <mergeCell ref="C41:J41"/>
    <mergeCell ref="C84:J84"/>
    <mergeCell ref="C139:J139"/>
  </mergeCells>
  <pageMargins left="0.7" right="0.7" top="0.75" bottom="0.75" header="0.3" footer="0.3"/>
  <pageSetup paperSize="9" scale="92" fitToHeight="0" orientation="portrait" r:id="rId1"/>
  <headerFooter>
    <oddFooter>&amp;C_x000D_&amp;1#&amp;"Calibri"&amp;10&amp;K000000 Ethekwini | Classified as Restricted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B22B51-EC4D-4535-8FE9-CF07DBFBEDDA}">
  <sheetPr>
    <tabColor theme="6"/>
    <pageSetUpPr fitToPage="1"/>
  </sheetPr>
  <dimension ref="A1:R227"/>
  <sheetViews>
    <sheetView topLeftCell="A190" workbookViewId="0">
      <selection activeCell="N205" sqref="N205"/>
    </sheetView>
  </sheetViews>
  <sheetFormatPr defaultColWidth="10.28515625" defaultRowHeight="15" x14ac:dyDescent="0.25"/>
  <cols>
    <col min="1" max="1" width="5.7109375" customWidth="1"/>
    <col min="2" max="2" width="5.85546875" customWidth="1"/>
    <col min="8" max="8" width="3.28515625" customWidth="1"/>
    <col min="9" max="9" width="4" customWidth="1"/>
    <col min="10" max="10" width="4.7109375" customWidth="1"/>
    <col min="11" max="11" width="6.28515625" customWidth="1"/>
    <col min="12" max="12" width="5" customWidth="1"/>
    <col min="13" max="13" width="11.28515625" style="298" customWidth="1"/>
    <col min="14" max="14" width="9.85546875" style="147" customWidth="1"/>
    <col min="15" max="15" width="8.5703125" style="147" customWidth="1"/>
  </cols>
  <sheetData>
    <row r="1" spans="1:18" x14ac:dyDescent="0.25">
      <c r="A1" s="223"/>
      <c r="B1" s="400"/>
      <c r="C1" s="400"/>
      <c r="D1" s="400"/>
      <c r="E1" s="400"/>
      <c r="F1" s="400"/>
      <c r="G1" s="400"/>
      <c r="H1" s="400"/>
      <c r="I1" s="400"/>
      <c r="J1" s="400"/>
      <c r="K1" s="400"/>
      <c r="L1" s="400"/>
      <c r="M1" s="401"/>
      <c r="N1" s="400"/>
      <c r="O1" s="402"/>
      <c r="P1" s="208">
        <v>1.077</v>
      </c>
      <c r="R1" s="279">
        <v>10.5</v>
      </c>
    </row>
    <row r="2" spans="1:18" ht="24" x14ac:dyDescent="0.25">
      <c r="A2" s="223"/>
      <c r="B2" s="225" t="s">
        <v>1</v>
      </c>
      <c r="C2" s="400" t="s">
        <v>2</v>
      </c>
      <c r="D2" s="400"/>
      <c r="E2" s="400"/>
      <c r="F2" s="400"/>
      <c r="G2" s="400"/>
      <c r="H2" s="400"/>
      <c r="I2" s="400"/>
      <c r="J2" s="400"/>
      <c r="K2" s="225" t="s">
        <v>45</v>
      </c>
      <c r="L2" s="224" t="s">
        <v>46</v>
      </c>
      <c r="M2" s="295" t="s">
        <v>47</v>
      </c>
      <c r="N2" s="226" t="s">
        <v>73</v>
      </c>
      <c r="O2" s="227" t="s">
        <v>120</v>
      </c>
    </row>
    <row r="3" spans="1:18" x14ac:dyDescent="0.25">
      <c r="A3" s="228"/>
      <c r="B3" s="229"/>
      <c r="C3" s="230" t="s">
        <v>49</v>
      </c>
      <c r="D3" s="231"/>
      <c r="E3" s="231"/>
      <c r="F3" s="231"/>
      <c r="G3" s="231"/>
      <c r="H3" s="231"/>
      <c r="I3" s="231"/>
      <c r="J3" s="231"/>
      <c r="K3" s="229"/>
      <c r="L3" s="231"/>
      <c r="M3" s="345"/>
      <c r="N3" s="233"/>
      <c r="O3" s="234"/>
    </row>
    <row r="4" spans="1:18" x14ac:dyDescent="0.25">
      <c r="A4" s="228"/>
      <c r="B4" s="229"/>
      <c r="C4" s="230" t="s">
        <v>448</v>
      </c>
      <c r="D4" s="231"/>
      <c r="E4" s="231"/>
      <c r="F4" s="231"/>
      <c r="G4" s="231"/>
      <c r="H4" s="231"/>
      <c r="I4" s="231"/>
      <c r="J4" s="231"/>
      <c r="K4" s="229"/>
      <c r="L4" s="231"/>
      <c r="M4" s="232"/>
      <c r="N4" s="233"/>
      <c r="O4" s="235"/>
    </row>
    <row r="5" spans="1:18" x14ac:dyDescent="0.25">
      <c r="A5" s="228"/>
      <c r="B5" s="229"/>
      <c r="C5" s="403" t="s">
        <v>449</v>
      </c>
      <c r="D5" s="404"/>
      <c r="E5" s="404"/>
      <c r="F5" s="404"/>
      <c r="G5" s="404"/>
      <c r="H5" s="404"/>
      <c r="I5" s="404"/>
      <c r="J5" s="405"/>
      <c r="K5" s="229"/>
      <c r="L5" s="231"/>
      <c r="M5" s="232"/>
      <c r="N5" s="233"/>
      <c r="O5" s="235"/>
    </row>
    <row r="6" spans="1:18" x14ac:dyDescent="0.25">
      <c r="A6" s="228" t="s">
        <v>15</v>
      </c>
      <c r="B6" s="229"/>
      <c r="C6" s="230" t="s">
        <v>450</v>
      </c>
      <c r="D6" s="231"/>
      <c r="E6" s="231"/>
      <c r="F6" s="231"/>
      <c r="G6" s="231"/>
      <c r="H6" s="231"/>
      <c r="I6" s="231"/>
      <c r="J6" s="231"/>
      <c r="K6" s="229"/>
      <c r="L6" s="231"/>
      <c r="M6" s="232"/>
      <c r="N6" s="233"/>
      <c r="O6" s="235"/>
    </row>
    <row r="7" spans="1:18" x14ac:dyDescent="0.25">
      <c r="A7" s="228"/>
      <c r="B7" s="229"/>
      <c r="C7" s="231" t="s">
        <v>451</v>
      </c>
      <c r="D7" s="231"/>
      <c r="E7" s="231"/>
      <c r="F7" s="231"/>
      <c r="G7" s="231"/>
      <c r="H7" s="231"/>
      <c r="I7" s="231"/>
      <c r="J7" s="231"/>
      <c r="K7" s="229"/>
      <c r="L7" s="231"/>
      <c r="M7" s="232"/>
      <c r="N7" s="233"/>
      <c r="O7" s="235"/>
    </row>
    <row r="8" spans="1:18" x14ac:dyDescent="0.25">
      <c r="A8" s="228"/>
      <c r="B8" s="229"/>
      <c r="C8" s="231" t="s">
        <v>452</v>
      </c>
      <c r="D8" s="231"/>
      <c r="E8" s="231"/>
      <c r="F8" s="231"/>
      <c r="G8" s="231"/>
      <c r="H8" s="231"/>
      <c r="I8" s="231"/>
      <c r="J8" s="231"/>
      <c r="K8" s="229"/>
      <c r="L8" s="231"/>
      <c r="M8" s="232"/>
      <c r="N8" s="233"/>
      <c r="O8" s="235"/>
    </row>
    <row r="9" spans="1:18" x14ac:dyDescent="0.25">
      <c r="A9" s="228"/>
      <c r="B9" s="229"/>
      <c r="C9" s="286" t="s">
        <v>453</v>
      </c>
      <c r="D9" s="231"/>
      <c r="E9" s="231"/>
      <c r="F9" s="231"/>
      <c r="G9" s="231"/>
      <c r="H9" s="231"/>
      <c r="I9" s="231"/>
      <c r="J9" s="231"/>
      <c r="K9" s="229"/>
      <c r="L9" s="231"/>
      <c r="M9" s="232"/>
      <c r="N9" s="233"/>
      <c r="O9" s="235"/>
    </row>
    <row r="10" spans="1:18" x14ac:dyDescent="0.25">
      <c r="A10" s="228"/>
      <c r="B10" s="229"/>
      <c r="C10" s="231" t="s">
        <v>454</v>
      </c>
      <c r="D10" s="231"/>
      <c r="E10" s="231"/>
      <c r="F10" s="231"/>
      <c r="G10" s="231"/>
      <c r="H10" s="231"/>
      <c r="I10" s="231"/>
      <c r="J10" s="231"/>
      <c r="K10" s="229"/>
      <c r="L10" s="231"/>
      <c r="M10" s="232"/>
      <c r="N10" s="233"/>
      <c r="O10" s="235"/>
    </row>
    <row r="11" spans="1:18" x14ac:dyDescent="0.25">
      <c r="A11" s="228"/>
      <c r="B11" s="229"/>
      <c r="C11" s="231" t="s">
        <v>455</v>
      </c>
      <c r="D11" s="231"/>
      <c r="E11" s="231"/>
      <c r="F11" s="231"/>
      <c r="G11" s="231"/>
      <c r="H11" s="231"/>
      <c r="I11" s="231"/>
      <c r="J11" s="231"/>
      <c r="K11" s="229"/>
      <c r="L11" s="231"/>
      <c r="M11" s="232"/>
      <c r="N11" s="233"/>
      <c r="O11" s="235"/>
    </row>
    <row r="12" spans="1:18" x14ac:dyDescent="0.25">
      <c r="A12" s="228"/>
      <c r="B12" s="229"/>
      <c r="C12" s="231" t="s">
        <v>456</v>
      </c>
      <c r="D12" s="231"/>
      <c r="E12" s="231"/>
      <c r="F12" s="231"/>
      <c r="G12" s="231"/>
      <c r="H12" s="231"/>
      <c r="I12" s="231"/>
      <c r="J12" s="231"/>
      <c r="K12" s="229"/>
      <c r="L12" s="231"/>
      <c r="M12" s="232"/>
      <c r="N12" s="233"/>
      <c r="O12" s="235"/>
    </row>
    <row r="13" spans="1:18" x14ac:dyDescent="0.25">
      <c r="A13" s="228"/>
      <c r="B13" s="229"/>
      <c r="C13" s="231" t="s">
        <v>457</v>
      </c>
      <c r="D13" s="231"/>
      <c r="E13" s="231"/>
      <c r="F13" s="231"/>
      <c r="G13" s="231"/>
      <c r="H13" s="231"/>
      <c r="I13" s="231"/>
      <c r="J13" s="231"/>
      <c r="K13" s="229"/>
      <c r="L13" s="231"/>
      <c r="M13" s="232"/>
      <c r="N13" s="233"/>
      <c r="O13" s="235"/>
    </row>
    <row r="14" spans="1:18" x14ac:dyDescent="0.25">
      <c r="A14" s="228"/>
      <c r="B14" s="229"/>
      <c r="C14" s="231" t="s">
        <v>458</v>
      </c>
      <c r="D14" s="231"/>
      <c r="E14" s="231"/>
      <c r="F14" s="231"/>
      <c r="G14" s="231"/>
      <c r="H14" s="231"/>
      <c r="I14" s="231"/>
      <c r="J14" s="231"/>
      <c r="K14" s="229"/>
      <c r="L14" s="231"/>
      <c r="M14" s="232"/>
      <c r="N14" s="233"/>
      <c r="O14" s="235"/>
    </row>
    <row r="15" spans="1:18" x14ac:dyDescent="0.25">
      <c r="A15" s="228"/>
      <c r="B15" s="229"/>
      <c r="C15" s="230" t="s">
        <v>459</v>
      </c>
      <c r="D15" s="231"/>
      <c r="E15" s="231"/>
      <c r="F15" s="231"/>
      <c r="G15" s="231"/>
      <c r="H15" s="231"/>
      <c r="I15" s="231"/>
      <c r="J15" s="231"/>
      <c r="K15" s="229"/>
      <c r="L15" s="231"/>
      <c r="M15" s="232"/>
      <c r="N15" s="233"/>
      <c r="O15" s="235"/>
    </row>
    <row r="16" spans="1:18" x14ac:dyDescent="0.25">
      <c r="A16" s="228" t="s">
        <v>15</v>
      </c>
      <c r="B16" s="237">
        <v>1</v>
      </c>
      <c r="C16" s="231" t="s">
        <v>460</v>
      </c>
      <c r="D16" s="231"/>
      <c r="E16" s="231"/>
      <c r="F16" s="231"/>
      <c r="G16" s="231"/>
      <c r="H16" s="231"/>
      <c r="I16" s="231"/>
      <c r="J16" s="231"/>
      <c r="K16" s="237" t="s">
        <v>273</v>
      </c>
      <c r="L16" s="24">
        <f>$R$1*100</f>
        <v>1050</v>
      </c>
      <c r="M16" s="235"/>
      <c r="N16" s="239"/>
      <c r="O16" s="232"/>
    </row>
    <row r="17" spans="1:15" x14ac:dyDescent="0.25">
      <c r="A17" s="228" t="s">
        <v>15</v>
      </c>
      <c r="B17" s="237">
        <f>B16+1</f>
        <v>2</v>
      </c>
      <c r="C17" s="231" t="s">
        <v>461</v>
      </c>
      <c r="D17" s="231"/>
      <c r="E17" s="231"/>
      <c r="F17" s="231"/>
      <c r="G17" s="231"/>
      <c r="H17" s="231"/>
      <c r="I17" s="231"/>
      <c r="J17" s="231"/>
      <c r="K17" s="237" t="s">
        <v>273</v>
      </c>
      <c r="L17" s="24">
        <f>$R$1*100</f>
        <v>1050</v>
      </c>
      <c r="M17" s="235"/>
      <c r="N17" s="239"/>
      <c r="O17" s="232"/>
    </row>
    <row r="18" spans="1:15" x14ac:dyDescent="0.25">
      <c r="A18" s="228" t="s">
        <v>15</v>
      </c>
      <c r="B18" s="237">
        <f>B17+1</f>
        <v>3</v>
      </c>
      <c r="C18" s="231" t="s">
        <v>462</v>
      </c>
      <c r="D18" s="231"/>
      <c r="E18" s="231"/>
      <c r="F18" s="231"/>
      <c r="G18" s="231"/>
      <c r="H18" s="231"/>
      <c r="I18" s="231"/>
      <c r="J18" s="231"/>
      <c r="K18" s="237" t="s">
        <v>273</v>
      </c>
      <c r="L18" s="24">
        <f>$R$1*5</f>
        <v>52.5</v>
      </c>
      <c r="M18" s="235"/>
      <c r="N18" s="239"/>
      <c r="O18" s="232"/>
    </row>
    <row r="19" spans="1:15" x14ac:dyDescent="0.25">
      <c r="A19" s="228" t="s">
        <v>15</v>
      </c>
      <c r="B19" s="237">
        <f>B18+1</f>
        <v>4</v>
      </c>
      <c r="C19" s="231" t="s">
        <v>423</v>
      </c>
      <c r="D19" s="231"/>
      <c r="E19" s="231"/>
      <c r="F19" s="231"/>
      <c r="G19" s="231"/>
      <c r="H19" s="231"/>
      <c r="I19" s="231"/>
      <c r="J19" s="231"/>
      <c r="K19" s="237" t="s">
        <v>273</v>
      </c>
      <c r="L19" s="24">
        <f>$R$1*5</f>
        <v>52.5</v>
      </c>
      <c r="M19" s="235"/>
      <c r="N19" s="239"/>
      <c r="O19" s="232"/>
    </row>
    <row r="20" spans="1:15" x14ac:dyDescent="0.25">
      <c r="A20" s="228"/>
      <c r="B20" s="237"/>
      <c r="C20" s="231"/>
      <c r="D20" s="231"/>
      <c r="E20" s="231"/>
      <c r="F20" s="231"/>
      <c r="G20" s="231"/>
      <c r="H20" s="231"/>
      <c r="I20" s="231"/>
      <c r="J20" s="231"/>
      <c r="K20" s="237"/>
      <c r="L20" s="238"/>
      <c r="M20" s="235"/>
      <c r="N20" s="239"/>
      <c r="O20" s="232"/>
    </row>
    <row r="21" spans="1:15" x14ac:dyDescent="0.25">
      <c r="A21" s="228"/>
      <c r="B21" s="229"/>
      <c r="C21" s="230" t="s">
        <v>463</v>
      </c>
      <c r="D21" s="231"/>
      <c r="E21" s="231"/>
      <c r="F21" s="231"/>
      <c r="G21" s="231"/>
      <c r="H21" s="231"/>
      <c r="I21" s="231"/>
      <c r="J21" s="231"/>
      <c r="K21" s="229"/>
      <c r="L21" s="231"/>
      <c r="M21" s="235"/>
      <c r="N21" s="239"/>
      <c r="O21" s="232"/>
    </row>
    <row r="22" spans="1:15" x14ac:dyDescent="0.25">
      <c r="A22" s="228" t="s">
        <v>15</v>
      </c>
      <c r="B22" s="237">
        <f>B19+1</f>
        <v>5</v>
      </c>
      <c r="C22" s="231" t="s">
        <v>460</v>
      </c>
      <c r="D22" s="231"/>
      <c r="E22" s="231"/>
      <c r="F22" s="231"/>
      <c r="G22" s="231"/>
      <c r="H22" s="231"/>
      <c r="I22" s="231"/>
      <c r="J22" s="231"/>
      <c r="K22" s="237" t="s">
        <v>273</v>
      </c>
      <c r="L22" s="24">
        <f t="shared" ref="L22:L23" si="0">$R$1*100</f>
        <v>1050</v>
      </c>
      <c r="M22" s="235"/>
      <c r="N22" s="239"/>
      <c r="O22" s="232"/>
    </row>
    <row r="23" spans="1:15" x14ac:dyDescent="0.25">
      <c r="A23" s="228" t="s">
        <v>15</v>
      </c>
      <c r="B23" s="237">
        <f>B22+1</f>
        <v>6</v>
      </c>
      <c r="C23" s="231" t="s">
        <v>461</v>
      </c>
      <c r="D23" s="231"/>
      <c r="E23" s="231"/>
      <c r="F23" s="231"/>
      <c r="G23" s="231"/>
      <c r="H23" s="231"/>
      <c r="I23" s="231"/>
      <c r="J23" s="231"/>
      <c r="K23" s="237" t="s">
        <v>273</v>
      </c>
      <c r="L23" s="24">
        <f t="shared" si="0"/>
        <v>1050</v>
      </c>
      <c r="M23" s="235"/>
      <c r="N23" s="239"/>
      <c r="O23" s="232"/>
    </row>
    <row r="24" spans="1:15" x14ac:dyDescent="0.25">
      <c r="A24" s="228" t="s">
        <v>15</v>
      </c>
      <c r="B24" s="237">
        <f>B23+1</f>
        <v>7</v>
      </c>
      <c r="C24" s="231" t="s">
        <v>462</v>
      </c>
      <c r="D24" s="231"/>
      <c r="E24" s="231"/>
      <c r="F24" s="231"/>
      <c r="G24" s="231"/>
      <c r="H24" s="231"/>
      <c r="I24" s="231"/>
      <c r="J24" s="231"/>
      <c r="K24" s="237" t="s">
        <v>273</v>
      </c>
      <c r="L24" s="24">
        <f t="shared" ref="L24:L25" si="1">$R$1*5</f>
        <v>52.5</v>
      </c>
      <c r="M24" s="235"/>
      <c r="N24" s="239"/>
      <c r="O24" s="232"/>
    </row>
    <row r="25" spans="1:15" x14ac:dyDescent="0.25">
      <c r="A25" s="228" t="s">
        <v>15</v>
      </c>
      <c r="B25" s="237">
        <f>B24+1</f>
        <v>8</v>
      </c>
      <c r="C25" s="231" t="s">
        <v>423</v>
      </c>
      <c r="D25" s="231"/>
      <c r="E25" s="231"/>
      <c r="F25" s="231"/>
      <c r="G25" s="231"/>
      <c r="H25" s="231"/>
      <c r="I25" s="231"/>
      <c r="J25" s="231"/>
      <c r="K25" s="237" t="s">
        <v>273</v>
      </c>
      <c r="L25" s="24">
        <f t="shared" si="1"/>
        <v>52.5</v>
      </c>
      <c r="M25" s="235"/>
      <c r="N25" s="239"/>
      <c r="O25" s="232"/>
    </row>
    <row r="26" spans="1:15" x14ac:dyDescent="0.25">
      <c r="A26" s="228"/>
      <c r="B26" s="237"/>
      <c r="C26" s="231"/>
      <c r="D26" s="231"/>
      <c r="E26" s="231"/>
      <c r="F26" s="231"/>
      <c r="G26" s="231"/>
      <c r="H26" s="231"/>
      <c r="I26" s="231"/>
      <c r="J26" s="231"/>
      <c r="K26" s="237"/>
      <c r="L26" s="238"/>
      <c r="M26" s="235"/>
      <c r="N26" s="239"/>
      <c r="O26" s="232"/>
    </row>
    <row r="27" spans="1:15" x14ac:dyDescent="0.25">
      <c r="A27" s="228"/>
      <c r="B27" s="229"/>
      <c r="C27" s="230" t="s">
        <v>464</v>
      </c>
      <c r="D27" s="231"/>
      <c r="E27" s="231"/>
      <c r="F27" s="231"/>
      <c r="G27" s="231"/>
      <c r="H27" s="231"/>
      <c r="I27" s="231"/>
      <c r="J27" s="231"/>
      <c r="K27" s="229"/>
      <c r="L27" s="231"/>
      <c r="M27" s="235"/>
      <c r="N27" s="239"/>
      <c r="O27" s="232"/>
    </row>
    <row r="28" spans="1:15" x14ac:dyDescent="0.25">
      <c r="A28" s="228" t="s">
        <v>15</v>
      </c>
      <c r="B28" s="237">
        <f>B25+1</f>
        <v>9</v>
      </c>
      <c r="C28" s="231" t="s">
        <v>460</v>
      </c>
      <c r="D28" s="231"/>
      <c r="E28" s="231"/>
      <c r="F28" s="231"/>
      <c r="G28" s="231"/>
      <c r="H28" s="231"/>
      <c r="I28" s="231"/>
      <c r="J28" s="231"/>
      <c r="K28" s="237" t="s">
        <v>273</v>
      </c>
      <c r="L28" s="238">
        <v>50</v>
      </c>
      <c r="M28" s="235"/>
      <c r="N28" s="239"/>
      <c r="O28" s="232"/>
    </row>
    <row r="29" spans="1:15" x14ac:dyDescent="0.25">
      <c r="A29" s="228" t="s">
        <v>15</v>
      </c>
      <c r="B29" s="237">
        <f>B28+1</f>
        <v>10</v>
      </c>
      <c r="C29" s="231" t="s">
        <v>461</v>
      </c>
      <c r="D29" s="231"/>
      <c r="E29" s="231"/>
      <c r="F29" s="231"/>
      <c r="G29" s="231"/>
      <c r="H29" s="231"/>
      <c r="I29" s="231"/>
      <c r="J29" s="231"/>
      <c r="K29" s="237" t="s">
        <v>273</v>
      </c>
      <c r="L29" s="238">
        <v>50</v>
      </c>
      <c r="M29" s="235"/>
      <c r="N29" s="239"/>
      <c r="O29" s="232"/>
    </row>
    <row r="30" spans="1:15" x14ac:dyDescent="0.25">
      <c r="A30" s="228" t="s">
        <v>15</v>
      </c>
      <c r="B30" s="237">
        <f>B29+1</f>
        <v>11</v>
      </c>
      <c r="C30" s="231" t="s">
        <v>462</v>
      </c>
      <c r="D30" s="231"/>
      <c r="E30" s="231"/>
      <c r="F30" s="231"/>
      <c r="G30" s="231"/>
      <c r="H30" s="231"/>
      <c r="I30" s="231"/>
      <c r="J30" s="231"/>
      <c r="K30" s="237" t="s">
        <v>273</v>
      </c>
      <c r="L30" s="24">
        <f t="shared" ref="L30:L32" si="2">$R$1*5</f>
        <v>52.5</v>
      </c>
      <c r="M30" s="235"/>
      <c r="N30" s="239"/>
      <c r="O30" s="232"/>
    </row>
    <row r="31" spans="1:15" x14ac:dyDescent="0.25">
      <c r="A31" s="228" t="s">
        <v>15</v>
      </c>
      <c r="B31" s="237">
        <f>B30+1</f>
        <v>12</v>
      </c>
      <c r="C31" s="231" t="s">
        <v>423</v>
      </c>
      <c r="D31" s="231"/>
      <c r="E31" s="231"/>
      <c r="F31" s="231"/>
      <c r="G31" s="231"/>
      <c r="H31" s="231"/>
      <c r="I31" s="231"/>
      <c r="J31" s="231"/>
      <c r="K31" s="237" t="s">
        <v>273</v>
      </c>
      <c r="L31" s="24">
        <f t="shared" si="2"/>
        <v>52.5</v>
      </c>
      <c r="M31" s="235"/>
      <c r="N31" s="239"/>
      <c r="O31" s="232"/>
    </row>
    <row r="32" spans="1:15" x14ac:dyDescent="0.25">
      <c r="A32" s="228" t="s">
        <v>15</v>
      </c>
      <c r="B32" s="237">
        <f>B31+1</f>
        <v>13</v>
      </c>
      <c r="C32" s="231" t="s">
        <v>465</v>
      </c>
      <c r="D32" s="231"/>
      <c r="E32" s="231"/>
      <c r="F32" s="231"/>
      <c r="G32" s="231"/>
      <c r="H32" s="231"/>
      <c r="I32" s="231"/>
      <c r="J32" s="231"/>
      <c r="K32" s="237" t="s">
        <v>273</v>
      </c>
      <c r="L32" s="24">
        <f t="shared" si="2"/>
        <v>52.5</v>
      </c>
      <c r="M32" s="235"/>
      <c r="N32" s="239"/>
      <c r="O32" s="232"/>
    </row>
    <row r="33" spans="1:15" x14ac:dyDescent="0.25">
      <c r="A33" s="228"/>
      <c r="B33" s="237"/>
      <c r="C33" s="231"/>
      <c r="D33" s="231"/>
      <c r="E33" s="231"/>
      <c r="F33" s="231"/>
      <c r="G33" s="231"/>
      <c r="H33" s="231"/>
      <c r="I33" s="231"/>
      <c r="J33" s="231"/>
      <c r="K33" s="237"/>
      <c r="L33" s="238"/>
      <c r="M33" s="235"/>
      <c r="N33" s="239"/>
      <c r="O33" s="232"/>
    </row>
    <row r="34" spans="1:15" x14ac:dyDescent="0.25">
      <c r="A34" s="228"/>
      <c r="B34" s="229"/>
      <c r="C34" s="230" t="s">
        <v>466</v>
      </c>
      <c r="D34" s="231"/>
      <c r="E34" s="231"/>
      <c r="F34" s="231"/>
      <c r="G34" s="231"/>
      <c r="H34" s="231"/>
      <c r="I34" s="231"/>
      <c r="J34" s="231"/>
      <c r="K34" s="229"/>
      <c r="L34" s="231"/>
      <c r="M34" s="235"/>
      <c r="N34" s="239"/>
      <c r="O34" s="232"/>
    </row>
    <row r="35" spans="1:15" x14ac:dyDescent="0.25">
      <c r="A35" s="228" t="s">
        <v>15</v>
      </c>
      <c r="B35" s="237">
        <f>B32+1</f>
        <v>14</v>
      </c>
      <c r="C35" s="231" t="s">
        <v>460</v>
      </c>
      <c r="D35" s="231"/>
      <c r="E35" s="231"/>
      <c r="F35" s="231"/>
      <c r="G35" s="231"/>
      <c r="H35" s="231"/>
      <c r="I35" s="231"/>
      <c r="J35" s="231"/>
      <c r="K35" s="237" t="s">
        <v>273</v>
      </c>
      <c r="L35" s="238">
        <v>300</v>
      </c>
      <c r="M35" s="235"/>
      <c r="N35" s="239"/>
      <c r="O35" s="232"/>
    </row>
    <row r="36" spans="1:15" x14ac:dyDescent="0.25">
      <c r="A36" s="228" t="s">
        <v>15</v>
      </c>
      <c r="B36" s="237">
        <f>B35+1</f>
        <v>15</v>
      </c>
      <c r="C36" s="231" t="s">
        <v>461</v>
      </c>
      <c r="D36" s="231"/>
      <c r="E36" s="231"/>
      <c r="F36" s="231"/>
      <c r="G36" s="231"/>
      <c r="H36" s="231"/>
      <c r="I36" s="231"/>
      <c r="J36" s="231"/>
      <c r="K36" s="237" t="s">
        <v>273</v>
      </c>
      <c r="L36" s="238">
        <v>200</v>
      </c>
      <c r="M36" s="235"/>
      <c r="N36" s="239"/>
      <c r="O36" s="232"/>
    </row>
    <row r="37" spans="1:15" x14ac:dyDescent="0.25">
      <c r="A37" s="228" t="s">
        <v>15</v>
      </c>
      <c r="B37" s="237">
        <f>B36+1</f>
        <v>16</v>
      </c>
      <c r="C37" s="231" t="s">
        <v>462</v>
      </c>
      <c r="D37" s="231"/>
      <c r="E37" s="231"/>
      <c r="F37" s="231"/>
      <c r="G37" s="231"/>
      <c r="H37" s="231"/>
      <c r="I37" s="231"/>
      <c r="J37" s="231"/>
      <c r="K37" s="237" t="s">
        <v>273</v>
      </c>
      <c r="L37" s="238">
        <v>10</v>
      </c>
      <c r="M37" s="235"/>
      <c r="N37" s="239"/>
      <c r="O37" s="232"/>
    </row>
    <row r="38" spans="1:15" x14ac:dyDescent="0.25">
      <c r="A38" s="228" t="s">
        <v>15</v>
      </c>
      <c r="B38" s="237">
        <f>B37+1</f>
        <v>17</v>
      </c>
      <c r="C38" s="231" t="s">
        <v>423</v>
      </c>
      <c r="D38" s="231"/>
      <c r="E38" s="231"/>
      <c r="F38" s="231"/>
      <c r="G38" s="231"/>
      <c r="H38" s="231"/>
      <c r="I38" s="231"/>
      <c r="J38" s="231"/>
      <c r="K38" s="237" t="s">
        <v>273</v>
      </c>
      <c r="L38" s="238">
        <v>10</v>
      </c>
      <c r="M38" s="235"/>
      <c r="N38" s="239"/>
      <c r="O38" s="232"/>
    </row>
    <row r="39" spans="1:15" x14ac:dyDescent="0.25">
      <c r="A39" s="228"/>
      <c r="B39" s="237"/>
      <c r="C39" s="231"/>
      <c r="D39" s="231"/>
      <c r="E39" s="231"/>
      <c r="F39" s="231"/>
      <c r="G39" s="231"/>
      <c r="H39" s="231"/>
      <c r="I39" s="231"/>
      <c r="J39" s="231"/>
      <c r="K39" s="237"/>
      <c r="L39" s="238"/>
      <c r="M39" s="346"/>
      <c r="N39" s="233"/>
      <c r="O39" s="232"/>
    </row>
    <row r="40" spans="1:15" x14ac:dyDescent="0.25">
      <c r="A40" s="223"/>
      <c r="B40" s="240"/>
      <c r="C40" s="241" t="s">
        <v>467</v>
      </c>
      <c r="D40" s="242"/>
      <c r="E40" s="242"/>
      <c r="F40" s="242"/>
      <c r="G40" s="242"/>
      <c r="H40" s="242"/>
      <c r="I40" s="242"/>
      <c r="J40" s="242"/>
      <c r="K40" s="240"/>
      <c r="L40" s="242"/>
      <c r="M40" s="296"/>
      <c r="N40" s="243"/>
      <c r="O40" s="244"/>
    </row>
    <row r="41" spans="1:15" ht="24" x14ac:dyDescent="0.25">
      <c r="A41" s="223"/>
      <c r="B41" s="225" t="s">
        <v>1</v>
      </c>
      <c r="C41" s="400" t="s">
        <v>2</v>
      </c>
      <c r="D41" s="400"/>
      <c r="E41" s="400"/>
      <c r="F41" s="400"/>
      <c r="G41" s="400"/>
      <c r="H41" s="400"/>
      <c r="I41" s="400"/>
      <c r="J41" s="400"/>
      <c r="K41" s="225" t="s">
        <v>45</v>
      </c>
      <c r="L41" s="224" t="s">
        <v>46</v>
      </c>
      <c r="M41" s="297" t="s">
        <v>47</v>
      </c>
      <c r="N41" s="245" t="s">
        <v>73</v>
      </c>
      <c r="O41" s="227" t="s">
        <v>120</v>
      </c>
    </row>
    <row r="42" spans="1:15" x14ac:dyDescent="0.25">
      <c r="A42" s="228"/>
      <c r="B42" s="229"/>
      <c r="C42" s="230" t="s">
        <v>468</v>
      </c>
      <c r="D42" s="231"/>
      <c r="E42" s="231"/>
      <c r="F42" s="231"/>
      <c r="G42" s="231"/>
      <c r="H42" s="231"/>
      <c r="I42" s="231"/>
      <c r="J42" s="231"/>
      <c r="K42" s="229"/>
      <c r="L42" s="231"/>
      <c r="M42" s="345"/>
      <c r="N42" s="345"/>
      <c r="O42" s="234"/>
    </row>
    <row r="43" spans="1:15" x14ac:dyDescent="0.25">
      <c r="A43" s="228"/>
      <c r="B43" s="229"/>
      <c r="C43" s="231" t="s">
        <v>469</v>
      </c>
      <c r="D43" s="231"/>
      <c r="E43" s="231"/>
      <c r="F43" s="231"/>
      <c r="G43" s="231"/>
      <c r="H43" s="231"/>
      <c r="I43" s="231"/>
      <c r="J43" s="231"/>
      <c r="K43" s="229"/>
      <c r="L43" s="231"/>
      <c r="M43" s="232"/>
      <c r="N43" s="232"/>
      <c r="O43" s="235"/>
    </row>
    <row r="44" spans="1:15" x14ac:dyDescent="0.25">
      <c r="A44" s="228"/>
      <c r="B44" s="229"/>
      <c r="C44" s="231" t="s">
        <v>470</v>
      </c>
      <c r="D44" s="231"/>
      <c r="E44" s="231"/>
      <c r="F44" s="231"/>
      <c r="G44" s="231"/>
      <c r="H44" s="231"/>
      <c r="I44" s="231"/>
      <c r="J44" s="231"/>
      <c r="K44" s="229"/>
      <c r="L44" s="231"/>
      <c r="M44" s="232"/>
      <c r="N44" s="232"/>
      <c r="O44" s="235"/>
    </row>
    <row r="45" spans="1:15" x14ac:dyDescent="0.25">
      <c r="A45" s="228"/>
      <c r="B45" s="229"/>
      <c r="C45" s="231" t="s">
        <v>471</v>
      </c>
      <c r="D45" s="231"/>
      <c r="E45" s="231"/>
      <c r="F45" s="231"/>
      <c r="G45" s="231"/>
      <c r="H45" s="231"/>
      <c r="I45" s="231"/>
      <c r="J45" s="231"/>
      <c r="K45" s="229"/>
      <c r="L45" s="231"/>
      <c r="M45" s="232"/>
      <c r="N45" s="232"/>
      <c r="O45" s="235"/>
    </row>
    <row r="46" spans="1:15" x14ac:dyDescent="0.25">
      <c r="A46" s="228"/>
      <c r="B46" s="229"/>
      <c r="C46" s="231" t="s">
        <v>454</v>
      </c>
      <c r="D46" s="231"/>
      <c r="E46" s="231"/>
      <c r="F46" s="231"/>
      <c r="G46" s="231"/>
      <c r="H46" s="231"/>
      <c r="I46" s="231"/>
      <c r="J46" s="231"/>
      <c r="K46" s="229"/>
      <c r="L46" s="231"/>
      <c r="M46" s="232"/>
      <c r="N46" s="232"/>
      <c r="O46" s="235"/>
    </row>
    <row r="47" spans="1:15" x14ac:dyDescent="0.25">
      <c r="A47" s="228"/>
      <c r="B47" s="229"/>
      <c r="C47" s="231" t="s">
        <v>472</v>
      </c>
      <c r="D47" s="231"/>
      <c r="E47" s="231"/>
      <c r="F47" s="231"/>
      <c r="G47" s="231"/>
      <c r="H47" s="231"/>
      <c r="I47" s="231"/>
      <c r="J47" s="231"/>
      <c r="K47" s="229"/>
      <c r="L47" s="231"/>
      <c r="M47" s="232"/>
      <c r="N47" s="232"/>
      <c r="O47" s="235"/>
    </row>
    <row r="48" spans="1:15" x14ac:dyDescent="0.25">
      <c r="A48" s="228"/>
      <c r="B48" s="229"/>
      <c r="C48" s="231" t="s">
        <v>473</v>
      </c>
      <c r="D48" s="231"/>
      <c r="E48" s="231"/>
      <c r="F48" s="231"/>
      <c r="G48" s="231"/>
      <c r="H48" s="231"/>
      <c r="I48" s="231"/>
      <c r="J48" s="231"/>
      <c r="K48" s="229"/>
      <c r="L48" s="231"/>
      <c r="M48" s="232"/>
      <c r="N48" s="232"/>
      <c r="O48" s="235"/>
    </row>
    <row r="49" spans="1:15" x14ac:dyDescent="0.25">
      <c r="A49" s="228"/>
      <c r="B49" s="229"/>
      <c r="C49" s="231" t="s">
        <v>457</v>
      </c>
      <c r="D49" s="231"/>
      <c r="E49" s="231"/>
      <c r="F49" s="231"/>
      <c r="G49" s="231"/>
      <c r="H49" s="231"/>
      <c r="I49" s="231"/>
      <c r="J49" s="231"/>
      <c r="K49" s="229"/>
      <c r="L49" s="231"/>
      <c r="M49" s="232"/>
      <c r="N49" s="232"/>
      <c r="O49" s="235"/>
    </row>
    <row r="50" spans="1:15" x14ac:dyDescent="0.25">
      <c r="A50" s="228"/>
      <c r="B50" s="229"/>
      <c r="C50" s="231" t="s">
        <v>474</v>
      </c>
      <c r="D50" s="231"/>
      <c r="E50" s="231"/>
      <c r="F50" s="231"/>
      <c r="G50" s="231"/>
      <c r="H50" s="231"/>
      <c r="I50" s="231"/>
      <c r="J50" s="231"/>
      <c r="K50" s="229"/>
      <c r="L50" s="231"/>
      <c r="M50" s="232"/>
      <c r="N50" s="232"/>
      <c r="O50" s="235"/>
    </row>
    <row r="51" spans="1:15" x14ac:dyDescent="0.25">
      <c r="A51" s="228"/>
      <c r="B51" s="229"/>
      <c r="C51" s="230" t="s">
        <v>466</v>
      </c>
      <c r="D51" s="231"/>
      <c r="E51" s="231"/>
      <c r="F51" s="231"/>
      <c r="G51" s="231"/>
      <c r="H51" s="231"/>
      <c r="I51" s="231"/>
      <c r="J51" s="231"/>
      <c r="K51" s="229"/>
      <c r="L51" s="231"/>
      <c r="M51" s="232"/>
      <c r="N51" s="232"/>
      <c r="O51" s="235"/>
    </row>
    <row r="52" spans="1:15" x14ac:dyDescent="0.25">
      <c r="A52" s="228" t="s">
        <v>15</v>
      </c>
      <c r="B52" s="237">
        <f>B38+1</f>
        <v>18</v>
      </c>
      <c r="C52" s="231" t="s">
        <v>460</v>
      </c>
      <c r="D52" s="231"/>
      <c r="E52" s="231"/>
      <c r="F52" s="231"/>
      <c r="G52" s="231"/>
      <c r="H52" s="231"/>
      <c r="I52" s="231"/>
      <c r="J52" s="231"/>
      <c r="K52" s="237" t="s">
        <v>273</v>
      </c>
      <c r="L52" s="24">
        <f>$R$1*50</f>
        <v>525</v>
      </c>
      <c r="M52" s="235"/>
      <c r="N52" s="235"/>
      <c r="O52" s="235"/>
    </row>
    <row r="53" spans="1:15" x14ac:dyDescent="0.25">
      <c r="A53" s="228" t="s">
        <v>15</v>
      </c>
      <c r="B53" s="237">
        <f>B52+1</f>
        <v>19</v>
      </c>
      <c r="C53" s="231" t="s">
        <v>461</v>
      </c>
      <c r="D53" s="231"/>
      <c r="E53" s="231"/>
      <c r="F53" s="231"/>
      <c r="G53" s="231"/>
      <c r="H53" s="231"/>
      <c r="I53" s="231"/>
      <c r="J53" s="231"/>
      <c r="K53" s="237" t="s">
        <v>273</v>
      </c>
      <c r="L53" s="24">
        <f>$R$1*50</f>
        <v>525</v>
      </c>
      <c r="M53" s="235"/>
      <c r="N53" s="235"/>
      <c r="O53" s="235"/>
    </row>
    <row r="54" spans="1:15" x14ac:dyDescent="0.25">
      <c r="A54" s="228" t="s">
        <v>15</v>
      </c>
      <c r="B54" s="237">
        <f>B53+1</f>
        <v>20</v>
      </c>
      <c r="C54" s="231" t="s">
        <v>462</v>
      </c>
      <c r="D54" s="231"/>
      <c r="E54" s="231"/>
      <c r="F54" s="231"/>
      <c r="G54" s="231"/>
      <c r="H54" s="231"/>
      <c r="I54" s="231"/>
      <c r="J54" s="231"/>
      <c r="K54" s="237" t="s">
        <v>273</v>
      </c>
      <c r="L54" s="238">
        <v>10</v>
      </c>
      <c r="M54" s="235"/>
      <c r="N54" s="235"/>
      <c r="O54" s="235"/>
    </row>
    <row r="55" spans="1:15" x14ac:dyDescent="0.25">
      <c r="A55" s="228" t="s">
        <v>15</v>
      </c>
      <c r="B55" s="237">
        <f>B54+1</f>
        <v>21</v>
      </c>
      <c r="C55" s="231" t="s">
        <v>423</v>
      </c>
      <c r="D55" s="231"/>
      <c r="E55" s="231"/>
      <c r="F55" s="231"/>
      <c r="G55" s="231"/>
      <c r="H55" s="231"/>
      <c r="I55" s="231"/>
      <c r="J55" s="231"/>
      <c r="K55" s="237" t="s">
        <v>273</v>
      </c>
      <c r="L55" s="238">
        <v>10</v>
      </c>
      <c r="M55" s="235"/>
      <c r="N55" s="235"/>
      <c r="O55" s="235"/>
    </row>
    <row r="56" spans="1:15" x14ac:dyDescent="0.25">
      <c r="A56" s="228"/>
      <c r="B56" s="237"/>
      <c r="C56" s="231"/>
      <c r="D56" s="231"/>
      <c r="E56" s="231"/>
      <c r="F56" s="231"/>
      <c r="G56" s="231"/>
      <c r="H56" s="231"/>
      <c r="I56" s="231"/>
      <c r="J56" s="231"/>
      <c r="K56" s="237"/>
      <c r="L56" s="238"/>
      <c r="M56" s="235"/>
      <c r="N56" s="235"/>
      <c r="O56" s="235"/>
    </row>
    <row r="57" spans="1:15" x14ac:dyDescent="0.25">
      <c r="A57" s="228"/>
      <c r="B57" s="229"/>
      <c r="C57" s="230" t="s">
        <v>475</v>
      </c>
      <c r="D57" s="231"/>
      <c r="E57" s="231"/>
      <c r="F57" s="231"/>
      <c r="G57" s="231"/>
      <c r="H57" s="231"/>
      <c r="I57" s="231"/>
      <c r="J57" s="231"/>
      <c r="K57" s="229"/>
      <c r="L57" s="231"/>
      <c r="M57" s="235"/>
      <c r="N57" s="235"/>
      <c r="O57" s="235"/>
    </row>
    <row r="58" spans="1:15" x14ac:dyDescent="0.25">
      <c r="A58" s="228"/>
      <c r="B58" s="229"/>
      <c r="C58" s="231" t="s">
        <v>476</v>
      </c>
      <c r="D58" s="231"/>
      <c r="E58" s="231"/>
      <c r="F58" s="231"/>
      <c r="G58" s="231"/>
      <c r="H58" s="231"/>
      <c r="I58" s="231"/>
      <c r="J58" s="231"/>
      <c r="K58" s="229"/>
      <c r="L58" s="231"/>
      <c r="M58" s="235"/>
      <c r="N58" s="235"/>
      <c r="O58" s="235"/>
    </row>
    <row r="59" spans="1:15" x14ac:dyDescent="0.25">
      <c r="A59" s="228"/>
      <c r="B59" s="229"/>
      <c r="C59" s="231" t="s">
        <v>477</v>
      </c>
      <c r="D59" s="231"/>
      <c r="E59" s="231"/>
      <c r="F59" s="231"/>
      <c r="G59" s="231"/>
      <c r="H59" s="231"/>
      <c r="I59" s="231"/>
      <c r="J59" s="231"/>
      <c r="K59" s="229"/>
      <c r="L59" s="231"/>
      <c r="M59" s="235"/>
      <c r="N59" s="235"/>
      <c r="O59" s="235"/>
    </row>
    <row r="60" spans="1:15" x14ac:dyDescent="0.25">
      <c r="A60" s="228"/>
      <c r="B60" s="229"/>
      <c r="C60" s="231" t="s">
        <v>478</v>
      </c>
      <c r="D60" s="231"/>
      <c r="E60" s="231"/>
      <c r="F60" s="231"/>
      <c r="G60" s="231"/>
      <c r="H60" s="231"/>
      <c r="I60" s="231"/>
      <c r="J60" s="231"/>
      <c r="K60" s="229"/>
      <c r="L60" s="231"/>
      <c r="M60" s="235"/>
      <c r="N60" s="235"/>
      <c r="O60" s="235"/>
    </row>
    <row r="61" spans="1:15" x14ac:dyDescent="0.25">
      <c r="A61" s="228"/>
      <c r="B61" s="229"/>
      <c r="C61" s="231" t="s">
        <v>479</v>
      </c>
      <c r="D61" s="231"/>
      <c r="E61" s="231"/>
      <c r="F61" s="231"/>
      <c r="G61" s="231"/>
      <c r="H61" s="231"/>
      <c r="I61" s="231"/>
      <c r="J61" s="231"/>
      <c r="K61" s="229"/>
      <c r="L61" s="231"/>
      <c r="M61" s="235"/>
      <c r="N61" s="235"/>
      <c r="O61" s="235"/>
    </row>
    <row r="62" spans="1:15" x14ac:dyDescent="0.25">
      <c r="A62" s="228"/>
      <c r="B62" s="229"/>
      <c r="C62" s="231" t="s">
        <v>480</v>
      </c>
      <c r="D62" s="231"/>
      <c r="E62" s="231"/>
      <c r="F62" s="231"/>
      <c r="G62" s="231"/>
      <c r="H62" s="231"/>
      <c r="I62" s="231"/>
      <c r="J62" s="231"/>
      <c r="K62" s="229"/>
      <c r="L62" s="231"/>
      <c r="M62" s="235"/>
      <c r="N62" s="235"/>
      <c r="O62" s="235"/>
    </row>
    <row r="63" spans="1:15" x14ac:dyDescent="0.25">
      <c r="A63" s="228"/>
      <c r="B63" s="229"/>
      <c r="C63" s="231" t="s">
        <v>481</v>
      </c>
      <c r="D63" s="231"/>
      <c r="E63" s="231"/>
      <c r="F63" s="231"/>
      <c r="G63" s="231"/>
      <c r="H63" s="231"/>
      <c r="I63" s="231"/>
      <c r="J63" s="231"/>
      <c r="K63" s="229"/>
      <c r="L63" s="231"/>
      <c r="M63" s="235"/>
      <c r="N63" s="235"/>
      <c r="O63" s="235"/>
    </row>
    <row r="64" spans="1:15" x14ac:dyDescent="0.25">
      <c r="A64" s="228"/>
      <c r="B64" s="229"/>
      <c r="C64" s="231" t="s">
        <v>482</v>
      </c>
      <c r="D64" s="231"/>
      <c r="E64" s="231"/>
      <c r="F64" s="231"/>
      <c r="G64" s="231"/>
      <c r="H64" s="231"/>
      <c r="I64" s="231"/>
      <c r="J64" s="231"/>
      <c r="K64" s="229"/>
      <c r="L64" s="231"/>
      <c r="M64" s="235"/>
      <c r="N64" s="235"/>
      <c r="O64" s="235"/>
    </row>
    <row r="65" spans="1:15" x14ac:dyDescent="0.25">
      <c r="A65" s="228"/>
      <c r="B65" s="229"/>
      <c r="C65" s="231"/>
      <c r="D65" s="231"/>
      <c r="E65" s="231"/>
      <c r="F65" s="231"/>
      <c r="G65" s="231"/>
      <c r="H65" s="231"/>
      <c r="I65" s="231"/>
      <c r="J65" s="231"/>
      <c r="K65" s="229"/>
      <c r="L65" s="231"/>
      <c r="M65" s="235"/>
      <c r="N65" s="235"/>
      <c r="O65" s="235"/>
    </row>
    <row r="66" spans="1:15" x14ac:dyDescent="0.25">
      <c r="A66" s="228"/>
      <c r="B66" s="237"/>
      <c r="C66" s="230" t="s">
        <v>483</v>
      </c>
      <c r="D66" s="231"/>
      <c r="E66" s="231"/>
      <c r="F66" s="231"/>
      <c r="G66" s="231"/>
      <c r="H66" s="231"/>
      <c r="I66" s="231"/>
      <c r="J66" s="231"/>
      <c r="K66" s="229"/>
      <c r="L66" s="231"/>
      <c r="M66" s="235"/>
      <c r="N66" s="235"/>
      <c r="O66" s="235"/>
    </row>
    <row r="67" spans="1:15" x14ac:dyDescent="0.25">
      <c r="A67" s="228"/>
      <c r="B67" s="237"/>
      <c r="C67" s="231" t="s">
        <v>1885</v>
      </c>
      <c r="D67" s="231"/>
      <c r="E67" s="231"/>
      <c r="F67" s="231"/>
      <c r="G67" s="231"/>
      <c r="H67" s="231"/>
      <c r="I67" s="231"/>
      <c r="J67" s="231"/>
      <c r="K67" s="229"/>
      <c r="L67" s="231"/>
      <c r="M67" s="235"/>
      <c r="N67" s="235"/>
      <c r="O67" s="235"/>
    </row>
    <row r="68" spans="1:15" x14ac:dyDescent="0.25">
      <c r="A68" s="228"/>
      <c r="B68" s="237"/>
      <c r="C68" s="231" t="s">
        <v>484</v>
      </c>
      <c r="D68" s="231"/>
      <c r="E68" s="231"/>
      <c r="F68" s="231"/>
      <c r="G68" s="231"/>
      <c r="H68" s="231"/>
      <c r="I68" s="231"/>
      <c r="J68" s="231"/>
      <c r="K68" s="229"/>
      <c r="L68" s="231"/>
      <c r="M68" s="235"/>
      <c r="N68" s="235"/>
      <c r="O68" s="235"/>
    </row>
    <row r="69" spans="1:15" x14ac:dyDescent="0.25">
      <c r="A69" s="228"/>
      <c r="B69" s="237"/>
      <c r="C69" s="231" t="s">
        <v>485</v>
      </c>
      <c r="D69" s="231"/>
      <c r="E69" s="231"/>
      <c r="F69" s="231"/>
      <c r="G69" s="231"/>
      <c r="H69" s="231"/>
      <c r="I69" s="231"/>
      <c r="J69" s="231"/>
      <c r="K69" s="229"/>
      <c r="L69" s="231"/>
      <c r="M69" s="235"/>
      <c r="N69" s="235"/>
      <c r="O69" s="235"/>
    </row>
    <row r="70" spans="1:15" x14ac:dyDescent="0.25">
      <c r="A70" s="228"/>
      <c r="B70" s="237"/>
      <c r="C70" s="231" t="s">
        <v>486</v>
      </c>
      <c r="D70" s="231"/>
      <c r="E70" s="231"/>
      <c r="F70" s="231"/>
      <c r="G70" s="231"/>
      <c r="H70" s="231"/>
      <c r="I70" s="231"/>
      <c r="J70" s="231"/>
      <c r="K70" s="229"/>
      <c r="L70" s="231"/>
      <c r="M70" s="235"/>
      <c r="N70" s="235"/>
      <c r="O70" s="235"/>
    </row>
    <row r="71" spans="1:15" x14ac:dyDescent="0.25">
      <c r="A71" s="228"/>
      <c r="B71" s="237"/>
      <c r="C71" s="231" t="s">
        <v>487</v>
      </c>
      <c r="D71" s="231"/>
      <c r="E71" s="231"/>
      <c r="F71" s="231"/>
      <c r="G71" s="231"/>
      <c r="H71" s="231"/>
      <c r="I71" s="231"/>
      <c r="J71" s="231"/>
      <c r="K71" s="229"/>
      <c r="L71" s="231"/>
      <c r="M71" s="235"/>
      <c r="N71" s="235"/>
      <c r="O71" s="235"/>
    </row>
    <row r="72" spans="1:15" x14ac:dyDescent="0.25">
      <c r="A72" s="228" t="s">
        <v>15</v>
      </c>
      <c r="B72" s="237">
        <f>B55+1</f>
        <v>22</v>
      </c>
      <c r="C72" s="231" t="s">
        <v>488</v>
      </c>
      <c r="D72" s="231"/>
      <c r="E72" s="231"/>
      <c r="F72" s="231"/>
      <c r="G72" s="231"/>
      <c r="H72" s="231"/>
      <c r="I72" s="231"/>
      <c r="J72" s="231"/>
      <c r="K72" s="237" t="s">
        <v>83</v>
      </c>
      <c r="L72" s="24">
        <f t="shared" ref="L72:L73" si="3">$R$1*100</f>
        <v>1050</v>
      </c>
      <c r="M72" s="235"/>
      <c r="N72" s="235"/>
      <c r="O72" s="235"/>
    </row>
    <row r="73" spans="1:15" x14ac:dyDescent="0.25">
      <c r="A73" s="228" t="s">
        <v>15</v>
      </c>
      <c r="B73" s="237">
        <f>B72+1</f>
        <v>23</v>
      </c>
      <c r="C73" s="231" t="s">
        <v>489</v>
      </c>
      <c r="D73" s="231"/>
      <c r="E73" s="231"/>
      <c r="F73" s="231"/>
      <c r="G73" s="231"/>
      <c r="H73" s="231"/>
      <c r="I73" s="231"/>
      <c r="J73" s="231"/>
      <c r="K73" s="237" t="s">
        <v>83</v>
      </c>
      <c r="L73" s="24">
        <f t="shared" si="3"/>
        <v>1050</v>
      </c>
      <c r="M73" s="235"/>
      <c r="N73" s="235"/>
      <c r="O73" s="235"/>
    </row>
    <row r="74" spans="1:15" x14ac:dyDescent="0.25">
      <c r="A74" s="228" t="s">
        <v>15</v>
      </c>
      <c r="B74" s="237">
        <f>B73+1</f>
        <v>24</v>
      </c>
      <c r="C74" s="231" t="s">
        <v>490</v>
      </c>
      <c r="D74" s="231"/>
      <c r="E74" s="231"/>
      <c r="F74" s="231"/>
      <c r="G74" s="231"/>
      <c r="H74" s="231"/>
      <c r="I74" s="231"/>
      <c r="J74" s="231"/>
      <c r="K74" s="237" t="s">
        <v>83</v>
      </c>
      <c r="L74" s="24">
        <f t="shared" ref="L74:L75" si="4">$R$1*50</f>
        <v>525</v>
      </c>
      <c r="M74" s="235"/>
      <c r="N74" s="235"/>
      <c r="O74" s="235"/>
    </row>
    <row r="75" spans="1:15" x14ac:dyDescent="0.25">
      <c r="A75" s="228" t="s">
        <v>15</v>
      </c>
      <c r="B75" s="237">
        <f>B74+1</f>
        <v>25</v>
      </c>
      <c r="C75" s="231" t="s">
        <v>491</v>
      </c>
      <c r="D75" s="231"/>
      <c r="E75" s="231"/>
      <c r="F75" s="231"/>
      <c r="G75" s="231"/>
      <c r="H75" s="231"/>
      <c r="I75" s="231"/>
      <c r="J75" s="231"/>
      <c r="K75" s="237" t="s">
        <v>83</v>
      </c>
      <c r="L75" s="24">
        <f t="shared" si="4"/>
        <v>525</v>
      </c>
      <c r="M75" s="235"/>
      <c r="N75" s="235"/>
      <c r="O75" s="235"/>
    </row>
    <row r="76" spans="1:15" x14ac:dyDescent="0.25">
      <c r="A76" s="228"/>
      <c r="B76" s="237"/>
      <c r="C76" s="231"/>
      <c r="D76" s="231"/>
      <c r="E76" s="231"/>
      <c r="F76" s="231"/>
      <c r="G76" s="231"/>
      <c r="H76" s="231"/>
      <c r="I76" s="231"/>
      <c r="J76" s="231"/>
      <c r="K76" s="237"/>
      <c r="L76" s="238"/>
      <c r="M76" s="235"/>
      <c r="N76" s="235"/>
      <c r="O76" s="235"/>
    </row>
    <row r="77" spans="1:15" x14ac:dyDescent="0.25">
      <c r="A77" s="228"/>
      <c r="B77" s="229"/>
      <c r="C77" s="230" t="s">
        <v>492</v>
      </c>
      <c r="D77" s="231"/>
      <c r="E77" s="231"/>
      <c r="F77" s="231"/>
      <c r="G77" s="231"/>
      <c r="H77" s="231"/>
      <c r="I77" s="231"/>
      <c r="J77" s="231"/>
      <c r="K77" s="229"/>
      <c r="L77" s="231"/>
      <c r="M77" s="235"/>
      <c r="N77" s="235"/>
      <c r="O77" s="235"/>
    </row>
    <row r="78" spans="1:15" x14ac:dyDescent="0.25">
      <c r="A78" s="228" t="s">
        <v>15</v>
      </c>
      <c r="B78" s="237">
        <f>B75+1</f>
        <v>26</v>
      </c>
      <c r="C78" s="231" t="s">
        <v>493</v>
      </c>
      <c r="D78" s="231"/>
      <c r="E78" s="231"/>
      <c r="F78" s="231"/>
      <c r="G78" s="231"/>
      <c r="H78" s="231"/>
      <c r="I78" s="231"/>
      <c r="J78" s="231"/>
      <c r="K78" s="237" t="s">
        <v>83</v>
      </c>
      <c r="L78" s="238">
        <v>100</v>
      </c>
      <c r="M78" s="235"/>
      <c r="N78" s="235"/>
      <c r="O78" s="235"/>
    </row>
    <row r="79" spans="1:15" x14ac:dyDescent="0.25">
      <c r="A79" s="228" t="s">
        <v>15</v>
      </c>
      <c r="B79" s="237">
        <f>B78+1</f>
        <v>27</v>
      </c>
      <c r="C79" s="231" t="s">
        <v>494</v>
      </c>
      <c r="D79" s="231"/>
      <c r="E79" s="231"/>
      <c r="F79" s="231"/>
      <c r="G79" s="231"/>
      <c r="H79" s="231"/>
      <c r="I79" s="231"/>
      <c r="J79" s="231"/>
      <c r="K79" s="237" t="s">
        <v>83</v>
      </c>
      <c r="L79" s="238">
        <v>100</v>
      </c>
      <c r="M79" s="235"/>
      <c r="N79" s="235"/>
      <c r="O79" s="235"/>
    </row>
    <row r="80" spans="1:15" x14ac:dyDescent="0.25">
      <c r="A80" s="228" t="s">
        <v>15</v>
      </c>
      <c r="B80" s="237">
        <f>B79+1</f>
        <v>28</v>
      </c>
      <c r="C80" s="231" t="s">
        <v>495</v>
      </c>
      <c r="D80" s="231"/>
      <c r="E80" s="231"/>
      <c r="F80" s="231"/>
      <c r="G80" s="231"/>
      <c r="H80" s="231"/>
      <c r="I80" s="231"/>
      <c r="J80" s="231"/>
      <c r="K80" s="237" t="s">
        <v>83</v>
      </c>
      <c r="L80" s="24">
        <f t="shared" ref="L80:L81" si="5">$R$1*50</f>
        <v>525</v>
      </c>
      <c r="M80" s="235"/>
      <c r="N80" s="235"/>
      <c r="O80" s="235"/>
    </row>
    <row r="81" spans="1:15" x14ac:dyDescent="0.25">
      <c r="A81" s="228" t="s">
        <v>15</v>
      </c>
      <c r="B81" s="237">
        <f>B80+1</f>
        <v>29</v>
      </c>
      <c r="C81" s="231" t="s">
        <v>496</v>
      </c>
      <c r="D81" s="231"/>
      <c r="E81" s="231"/>
      <c r="F81" s="231"/>
      <c r="G81" s="231"/>
      <c r="H81" s="231"/>
      <c r="I81" s="231"/>
      <c r="J81" s="231"/>
      <c r="K81" s="237" t="s">
        <v>83</v>
      </c>
      <c r="L81" s="24">
        <f t="shared" si="5"/>
        <v>525</v>
      </c>
      <c r="M81" s="235"/>
      <c r="N81" s="235"/>
      <c r="O81" s="235"/>
    </row>
    <row r="82" spans="1:15" x14ac:dyDescent="0.25">
      <c r="A82" s="228"/>
      <c r="B82" s="237"/>
      <c r="C82" s="231"/>
      <c r="D82" s="231"/>
      <c r="E82" s="231"/>
      <c r="F82" s="231"/>
      <c r="G82" s="231"/>
      <c r="H82" s="231"/>
      <c r="I82" s="231"/>
      <c r="J82" s="231"/>
      <c r="K82" s="237"/>
      <c r="L82" s="238"/>
      <c r="M82" s="232"/>
      <c r="N82" s="232"/>
      <c r="O82" s="235"/>
    </row>
    <row r="83" spans="1:15" x14ac:dyDescent="0.25">
      <c r="A83" s="223"/>
      <c r="B83" s="240"/>
      <c r="C83" s="241" t="s">
        <v>467</v>
      </c>
      <c r="D83" s="242"/>
      <c r="E83" s="242"/>
      <c r="F83" s="242"/>
      <c r="G83" s="242"/>
      <c r="H83" s="242"/>
      <c r="I83" s="242"/>
      <c r="J83" s="242"/>
      <c r="K83" s="240"/>
      <c r="L83" s="242"/>
      <c r="M83" s="296"/>
      <c r="N83" s="243"/>
      <c r="O83" s="246"/>
    </row>
    <row r="84" spans="1:15" ht="24" x14ac:dyDescent="0.25">
      <c r="A84" s="223"/>
      <c r="B84" s="225" t="s">
        <v>1</v>
      </c>
      <c r="C84" s="400" t="s">
        <v>2</v>
      </c>
      <c r="D84" s="400"/>
      <c r="E84" s="400"/>
      <c r="F84" s="400"/>
      <c r="G84" s="400"/>
      <c r="H84" s="400"/>
      <c r="I84" s="400"/>
      <c r="J84" s="400"/>
      <c r="K84" s="225" t="s">
        <v>45</v>
      </c>
      <c r="L84" s="224" t="s">
        <v>46</v>
      </c>
      <c r="M84" s="295" t="s">
        <v>47</v>
      </c>
      <c r="N84" s="304" t="s">
        <v>73</v>
      </c>
      <c r="O84" s="227" t="s">
        <v>120</v>
      </c>
    </row>
    <row r="85" spans="1:15" x14ac:dyDescent="0.25">
      <c r="A85" s="228"/>
      <c r="B85" s="229"/>
      <c r="C85" s="230" t="s">
        <v>497</v>
      </c>
      <c r="D85" s="231"/>
      <c r="E85" s="231"/>
      <c r="F85" s="231"/>
      <c r="G85" s="231"/>
      <c r="H85" s="231"/>
      <c r="I85" s="231"/>
      <c r="J85" s="231"/>
      <c r="K85" s="229"/>
      <c r="L85" s="231"/>
      <c r="M85" s="345"/>
      <c r="N85" s="233"/>
      <c r="O85" s="234"/>
    </row>
    <row r="86" spans="1:15" x14ac:dyDescent="0.25">
      <c r="A86" s="228"/>
      <c r="B86" s="229"/>
      <c r="C86" s="231" t="s">
        <v>498</v>
      </c>
      <c r="D86" s="231"/>
      <c r="E86" s="231"/>
      <c r="F86" s="231"/>
      <c r="G86" s="231"/>
      <c r="H86" s="231"/>
      <c r="I86" s="231"/>
      <c r="J86" s="231"/>
      <c r="K86" s="229"/>
      <c r="L86" s="231"/>
      <c r="M86" s="232"/>
      <c r="N86" s="233"/>
      <c r="O86" s="235"/>
    </row>
    <row r="87" spans="1:15" x14ac:dyDescent="0.25">
      <c r="A87" s="228"/>
      <c r="B87" s="229"/>
      <c r="C87" s="231" t="s">
        <v>499</v>
      </c>
      <c r="D87" s="231"/>
      <c r="E87" s="231"/>
      <c r="F87" s="231"/>
      <c r="G87" s="231"/>
      <c r="H87" s="231"/>
      <c r="I87" s="231"/>
      <c r="J87" s="231"/>
      <c r="K87" s="229"/>
      <c r="L87" s="231"/>
      <c r="M87" s="232"/>
      <c r="N87" s="233"/>
      <c r="O87" s="235"/>
    </row>
    <row r="88" spans="1:15" x14ac:dyDescent="0.25">
      <c r="A88" s="228"/>
      <c r="B88" s="229"/>
      <c r="C88" s="231" t="s">
        <v>500</v>
      </c>
      <c r="D88" s="231"/>
      <c r="E88" s="231"/>
      <c r="F88" s="231"/>
      <c r="G88" s="231"/>
      <c r="H88" s="231"/>
      <c r="I88" s="231"/>
      <c r="J88" s="231"/>
      <c r="K88" s="229"/>
      <c r="L88" s="231"/>
      <c r="M88" s="232"/>
      <c r="N88" s="233"/>
      <c r="O88" s="235"/>
    </row>
    <row r="89" spans="1:15" x14ac:dyDescent="0.25">
      <c r="A89" s="228"/>
      <c r="B89" s="229"/>
      <c r="C89" s="231" t="s">
        <v>501</v>
      </c>
      <c r="D89" s="231"/>
      <c r="E89" s="231"/>
      <c r="F89" s="231"/>
      <c r="G89" s="231"/>
      <c r="H89" s="231"/>
      <c r="I89" s="231"/>
      <c r="J89" s="231"/>
      <c r="K89" s="229"/>
      <c r="L89" s="231"/>
      <c r="M89" s="232"/>
      <c r="N89" s="233"/>
      <c r="O89" s="235"/>
    </row>
    <row r="90" spans="1:15" x14ac:dyDescent="0.25">
      <c r="A90" s="228"/>
      <c r="B90" s="229"/>
      <c r="C90" s="231" t="s">
        <v>502</v>
      </c>
      <c r="D90" s="231"/>
      <c r="E90" s="231"/>
      <c r="F90" s="231"/>
      <c r="G90" s="231"/>
      <c r="H90" s="231"/>
      <c r="I90" s="231"/>
      <c r="J90" s="231"/>
      <c r="K90" s="229"/>
      <c r="L90" s="231"/>
      <c r="M90" s="232"/>
      <c r="N90" s="233"/>
      <c r="O90" s="235"/>
    </row>
    <row r="91" spans="1:15" x14ac:dyDescent="0.25">
      <c r="A91" s="228"/>
      <c r="B91" s="229"/>
      <c r="C91" s="230" t="s">
        <v>503</v>
      </c>
      <c r="D91" s="231"/>
      <c r="E91" s="231"/>
      <c r="F91" s="231"/>
      <c r="G91" s="231"/>
      <c r="H91" s="231"/>
      <c r="I91" s="231"/>
      <c r="J91" s="231"/>
      <c r="K91" s="229"/>
      <c r="L91" s="231"/>
      <c r="M91" s="232"/>
      <c r="N91" s="233"/>
      <c r="O91" s="235"/>
    </row>
    <row r="92" spans="1:15" x14ac:dyDescent="0.25">
      <c r="A92" s="228" t="s">
        <v>15</v>
      </c>
      <c r="B92" s="237">
        <f>B81+1</f>
        <v>30</v>
      </c>
      <c r="C92" s="231" t="s">
        <v>460</v>
      </c>
      <c r="D92" s="231"/>
      <c r="E92" s="231"/>
      <c r="F92" s="231"/>
      <c r="G92" s="231"/>
      <c r="H92" s="231"/>
      <c r="I92" s="231"/>
      <c r="J92" s="231"/>
      <c r="K92" s="237" t="s">
        <v>273</v>
      </c>
      <c r="L92" s="24">
        <f>$R$1*15</f>
        <v>157.5</v>
      </c>
      <c r="M92" s="235"/>
      <c r="N92" s="239"/>
      <c r="O92" s="235"/>
    </row>
    <row r="93" spans="1:15" x14ac:dyDescent="0.25">
      <c r="A93" s="228" t="s">
        <v>15</v>
      </c>
      <c r="B93" s="237">
        <f>B92+1</f>
        <v>31</v>
      </c>
      <c r="C93" s="231" t="s">
        <v>461</v>
      </c>
      <c r="D93" s="231"/>
      <c r="E93" s="231"/>
      <c r="F93" s="231"/>
      <c r="G93" s="231"/>
      <c r="H93" s="231"/>
      <c r="I93" s="231"/>
      <c r="J93" s="231"/>
      <c r="K93" s="237" t="s">
        <v>273</v>
      </c>
      <c r="L93" s="24">
        <f t="shared" ref="L93:L96" si="6">$R$1*15</f>
        <v>157.5</v>
      </c>
      <c r="M93" s="235"/>
      <c r="N93" s="239"/>
      <c r="O93" s="235"/>
    </row>
    <row r="94" spans="1:15" x14ac:dyDescent="0.25">
      <c r="A94" s="228" t="s">
        <v>15</v>
      </c>
      <c r="B94" s="237">
        <f>B93+1</f>
        <v>32</v>
      </c>
      <c r="C94" s="231" t="s">
        <v>462</v>
      </c>
      <c r="D94" s="231"/>
      <c r="E94" s="231"/>
      <c r="F94" s="231"/>
      <c r="G94" s="231"/>
      <c r="H94" s="231"/>
      <c r="I94" s="231"/>
      <c r="J94" s="231"/>
      <c r="K94" s="237" t="s">
        <v>273</v>
      </c>
      <c r="L94" s="24">
        <f t="shared" si="6"/>
        <v>157.5</v>
      </c>
      <c r="M94" s="235"/>
      <c r="N94" s="239"/>
      <c r="O94" s="235"/>
    </row>
    <row r="95" spans="1:15" x14ac:dyDescent="0.25">
      <c r="A95" s="228" t="s">
        <v>15</v>
      </c>
      <c r="B95" s="237">
        <f>B94+1</f>
        <v>33</v>
      </c>
      <c r="C95" s="231" t="s">
        <v>423</v>
      </c>
      <c r="D95" s="231"/>
      <c r="E95" s="231"/>
      <c r="F95" s="231"/>
      <c r="G95" s="231"/>
      <c r="H95" s="231"/>
      <c r="I95" s="231"/>
      <c r="J95" s="231"/>
      <c r="K95" s="237" t="s">
        <v>273</v>
      </c>
      <c r="L95" s="24">
        <f t="shared" si="6"/>
        <v>157.5</v>
      </c>
      <c r="M95" s="235"/>
      <c r="N95" s="239"/>
      <c r="O95" s="235"/>
    </row>
    <row r="96" spans="1:15" x14ac:dyDescent="0.25">
      <c r="A96" s="228" t="s">
        <v>15</v>
      </c>
      <c r="B96" s="237">
        <f>B95+1</f>
        <v>34</v>
      </c>
      <c r="C96" s="231" t="s">
        <v>504</v>
      </c>
      <c r="D96" s="231"/>
      <c r="E96" s="231"/>
      <c r="F96" s="231"/>
      <c r="G96" s="231"/>
      <c r="H96" s="231"/>
      <c r="I96" s="231"/>
      <c r="J96" s="231"/>
      <c r="K96" s="237" t="s">
        <v>273</v>
      </c>
      <c r="L96" s="24">
        <f t="shared" si="6"/>
        <v>157.5</v>
      </c>
      <c r="M96" s="235"/>
      <c r="N96" s="239"/>
      <c r="O96" s="235"/>
    </row>
    <row r="97" spans="1:15" x14ac:dyDescent="0.25">
      <c r="A97" s="228"/>
      <c r="B97" s="237"/>
      <c r="C97" s="231"/>
      <c r="D97" s="231"/>
      <c r="E97" s="231"/>
      <c r="F97" s="231"/>
      <c r="G97" s="231"/>
      <c r="H97" s="231"/>
      <c r="I97" s="231"/>
      <c r="J97" s="231"/>
      <c r="K97" s="237"/>
      <c r="L97" s="238"/>
      <c r="M97" s="232"/>
      <c r="N97" s="233"/>
      <c r="O97" s="235"/>
    </row>
    <row r="98" spans="1:15" x14ac:dyDescent="0.25">
      <c r="A98" s="228"/>
      <c r="B98" s="229"/>
      <c r="C98" s="230" t="s">
        <v>505</v>
      </c>
      <c r="D98" s="231"/>
      <c r="E98" s="231"/>
      <c r="F98" s="231"/>
      <c r="G98" s="231"/>
      <c r="H98" s="231"/>
      <c r="I98" s="231"/>
      <c r="J98" s="231"/>
      <c r="K98" s="229"/>
      <c r="L98" s="231"/>
      <c r="M98" s="232"/>
      <c r="N98" s="233"/>
      <c r="O98" s="235"/>
    </row>
    <row r="99" spans="1:15" x14ac:dyDescent="0.25">
      <c r="A99" s="228" t="s">
        <v>15</v>
      </c>
      <c r="B99" s="237">
        <f>B96+1</f>
        <v>35</v>
      </c>
      <c r="C99" s="231" t="s">
        <v>460</v>
      </c>
      <c r="D99" s="231"/>
      <c r="E99" s="231"/>
      <c r="F99" s="231"/>
      <c r="G99" s="231"/>
      <c r="H99" s="231"/>
      <c r="I99" s="231"/>
      <c r="J99" s="231"/>
      <c r="K99" s="237" t="s">
        <v>273</v>
      </c>
      <c r="L99" s="24">
        <f t="shared" ref="L99:L103" si="7">$R$1*15</f>
        <v>157.5</v>
      </c>
      <c r="M99" s="235"/>
      <c r="N99" s="239"/>
      <c r="O99" s="235"/>
    </row>
    <row r="100" spans="1:15" x14ac:dyDescent="0.25">
      <c r="A100" s="228" t="s">
        <v>15</v>
      </c>
      <c r="B100" s="237">
        <f>B99+1</f>
        <v>36</v>
      </c>
      <c r="C100" s="231" t="s">
        <v>461</v>
      </c>
      <c r="D100" s="231"/>
      <c r="E100" s="231"/>
      <c r="F100" s="231"/>
      <c r="G100" s="231"/>
      <c r="H100" s="231"/>
      <c r="I100" s="231"/>
      <c r="J100" s="231"/>
      <c r="K100" s="237" t="s">
        <v>273</v>
      </c>
      <c r="L100" s="24">
        <f t="shared" si="7"/>
        <v>157.5</v>
      </c>
      <c r="M100" s="235"/>
      <c r="N100" s="239"/>
      <c r="O100" s="235"/>
    </row>
    <row r="101" spans="1:15" x14ac:dyDescent="0.25">
      <c r="A101" s="228" t="s">
        <v>15</v>
      </c>
      <c r="B101" s="237">
        <f>B100+1</f>
        <v>37</v>
      </c>
      <c r="C101" s="231" t="s">
        <v>462</v>
      </c>
      <c r="D101" s="231"/>
      <c r="E101" s="231"/>
      <c r="F101" s="231"/>
      <c r="G101" s="231"/>
      <c r="H101" s="231"/>
      <c r="I101" s="231"/>
      <c r="J101" s="231"/>
      <c r="K101" s="237" t="s">
        <v>273</v>
      </c>
      <c r="L101" s="24">
        <f t="shared" si="7"/>
        <v>157.5</v>
      </c>
      <c r="M101" s="235"/>
      <c r="N101" s="239"/>
      <c r="O101" s="235"/>
    </row>
    <row r="102" spans="1:15" x14ac:dyDescent="0.25">
      <c r="A102" s="228" t="s">
        <v>15</v>
      </c>
      <c r="B102" s="237">
        <f>B101+1</f>
        <v>38</v>
      </c>
      <c r="C102" s="231" t="s">
        <v>423</v>
      </c>
      <c r="D102" s="231"/>
      <c r="E102" s="231"/>
      <c r="F102" s="231"/>
      <c r="G102" s="231"/>
      <c r="H102" s="231"/>
      <c r="I102" s="231"/>
      <c r="J102" s="231"/>
      <c r="K102" s="237" t="s">
        <v>273</v>
      </c>
      <c r="L102" s="24">
        <f t="shared" si="7"/>
        <v>157.5</v>
      </c>
      <c r="M102" s="235"/>
      <c r="N102" s="239"/>
      <c r="O102" s="235"/>
    </row>
    <row r="103" spans="1:15" x14ac:dyDescent="0.25">
      <c r="A103" s="228" t="s">
        <v>15</v>
      </c>
      <c r="B103" s="237">
        <f>B102+1</f>
        <v>39</v>
      </c>
      <c r="C103" s="231" t="s">
        <v>504</v>
      </c>
      <c r="D103" s="231"/>
      <c r="E103" s="231"/>
      <c r="F103" s="231"/>
      <c r="G103" s="231"/>
      <c r="H103" s="231"/>
      <c r="I103" s="231"/>
      <c r="J103" s="231"/>
      <c r="K103" s="237" t="s">
        <v>273</v>
      </c>
      <c r="L103" s="24">
        <f t="shared" si="7"/>
        <v>157.5</v>
      </c>
      <c r="M103" s="235"/>
      <c r="N103" s="239"/>
      <c r="O103" s="235"/>
    </row>
    <row r="104" spans="1:15" x14ac:dyDescent="0.25">
      <c r="A104" s="228"/>
      <c r="B104" s="237"/>
      <c r="C104" s="231"/>
      <c r="D104" s="231"/>
      <c r="E104" s="231"/>
      <c r="F104" s="231"/>
      <c r="G104" s="231"/>
      <c r="H104" s="231"/>
      <c r="I104" s="231"/>
      <c r="J104" s="231"/>
      <c r="K104" s="237"/>
      <c r="L104" s="238"/>
      <c r="M104" s="232"/>
      <c r="N104" s="233"/>
      <c r="O104" s="235"/>
    </row>
    <row r="105" spans="1:15" x14ac:dyDescent="0.25">
      <c r="A105" s="228"/>
      <c r="B105" s="229"/>
      <c r="C105" s="230" t="s">
        <v>506</v>
      </c>
      <c r="D105" s="231"/>
      <c r="E105" s="231"/>
      <c r="F105" s="231"/>
      <c r="G105" s="231"/>
      <c r="H105" s="231"/>
      <c r="I105" s="231"/>
      <c r="J105" s="231"/>
      <c r="K105" s="229"/>
      <c r="L105" s="231"/>
      <c r="M105" s="232"/>
      <c r="N105" s="233"/>
      <c r="O105" s="235"/>
    </row>
    <row r="106" spans="1:15" x14ac:dyDescent="0.25">
      <c r="A106" s="228"/>
      <c r="B106" s="229"/>
      <c r="C106" s="231" t="s">
        <v>507</v>
      </c>
      <c r="D106" s="231"/>
      <c r="E106" s="231"/>
      <c r="F106" s="231"/>
      <c r="G106" s="231"/>
      <c r="H106" s="231"/>
      <c r="I106" s="231"/>
      <c r="J106" s="231"/>
      <c r="K106" s="229"/>
      <c r="L106" s="231"/>
      <c r="M106" s="232"/>
      <c r="N106" s="233"/>
      <c r="O106" s="235"/>
    </row>
    <row r="107" spans="1:15" x14ac:dyDescent="0.25">
      <c r="A107" s="228"/>
      <c r="B107" s="229"/>
      <c r="C107" s="231" t="s">
        <v>508</v>
      </c>
      <c r="D107" s="231"/>
      <c r="E107" s="231"/>
      <c r="F107" s="231"/>
      <c r="G107" s="231"/>
      <c r="H107" s="231"/>
      <c r="I107" s="231"/>
      <c r="J107" s="231"/>
      <c r="K107" s="229"/>
      <c r="L107" s="231"/>
      <c r="M107" s="232"/>
      <c r="N107" s="233"/>
      <c r="O107" s="235"/>
    </row>
    <row r="108" spans="1:15" x14ac:dyDescent="0.25">
      <c r="A108" s="228"/>
      <c r="B108" s="229"/>
      <c r="C108" s="231" t="s">
        <v>509</v>
      </c>
      <c r="D108" s="231"/>
      <c r="E108" s="231"/>
      <c r="F108" s="231"/>
      <c r="G108" s="231"/>
      <c r="H108" s="231"/>
      <c r="I108" s="231"/>
      <c r="J108" s="231"/>
      <c r="K108" s="229"/>
      <c r="L108" s="231"/>
      <c r="M108" s="232"/>
      <c r="N108" s="233"/>
      <c r="O108" s="235"/>
    </row>
    <row r="109" spans="1:15" x14ac:dyDescent="0.25">
      <c r="A109" s="228"/>
      <c r="B109" s="229"/>
      <c r="C109" s="231" t="s">
        <v>510</v>
      </c>
      <c r="D109" s="231"/>
      <c r="E109" s="231"/>
      <c r="F109" s="231"/>
      <c r="G109" s="231"/>
      <c r="H109" s="231"/>
      <c r="I109" s="231"/>
      <c r="J109" s="231"/>
      <c r="K109" s="229"/>
      <c r="L109" s="231"/>
      <c r="M109" s="232"/>
      <c r="N109" s="233"/>
      <c r="O109" s="235"/>
    </row>
    <row r="110" spans="1:15" x14ac:dyDescent="0.25">
      <c r="A110" s="228" t="s">
        <v>15</v>
      </c>
      <c r="B110" s="237">
        <f>B103+1</f>
        <v>40</v>
      </c>
      <c r="C110" s="231" t="s">
        <v>460</v>
      </c>
      <c r="D110" s="231"/>
      <c r="E110" s="231"/>
      <c r="F110" s="231"/>
      <c r="G110" s="231"/>
      <c r="H110" s="231"/>
      <c r="I110" s="231"/>
      <c r="J110" s="231"/>
      <c r="K110" s="237" t="s">
        <v>83</v>
      </c>
      <c r="L110" s="24">
        <f t="shared" ref="L110:L113" si="8">$R$1*100</f>
        <v>1050</v>
      </c>
      <c r="M110" s="235"/>
      <c r="N110" s="239"/>
      <c r="O110" s="235"/>
    </row>
    <row r="111" spans="1:15" x14ac:dyDescent="0.25">
      <c r="A111" s="228" t="s">
        <v>15</v>
      </c>
      <c r="B111" s="237">
        <f>B110+1</f>
        <v>41</v>
      </c>
      <c r="C111" s="231" t="s">
        <v>461</v>
      </c>
      <c r="D111" s="231"/>
      <c r="E111" s="231"/>
      <c r="F111" s="231"/>
      <c r="G111" s="231"/>
      <c r="H111" s="231"/>
      <c r="I111" s="231"/>
      <c r="J111" s="231"/>
      <c r="K111" s="237" t="s">
        <v>83</v>
      </c>
      <c r="L111" s="24">
        <f t="shared" si="8"/>
        <v>1050</v>
      </c>
      <c r="M111" s="235"/>
      <c r="N111" s="239"/>
      <c r="O111" s="235"/>
    </row>
    <row r="112" spans="1:15" x14ac:dyDescent="0.25">
      <c r="A112" s="228" t="s">
        <v>15</v>
      </c>
      <c r="B112" s="237">
        <f>B111+1</f>
        <v>42</v>
      </c>
      <c r="C112" s="231" t="s">
        <v>462</v>
      </c>
      <c r="D112" s="231"/>
      <c r="E112" s="231"/>
      <c r="F112" s="231"/>
      <c r="G112" s="231"/>
      <c r="H112" s="231"/>
      <c r="I112" s="231"/>
      <c r="J112" s="231"/>
      <c r="K112" s="237" t="s">
        <v>83</v>
      </c>
      <c r="L112" s="24">
        <f t="shared" si="8"/>
        <v>1050</v>
      </c>
      <c r="M112" s="235"/>
      <c r="N112" s="239"/>
      <c r="O112" s="235"/>
    </row>
    <row r="113" spans="1:15" x14ac:dyDescent="0.25">
      <c r="A113" s="228" t="s">
        <v>15</v>
      </c>
      <c r="B113" s="237">
        <f>B112+1</f>
        <v>43</v>
      </c>
      <c r="C113" s="231" t="s">
        <v>423</v>
      </c>
      <c r="D113" s="231"/>
      <c r="E113" s="231"/>
      <c r="F113" s="231"/>
      <c r="G113" s="231"/>
      <c r="H113" s="231"/>
      <c r="I113" s="231"/>
      <c r="J113" s="231"/>
      <c r="K113" s="237" t="s">
        <v>83</v>
      </c>
      <c r="L113" s="24">
        <f t="shared" si="8"/>
        <v>1050</v>
      </c>
      <c r="M113" s="235"/>
      <c r="N113" s="239"/>
      <c r="O113" s="235"/>
    </row>
    <row r="114" spans="1:15" x14ac:dyDescent="0.25">
      <c r="A114" s="228"/>
      <c r="B114" s="237"/>
      <c r="C114" s="231"/>
      <c r="D114" s="231"/>
      <c r="E114" s="231"/>
      <c r="F114" s="231"/>
      <c r="G114" s="231"/>
      <c r="H114" s="231"/>
      <c r="I114" s="231"/>
      <c r="J114" s="231"/>
      <c r="K114" s="237"/>
      <c r="L114" s="238"/>
      <c r="M114" s="232"/>
      <c r="N114" s="233"/>
      <c r="O114" s="235"/>
    </row>
    <row r="115" spans="1:15" x14ac:dyDescent="0.25">
      <c r="A115" s="228"/>
      <c r="B115" s="229"/>
      <c r="C115" s="231" t="s">
        <v>511</v>
      </c>
      <c r="D115" s="231"/>
      <c r="E115" s="231"/>
      <c r="F115" s="231"/>
      <c r="G115" s="231"/>
      <c r="H115" s="231"/>
      <c r="I115" s="231"/>
      <c r="J115" s="231"/>
      <c r="K115" s="229"/>
      <c r="L115" s="231"/>
      <c r="M115" s="232"/>
      <c r="N115" s="233"/>
      <c r="O115" s="235"/>
    </row>
    <row r="116" spans="1:15" x14ac:dyDescent="0.25">
      <c r="A116" s="228" t="s">
        <v>15</v>
      </c>
      <c r="B116" s="237">
        <f>B113+1</f>
        <v>44</v>
      </c>
      <c r="C116" s="231" t="s">
        <v>460</v>
      </c>
      <c r="D116" s="231"/>
      <c r="E116" s="231"/>
      <c r="F116" s="231"/>
      <c r="G116" s="231"/>
      <c r="H116" s="231"/>
      <c r="I116" s="231"/>
      <c r="J116" s="231"/>
      <c r="K116" s="237" t="s">
        <v>83</v>
      </c>
      <c r="L116" s="24">
        <f t="shared" ref="L116:L119" si="9">$R$1*100</f>
        <v>1050</v>
      </c>
      <c r="M116" s="235"/>
      <c r="N116" s="239"/>
      <c r="O116" s="235"/>
    </row>
    <row r="117" spans="1:15" x14ac:dyDescent="0.25">
      <c r="A117" s="228" t="s">
        <v>15</v>
      </c>
      <c r="B117" s="237">
        <f>B116+1</f>
        <v>45</v>
      </c>
      <c r="C117" s="231" t="s">
        <v>461</v>
      </c>
      <c r="D117" s="231"/>
      <c r="E117" s="231"/>
      <c r="F117" s="231"/>
      <c r="G117" s="231"/>
      <c r="H117" s="231"/>
      <c r="I117" s="231"/>
      <c r="J117" s="231"/>
      <c r="K117" s="237" t="s">
        <v>83</v>
      </c>
      <c r="L117" s="24">
        <f t="shared" si="9"/>
        <v>1050</v>
      </c>
      <c r="M117" s="235"/>
      <c r="N117" s="239"/>
      <c r="O117" s="235"/>
    </row>
    <row r="118" spans="1:15" x14ac:dyDescent="0.25">
      <c r="A118" s="228" t="s">
        <v>15</v>
      </c>
      <c r="B118" s="237">
        <f>B117+1</f>
        <v>46</v>
      </c>
      <c r="C118" s="231" t="s">
        <v>462</v>
      </c>
      <c r="D118" s="231"/>
      <c r="E118" s="231"/>
      <c r="F118" s="231"/>
      <c r="G118" s="231"/>
      <c r="H118" s="231"/>
      <c r="I118" s="231"/>
      <c r="J118" s="231"/>
      <c r="K118" s="237" t="s">
        <v>83</v>
      </c>
      <c r="L118" s="24">
        <f t="shared" si="9"/>
        <v>1050</v>
      </c>
      <c r="M118" s="235"/>
      <c r="N118" s="239"/>
      <c r="O118" s="235"/>
    </row>
    <row r="119" spans="1:15" x14ac:dyDescent="0.25">
      <c r="A119" s="228" t="s">
        <v>15</v>
      </c>
      <c r="B119" s="237">
        <f>B118+1</f>
        <v>47</v>
      </c>
      <c r="C119" s="231" t="s">
        <v>423</v>
      </c>
      <c r="D119" s="231"/>
      <c r="E119" s="231"/>
      <c r="F119" s="231"/>
      <c r="G119" s="231"/>
      <c r="H119" s="231"/>
      <c r="I119" s="231"/>
      <c r="J119" s="231"/>
      <c r="K119" s="237" t="s">
        <v>83</v>
      </c>
      <c r="L119" s="24">
        <f t="shared" si="9"/>
        <v>1050</v>
      </c>
      <c r="M119" s="235"/>
      <c r="N119" s="239"/>
      <c r="O119" s="235"/>
    </row>
    <row r="120" spans="1:15" x14ac:dyDescent="0.25">
      <c r="A120" s="228"/>
      <c r="B120" s="237"/>
      <c r="C120" s="231"/>
      <c r="D120" s="231"/>
      <c r="E120" s="231"/>
      <c r="F120" s="231"/>
      <c r="G120" s="231"/>
      <c r="H120" s="231"/>
      <c r="I120" s="231"/>
      <c r="J120" s="231"/>
      <c r="K120" s="237"/>
      <c r="L120" s="238"/>
      <c r="M120" s="232"/>
      <c r="N120" s="233"/>
      <c r="O120" s="235"/>
    </row>
    <row r="121" spans="1:15" x14ac:dyDescent="0.25">
      <c r="A121" s="228"/>
      <c r="B121" s="229"/>
      <c r="C121" s="231" t="s">
        <v>512</v>
      </c>
      <c r="D121" s="231"/>
      <c r="E121" s="231"/>
      <c r="F121" s="231"/>
      <c r="G121" s="231"/>
      <c r="H121" s="231"/>
      <c r="I121" s="231"/>
      <c r="J121" s="231"/>
      <c r="K121" s="229"/>
      <c r="L121" s="231"/>
      <c r="M121" s="232"/>
      <c r="N121" s="233"/>
      <c r="O121" s="235"/>
    </row>
    <row r="122" spans="1:15" x14ac:dyDescent="0.25">
      <c r="A122" s="228" t="s">
        <v>15</v>
      </c>
      <c r="B122" s="237">
        <f>B119+1</f>
        <v>48</v>
      </c>
      <c r="C122" s="231" t="s">
        <v>460</v>
      </c>
      <c r="D122" s="231"/>
      <c r="E122" s="231"/>
      <c r="F122" s="231"/>
      <c r="G122" s="231"/>
      <c r="H122" s="231"/>
      <c r="I122" s="231"/>
      <c r="J122" s="231"/>
      <c r="K122" s="237" t="s">
        <v>83</v>
      </c>
      <c r="L122" s="24">
        <f t="shared" ref="L122:L125" si="10">$R$1*100</f>
        <v>1050</v>
      </c>
      <c r="M122" s="235"/>
      <c r="N122" s="239"/>
      <c r="O122" s="235"/>
    </row>
    <row r="123" spans="1:15" x14ac:dyDescent="0.25">
      <c r="A123" s="228" t="s">
        <v>15</v>
      </c>
      <c r="B123" s="237">
        <f>B122+1</f>
        <v>49</v>
      </c>
      <c r="C123" s="231" t="s">
        <v>461</v>
      </c>
      <c r="D123" s="231"/>
      <c r="E123" s="231"/>
      <c r="F123" s="231"/>
      <c r="G123" s="231"/>
      <c r="H123" s="231"/>
      <c r="I123" s="231"/>
      <c r="J123" s="231"/>
      <c r="K123" s="237" t="s">
        <v>83</v>
      </c>
      <c r="L123" s="24">
        <f t="shared" si="10"/>
        <v>1050</v>
      </c>
      <c r="M123" s="235"/>
      <c r="N123" s="239"/>
      <c r="O123" s="235"/>
    </row>
    <row r="124" spans="1:15" x14ac:dyDescent="0.25">
      <c r="A124" s="228" t="s">
        <v>15</v>
      </c>
      <c r="B124" s="237">
        <f>B123+1</f>
        <v>50</v>
      </c>
      <c r="C124" s="231" t="s">
        <v>462</v>
      </c>
      <c r="D124" s="231"/>
      <c r="E124" s="231"/>
      <c r="F124" s="231"/>
      <c r="G124" s="231"/>
      <c r="H124" s="231"/>
      <c r="I124" s="231"/>
      <c r="J124" s="231"/>
      <c r="K124" s="237" t="s">
        <v>83</v>
      </c>
      <c r="L124" s="24">
        <f t="shared" si="10"/>
        <v>1050</v>
      </c>
      <c r="M124" s="235"/>
      <c r="N124" s="239"/>
      <c r="O124" s="235"/>
    </row>
    <row r="125" spans="1:15" x14ac:dyDescent="0.25">
      <c r="A125" s="228" t="s">
        <v>15</v>
      </c>
      <c r="B125" s="237">
        <f>B124+1</f>
        <v>51</v>
      </c>
      <c r="C125" s="231" t="s">
        <v>513</v>
      </c>
      <c r="D125" s="231"/>
      <c r="E125" s="231"/>
      <c r="F125" s="231"/>
      <c r="G125" s="231"/>
      <c r="H125" s="231"/>
      <c r="I125" s="231"/>
      <c r="J125" s="231"/>
      <c r="K125" s="237" t="s">
        <v>83</v>
      </c>
      <c r="L125" s="24">
        <f t="shared" si="10"/>
        <v>1050</v>
      </c>
      <c r="M125" s="235"/>
      <c r="N125" s="239"/>
      <c r="O125" s="235"/>
    </row>
    <row r="126" spans="1:15" x14ac:dyDescent="0.25">
      <c r="A126" s="228"/>
      <c r="B126" s="237"/>
      <c r="C126" s="231"/>
      <c r="D126" s="231"/>
      <c r="E126" s="231"/>
      <c r="F126" s="231"/>
      <c r="G126" s="231"/>
      <c r="H126" s="231"/>
      <c r="I126" s="231"/>
      <c r="J126" s="231"/>
      <c r="K126" s="237"/>
      <c r="L126" s="238"/>
      <c r="M126" s="346"/>
      <c r="N126" s="233"/>
      <c r="O126" s="235"/>
    </row>
    <row r="127" spans="1:15" x14ac:dyDescent="0.25">
      <c r="A127" s="223"/>
      <c r="B127" s="240"/>
      <c r="C127" s="241" t="s">
        <v>467</v>
      </c>
      <c r="D127" s="242"/>
      <c r="E127" s="242"/>
      <c r="F127" s="242"/>
      <c r="G127" s="242"/>
      <c r="H127" s="242"/>
      <c r="I127" s="242"/>
      <c r="J127" s="242"/>
      <c r="K127" s="240"/>
      <c r="L127" s="242"/>
      <c r="M127" s="296"/>
      <c r="N127" s="243"/>
      <c r="O127" s="246"/>
    </row>
    <row r="128" spans="1:15" ht="24" x14ac:dyDescent="0.25">
      <c r="A128" s="223"/>
      <c r="B128" s="225" t="s">
        <v>1</v>
      </c>
      <c r="C128" s="400" t="s">
        <v>2</v>
      </c>
      <c r="D128" s="400"/>
      <c r="E128" s="400"/>
      <c r="F128" s="400"/>
      <c r="G128" s="400"/>
      <c r="H128" s="400"/>
      <c r="I128" s="400"/>
      <c r="J128" s="400"/>
      <c r="K128" s="225" t="s">
        <v>45</v>
      </c>
      <c r="L128" s="224" t="s">
        <v>46</v>
      </c>
      <c r="M128" s="295" t="s">
        <v>47</v>
      </c>
      <c r="N128" s="227" t="s">
        <v>73</v>
      </c>
      <c r="O128" s="227" t="s">
        <v>120</v>
      </c>
    </row>
    <row r="129" spans="1:15" x14ac:dyDescent="0.25">
      <c r="A129" s="228"/>
      <c r="B129" s="229"/>
      <c r="C129" s="231" t="s">
        <v>514</v>
      </c>
      <c r="D129" s="231"/>
      <c r="E129" s="231"/>
      <c r="F129" s="231"/>
      <c r="G129" s="231"/>
      <c r="H129" s="231"/>
      <c r="I129" s="231"/>
      <c r="J129" s="231"/>
      <c r="K129" s="229"/>
      <c r="L129" s="231"/>
      <c r="M129" s="345"/>
      <c r="N129" s="233"/>
      <c r="O129" s="235"/>
    </row>
    <row r="130" spans="1:15" x14ac:dyDescent="0.25">
      <c r="A130" s="228" t="s">
        <v>15</v>
      </c>
      <c r="B130" s="237">
        <f>B125+1</f>
        <v>52</v>
      </c>
      <c r="C130" s="231" t="s">
        <v>460</v>
      </c>
      <c r="D130" s="231"/>
      <c r="E130" s="231"/>
      <c r="F130" s="231"/>
      <c r="G130" s="231"/>
      <c r="H130" s="231"/>
      <c r="I130" s="231"/>
      <c r="J130" s="231"/>
      <c r="K130" s="237" t="s">
        <v>83</v>
      </c>
      <c r="L130" s="24">
        <f t="shared" ref="L130:L133" si="11">$R$1*100</f>
        <v>1050</v>
      </c>
      <c r="M130" s="235"/>
      <c r="N130" s="239"/>
      <c r="O130" s="235"/>
    </row>
    <row r="131" spans="1:15" x14ac:dyDescent="0.25">
      <c r="A131" s="228" t="s">
        <v>15</v>
      </c>
      <c r="B131" s="237">
        <f>B130+1</f>
        <v>53</v>
      </c>
      <c r="C131" s="231" t="s">
        <v>461</v>
      </c>
      <c r="D131" s="231"/>
      <c r="E131" s="231"/>
      <c r="F131" s="231"/>
      <c r="G131" s="231"/>
      <c r="H131" s="231"/>
      <c r="I131" s="231"/>
      <c r="J131" s="231"/>
      <c r="K131" s="237" t="s">
        <v>83</v>
      </c>
      <c r="L131" s="24">
        <f t="shared" si="11"/>
        <v>1050</v>
      </c>
      <c r="M131" s="235"/>
      <c r="N131" s="239"/>
      <c r="O131" s="235"/>
    </row>
    <row r="132" spans="1:15" x14ac:dyDescent="0.25">
      <c r="A132" s="228" t="s">
        <v>15</v>
      </c>
      <c r="B132" s="237">
        <f>B131+1</f>
        <v>54</v>
      </c>
      <c r="C132" s="231" t="s">
        <v>462</v>
      </c>
      <c r="D132" s="231"/>
      <c r="E132" s="231"/>
      <c r="F132" s="231"/>
      <c r="G132" s="231"/>
      <c r="H132" s="231"/>
      <c r="I132" s="231"/>
      <c r="J132" s="231"/>
      <c r="K132" s="237" t="s">
        <v>83</v>
      </c>
      <c r="L132" s="24">
        <f t="shared" si="11"/>
        <v>1050</v>
      </c>
      <c r="M132" s="235"/>
      <c r="N132" s="239"/>
      <c r="O132" s="235"/>
    </row>
    <row r="133" spans="1:15" x14ac:dyDescent="0.25">
      <c r="A133" s="228" t="s">
        <v>15</v>
      </c>
      <c r="B133" s="237">
        <f>B132+1</f>
        <v>55</v>
      </c>
      <c r="C133" s="231" t="s">
        <v>423</v>
      </c>
      <c r="D133" s="231"/>
      <c r="E133" s="231"/>
      <c r="F133" s="231"/>
      <c r="G133" s="231"/>
      <c r="H133" s="231"/>
      <c r="I133" s="231"/>
      <c r="J133" s="231"/>
      <c r="K133" s="237" t="s">
        <v>83</v>
      </c>
      <c r="L133" s="24">
        <f t="shared" si="11"/>
        <v>1050</v>
      </c>
      <c r="M133" s="235"/>
      <c r="N133" s="239"/>
      <c r="O133" s="235"/>
    </row>
    <row r="134" spans="1:15" x14ac:dyDescent="0.25">
      <c r="A134" s="228"/>
      <c r="B134" s="237"/>
      <c r="C134" s="231"/>
      <c r="D134" s="231"/>
      <c r="E134" s="231"/>
      <c r="F134" s="231"/>
      <c r="G134" s="231"/>
      <c r="H134" s="231"/>
      <c r="I134" s="231"/>
      <c r="J134" s="231"/>
      <c r="K134" s="237"/>
      <c r="L134" s="238"/>
      <c r="M134" s="235"/>
      <c r="N134" s="239"/>
      <c r="O134" s="235"/>
    </row>
    <row r="135" spans="1:15" x14ac:dyDescent="0.25">
      <c r="A135" s="228"/>
      <c r="B135" s="229"/>
      <c r="C135" s="231" t="s">
        <v>515</v>
      </c>
      <c r="D135" s="231"/>
      <c r="E135" s="231"/>
      <c r="F135" s="231"/>
      <c r="G135" s="231"/>
      <c r="H135" s="231"/>
      <c r="I135" s="231"/>
      <c r="J135" s="231"/>
      <c r="K135" s="229"/>
      <c r="L135" s="231"/>
      <c r="M135" s="235"/>
      <c r="N135" s="239"/>
      <c r="O135" s="235"/>
    </row>
    <row r="136" spans="1:15" x14ac:dyDescent="0.25">
      <c r="A136" s="228" t="s">
        <v>15</v>
      </c>
      <c r="B136" s="237">
        <f>B133+1</f>
        <v>56</v>
      </c>
      <c r="C136" s="231" t="s">
        <v>460</v>
      </c>
      <c r="D136" s="231"/>
      <c r="E136" s="231"/>
      <c r="F136" s="231"/>
      <c r="G136" s="231"/>
      <c r="H136" s="231"/>
      <c r="I136" s="231"/>
      <c r="J136" s="231"/>
      <c r="K136" s="237" t="s">
        <v>83</v>
      </c>
      <c r="L136" s="24">
        <f t="shared" ref="L136:L139" si="12">$R$1*100</f>
        <v>1050</v>
      </c>
      <c r="M136" s="235"/>
      <c r="N136" s="239"/>
      <c r="O136" s="235"/>
    </row>
    <row r="137" spans="1:15" x14ac:dyDescent="0.25">
      <c r="A137" s="228" t="s">
        <v>15</v>
      </c>
      <c r="B137" s="237">
        <f>B136+1</f>
        <v>57</v>
      </c>
      <c r="C137" s="231" t="s">
        <v>461</v>
      </c>
      <c r="D137" s="231"/>
      <c r="E137" s="231"/>
      <c r="F137" s="231"/>
      <c r="G137" s="231"/>
      <c r="H137" s="231"/>
      <c r="I137" s="231"/>
      <c r="J137" s="231"/>
      <c r="K137" s="237" t="s">
        <v>83</v>
      </c>
      <c r="L137" s="24">
        <f t="shared" si="12"/>
        <v>1050</v>
      </c>
      <c r="M137" s="235"/>
      <c r="N137" s="239"/>
      <c r="O137" s="235"/>
    </row>
    <row r="138" spans="1:15" x14ac:dyDescent="0.25">
      <c r="A138" s="228" t="s">
        <v>15</v>
      </c>
      <c r="B138" s="237">
        <f>B137+1</f>
        <v>58</v>
      </c>
      <c r="C138" s="231" t="s">
        <v>462</v>
      </c>
      <c r="D138" s="231"/>
      <c r="E138" s="231"/>
      <c r="F138" s="231"/>
      <c r="G138" s="231"/>
      <c r="H138" s="231"/>
      <c r="I138" s="231"/>
      <c r="J138" s="231"/>
      <c r="K138" s="237" t="s">
        <v>83</v>
      </c>
      <c r="L138" s="24">
        <f t="shared" si="12"/>
        <v>1050</v>
      </c>
      <c r="M138" s="235"/>
      <c r="N138" s="239"/>
      <c r="O138" s="235"/>
    </row>
    <row r="139" spans="1:15" x14ac:dyDescent="0.25">
      <c r="A139" s="228" t="s">
        <v>15</v>
      </c>
      <c r="B139" s="237">
        <f>B138+1</f>
        <v>59</v>
      </c>
      <c r="C139" s="231" t="s">
        <v>423</v>
      </c>
      <c r="D139" s="231"/>
      <c r="E139" s="231"/>
      <c r="F139" s="231"/>
      <c r="G139" s="231"/>
      <c r="H139" s="231"/>
      <c r="I139" s="231"/>
      <c r="J139" s="231"/>
      <c r="K139" s="237" t="s">
        <v>83</v>
      </c>
      <c r="L139" s="24">
        <f t="shared" si="12"/>
        <v>1050</v>
      </c>
      <c r="M139" s="235"/>
      <c r="N139" s="239"/>
      <c r="O139" s="235"/>
    </row>
    <row r="140" spans="1:15" x14ac:dyDescent="0.25">
      <c r="A140" s="228"/>
      <c r="B140" s="237"/>
      <c r="C140" s="231"/>
      <c r="D140" s="231"/>
      <c r="E140" s="231"/>
      <c r="F140" s="231"/>
      <c r="G140" s="231"/>
      <c r="H140" s="231"/>
      <c r="I140" s="231"/>
      <c r="J140" s="231"/>
      <c r="K140" s="237"/>
      <c r="L140" s="238"/>
      <c r="M140" s="232"/>
      <c r="N140" s="233"/>
      <c r="O140" s="235"/>
    </row>
    <row r="141" spans="1:15" x14ac:dyDescent="0.25">
      <c r="A141" s="228"/>
      <c r="B141" s="229"/>
      <c r="C141" s="231" t="s">
        <v>516</v>
      </c>
      <c r="D141" s="231"/>
      <c r="E141" s="231"/>
      <c r="F141" s="231"/>
      <c r="G141" s="231"/>
      <c r="H141" s="231"/>
      <c r="I141" s="231"/>
      <c r="J141" s="231"/>
      <c r="K141" s="229"/>
      <c r="L141" s="231"/>
      <c r="M141" s="232"/>
      <c r="N141" s="233"/>
      <c r="O141" s="235"/>
    </row>
    <row r="142" spans="1:15" x14ac:dyDescent="0.25">
      <c r="A142" s="228" t="s">
        <v>15</v>
      </c>
      <c r="B142" s="237">
        <f>B139+1</f>
        <v>60</v>
      </c>
      <c r="C142" s="231" t="s">
        <v>460</v>
      </c>
      <c r="D142" s="231"/>
      <c r="E142" s="231"/>
      <c r="F142" s="231"/>
      <c r="G142" s="231"/>
      <c r="H142" s="231"/>
      <c r="I142" s="231"/>
      <c r="J142" s="231"/>
      <c r="K142" s="237" t="s">
        <v>83</v>
      </c>
      <c r="L142" s="24">
        <f t="shared" ref="L142:L145" si="13">$R$1*100</f>
        <v>1050</v>
      </c>
      <c r="M142" s="235"/>
      <c r="N142" s="239"/>
      <c r="O142" s="235"/>
    </row>
    <row r="143" spans="1:15" x14ac:dyDescent="0.25">
      <c r="A143" s="228" t="s">
        <v>15</v>
      </c>
      <c r="B143" s="237">
        <f>B142+1</f>
        <v>61</v>
      </c>
      <c r="C143" s="231" t="s">
        <v>461</v>
      </c>
      <c r="D143" s="231"/>
      <c r="E143" s="231"/>
      <c r="F143" s="231"/>
      <c r="G143" s="231"/>
      <c r="H143" s="231"/>
      <c r="I143" s="231"/>
      <c r="J143" s="231"/>
      <c r="K143" s="237" t="s">
        <v>83</v>
      </c>
      <c r="L143" s="24">
        <f t="shared" si="13"/>
        <v>1050</v>
      </c>
      <c r="M143" s="235"/>
      <c r="N143" s="239"/>
      <c r="O143" s="235"/>
    </row>
    <row r="144" spans="1:15" x14ac:dyDescent="0.25">
      <c r="A144" s="228" t="s">
        <v>15</v>
      </c>
      <c r="B144" s="237">
        <f>B143+1</f>
        <v>62</v>
      </c>
      <c r="C144" s="231" t="s">
        <v>462</v>
      </c>
      <c r="D144" s="231"/>
      <c r="E144" s="231"/>
      <c r="F144" s="231"/>
      <c r="G144" s="231"/>
      <c r="H144" s="231"/>
      <c r="I144" s="231"/>
      <c r="J144" s="231"/>
      <c r="K144" s="237" t="s">
        <v>83</v>
      </c>
      <c r="L144" s="24">
        <f t="shared" si="13"/>
        <v>1050</v>
      </c>
      <c r="M144" s="235"/>
      <c r="N144" s="239"/>
      <c r="O144" s="235"/>
    </row>
    <row r="145" spans="1:15" x14ac:dyDescent="0.25">
      <c r="A145" s="228" t="s">
        <v>15</v>
      </c>
      <c r="B145" s="237">
        <f>B144+1</f>
        <v>63</v>
      </c>
      <c r="C145" s="231" t="s">
        <v>423</v>
      </c>
      <c r="D145" s="231"/>
      <c r="E145" s="231"/>
      <c r="F145" s="231"/>
      <c r="G145" s="231"/>
      <c r="H145" s="231"/>
      <c r="I145" s="231"/>
      <c r="J145" s="231"/>
      <c r="K145" s="237" t="s">
        <v>83</v>
      </c>
      <c r="L145" s="24">
        <f t="shared" si="13"/>
        <v>1050</v>
      </c>
      <c r="M145" s="235"/>
      <c r="N145" s="239"/>
      <c r="O145" s="235"/>
    </row>
    <row r="146" spans="1:15" x14ac:dyDescent="0.25">
      <c r="A146" s="228"/>
      <c r="B146" s="237"/>
      <c r="C146" s="231"/>
      <c r="D146" s="231"/>
      <c r="E146" s="231"/>
      <c r="F146" s="231"/>
      <c r="G146" s="231"/>
      <c r="H146" s="231"/>
      <c r="I146" s="231"/>
      <c r="J146" s="231"/>
      <c r="K146" s="237"/>
      <c r="L146" s="238"/>
      <c r="M146" s="235"/>
      <c r="N146" s="239"/>
      <c r="O146" s="235"/>
    </row>
    <row r="147" spans="1:15" x14ac:dyDescent="0.25">
      <c r="A147" s="228"/>
      <c r="B147" s="229"/>
      <c r="C147" s="230" t="s">
        <v>517</v>
      </c>
      <c r="D147" s="231"/>
      <c r="E147" s="231"/>
      <c r="F147" s="231"/>
      <c r="G147" s="231"/>
      <c r="H147" s="231"/>
      <c r="I147" s="231"/>
      <c r="J147" s="231"/>
      <c r="K147" s="229"/>
      <c r="L147" s="231"/>
      <c r="M147" s="232"/>
      <c r="N147" s="233"/>
      <c r="O147" s="235"/>
    </row>
    <row r="148" spans="1:15" x14ac:dyDescent="0.25">
      <c r="A148" s="228"/>
      <c r="B148" s="229"/>
      <c r="C148" s="231" t="s">
        <v>518</v>
      </c>
      <c r="D148" s="231"/>
      <c r="E148" s="231"/>
      <c r="F148" s="231"/>
      <c r="G148" s="231"/>
      <c r="H148" s="231"/>
      <c r="I148" s="231"/>
      <c r="J148" s="231"/>
      <c r="K148" s="229"/>
      <c r="L148" s="231"/>
      <c r="M148" s="232"/>
      <c r="N148" s="233"/>
      <c r="O148" s="235"/>
    </row>
    <row r="149" spans="1:15" x14ac:dyDescent="0.25">
      <c r="A149" s="228"/>
      <c r="B149" s="229"/>
      <c r="C149" s="231" t="s">
        <v>519</v>
      </c>
      <c r="D149" s="231"/>
      <c r="E149" s="231"/>
      <c r="F149" s="231"/>
      <c r="G149" s="231"/>
      <c r="H149" s="231"/>
      <c r="I149" s="231"/>
      <c r="J149" s="231"/>
      <c r="K149" s="229"/>
      <c r="L149" s="231"/>
      <c r="M149" s="232"/>
      <c r="N149" s="233"/>
      <c r="O149" s="235"/>
    </row>
    <row r="150" spans="1:15" x14ac:dyDescent="0.25">
      <c r="A150" s="228"/>
      <c r="B150" s="229"/>
      <c r="C150" s="231" t="s">
        <v>520</v>
      </c>
      <c r="D150" s="231"/>
      <c r="E150" s="231"/>
      <c r="F150" s="231"/>
      <c r="G150" s="231"/>
      <c r="H150" s="231"/>
      <c r="I150" s="231"/>
      <c r="J150" s="231"/>
      <c r="K150" s="229"/>
      <c r="L150" s="231"/>
      <c r="M150" s="232"/>
      <c r="N150" s="233"/>
      <c r="O150" s="235"/>
    </row>
    <row r="151" spans="1:15" x14ac:dyDescent="0.25">
      <c r="A151" s="228"/>
      <c r="B151" s="229"/>
      <c r="C151" s="231" t="s">
        <v>521</v>
      </c>
      <c r="D151" s="231"/>
      <c r="E151" s="231"/>
      <c r="F151" s="231"/>
      <c r="G151" s="231"/>
      <c r="H151" s="231"/>
      <c r="I151" s="231"/>
      <c r="J151" s="231"/>
      <c r="K151" s="229"/>
      <c r="L151" s="231"/>
      <c r="M151" s="232"/>
      <c r="N151" s="233"/>
      <c r="O151" s="235"/>
    </row>
    <row r="152" spans="1:15" x14ac:dyDescent="0.25">
      <c r="A152" s="228"/>
      <c r="B152" s="229"/>
      <c r="C152" s="231" t="s">
        <v>522</v>
      </c>
      <c r="D152" s="231"/>
      <c r="E152" s="231"/>
      <c r="F152" s="231"/>
      <c r="G152" s="231"/>
      <c r="H152" s="231"/>
      <c r="I152" s="231"/>
      <c r="J152" s="231"/>
      <c r="K152" s="229"/>
      <c r="L152" s="231"/>
      <c r="M152" s="232"/>
      <c r="N152" s="233"/>
      <c r="O152" s="235"/>
    </row>
    <row r="153" spans="1:15" x14ac:dyDescent="0.25">
      <c r="A153" s="228"/>
      <c r="B153" s="229"/>
      <c r="C153" s="231" t="s">
        <v>523</v>
      </c>
      <c r="D153" s="231"/>
      <c r="E153" s="231"/>
      <c r="F153" s="231"/>
      <c r="G153" s="231"/>
      <c r="H153" s="231"/>
      <c r="I153" s="231"/>
      <c r="J153" s="231"/>
      <c r="K153" s="229"/>
      <c r="L153" s="231"/>
      <c r="M153" s="232"/>
      <c r="N153" s="233"/>
      <c r="O153" s="235"/>
    </row>
    <row r="154" spans="1:15" x14ac:dyDescent="0.25">
      <c r="A154" s="228"/>
      <c r="B154" s="229"/>
      <c r="C154" s="231" t="s">
        <v>524</v>
      </c>
      <c r="D154" s="231"/>
      <c r="E154" s="231"/>
      <c r="F154" s="231"/>
      <c r="G154" s="231"/>
      <c r="H154" s="231"/>
      <c r="I154" s="231"/>
      <c r="J154" s="231"/>
      <c r="K154" s="229"/>
      <c r="L154" s="231"/>
      <c r="M154" s="232"/>
      <c r="N154" s="233"/>
      <c r="O154" s="235"/>
    </row>
    <row r="155" spans="1:15" x14ac:dyDescent="0.25">
      <c r="A155" s="228"/>
      <c r="B155" s="229"/>
      <c r="C155" s="231" t="s">
        <v>525</v>
      </c>
      <c r="D155" s="231"/>
      <c r="E155" s="231"/>
      <c r="F155" s="231"/>
      <c r="G155" s="231"/>
      <c r="H155" s="231"/>
      <c r="I155" s="231"/>
      <c r="J155" s="231"/>
      <c r="K155" s="229"/>
      <c r="L155" s="231"/>
      <c r="M155" s="232"/>
      <c r="N155" s="233"/>
      <c r="O155" s="235"/>
    </row>
    <row r="156" spans="1:15" x14ac:dyDescent="0.25">
      <c r="A156" s="228" t="s">
        <v>15</v>
      </c>
      <c r="B156" s="237">
        <f>B145+1</f>
        <v>64</v>
      </c>
      <c r="C156" s="231" t="s">
        <v>526</v>
      </c>
      <c r="D156" s="231"/>
      <c r="E156" s="231"/>
      <c r="F156" s="231"/>
      <c r="G156" s="231"/>
      <c r="H156" s="231"/>
      <c r="I156" s="231"/>
      <c r="J156" s="231"/>
      <c r="K156" s="237" t="s">
        <v>273</v>
      </c>
      <c r="L156" s="24">
        <f t="shared" ref="L156:L162" si="14">$R$1*50</f>
        <v>525</v>
      </c>
      <c r="M156" s="235"/>
      <c r="N156" s="239"/>
      <c r="O156" s="235"/>
    </row>
    <row r="157" spans="1:15" x14ac:dyDescent="0.25">
      <c r="A157" s="228" t="s">
        <v>15</v>
      </c>
      <c r="B157" s="237">
        <f t="shared" ref="B157:B162" si="15">B156+1</f>
        <v>65</v>
      </c>
      <c r="C157" s="231" t="s">
        <v>527</v>
      </c>
      <c r="D157" s="231"/>
      <c r="E157" s="231"/>
      <c r="F157" s="231"/>
      <c r="G157" s="231"/>
      <c r="H157" s="231"/>
      <c r="I157" s="231"/>
      <c r="J157" s="231"/>
      <c r="K157" s="237" t="s">
        <v>273</v>
      </c>
      <c r="L157" s="24">
        <f t="shared" si="14"/>
        <v>525</v>
      </c>
      <c r="M157" s="235"/>
      <c r="N157" s="239"/>
      <c r="O157" s="235"/>
    </row>
    <row r="158" spans="1:15" x14ac:dyDescent="0.25">
      <c r="A158" s="228" t="s">
        <v>15</v>
      </c>
      <c r="B158" s="237">
        <f t="shared" si="15"/>
        <v>66</v>
      </c>
      <c r="C158" s="231" t="s">
        <v>528</v>
      </c>
      <c r="D158" s="231"/>
      <c r="E158" s="231"/>
      <c r="F158" s="231"/>
      <c r="G158" s="231"/>
      <c r="H158" s="231"/>
      <c r="I158" s="231"/>
      <c r="J158" s="231"/>
      <c r="K158" s="237" t="s">
        <v>273</v>
      </c>
      <c r="L158" s="24">
        <f t="shared" si="14"/>
        <v>525</v>
      </c>
      <c r="M158" s="235"/>
      <c r="N158" s="239"/>
      <c r="O158" s="235"/>
    </row>
    <row r="159" spans="1:15" x14ac:dyDescent="0.25">
      <c r="A159" s="228" t="s">
        <v>15</v>
      </c>
      <c r="B159" s="237">
        <f t="shared" si="15"/>
        <v>67</v>
      </c>
      <c r="C159" s="231" t="s">
        <v>529</v>
      </c>
      <c r="D159" s="231"/>
      <c r="E159" s="231"/>
      <c r="F159" s="231"/>
      <c r="G159" s="231"/>
      <c r="H159" s="231"/>
      <c r="I159" s="231"/>
      <c r="J159" s="231"/>
      <c r="K159" s="237" t="s">
        <v>273</v>
      </c>
      <c r="L159" s="24">
        <f t="shared" si="14"/>
        <v>525</v>
      </c>
      <c r="M159" s="235"/>
      <c r="N159" s="239"/>
      <c r="O159" s="235"/>
    </row>
    <row r="160" spans="1:15" x14ac:dyDescent="0.25">
      <c r="A160" s="228" t="s">
        <v>15</v>
      </c>
      <c r="B160" s="237">
        <f t="shared" si="15"/>
        <v>68</v>
      </c>
      <c r="C160" s="231" t="s">
        <v>530</v>
      </c>
      <c r="D160" s="231"/>
      <c r="E160" s="231"/>
      <c r="F160" s="231"/>
      <c r="G160" s="231"/>
      <c r="H160" s="231"/>
      <c r="I160" s="231"/>
      <c r="J160" s="231"/>
      <c r="K160" s="237" t="s">
        <v>273</v>
      </c>
      <c r="L160" s="24">
        <f t="shared" si="14"/>
        <v>525</v>
      </c>
      <c r="M160" s="235"/>
      <c r="N160" s="239"/>
      <c r="O160" s="235"/>
    </row>
    <row r="161" spans="1:15" x14ac:dyDescent="0.25">
      <c r="A161" s="228" t="s">
        <v>15</v>
      </c>
      <c r="B161" s="237">
        <f t="shared" si="15"/>
        <v>69</v>
      </c>
      <c r="C161" s="231" t="s">
        <v>531</v>
      </c>
      <c r="D161" s="231"/>
      <c r="E161" s="231"/>
      <c r="F161" s="231"/>
      <c r="G161" s="231"/>
      <c r="H161" s="231"/>
      <c r="I161" s="231"/>
      <c r="J161" s="231"/>
      <c r="K161" s="237" t="s">
        <v>273</v>
      </c>
      <c r="L161" s="24">
        <f t="shared" si="14"/>
        <v>525</v>
      </c>
      <c r="M161" s="235"/>
      <c r="N161" s="239"/>
      <c r="O161" s="235"/>
    </row>
    <row r="162" spans="1:15" x14ac:dyDescent="0.25">
      <c r="A162" s="228" t="s">
        <v>15</v>
      </c>
      <c r="B162" s="237">
        <f t="shared" si="15"/>
        <v>70</v>
      </c>
      <c r="C162" s="231" t="s">
        <v>532</v>
      </c>
      <c r="D162" s="231"/>
      <c r="E162" s="231"/>
      <c r="F162" s="231"/>
      <c r="G162" s="231"/>
      <c r="H162" s="231"/>
      <c r="I162" s="231"/>
      <c r="J162" s="231"/>
      <c r="K162" s="237" t="s">
        <v>273</v>
      </c>
      <c r="L162" s="24">
        <f t="shared" si="14"/>
        <v>525</v>
      </c>
      <c r="M162" s="235"/>
      <c r="N162" s="239"/>
      <c r="O162" s="235"/>
    </row>
    <row r="163" spans="1:15" x14ac:dyDescent="0.25">
      <c r="A163" s="228"/>
      <c r="B163" s="237"/>
      <c r="C163" s="231"/>
      <c r="D163" s="231"/>
      <c r="E163" s="231"/>
      <c r="F163" s="231"/>
      <c r="G163" s="231"/>
      <c r="H163" s="231"/>
      <c r="I163" s="231"/>
      <c r="J163" s="231"/>
      <c r="K163" s="237"/>
      <c r="L163" s="238"/>
      <c r="M163" s="346"/>
      <c r="N163" s="233"/>
      <c r="O163" s="235"/>
    </row>
    <row r="164" spans="1:15" x14ac:dyDescent="0.25">
      <c r="A164" s="223"/>
      <c r="B164" s="240"/>
      <c r="C164" s="241" t="s">
        <v>1878</v>
      </c>
      <c r="D164" s="242"/>
      <c r="E164" s="242"/>
      <c r="F164" s="242"/>
      <c r="G164" s="242"/>
      <c r="H164" s="242"/>
      <c r="I164" s="242"/>
      <c r="J164" s="242"/>
      <c r="K164" s="240"/>
      <c r="L164" s="242"/>
      <c r="M164" s="296"/>
      <c r="N164" s="247"/>
      <c r="O164" s="246"/>
    </row>
    <row r="165" spans="1:15" ht="24" x14ac:dyDescent="0.25">
      <c r="A165" s="223"/>
      <c r="B165" s="225" t="s">
        <v>1</v>
      </c>
      <c r="C165" s="400" t="s">
        <v>2</v>
      </c>
      <c r="D165" s="400"/>
      <c r="E165" s="400"/>
      <c r="F165" s="400"/>
      <c r="G165" s="400"/>
      <c r="H165" s="400"/>
      <c r="I165" s="400"/>
      <c r="J165" s="400"/>
      <c r="K165" s="225" t="s">
        <v>45</v>
      </c>
      <c r="L165" s="224" t="s">
        <v>46</v>
      </c>
      <c r="M165" s="295" t="s">
        <v>47</v>
      </c>
      <c r="N165" s="226" t="s">
        <v>73</v>
      </c>
      <c r="O165" s="227" t="s">
        <v>120</v>
      </c>
    </row>
    <row r="166" spans="1:15" x14ac:dyDescent="0.25">
      <c r="A166" s="228"/>
      <c r="B166" s="229"/>
      <c r="C166" s="231" t="s">
        <v>533</v>
      </c>
      <c r="D166" s="231"/>
      <c r="E166" s="231"/>
      <c r="F166" s="231"/>
      <c r="G166" s="231"/>
      <c r="H166" s="231"/>
      <c r="I166" s="231"/>
      <c r="J166" s="231"/>
      <c r="K166" s="229"/>
      <c r="L166" s="231"/>
      <c r="M166" s="345"/>
      <c r="N166" s="345"/>
      <c r="O166" s="234"/>
    </row>
    <row r="167" spans="1:15" x14ac:dyDescent="0.25">
      <c r="A167" s="228"/>
      <c r="B167" s="229"/>
      <c r="C167" s="231" t="s">
        <v>534</v>
      </c>
      <c r="D167" s="231"/>
      <c r="E167" s="231"/>
      <c r="F167" s="231"/>
      <c r="G167" s="231"/>
      <c r="H167" s="231"/>
      <c r="I167" s="231"/>
      <c r="J167" s="231"/>
      <c r="K167" s="229"/>
      <c r="L167" s="231"/>
      <c r="M167" s="232"/>
      <c r="N167" s="232"/>
      <c r="O167" s="235"/>
    </row>
    <row r="168" spans="1:15" x14ac:dyDescent="0.25">
      <c r="A168" s="228"/>
      <c r="B168" s="229"/>
      <c r="C168" s="231" t="s">
        <v>520</v>
      </c>
      <c r="D168" s="231"/>
      <c r="E168" s="231"/>
      <c r="F168" s="231"/>
      <c r="G168" s="231"/>
      <c r="H168" s="231"/>
      <c r="I168" s="231"/>
      <c r="J168" s="231"/>
      <c r="K168" s="229"/>
      <c r="L168" s="231"/>
      <c r="M168" s="232"/>
      <c r="N168" s="232"/>
      <c r="O168" s="235"/>
    </row>
    <row r="169" spans="1:15" x14ac:dyDescent="0.25">
      <c r="A169" s="228"/>
      <c r="B169" s="229"/>
      <c r="C169" s="231" t="s">
        <v>535</v>
      </c>
      <c r="D169" s="231"/>
      <c r="E169" s="231"/>
      <c r="F169" s="231"/>
      <c r="G169" s="231"/>
      <c r="H169" s="231"/>
      <c r="I169" s="231"/>
      <c r="J169" s="231"/>
      <c r="K169" s="229"/>
      <c r="L169" s="231"/>
      <c r="M169" s="232"/>
      <c r="N169" s="232"/>
      <c r="O169" s="235"/>
    </row>
    <row r="170" spans="1:15" x14ac:dyDescent="0.25">
      <c r="A170" s="228"/>
      <c r="B170" s="229"/>
      <c r="C170" s="231" t="s">
        <v>536</v>
      </c>
      <c r="D170" s="231"/>
      <c r="E170" s="231"/>
      <c r="F170" s="231"/>
      <c r="G170" s="231"/>
      <c r="H170" s="231"/>
      <c r="I170" s="231"/>
      <c r="J170" s="231"/>
      <c r="K170" s="229"/>
      <c r="L170" s="231"/>
      <c r="M170" s="232"/>
      <c r="N170" s="232"/>
      <c r="O170" s="235"/>
    </row>
    <row r="171" spans="1:15" x14ac:dyDescent="0.25">
      <c r="A171" s="228"/>
      <c r="B171" s="229"/>
      <c r="C171" s="231" t="s">
        <v>537</v>
      </c>
      <c r="D171" s="231"/>
      <c r="E171" s="231"/>
      <c r="F171" s="231"/>
      <c r="G171" s="231"/>
      <c r="H171" s="231"/>
      <c r="I171" s="231"/>
      <c r="J171" s="231"/>
      <c r="K171" s="229"/>
      <c r="L171" s="231"/>
      <c r="M171" s="232"/>
      <c r="N171" s="232"/>
      <c r="O171" s="235"/>
    </row>
    <row r="172" spans="1:15" x14ac:dyDescent="0.25">
      <c r="A172" s="228"/>
      <c r="B172" s="229"/>
      <c r="C172" s="231" t="s">
        <v>538</v>
      </c>
      <c r="D172" s="231"/>
      <c r="E172" s="231"/>
      <c r="F172" s="231"/>
      <c r="G172" s="231"/>
      <c r="H172" s="231"/>
      <c r="I172" s="231"/>
      <c r="J172" s="231"/>
      <c r="K172" s="229"/>
      <c r="L172" s="231"/>
      <c r="M172" s="232"/>
      <c r="N172" s="232"/>
      <c r="O172" s="235"/>
    </row>
    <row r="173" spans="1:15" x14ac:dyDescent="0.25">
      <c r="A173" s="228"/>
      <c r="B173" s="229"/>
      <c r="C173" s="231" t="s">
        <v>539</v>
      </c>
      <c r="D173" s="231"/>
      <c r="E173" s="231"/>
      <c r="F173" s="231"/>
      <c r="G173" s="231"/>
      <c r="H173" s="231"/>
      <c r="I173" s="231"/>
      <c r="J173" s="231"/>
      <c r="K173" s="229"/>
      <c r="L173" s="231"/>
      <c r="M173" s="232"/>
      <c r="N173" s="232"/>
      <c r="O173" s="235"/>
    </row>
    <row r="174" spans="1:15" x14ac:dyDescent="0.25">
      <c r="A174" s="228"/>
      <c r="B174" s="229"/>
      <c r="C174" s="231" t="s">
        <v>525</v>
      </c>
      <c r="D174" s="231"/>
      <c r="E174" s="231"/>
      <c r="F174" s="231"/>
      <c r="G174" s="231"/>
      <c r="H174" s="231"/>
      <c r="I174" s="231"/>
      <c r="J174" s="231"/>
      <c r="K174" s="229"/>
      <c r="L174" s="231"/>
      <c r="M174" s="232"/>
      <c r="N174" s="232"/>
      <c r="O174" s="235"/>
    </row>
    <row r="175" spans="1:15" x14ac:dyDescent="0.25">
      <c r="A175" s="228" t="s">
        <v>15</v>
      </c>
      <c r="B175" s="237">
        <f>B162+1</f>
        <v>71</v>
      </c>
      <c r="C175" s="231" t="s">
        <v>540</v>
      </c>
      <c r="D175" s="231"/>
      <c r="E175" s="231"/>
      <c r="F175" s="231"/>
      <c r="G175" s="231"/>
      <c r="H175" s="231"/>
      <c r="I175" s="231"/>
      <c r="J175" s="231"/>
      <c r="K175" s="237" t="s">
        <v>273</v>
      </c>
      <c r="L175" s="24">
        <f t="shared" ref="L175:L177" si="16">$R$1*50</f>
        <v>525</v>
      </c>
      <c r="M175" s="235"/>
      <c r="N175" s="235"/>
      <c r="O175" s="235"/>
    </row>
    <row r="176" spans="1:15" x14ac:dyDescent="0.25">
      <c r="A176" s="228" t="s">
        <v>15</v>
      </c>
      <c r="B176" s="237">
        <f>B175+1</f>
        <v>72</v>
      </c>
      <c r="C176" s="231" t="s">
        <v>541</v>
      </c>
      <c r="D176" s="231"/>
      <c r="E176" s="231"/>
      <c r="F176" s="231"/>
      <c r="G176" s="231"/>
      <c r="H176" s="231"/>
      <c r="I176" s="231"/>
      <c r="J176" s="231"/>
      <c r="K176" s="237" t="s">
        <v>273</v>
      </c>
      <c r="L176" s="24">
        <f t="shared" si="16"/>
        <v>525</v>
      </c>
      <c r="M176" s="235"/>
      <c r="N176" s="235"/>
      <c r="O176" s="235"/>
    </row>
    <row r="177" spans="1:15" x14ac:dyDescent="0.25">
      <c r="A177" s="228" t="s">
        <v>15</v>
      </c>
      <c r="B177" s="237">
        <f>B176+1</f>
        <v>73</v>
      </c>
      <c r="C177" s="231" t="s">
        <v>542</v>
      </c>
      <c r="D177" s="231"/>
      <c r="E177" s="231"/>
      <c r="F177" s="231"/>
      <c r="G177" s="231"/>
      <c r="H177" s="231"/>
      <c r="I177" s="231"/>
      <c r="J177" s="231"/>
      <c r="K177" s="237" t="s">
        <v>273</v>
      </c>
      <c r="L177" s="24">
        <f t="shared" si="16"/>
        <v>525</v>
      </c>
      <c r="M177" s="235"/>
      <c r="N177" s="235"/>
      <c r="O177" s="235"/>
    </row>
    <row r="178" spans="1:15" x14ac:dyDescent="0.25">
      <c r="A178" s="228"/>
      <c r="B178" s="237"/>
      <c r="C178" s="231"/>
      <c r="D178" s="231"/>
      <c r="E178" s="231"/>
      <c r="F178" s="231"/>
      <c r="G178" s="231"/>
      <c r="H178" s="231"/>
      <c r="I178" s="231"/>
      <c r="J178" s="231"/>
      <c r="K178" s="237"/>
      <c r="L178" s="238"/>
      <c r="M178" s="232"/>
      <c r="N178" s="232"/>
      <c r="O178" s="235"/>
    </row>
    <row r="179" spans="1:15" x14ac:dyDescent="0.25">
      <c r="A179" s="228"/>
      <c r="B179" s="229"/>
      <c r="C179" s="230" t="s">
        <v>543</v>
      </c>
      <c r="D179" s="231"/>
      <c r="E179" s="231"/>
      <c r="F179" s="231"/>
      <c r="G179" s="231"/>
      <c r="H179" s="231"/>
      <c r="I179" s="231"/>
      <c r="J179" s="231"/>
      <c r="K179" s="229"/>
      <c r="L179" s="231"/>
      <c r="M179" s="232"/>
      <c r="N179" s="232"/>
      <c r="O179" s="235"/>
    </row>
    <row r="180" spans="1:15" x14ac:dyDescent="0.25">
      <c r="A180" s="228"/>
      <c r="B180" s="229"/>
      <c r="C180" s="231" t="s">
        <v>544</v>
      </c>
      <c r="D180" s="231"/>
      <c r="E180" s="231"/>
      <c r="F180" s="231"/>
      <c r="G180" s="231"/>
      <c r="H180" s="231"/>
      <c r="I180" s="231"/>
      <c r="J180" s="231"/>
      <c r="K180" s="229"/>
      <c r="L180" s="231"/>
      <c r="M180" s="232"/>
      <c r="N180" s="232"/>
      <c r="O180" s="235"/>
    </row>
    <row r="181" spans="1:15" x14ac:dyDescent="0.25">
      <c r="A181" s="228"/>
      <c r="B181" s="229"/>
      <c r="C181" s="231" t="s">
        <v>545</v>
      </c>
      <c r="D181" s="231"/>
      <c r="E181" s="231"/>
      <c r="F181" s="231"/>
      <c r="G181" s="231"/>
      <c r="H181" s="231"/>
      <c r="I181" s="231"/>
      <c r="J181" s="231"/>
      <c r="K181" s="229"/>
      <c r="L181" s="231"/>
      <c r="M181" s="232"/>
      <c r="N181" s="232"/>
      <c r="O181" s="235"/>
    </row>
    <row r="182" spans="1:15" x14ac:dyDescent="0.25">
      <c r="A182" s="228"/>
      <c r="B182" s="229"/>
      <c r="C182" s="231" t="s">
        <v>546</v>
      </c>
      <c r="D182" s="231"/>
      <c r="E182" s="231"/>
      <c r="F182" s="231"/>
      <c r="G182" s="231"/>
      <c r="H182" s="231"/>
      <c r="I182" s="231"/>
      <c r="J182" s="231"/>
      <c r="K182" s="229"/>
      <c r="L182" s="231"/>
      <c r="M182" s="232"/>
      <c r="N182" s="232"/>
      <c r="O182" s="235"/>
    </row>
    <row r="183" spans="1:15" x14ac:dyDescent="0.25">
      <c r="A183" s="228"/>
      <c r="B183" s="229"/>
      <c r="C183" s="231" t="s">
        <v>547</v>
      </c>
      <c r="D183" s="231"/>
      <c r="E183" s="231"/>
      <c r="F183" s="231"/>
      <c r="G183" s="231"/>
      <c r="H183" s="231"/>
      <c r="I183" s="231"/>
      <c r="J183" s="231"/>
      <c r="K183" s="229"/>
      <c r="L183" s="231"/>
      <c r="M183" s="232"/>
      <c r="N183" s="232"/>
      <c r="O183" s="235"/>
    </row>
    <row r="184" spans="1:15" x14ac:dyDescent="0.25">
      <c r="A184" s="228"/>
      <c r="B184" s="229"/>
      <c r="C184" s="231" t="s">
        <v>548</v>
      </c>
      <c r="D184" s="231"/>
      <c r="E184" s="231"/>
      <c r="F184" s="231"/>
      <c r="G184" s="231"/>
      <c r="H184" s="231"/>
      <c r="I184" s="231"/>
      <c r="J184" s="231"/>
      <c r="K184" s="229"/>
      <c r="L184" s="231"/>
      <c r="M184" s="232"/>
      <c r="N184" s="232"/>
      <c r="O184" s="235"/>
    </row>
    <row r="185" spans="1:15" x14ac:dyDescent="0.25">
      <c r="A185" s="228"/>
      <c r="B185" s="229"/>
      <c r="C185" s="231" t="s">
        <v>549</v>
      </c>
      <c r="D185" s="231"/>
      <c r="E185" s="231"/>
      <c r="F185" s="231"/>
      <c r="G185" s="231"/>
      <c r="H185" s="231"/>
      <c r="I185" s="231"/>
      <c r="J185" s="231"/>
      <c r="K185" s="229"/>
      <c r="L185" s="231"/>
      <c r="M185" s="232"/>
      <c r="N185" s="232"/>
      <c r="O185" s="235"/>
    </row>
    <row r="186" spans="1:15" x14ac:dyDescent="0.25">
      <c r="A186" s="228"/>
      <c r="B186" s="229"/>
      <c r="C186" s="231" t="s">
        <v>550</v>
      </c>
      <c r="D186" s="231"/>
      <c r="E186" s="231"/>
      <c r="F186" s="231"/>
      <c r="G186" s="231"/>
      <c r="H186" s="231"/>
      <c r="I186" s="231"/>
      <c r="J186" s="231"/>
      <c r="K186" s="229"/>
      <c r="L186" s="231"/>
      <c r="M186" s="232"/>
      <c r="N186" s="232"/>
      <c r="O186" s="235"/>
    </row>
    <row r="187" spans="1:15" x14ac:dyDescent="0.25">
      <c r="A187" s="228"/>
      <c r="B187" s="229"/>
      <c r="C187" s="231" t="s">
        <v>551</v>
      </c>
      <c r="D187" s="231"/>
      <c r="E187" s="231"/>
      <c r="F187" s="231"/>
      <c r="G187" s="231"/>
      <c r="H187" s="231"/>
      <c r="I187" s="231"/>
      <c r="J187" s="231"/>
      <c r="K187" s="229"/>
      <c r="L187" s="231"/>
      <c r="M187" s="232"/>
      <c r="N187" s="232"/>
      <c r="O187" s="235"/>
    </row>
    <row r="188" spans="1:15" x14ac:dyDescent="0.25">
      <c r="A188" s="228" t="s">
        <v>15</v>
      </c>
      <c r="B188" s="237">
        <f>B177+1</f>
        <v>74</v>
      </c>
      <c r="C188" s="231" t="s">
        <v>552</v>
      </c>
      <c r="D188" s="231"/>
      <c r="E188" s="231"/>
      <c r="F188" s="231"/>
      <c r="G188" s="231"/>
      <c r="H188" s="231"/>
      <c r="I188" s="231"/>
      <c r="J188" s="231"/>
      <c r="K188" s="237" t="s">
        <v>273</v>
      </c>
      <c r="L188" s="24">
        <f t="shared" ref="L188:L190" si="17">$R$1*50</f>
        <v>525</v>
      </c>
      <c r="M188" s="235"/>
      <c r="N188" s="235"/>
      <c r="O188" s="235"/>
    </row>
    <row r="189" spans="1:15" x14ac:dyDescent="0.25">
      <c r="A189" s="228" t="s">
        <v>15</v>
      </c>
      <c r="B189" s="237">
        <f>B188+1</f>
        <v>75</v>
      </c>
      <c r="C189" s="231" t="s">
        <v>553</v>
      </c>
      <c r="D189" s="231"/>
      <c r="E189" s="231"/>
      <c r="F189" s="231"/>
      <c r="G189" s="231"/>
      <c r="H189" s="231"/>
      <c r="I189" s="231"/>
      <c r="J189" s="231"/>
      <c r="K189" s="237" t="s">
        <v>273</v>
      </c>
      <c r="L189" s="24">
        <f t="shared" si="17"/>
        <v>525</v>
      </c>
      <c r="M189" s="235"/>
      <c r="N189" s="235"/>
      <c r="O189" s="235"/>
    </row>
    <row r="190" spans="1:15" x14ac:dyDescent="0.25">
      <c r="A190" s="228" t="s">
        <v>15</v>
      </c>
      <c r="B190" s="237">
        <f>B189+1</f>
        <v>76</v>
      </c>
      <c r="C190" s="231" t="s">
        <v>554</v>
      </c>
      <c r="D190" s="231"/>
      <c r="E190" s="231"/>
      <c r="F190" s="231"/>
      <c r="G190" s="231"/>
      <c r="H190" s="231"/>
      <c r="I190" s="231"/>
      <c r="J190" s="231"/>
      <c r="K190" s="237" t="s">
        <v>273</v>
      </c>
      <c r="L190" s="24">
        <f t="shared" si="17"/>
        <v>525</v>
      </c>
      <c r="M190" s="235"/>
      <c r="N190" s="235"/>
      <c r="O190" s="235"/>
    </row>
    <row r="191" spans="1:15" x14ac:dyDescent="0.25">
      <c r="A191" s="228"/>
      <c r="B191" s="229"/>
      <c r="C191" s="231" t="s">
        <v>555</v>
      </c>
      <c r="D191" s="231"/>
      <c r="E191" s="231"/>
      <c r="F191" s="231"/>
      <c r="G191" s="231"/>
      <c r="H191" s="231"/>
      <c r="I191" s="231"/>
      <c r="J191" s="231"/>
      <c r="K191" s="229"/>
      <c r="L191" s="231"/>
      <c r="M191" s="235"/>
      <c r="N191" s="235"/>
      <c r="O191" s="235"/>
    </row>
    <row r="192" spans="1:15" x14ac:dyDescent="0.25">
      <c r="A192" s="228" t="s">
        <v>15</v>
      </c>
      <c r="B192" s="237">
        <f>B190+1</f>
        <v>77</v>
      </c>
      <c r="C192" s="231" t="s">
        <v>556</v>
      </c>
      <c r="D192" s="231"/>
      <c r="E192" s="231"/>
      <c r="F192" s="231"/>
      <c r="G192" s="231"/>
      <c r="H192" s="231"/>
      <c r="I192" s="231"/>
      <c r="J192" s="231"/>
      <c r="K192" s="237" t="s">
        <v>273</v>
      </c>
      <c r="L192" s="24">
        <f t="shared" ref="L192:L194" si="18">$R$1*50</f>
        <v>525</v>
      </c>
      <c r="M192" s="235"/>
      <c r="N192" s="235"/>
      <c r="O192" s="235"/>
    </row>
    <row r="193" spans="1:15" x14ac:dyDescent="0.25">
      <c r="A193" s="228" t="s">
        <v>15</v>
      </c>
      <c r="B193" s="237">
        <f>B192+1</f>
        <v>78</v>
      </c>
      <c r="C193" s="231" t="s">
        <v>557</v>
      </c>
      <c r="D193" s="231"/>
      <c r="E193" s="231"/>
      <c r="F193" s="231"/>
      <c r="G193" s="231"/>
      <c r="H193" s="231"/>
      <c r="I193" s="231"/>
      <c r="J193" s="231"/>
      <c r="K193" s="237" t="s">
        <v>273</v>
      </c>
      <c r="L193" s="24">
        <f t="shared" si="18"/>
        <v>525</v>
      </c>
      <c r="M193" s="235"/>
      <c r="N193" s="235"/>
      <c r="O193" s="235"/>
    </row>
    <row r="194" spans="1:15" x14ac:dyDescent="0.25">
      <c r="A194" s="228" t="s">
        <v>15</v>
      </c>
      <c r="B194" s="237">
        <f>B193+1</f>
        <v>79</v>
      </c>
      <c r="C194" s="231" t="s">
        <v>558</v>
      </c>
      <c r="D194" s="231"/>
      <c r="E194" s="231"/>
      <c r="F194" s="231"/>
      <c r="G194" s="231"/>
      <c r="H194" s="231"/>
      <c r="I194" s="231"/>
      <c r="J194" s="231"/>
      <c r="K194" s="237" t="s">
        <v>273</v>
      </c>
      <c r="L194" s="24">
        <f t="shared" si="18"/>
        <v>525</v>
      </c>
      <c r="M194" s="235"/>
      <c r="N194" s="235"/>
      <c r="O194" s="235"/>
    </row>
    <row r="195" spans="1:15" x14ac:dyDescent="0.25">
      <c r="A195" s="228"/>
      <c r="B195" s="229"/>
      <c r="C195" s="231" t="s">
        <v>559</v>
      </c>
      <c r="D195" s="231"/>
      <c r="E195" s="231"/>
      <c r="F195" s="231"/>
      <c r="G195" s="231"/>
      <c r="H195" s="231"/>
      <c r="I195" s="231"/>
      <c r="J195" s="231"/>
      <c r="K195" s="229"/>
      <c r="L195" s="231"/>
      <c r="M195" s="232"/>
      <c r="N195" s="232"/>
      <c r="O195" s="235"/>
    </row>
    <row r="196" spans="1:15" x14ac:dyDescent="0.25">
      <c r="A196" s="228" t="s">
        <v>15</v>
      </c>
      <c r="B196" s="237">
        <f>B194+1</f>
        <v>80</v>
      </c>
      <c r="C196" s="231" t="s">
        <v>560</v>
      </c>
      <c r="D196" s="231"/>
      <c r="E196" s="231"/>
      <c r="F196" s="231"/>
      <c r="G196" s="231"/>
      <c r="H196" s="231"/>
      <c r="I196" s="231"/>
      <c r="J196" s="231"/>
      <c r="K196" s="237" t="s">
        <v>273</v>
      </c>
      <c r="L196" s="24">
        <f t="shared" ref="L196:L198" si="19">$R$1*50</f>
        <v>525</v>
      </c>
      <c r="M196" s="235"/>
      <c r="N196" s="235"/>
      <c r="O196" s="235"/>
    </row>
    <row r="197" spans="1:15" x14ac:dyDescent="0.25">
      <c r="A197" s="228" t="s">
        <v>15</v>
      </c>
      <c r="B197" s="237">
        <f>B196+1</f>
        <v>81</v>
      </c>
      <c r="C197" s="231" t="s">
        <v>561</v>
      </c>
      <c r="D197" s="231"/>
      <c r="E197" s="231"/>
      <c r="F197" s="231"/>
      <c r="G197" s="231"/>
      <c r="H197" s="231"/>
      <c r="I197" s="231"/>
      <c r="J197" s="231"/>
      <c r="K197" s="237" t="s">
        <v>273</v>
      </c>
      <c r="L197" s="24">
        <f t="shared" si="19"/>
        <v>525</v>
      </c>
      <c r="M197" s="235"/>
      <c r="N197" s="235"/>
      <c r="O197" s="235"/>
    </row>
    <row r="198" spans="1:15" x14ac:dyDescent="0.25">
      <c r="A198" s="228" t="s">
        <v>15</v>
      </c>
      <c r="B198" s="237">
        <f>B197+1</f>
        <v>82</v>
      </c>
      <c r="C198" s="231" t="s">
        <v>562</v>
      </c>
      <c r="D198" s="231"/>
      <c r="E198" s="231"/>
      <c r="F198" s="231"/>
      <c r="G198" s="231"/>
      <c r="H198" s="231"/>
      <c r="I198" s="231"/>
      <c r="J198" s="231"/>
      <c r="K198" s="237" t="s">
        <v>273</v>
      </c>
      <c r="L198" s="24">
        <f t="shared" si="19"/>
        <v>525</v>
      </c>
      <c r="M198" s="235"/>
      <c r="N198" s="235"/>
      <c r="O198" s="235"/>
    </row>
    <row r="199" spans="1:15" x14ac:dyDescent="0.25">
      <c r="A199" s="228"/>
      <c r="B199" s="237"/>
      <c r="C199" s="231"/>
      <c r="D199" s="231"/>
      <c r="E199" s="231"/>
      <c r="F199" s="231"/>
      <c r="G199" s="231"/>
      <c r="H199" s="231"/>
      <c r="I199" s="231"/>
      <c r="J199" s="231"/>
      <c r="K199" s="237"/>
      <c r="L199" s="238"/>
      <c r="M199" s="232"/>
      <c r="N199" s="232"/>
      <c r="O199" s="235"/>
    </row>
    <row r="200" spans="1:15" x14ac:dyDescent="0.25">
      <c r="A200" s="223"/>
      <c r="B200" s="240"/>
      <c r="C200" s="241" t="s">
        <v>1878</v>
      </c>
      <c r="D200" s="242"/>
      <c r="E200" s="242"/>
      <c r="F200" s="242"/>
      <c r="G200" s="242"/>
      <c r="H200" s="242"/>
      <c r="I200" s="242"/>
      <c r="J200" s="242"/>
      <c r="K200" s="240"/>
      <c r="L200" s="242"/>
      <c r="M200" s="296"/>
      <c r="N200" s="243"/>
      <c r="O200" s="246"/>
    </row>
    <row r="201" spans="1:15" x14ac:dyDescent="0.25">
      <c r="A201" s="223"/>
      <c r="B201" s="225" t="s">
        <v>1</v>
      </c>
      <c r="C201" s="400" t="s">
        <v>2</v>
      </c>
      <c r="D201" s="400"/>
      <c r="E201" s="400"/>
      <c r="F201" s="400"/>
      <c r="G201" s="400"/>
      <c r="H201" s="400"/>
      <c r="I201" s="400"/>
      <c r="J201" s="400"/>
      <c r="K201" s="225"/>
      <c r="L201" s="224"/>
      <c r="M201" s="295"/>
      <c r="N201" s="226"/>
      <c r="O201" s="227" t="s">
        <v>120</v>
      </c>
    </row>
    <row r="202" spans="1:15" x14ac:dyDescent="0.25">
      <c r="A202" s="228"/>
      <c r="B202" s="229"/>
      <c r="C202" s="230" t="s">
        <v>49</v>
      </c>
      <c r="D202" s="231"/>
      <c r="E202" s="231"/>
      <c r="F202" s="231"/>
      <c r="G202" s="231"/>
      <c r="H202" s="231"/>
      <c r="I202" s="231"/>
      <c r="J202" s="231"/>
      <c r="K202" s="229"/>
      <c r="L202" s="231"/>
      <c r="M202" s="345"/>
      <c r="N202" s="233"/>
      <c r="O202" s="235"/>
    </row>
    <row r="203" spans="1:15" x14ac:dyDescent="0.25">
      <c r="A203" s="228"/>
      <c r="B203" s="229"/>
      <c r="C203" s="230" t="s">
        <v>448</v>
      </c>
      <c r="D203" s="231"/>
      <c r="E203" s="231"/>
      <c r="F203" s="231"/>
      <c r="G203" s="231"/>
      <c r="H203" s="231"/>
      <c r="I203" s="231"/>
      <c r="J203" s="231"/>
      <c r="K203" s="229"/>
      <c r="L203" s="231"/>
      <c r="M203" s="232"/>
      <c r="N203" s="233"/>
      <c r="O203" s="235"/>
    </row>
    <row r="204" spans="1:15" x14ac:dyDescent="0.25">
      <c r="A204" s="228"/>
      <c r="B204" s="229"/>
      <c r="C204" s="230"/>
      <c r="D204" s="231"/>
      <c r="E204" s="231"/>
      <c r="F204" s="231"/>
      <c r="G204" s="231"/>
      <c r="H204" s="231"/>
      <c r="I204" s="231"/>
      <c r="J204" s="231"/>
      <c r="K204" s="229"/>
      <c r="L204" s="231"/>
      <c r="M204" s="232"/>
      <c r="N204" s="233"/>
      <c r="O204" s="235"/>
    </row>
    <row r="205" spans="1:15" x14ac:dyDescent="0.25">
      <c r="A205" s="228"/>
      <c r="B205" s="229"/>
      <c r="C205" s="403" t="s">
        <v>563</v>
      </c>
      <c r="D205" s="404"/>
      <c r="E205" s="404"/>
      <c r="F205" s="404"/>
      <c r="G205" s="404"/>
      <c r="H205" s="404"/>
      <c r="I205" s="404"/>
      <c r="J205" s="405"/>
      <c r="K205" s="229"/>
      <c r="L205" s="231"/>
      <c r="M205" s="232"/>
      <c r="N205" s="233"/>
      <c r="O205" s="235"/>
    </row>
    <row r="206" spans="1:15" x14ac:dyDescent="0.25">
      <c r="A206" s="228"/>
      <c r="B206" s="229"/>
      <c r="C206" s="403" t="s">
        <v>449</v>
      </c>
      <c r="D206" s="404"/>
      <c r="E206" s="404"/>
      <c r="F206" s="404"/>
      <c r="G206" s="404"/>
      <c r="H206" s="404"/>
      <c r="I206" s="404"/>
      <c r="J206" s="405"/>
      <c r="K206" s="229"/>
      <c r="L206" s="231"/>
      <c r="M206" s="232"/>
      <c r="N206" s="233"/>
      <c r="O206" s="235"/>
    </row>
    <row r="207" spans="1:15" x14ac:dyDescent="0.25">
      <c r="A207" s="228"/>
      <c r="B207" s="229"/>
      <c r="C207" s="236"/>
      <c r="D207" s="236"/>
      <c r="E207" s="236"/>
      <c r="F207" s="236"/>
      <c r="G207" s="236"/>
      <c r="H207" s="236"/>
      <c r="I207" s="236"/>
      <c r="J207" s="236"/>
      <c r="K207" s="229"/>
      <c r="L207" s="231"/>
      <c r="M207" s="232"/>
      <c r="N207" s="233"/>
      <c r="O207" s="235"/>
    </row>
    <row r="208" spans="1:15" x14ac:dyDescent="0.25">
      <c r="A208" s="228"/>
      <c r="B208" s="229"/>
      <c r="C208" s="231" t="s">
        <v>1822</v>
      </c>
      <c r="D208" s="231"/>
      <c r="E208" s="231"/>
      <c r="F208" s="231"/>
      <c r="G208" s="231"/>
      <c r="H208" s="231"/>
      <c r="I208" s="231"/>
      <c r="J208" s="231"/>
      <c r="K208" s="229"/>
      <c r="L208" s="231"/>
      <c r="M208" s="232"/>
      <c r="N208" s="233"/>
      <c r="O208" s="235"/>
    </row>
    <row r="209" spans="1:15" x14ac:dyDescent="0.25">
      <c r="A209" s="228"/>
      <c r="B209" s="229"/>
      <c r="C209" s="231" t="s">
        <v>1823</v>
      </c>
      <c r="D209" s="231"/>
      <c r="E209" s="231"/>
      <c r="F209" s="231"/>
      <c r="G209" s="231"/>
      <c r="H209" s="231"/>
      <c r="I209" s="231"/>
      <c r="J209" s="231"/>
      <c r="K209" s="229"/>
      <c r="L209" s="231"/>
      <c r="M209" s="232"/>
      <c r="N209" s="233"/>
      <c r="O209" s="235"/>
    </row>
    <row r="210" spans="1:15" x14ac:dyDescent="0.25">
      <c r="A210" s="228"/>
      <c r="B210" s="229"/>
      <c r="C210" s="231" t="s">
        <v>1824</v>
      </c>
      <c r="D210" s="231"/>
      <c r="E210" s="231"/>
      <c r="F210" s="231"/>
      <c r="G210" s="231"/>
      <c r="H210" s="231"/>
      <c r="I210" s="231"/>
      <c r="J210" s="231"/>
      <c r="K210" s="229"/>
      <c r="L210" s="231"/>
      <c r="M210" s="232"/>
      <c r="N210" s="233"/>
      <c r="O210" s="235"/>
    </row>
    <row r="211" spans="1:15" x14ac:dyDescent="0.25">
      <c r="A211" s="228"/>
      <c r="B211" s="229"/>
      <c r="C211" s="231" t="s">
        <v>1825</v>
      </c>
      <c r="D211" s="231"/>
      <c r="E211" s="231"/>
      <c r="F211" s="231"/>
      <c r="G211" s="231"/>
      <c r="H211" s="231"/>
      <c r="I211" s="231"/>
      <c r="J211" s="231"/>
      <c r="K211" s="229"/>
      <c r="L211" s="231"/>
      <c r="M211" s="232"/>
      <c r="N211" s="233"/>
      <c r="O211" s="235"/>
    </row>
    <row r="212" spans="1:15" x14ac:dyDescent="0.25">
      <c r="A212" s="228"/>
      <c r="B212" s="229"/>
      <c r="C212" s="231" t="s">
        <v>1826</v>
      </c>
      <c r="D212" s="231"/>
      <c r="E212" s="231"/>
      <c r="F212" s="231"/>
      <c r="G212" s="231"/>
      <c r="H212" s="231"/>
      <c r="I212" s="231"/>
      <c r="J212" s="231"/>
      <c r="K212" s="229"/>
      <c r="L212" s="231"/>
      <c r="M212" s="232"/>
      <c r="N212" s="233"/>
      <c r="O212" s="235"/>
    </row>
    <row r="213" spans="1:15" x14ac:dyDescent="0.25">
      <c r="A213" s="228"/>
      <c r="B213" s="229"/>
      <c r="C213" s="231"/>
      <c r="D213" s="231"/>
      <c r="E213" s="231"/>
      <c r="F213" s="231"/>
      <c r="G213" s="231"/>
      <c r="H213" s="231"/>
      <c r="I213" s="231"/>
      <c r="J213" s="231"/>
      <c r="K213" s="229"/>
      <c r="L213" s="231"/>
      <c r="M213" s="232"/>
      <c r="N213" s="233"/>
      <c r="O213" s="235"/>
    </row>
    <row r="214" spans="1:15" x14ac:dyDescent="0.25">
      <c r="A214" s="228"/>
      <c r="B214" s="229"/>
      <c r="C214" s="231"/>
      <c r="D214" s="231"/>
      <c r="E214" s="231"/>
      <c r="F214" s="231"/>
      <c r="G214" s="231"/>
      <c r="H214" s="231"/>
      <c r="I214" s="231"/>
      <c r="J214" s="231"/>
      <c r="K214" s="229"/>
      <c r="L214" s="231"/>
      <c r="M214" s="232"/>
      <c r="N214" s="233"/>
      <c r="O214" s="235"/>
    </row>
    <row r="215" spans="1:15" x14ac:dyDescent="0.25">
      <c r="A215" s="228"/>
      <c r="B215" s="229"/>
      <c r="C215" s="231"/>
      <c r="D215" s="231"/>
      <c r="E215" s="231"/>
      <c r="F215" s="231"/>
      <c r="G215" s="231"/>
      <c r="H215" s="231"/>
      <c r="I215" s="231"/>
      <c r="J215" s="231"/>
      <c r="K215" s="229"/>
      <c r="L215" s="231"/>
      <c r="M215" s="232"/>
      <c r="N215" s="233"/>
      <c r="O215" s="235"/>
    </row>
    <row r="216" spans="1:15" x14ac:dyDescent="0.25">
      <c r="A216" s="228"/>
      <c r="B216" s="229"/>
      <c r="C216" s="231"/>
      <c r="D216" s="231"/>
      <c r="E216" s="231"/>
      <c r="F216" s="231"/>
      <c r="G216" s="231"/>
      <c r="H216" s="231"/>
      <c r="I216" s="231"/>
      <c r="J216" s="231"/>
      <c r="K216" s="229"/>
      <c r="L216" s="231"/>
      <c r="M216" s="232"/>
      <c r="N216" s="233"/>
      <c r="O216" s="235"/>
    </row>
    <row r="217" spans="1:15" x14ac:dyDescent="0.25">
      <c r="A217" s="228"/>
      <c r="B217" s="229"/>
      <c r="C217" s="231"/>
      <c r="D217" s="231"/>
      <c r="E217" s="231"/>
      <c r="F217" s="231"/>
      <c r="G217" s="231"/>
      <c r="H217" s="231"/>
      <c r="I217" s="231"/>
      <c r="J217" s="231"/>
      <c r="K217" s="229"/>
      <c r="L217" s="231"/>
      <c r="M217" s="232"/>
      <c r="N217" s="233"/>
      <c r="O217" s="235"/>
    </row>
    <row r="218" spans="1:15" x14ac:dyDescent="0.25">
      <c r="A218" s="228"/>
      <c r="B218" s="229"/>
      <c r="C218" s="231"/>
      <c r="D218" s="231"/>
      <c r="E218" s="231"/>
      <c r="F218" s="231"/>
      <c r="G218" s="231"/>
      <c r="H218" s="231"/>
      <c r="I218" s="231"/>
      <c r="J218" s="231"/>
      <c r="K218" s="229"/>
      <c r="L218" s="231"/>
      <c r="M218" s="232"/>
      <c r="N218" s="233"/>
      <c r="O218" s="235"/>
    </row>
    <row r="219" spans="1:15" x14ac:dyDescent="0.25">
      <c r="A219" s="228"/>
      <c r="B219" s="229"/>
      <c r="C219" s="231"/>
      <c r="D219" s="231"/>
      <c r="E219" s="231"/>
      <c r="F219" s="231"/>
      <c r="G219" s="231"/>
      <c r="H219" s="231"/>
      <c r="I219" s="231"/>
      <c r="J219" s="231"/>
      <c r="K219" s="229"/>
      <c r="L219" s="231"/>
      <c r="M219" s="232"/>
      <c r="N219" s="233"/>
      <c r="O219" s="235"/>
    </row>
    <row r="220" spans="1:15" x14ac:dyDescent="0.25">
      <c r="A220" s="228"/>
      <c r="B220" s="229"/>
      <c r="C220" s="231"/>
      <c r="D220" s="231"/>
      <c r="E220" s="231"/>
      <c r="F220" s="231"/>
      <c r="G220" s="231"/>
      <c r="H220" s="231"/>
      <c r="I220" s="231"/>
      <c r="J220" s="231"/>
      <c r="K220" s="229"/>
      <c r="L220" s="231"/>
      <c r="M220" s="232"/>
      <c r="N220" s="233"/>
      <c r="O220" s="235"/>
    </row>
    <row r="221" spans="1:15" x14ac:dyDescent="0.25">
      <c r="A221" s="228"/>
      <c r="B221" s="229"/>
      <c r="C221" s="231"/>
      <c r="D221" s="231"/>
      <c r="E221" s="231"/>
      <c r="F221" s="231"/>
      <c r="G221" s="231"/>
      <c r="H221" s="231"/>
      <c r="I221" s="231"/>
      <c r="J221" s="231"/>
      <c r="K221" s="229"/>
      <c r="L221" s="231"/>
      <c r="M221" s="232"/>
      <c r="N221" s="233"/>
      <c r="O221" s="235"/>
    </row>
    <row r="222" spans="1:15" x14ac:dyDescent="0.25">
      <c r="A222" s="228"/>
      <c r="B222" s="229"/>
      <c r="C222" s="231"/>
      <c r="D222" s="231"/>
      <c r="E222" s="231"/>
      <c r="F222" s="231"/>
      <c r="G222" s="231"/>
      <c r="H222" s="231"/>
      <c r="I222" s="231"/>
      <c r="J222" s="231"/>
      <c r="K222" s="229"/>
      <c r="L222" s="231"/>
      <c r="M222" s="232"/>
      <c r="N222" s="233"/>
      <c r="O222" s="235"/>
    </row>
    <row r="223" spans="1:15" x14ac:dyDescent="0.25">
      <c r="A223" s="228"/>
      <c r="B223" s="229"/>
      <c r="C223" s="231"/>
      <c r="D223" s="231"/>
      <c r="E223" s="231"/>
      <c r="F223" s="231"/>
      <c r="G223" s="231"/>
      <c r="H223" s="231"/>
      <c r="I223" s="231"/>
      <c r="J223" s="231"/>
      <c r="K223" s="229"/>
      <c r="L223" s="231"/>
      <c r="M223" s="232"/>
      <c r="N223" s="233"/>
      <c r="O223" s="235"/>
    </row>
    <row r="224" spans="1:15" x14ac:dyDescent="0.25">
      <c r="A224" s="228"/>
      <c r="B224" s="229"/>
      <c r="C224" s="231"/>
      <c r="D224" s="231"/>
      <c r="E224" s="231"/>
      <c r="F224" s="231"/>
      <c r="G224" s="231"/>
      <c r="H224" s="231"/>
      <c r="I224" s="231"/>
      <c r="J224" s="231"/>
      <c r="K224" s="229"/>
      <c r="L224" s="231"/>
      <c r="M224" s="232"/>
      <c r="N224" s="233"/>
      <c r="O224" s="235"/>
    </row>
    <row r="225" spans="1:15" x14ac:dyDescent="0.25">
      <c r="A225" s="228"/>
      <c r="B225" s="229"/>
      <c r="C225" s="231"/>
      <c r="D225" s="231"/>
      <c r="E225" s="231"/>
      <c r="F225" s="231"/>
      <c r="G225" s="231"/>
      <c r="H225" s="231"/>
      <c r="I225" s="231"/>
      <c r="J225" s="231"/>
      <c r="K225" s="229"/>
      <c r="L225" s="231"/>
      <c r="M225" s="232"/>
      <c r="N225" s="233"/>
      <c r="O225" s="235"/>
    </row>
    <row r="226" spans="1:15" x14ac:dyDescent="0.25">
      <c r="A226" s="228"/>
      <c r="B226" s="229"/>
      <c r="C226" s="397" t="s">
        <v>449</v>
      </c>
      <c r="D226" s="398"/>
      <c r="E226" s="398"/>
      <c r="F226" s="398"/>
      <c r="G226" s="398"/>
      <c r="H226" s="398"/>
      <c r="I226" s="398"/>
      <c r="J226" s="399"/>
      <c r="K226" s="229"/>
      <c r="L226" s="231"/>
      <c r="M226" s="346"/>
      <c r="N226" s="233"/>
      <c r="O226" s="235"/>
    </row>
    <row r="227" spans="1:15" x14ac:dyDescent="0.25">
      <c r="A227" s="248"/>
      <c r="B227" s="240"/>
      <c r="C227" s="241" t="s">
        <v>1879</v>
      </c>
      <c r="D227" s="242"/>
      <c r="E227" s="242"/>
      <c r="F227" s="242"/>
      <c r="G227" s="242"/>
      <c r="H227" s="242"/>
      <c r="I227" s="242"/>
      <c r="J227" s="242"/>
      <c r="K227" s="240"/>
      <c r="L227" s="242"/>
      <c r="M227" s="296"/>
      <c r="N227" s="348"/>
      <c r="O227" s="347"/>
    </row>
  </sheetData>
  <mergeCells count="11">
    <mergeCell ref="C226:J226"/>
    <mergeCell ref="B1:O1"/>
    <mergeCell ref="C165:J165"/>
    <mergeCell ref="C201:J201"/>
    <mergeCell ref="C205:J205"/>
    <mergeCell ref="C206:J206"/>
    <mergeCell ref="C128:J128"/>
    <mergeCell ref="C2:J2"/>
    <mergeCell ref="C5:J5"/>
    <mergeCell ref="C41:J41"/>
    <mergeCell ref="C84:J84"/>
  </mergeCells>
  <pageMargins left="0.7" right="0.7" top="0.75" bottom="0.75" header="0.3" footer="0.3"/>
  <pageSetup paperSize="9" scale="87" fitToHeight="0" orientation="portrait" r:id="rId1"/>
  <headerFooter>
    <oddFooter>&amp;C_x000D_&amp;1#&amp;"Calibri"&amp;10&amp;K000000 Ethekwini | Classified as Restricted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0EDC50-B155-4492-A5FD-E73EC6A01A71}">
  <sheetPr>
    <tabColor theme="6"/>
    <pageSetUpPr fitToPage="1"/>
  </sheetPr>
  <dimension ref="A1:R259"/>
  <sheetViews>
    <sheetView topLeftCell="A107" workbookViewId="0">
      <selection activeCell="N125" sqref="N125"/>
    </sheetView>
  </sheetViews>
  <sheetFormatPr defaultColWidth="10.28515625" defaultRowHeight="15" x14ac:dyDescent="0.25"/>
  <cols>
    <col min="1" max="1" width="5.140625" customWidth="1"/>
    <col min="2" max="2" width="5.5703125" customWidth="1"/>
    <col min="8" max="8" width="5.7109375" customWidth="1"/>
    <col min="9" max="9" width="5.5703125" customWidth="1"/>
    <col min="10" max="10" width="5.85546875" customWidth="1"/>
    <col min="11" max="12" width="7.42578125" customWidth="1"/>
    <col min="13" max="13" width="10.28515625" style="299"/>
    <col min="14" max="15" width="10.28515625" style="147"/>
  </cols>
  <sheetData>
    <row r="1" spans="1:18" x14ac:dyDescent="0.25">
      <c r="A1" s="223"/>
      <c r="B1" s="400"/>
      <c r="C1" s="400"/>
      <c r="D1" s="400"/>
      <c r="E1" s="400"/>
      <c r="F1" s="400"/>
      <c r="G1" s="400"/>
      <c r="H1" s="400"/>
      <c r="I1" s="400"/>
      <c r="J1" s="400"/>
      <c r="K1" s="400"/>
      <c r="L1" s="400"/>
      <c r="M1" s="406"/>
      <c r="N1" s="400"/>
      <c r="O1" s="402"/>
      <c r="P1" s="208">
        <v>1.077</v>
      </c>
      <c r="R1" s="279">
        <v>10</v>
      </c>
    </row>
    <row r="2" spans="1:18" ht="36" x14ac:dyDescent="0.25">
      <c r="A2" s="223"/>
      <c r="B2" s="225" t="s">
        <v>1</v>
      </c>
      <c r="C2" s="400" t="s">
        <v>2</v>
      </c>
      <c r="D2" s="400"/>
      <c r="E2" s="400"/>
      <c r="F2" s="400"/>
      <c r="G2" s="400"/>
      <c r="H2" s="400"/>
      <c r="I2" s="400"/>
      <c r="J2" s="400"/>
      <c r="K2" s="225" t="s">
        <v>45</v>
      </c>
      <c r="L2" s="224" t="s">
        <v>46</v>
      </c>
      <c r="M2" s="349" t="s">
        <v>47</v>
      </c>
      <c r="N2" s="226" t="s">
        <v>73</v>
      </c>
      <c r="O2" s="249" t="s">
        <v>120</v>
      </c>
    </row>
    <row r="3" spans="1:18" x14ac:dyDescent="0.25">
      <c r="A3" s="228"/>
      <c r="B3" s="229"/>
      <c r="C3" s="230" t="s">
        <v>49</v>
      </c>
      <c r="D3" s="231"/>
      <c r="E3" s="231"/>
      <c r="F3" s="231"/>
      <c r="G3" s="231"/>
      <c r="H3" s="231"/>
      <c r="I3" s="231"/>
      <c r="J3" s="231"/>
      <c r="K3" s="229"/>
      <c r="L3" s="231"/>
      <c r="M3" s="345"/>
      <c r="N3" s="233"/>
      <c r="O3" s="234"/>
    </row>
    <row r="4" spans="1:18" x14ac:dyDescent="0.25">
      <c r="A4" s="228" t="s">
        <v>17</v>
      </c>
      <c r="B4" s="229"/>
      <c r="C4" s="230" t="s">
        <v>565</v>
      </c>
      <c r="D4" s="231"/>
      <c r="E4" s="231"/>
      <c r="F4" s="231"/>
      <c r="G4" s="231"/>
      <c r="H4" s="231"/>
      <c r="I4" s="231"/>
      <c r="J4" s="231"/>
      <c r="K4" s="229"/>
      <c r="L4" s="231"/>
      <c r="M4" s="232"/>
      <c r="N4" s="233"/>
      <c r="O4" s="235"/>
    </row>
    <row r="5" spans="1:18" x14ac:dyDescent="0.25">
      <c r="A5" s="228"/>
      <c r="B5" s="229"/>
      <c r="C5" s="403" t="s">
        <v>566</v>
      </c>
      <c r="D5" s="404"/>
      <c r="E5" s="404"/>
      <c r="F5" s="404"/>
      <c r="G5" s="404"/>
      <c r="H5" s="404"/>
      <c r="I5" s="404"/>
      <c r="J5" s="405"/>
      <c r="K5" s="229"/>
      <c r="L5" s="231"/>
      <c r="M5" s="232"/>
      <c r="N5" s="233"/>
      <c r="O5" s="235"/>
    </row>
    <row r="6" spans="1:18" x14ac:dyDescent="0.25">
      <c r="A6" s="228"/>
      <c r="B6" s="229"/>
      <c r="C6" s="231" t="s">
        <v>567</v>
      </c>
      <c r="D6" s="231"/>
      <c r="E6" s="231"/>
      <c r="F6" s="231"/>
      <c r="G6" s="231"/>
      <c r="H6" s="231"/>
      <c r="I6" s="231"/>
      <c r="J6" s="231"/>
      <c r="K6" s="229"/>
      <c r="L6" s="231"/>
      <c r="M6" s="232"/>
      <c r="N6" s="233"/>
      <c r="O6" s="235"/>
    </row>
    <row r="7" spans="1:18" x14ac:dyDescent="0.25">
      <c r="A7" s="228"/>
      <c r="B7" s="229"/>
      <c r="C7" s="231" t="s">
        <v>568</v>
      </c>
      <c r="D7" s="231"/>
      <c r="E7" s="231"/>
      <c r="F7" s="231"/>
      <c r="G7" s="231"/>
      <c r="H7" s="231"/>
      <c r="I7" s="231"/>
      <c r="J7" s="231"/>
      <c r="K7" s="229"/>
      <c r="L7" s="231"/>
      <c r="M7" s="232"/>
      <c r="N7" s="233"/>
      <c r="O7" s="235"/>
    </row>
    <row r="8" spans="1:18" x14ac:dyDescent="0.25">
      <c r="A8" s="228"/>
      <c r="B8" s="229"/>
      <c r="C8" s="231" t="s">
        <v>569</v>
      </c>
      <c r="D8" s="231"/>
      <c r="E8" s="231"/>
      <c r="F8" s="231"/>
      <c r="G8" s="231"/>
      <c r="H8" s="231"/>
      <c r="I8" s="231"/>
      <c r="J8" s="231"/>
      <c r="K8" s="229"/>
      <c r="L8" s="231"/>
      <c r="M8" s="232"/>
      <c r="N8" s="233"/>
      <c r="O8" s="235"/>
    </row>
    <row r="9" spans="1:18" x14ac:dyDescent="0.25">
      <c r="A9" s="228"/>
      <c r="B9" s="229"/>
      <c r="C9" s="230" t="s">
        <v>570</v>
      </c>
      <c r="D9" s="231"/>
      <c r="E9" s="231"/>
      <c r="F9" s="231"/>
      <c r="G9" s="231"/>
      <c r="H9" s="231"/>
      <c r="I9" s="231"/>
      <c r="J9" s="231"/>
      <c r="K9" s="229"/>
      <c r="L9" s="231"/>
      <c r="M9" s="232"/>
      <c r="N9" s="233"/>
      <c r="O9" s="235"/>
    </row>
    <row r="10" spans="1:18" x14ac:dyDescent="0.25">
      <c r="A10" s="228"/>
      <c r="B10" s="229"/>
      <c r="C10" s="230" t="s">
        <v>571</v>
      </c>
      <c r="D10" s="231"/>
      <c r="E10" s="231"/>
      <c r="F10" s="231"/>
      <c r="G10" s="231"/>
      <c r="H10" s="231"/>
      <c r="I10" s="231"/>
      <c r="J10" s="231"/>
      <c r="K10" s="229"/>
      <c r="L10" s="231"/>
      <c r="M10" s="232"/>
      <c r="N10" s="233"/>
      <c r="O10" s="235"/>
    </row>
    <row r="11" spans="1:18" x14ac:dyDescent="0.25">
      <c r="A11" s="228"/>
      <c r="B11" s="229"/>
      <c r="C11" s="231" t="s">
        <v>572</v>
      </c>
      <c r="D11" s="231"/>
      <c r="E11" s="231"/>
      <c r="F11" s="231"/>
      <c r="G11" s="231"/>
      <c r="H11" s="231"/>
      <c r="I11" s="231"/>
      <c r="J11" s="231"/>
      <c r="K11" s="229"/>
      <c r="L11" s="231"/>
      <c r="M11" s="232"/>
      <c r="N11" s="233"/>
      <c r="O11" s="235"/>
    </row>
    <row r="12" spans="1:18" x14ac:dyDescent="0.25">
      <c r="A12" s="228"/>
      <c r="B12" s="229"/>
      <c r="C12" s="231" t="s">
        <v>573</v>
      </c>
      <c r="D12" s="231"/>
      <c r="E12" s="231"/>
      <c r="F12" s="231"/>
      <c r="G12" s="231"/>
      <c r="H12" s="231"/>
      <c r="I12" s="231"/>
      <c r="J12" s="231"/>
      <c r="K12" s="229"/>
      <c r="L12" s="231"/>
      <c r="M12" s="232"/>
      <c r="N12" s="233"/>
      <c r="O12" s="235"/>
    </row>
    <row r="13" spans="1:18" x14ac:dyDescent="0.25">
      <c r="A13" s="228"/>
      <c r="B13" s="229"/>
      <c r="C13" s="231" t="s">
        <v>574</v>
      </c>
      <c r="D13" s="231"/>
      <c r="E13" s="231"/>
      <c r="F13" s="231"/>
      <c r="G13" s="231"/>
      <c r="H13" s="231"/>
      <c r="I13" s="231"/>
      <c r="J13" s="231"/>
      <c r="K13" s="229"/>
      <c r="L13" s="231"/>
      <c r="M13" s="232"/>
      <c r="N13" s="233"/>
      <c r="O13" s="235"/>
    </row>
    <row r="14" spans="1:18" x14ac:dyDescent="0.25">
      <c r="A14" s="228"/>
      <c r="B14" s="229"/>
      <c r="C14" s="231" t="s">
        <v>575</v>
      </c>
      <c r="D14" s="231"/>
      <c r="E14" s="231"/>
      <c r="F14" s="231"/>
      <c r="G14" s="231"/>
      <c r="H14" s="231"/>
      <c r="I14" s="231"/>
      <c r="J14" s="231"/>
      <c r="K14" s="229"/>
      <c r="L14" s="231"/>
      <c r="M14" s="232"/>
      <c r="N14" s="233"/>
      <c r="O14" s="235"/>
    </row>
    <row r="15" spans="1:18" x14ac:dyDescent="0.25">
      <c r="A15" s="228"/>
      <c r="B15" s="229"/>
      <c r="C15" s="231" t="s">
        <v>576</v>
      </c>
      <c r="D15" s="231"/>
      <c r="E15" s="231"/>
      <c r="F15" s="231"/>
      <c r="G15" s="231"/>
      <c r="H15" s="231"/>
      <c r="I15" s="231"/>
      <c r="J15" s="231"/>
      <c r="K15" s="229"/>
      <c r="L15" s="231"/>
      <c r="M15" s="232"/>
      <c r="N15" s="233"/>
      <c r="O15" s="235"/>
    </row>
    <row r="16" spans="1:18" x14ac:dyDescent="0.25">
      <c r="A16" s="228"/>
      <c r="B16" s="229"/>
      <c r="C16" s="231" t="s">
        <v>577</v>
      </c>
      <c r="D16" s="231"/>
      <c r="E16" s="231"/>
      <c r="F16" s="231"/>
      <c r="G16" s="231"/>
      <c r="H16" s="231"/>
      <c r="I16" s="231"/>
      <c r="J16" s="231"/>
      <c r="K16" s="229"/>
      <c r="L16" s="231"/>
      <c r="M16" s="232"/>
      <c r="N16" s="233"/>
      <c r="O16" s="235"/>
    </row>
    <row r="17" spans="1:15" x14ac:dyDescent="0.25">
      <c r="A17" s="228"/>
      <c r="B17" s="229"/>
      <c r="C17" s="231" t="s">
        <v>578</v>
      </c>
      <c r="D17" s="231"/>
      <c r="E17" s="231"/>
      <c r="F17" s="231"/>
      <c r="G17" s="231"/>
      <c r="H17" s="231"/>
      <c r="I17" s="231"/>
      <c r="J17" s="231"/>
      <c r="K17" s="229"/>
      <c r="L17" s="231"/>
      <c r="M17" s="232"/>
      <c r="N17" s="233"/>
      <c r="O17" s="235"/>
    </row>
    <row r="18" spans="1:15" x14ac:dyDescent="0.25">
      <c r="A18" s="228" t="s">
        <v>17</v>
      </c>
      <c r="B18" s="237">
        <v>1</v>
      </c>
      <c r="C18" s="231" t="s">
        <v>1886</v>
      </c>
      <c r="D18" s="231"/>
      <c r="E18" s="231"/>
      <c r="F18" s="231"/>
      <c r="G18" s="231"/>
      <c r="H18" s="231"/>
      <c r="I18" s="231"/>
      <c r="J18" s="231"/>
      <c r="K18" s="237" t="s">
        <v>273</v>
      </c>
      <c r="L18" s="24">
        <f>$R$1*1000</f>
        <v>10000</v>
      </c>
      <c r="M18" s="232"/>
      <c r="N18" s="233"/>
      <c r="O18" s="232"/>
    </row>
    <row r="19" spans="1:15" x14ac:dyDescent="0.25">
      <c r="A19" s="228" t="s">
        <v>17</v>
      </c>
      <c r="B19" s="237">
        <f>B18+1</f>
        <v>2</v>
      </c>
      <c r="C19" s="231" t="s">
        <v>1887</v>
      </c>
      <c r="D19" s="231"/>
      <c r="E19" s="231"/>
      <c r="F19" s="231"/>
      <c r="G19" s="231"/>
      <c r="H19" s="231"/>
      <c r="I19" s="231"/>
      <c r="J19" s="231"/>
      <c r="K19" s="237" t="s">
        <v>273</v>
      </c>
      <c r="L19" s="24">
        <f t="shared" ref="L19:L20" si="0">$R$1*1000</f>
        <v>10000</v>
      </c>
      <c r="M19" s="232"/>
      <c r="N19" s="233"/>
      <c r="O19" s="232"/>
    </row>
    <row r="20" spans="1:15" x14ac:dyDescent="0.25">
      <c r="A20" s="228" t="s">
        <v>17</v>
      </c>
      <c r="B20" s="237">
        <f>B19+1</f>
        <v>3</v>
      </c>
      <c r="C20" s="231" t="s">
        <v>1888</v>
      </c>
      <c r="D20" s="231"/>
      <c r="E20" s="231"/>
      <c r="F20" s="231"/>
      <c r="G20" s="231"/>
      <c r="H20" s="231"/>
      <c r="I20" s="231"/>
      <c r="J20" s="231"/>
      <c r="K20" s="237" t="s">
        <v>273</v>
      </c>
      <c r="L20" s="24">
        <f t="shared" si="0"/>
        <v>10000</v>
      </c>
      <c r="M20" s="232"/>
      <c r="N20" s="233"/>
      <c r="O20" s="232"/>
    </row>
    <row r="21" spans="1:15" x14ac:dyDescent="0.25">
      <c r="A21" s="228" t="s">
        <v>17</v>
      </c>
      <c r="B21" s="237">
        <f>B20+1</f>
        <v>4</v>
      </c>
      <c r="C21" s="231" t="s">
        <v>1889</v>
      </c>
      <c r="D21" s="231"/>
      <c r="E21" s="231"/>
      <c r="F21" s="231"/>
      <c r="G21" s="231"/>
      <c r="H21" s="231"/>
      <c r="I21" s="231"/>
      <c r="J21" s="231"/>
      <c r="K21" s="237" t="s">
        <v>273</v>
      </c>
      <c r="L21" s="24">
        <f>$R$1*100</f>
        <v>1000</v>
      </c>
      <c r="M21" s="232"/>
      <c r="N21" s="233"/>
      <c r="O21" s="232"/>
    </row>
    <row r="22" spans="1:15" x14ac:dyDescent="0.25">
      <c r="A22" s="228" t="s">
        <v>17</v>
      </c>
      <c r="B22" s="237">
        <f>B21+1</f>
        <v>5</v>
      </c>
      <c r="C22" s="231" t="s">
        <v>1890</v>
      </c>
      <c r="D22" s="231"/>
      <c r="E22" s="231"/>
      <c r="F22" s="231"/>
      <c r="G22" s="231"/>
      <c r="H22" s="231"/>
      <c r="I22" s="231"/>
      <c r="J22" s="231"/>
      <c r="K22" s="237" t="s">
        <v>273</v>
      </c>
      <c r="L22" s="24">
        <f>$R$1*10</f>
        <v>100</v>
      </c>
      <c r="M22" s="232"/>
      <c r="N22" s="233"/>
      <c r="O22" s="232"/>
    </row>
    <row r="23" spans="1:15" x14ac:dyDescent="0.25">
      <c r="A23" s="228" t="s">
        <v>17</v>
      </c>
      <c r="B23" s="237">
        <f>B22+1</f>
        <v>6</v>
      </c>
      <c r="C23" s="231" t="s">
        <v>1891</v>
      </c>
      <c r="D23" s="231"/>
      <c r="E23" s="231"/>
      <c r="F23" s="231"/>
      <c r="G23" s="231"/>
      <c r="H23" s="231"/>
      <c r="I23" s="231"/>
      <c r="J23" s="231"/>
      <c r="K23" s="237" t="s">
        <v>273</v>
      </c>
      <c r="L23" s="24">
        <f>$R$1*10</f>
        <v>100</v>
      </c>
      <c r="M23" s="232"/>
      <c r="N23" s="233"/>
      <c r="O23" s="232"/>
    </row>
    <row r="24" spans="1:15" x14ac:dyDescent="0.25">
      <c r="A24" s="228"/>
      <c r="B24" s="237"/>
      <c r="C24" s="231"/>
      <c r="D24" s="231"/>
      <c r="E24" s="231"/>
      <c r="F24" s="231"/>
      <c r="G24" s="231"/>
      <c r="H24" s="231"/>
      <c r="I24" s="231"/>
      <c r="J24" s="231"/>
      <c r="K24" s="237"/>
      <c r="L24" s="238"/>
      <c r="M24" s="232"/>
      <c r="N24" s="233"/>
      <c r="O24" s="232"/>
    </row>
    <row r="25" spans="1:15" x14ac:dyDescent="0.25">
      <c r="A25" s="228"/>
      <c r="B25" s="237"/>
      <c r="C25" s="230" t="s">
        <v>579</v>
      </c>
      <c r="D25" s="231"/>
      <c r="E25" s="231"/>
      <c r="F25" s="231"/>
      <c r="G25" s="231"/>
      <c r="H25" s="231"/>
      <c r="I25" s="231"/>
      <c r="J25" s="231"/>
      <c r="K25" s="237"/>
      <c r="L25" s="238"/>
      <c r="M25" s="232"/>
      <c r="N25" s="233"/>
      <c r="O25" s="232"/>
    </row>
    <row r="26" spans="1:15" x14ac:dyDescent="0.25">
      <c r="A26" s="228"/>
      <c r="B26" s="229"/>
      <c r="C26" s="231" t="s">
        <v>580</v>
      </c>
      <c r="D26" s="231"/>
      <c r="E26" s="231"/>
      <c r="F26" s="231"/>
      <c r="G26" s="231"/>
      <c r="H26" s="231"/>
      <c r="I26" s="231"/>
      <c r="J26" s="231"/>
      <c r="K26" s="229"/>
      <c r="L26" s="231"/>
      <c r="M26" s="232"/>
      <c r="N26" s="233"/>
      <c r="O26" s="232"/>
    </row>
    <row r="27" spans="1:15" x14ac:dyDescent="0.25">
      <c r="A27" s="228"/>
      <c r="B27" s="237"/>
      <c r="C27" s="231" t="s">
        <v>581</v>
      </c>
      <c r="D27" s="231"/>
      <c r="E27" s="231"/>
      <c r="F27" s="231"/>
      <c r="G27" s="231"/>
      <c r="H27" s="231"/>
      <c r="I27" s="231"/>
      <c r="J27" s="231"/>
      <c r="K27" s="237"/>
      <c r="L27" s="238"/>
      <c r="M27" s="232"/>
      <c r="N27" s="233"/>
      <c r="O27" s="232"/>
    </row>
    <row r="28" spans="1:15" x14ac:dyDescent="0.25">
      <c r="A28" s="228"/>
      <c r="B28" s="237"/>
      <c r="C28" s="231" t="s">
        <v>582</v>
      </c>
      <c r="D28" s="231"/>
      <c r="E28" s="231"/>
      <c r="F28" s="231"/>
      <c r="G28" s="231"/>
      <c r="H28" s="231"/>
      <c r="I28" s="231"/>
      <c r="J28" s="231"/>
      <c r="K28" s="237"/>
      <c r="L28" s="238"/>
      <c r="M28" s="232"/>
      <c r="N28" s="233"/>
      <c r="O28" s="232"/>
    </row>
    <row r="29" spans="1:15" x14ac:dyDescent="0.25">
      <c r="A29" s="228"/>
      <c r="B29" s="237"/>
      <c r="C29" s="231" t="s">
        <v>583</v>
      </c>
      <c r="D29" s="231"/>
      <c r="E29" s="231"/>
      <c r="F29" s="231"/>
      <c r="G29" s="231"/>
      <c r="H29" s="231"/>
      <c r="I29" s="231"/>
      <c r="J29" s="231"/>
      <c r="K29" s="237"/>
      <c r="L29" s="238"/>
      <c r="M29" s="232"/>
      <c r="N29" s="233"/>
      <c r="O29" s="232"/>
    </row>
    <row r="30" spans="1:15" x14ac:dyDescent="0.25">
      <c r="A30" s="228"/>
      <c r="B30" s="237"/>
      <c r="C30" s="231" t="s">
        <v>584</v>
      </c>
      <c r="D30" s="231"/>
      <c r="E30" s="231"/>
      <c r="F30" s="231"/>
      <c r="G30" s="231"/>
      <c r="H30" s="231"/>
      <c r="I30" s="231"/>
      <c r="J30" s="231"/>
      <c r="K30" s="237"/>
      <c r="L30" s="238"/>
      <c r="M30" s="232"/>
      <c r="N30" s="233"/>
      <c r="O30" s="232"/>
    </row>
    <row r="31" spans="1:15" x14ac:dyDescent="0.25">
      <c r="A31" s="228"/>
      <c r="B31" s="229"/>
      <c r="C31" s="231" t="s">
        <v>585</v>
      </c>
      <c r="D31" s="231"/>
      <c r="E31" s="231"/>
      <c r="F31" s="231"/>
      <c r="G31" s="231"/>
      <c r="H31" s="231"/>
      <c r="I31" s="231"/>
      <c r="J31" s="231"/>
      <c r="K31" s="229"/>
      <c r="L31" s="231"/>
      <c r="M31" s="232"/>
      <c r="N31" s="233"/>
      <c r="O31" s="232"/>
    </row>
    <row r="32" spans="1:15" x14ac:dyDescent="0.25">
      <c r="A32" s="228"/>
      <c r="B32" s="229"/>
      <c r="C32" s="231" t="s">
        <v>586</v>
      </c>
      <c r="D32" s="231"/>
      <c r="E32" s="231"/>
      <c r="F32" s="231"/>
      <c r="G32" s="231"/>
      <c r="H32" s="231"/>
      <c r="I32" s="231"/>
      <c r="J32" s="231"/>
      <c r="K32" s="229"/>
      <c r="L32" s="231"/>
      <c r="M32" s="232"/>
      <c r="N32" s="233"/>
      <c r="O32" s="232"/>
    </row>
    <row r="33" spans="1:15" x14ac:dyDescent="0.25">
      <c r="A33" s="228"/>
      <c r="B33" s="229"/>
      <c r="C33" s="231"/>
      <c r="D33" s="231"/>
      <c r="E33" s="231"/>
      <c r="F33" s="231"/>
      <c r="G33" s="231"/>
      <c r="H33" s="231"/>
      <c r="I33" s="231"/>
      <c r="J33" s="231"/>
      <c r="K33" s="229"/>
      <c r="L33" s="231"/>
      <c r="M33" s="232"/>
      <c r="N33" s="233"/>
      <c r="O33" s="232"/>
    </row>
    <row r="34" spans="1:15" x14ac:dyDescent="0.25">
      <c r="A34" s="228"/>
      <c r="B34" s="237"/>
      <c r="C34" s="230" t="s">
        <v>373</v>
      </c>
      <c r="D34" s="231"/>
      <c r="E34" s="231"/>
      <c r="F34" s="231"/>
      <c r="G34" s="231"/>
      <c r="H34" s="231"/>
      <c r="I34" s="231"/>
      <c r="J34" s="231"/>
      <c r="K34" s="237"/>
      <c r="L34" s="238"/>
      <c r="M34" s="232"/>
      <c r="N34" s="233"/>
      <c r="O34" s="232"/>
    </row>
    <row r="35" spans="1:15" x14ac:dyDescent="0.25">
      <c r="A35" s="228" t="s">
        <v>17</v>
      </c>
      <c r="B35" s="237">
        <f>B23+1</f>
        <v>7</v>
      </c>
      <c r="C35" s="231" t="s">
        <v>1886</v>
      </c>
      <c r="D35" s="231"/>
      <c r="E35" s="231"/>
      <c r="F35" s="231"/>
      <c r="G35" s="231"/>
      <c r="H35" s="231"/>
      <c r="I35" s="231"/>
      <c r="J35" s="231"/>
      <c r="K35" s="237" t="s">
        <v>273</v>
      </c>
      <c r="L35" s="24">
        <f t="shared" ref="L35:L37" si="1">$R$1*1000</f>
        <v>10000</v>
      </c>
      <c r="M35" s="232"/>
      <c r="N35" s="233"/>
      <c r="O35" s="232"/>
    </row>
    <row r="36" spans="1:15" x14ac:dyDescent="0.25">
      <c r="A36" s="228" t="s">
        <v>17</v>
      </c>
      <c r="B36" s="237">
        <f>B35+1</f>
        <v>8</v>
      </c>
      <c r="C36" s="231" t="s">
        <v>1887</v>
      </c>
      <c r="D36" s="231"/>
      <c r="E36" s="231"/>
      <c r="F36" s="231"/>
      <c r="G36" s="231"/>
      <c r="H36" s="231"/>
      <c r="I36" s="231"/>
      <c r="J36" s="231"/>
      <c r="K36" s="237" t="s">
        <v>273</v>
      </c>
      <c r="L36" s="24">
        <f t="shared" si="1"/>
        <v>10000</v>
      </c>
      <c r="M36" s="232"/>
      <c r="N36" s="233"/>
      <c r="O36" s="232"/>
    </row>
    <row r="37" spans="1:15" x14ac:dyDescent="0.25">
      <c r="A37" s="228" t="s">
        <v>17</v>
      </c>
      <c r="B37" s="237">
        <f>B36+1</f>
        <v>9</v>
      </c>
      <c r="C37" s="231" t="s">
        <v>1888</v>
      </c>
      <c r="D37" s="231"/>
      <c r="E37" s="231"/>
      <c r="F37" s="231"/>
      <c r="G37" s="231"/>
      <c r="H37" s="231"/>
      <c r="I37" s="231"/>
      <c r="J37" s="231"/>
      <c r="K37" s="237" t="s">
        <v>273</v>
      </c>
      <c r="L37" s="24">
        <f t="shared" si="1"/>
        <v>10000</v>
      </c>
      <c r="M37" s="232"/>
      <c r="N37" s="233"/>
      <c r="O37" s="232"/>
    </row>
    <row r="38" spans="1:15" x14ac:dyDescent="0.25">
      <c r="A38" s="228" t="s">
        <v>17</v>
      </c>
      <c r="B38" s="237">
        <f>B37+1</f>
        <v>10</v>
      </c>
      <c r="C38" s="231" t="s">
        <v>1889</v>
      </c>
      <c r="D38" s="231"/>
      <c r="E38" s="231"/>
      <c r="F38" s="231"/>
      <c r="G38" s="231"/>
      <c r="H38" s="231"/>
      <c r="I38" s="231"/>
      <c r="J38" s="231"/>
      <c r="K38" s="237" t="s">
        <v>273</v>
      </c>
      <c r="L38" s="24">
        <f>$R$1*100</f>
        <v>1000</v>
      </c>
      <c r="M38" s="232"/>
      <c r="N38" s="233"/>
      <c r="O38" s="232"/>
    </row>
    <row r="39" spans="1:15" x14ac:dyDescent="0.25">
      <c r="A39" s="228"/>
      <c r="B39" s="237"/>
      <c r="C39" s="231"/>
      <c r="D39" s="231"/>
      <c r="E39" s="231"/>
      <c r="F39" s="231"/>
      <c r="G39" s="231"/>
      <c r="H39" s="231"/>
      <c r="I39" s="231"/>
      <c r="J39" s="231"/>
      <c r="K39" s="237"/>
      <c r="L39" s="238"/>
      <c r="M39" s="346"/>
      <c r="N39" s="233"/>
      <c r="O39" s="232"/>
    </row>
    <row r="40" spans="1:15" x14ac:dyDescent="0.25">
      <c r="A40" s="223"/>
      <c r="B40" s="240"/>
      <c r="C40" s="241" t="s">
        <v>1880</v>
      </c>
      <c r="D40" s="242"/>
      <c r="E40" s="242"/>
      <c r="F40" s="242"/>
      <c r="G40" s="242"/>
      <c r="H40" s="242"/>
      <c r="I40" s="242"/>
      <c r="J40" s="242"/>
      <c r="K40" s="240"/>
      <c r="L40" s="242"/>
      <c r="M40" s="296"/>
      <c r="N40" s="247"/>
      <c r="O40" s="244"/>
    </row>
    <row r="41" spans="1:15" ht="36" x14ac:dyDescent="0.25">
      <c r="A41" s="223"/>
      <c r="B41" s="225" t="s">
        <v>1</v>
      </c>
      <c r="C41" s="400" t="s">
        <v>2</v>
      </c>
      <c r="D41" s="400"/>
      <c r="E41" s="400"/>
      <c r="F41" s="400"/>
      <c r="G41" s="400"/>
      <c r="H41" s="400"/>
      <c r="I41" s="400"/>
      <c r="J41" s="400"/>
      <c r="K41" s="225" t="s">
        <v>45</v>
      </c>
      <c r="L41" s="224" t="s">
        <v>46</v>
      </c>
      <c r="M41" s="295" t="s">
        <v>47</v>
      </c>
      <c r="N41" s="226" t="s">
        <v>73</v>
      </c>
      <c r="O41" s="249" t="s">
        <v>120</v>
      </c>
    </row>
    <row r="42" spans="1:15" x14ac:dyDescent="0.25">
      <c r="A42" s="228" t="s">
        <v>17</v>
      </c>
      <c r="B42" s="237">
        <f>B38+1</f>
        <v>11</v>
      </c>
      <c r="C42" s="231" t="s">
        <v>1890</v>
      </c>
      <c r="D42" s="231"/>
      <c r="E42" s="231"/>
      <c r="F42" s="231"/>
      <c r="G42" s="231"/>
      <c r="H42" s="231"/>
      <c r="I42" s="231"/>
      <c r="J42" s="231"/>
      <c r="K42" s="237" t="s">
        <v>273</v>
      </c>
      <c r="L42" s="24">
        <f t="shared" ref="L42:L43" si="2">$R$1*10</f>
        <v>100</v>
      </c>
      <c r="M42" s="345"/>
      <c r="N42" s="233"/>
      <c r="O42" s="232"/>
    </row>
    <row r="43" spans="1:15" x14ac:dyDescent="0.25">
      <c r="A43" s="228" t="s">
        <v>17</v>
      </c>
      <c r="B43" s="237">
        <f>B42+1</f>
        <v>12</v>
      </c>
      <c r="C43" s="231" t="s">
        <v>1891</v>
      </c>
      <c r="D43" s="231"/>
      <c r="E43" s="231"/>
      <c r="F43" s="231"/>
      <c r="G43" s="231"/>
      <c r="H43" s="231"/>
      <c r="I43" s="231"/>
      <c r="J43" s="231"/>
      <c r="K43" s="237" t="s">
        <v>273</v>
      </c>
      <c r="L43" s="24">
        <f t="shared" si="2"/>
        <v>100</v>
      </c>
      <c r="M43" s="232"/>
      <c r="N43" s="233"/>
      <c r="O43" s="232"/>
    </row>
    <row r="44" spans="1:15" x14ac:dyDescent="0.25">
      <c r="A44" s="228"/>
      <c r="B44" s="237"/>
      <c r="C44" s="231"/>
      <c r="D44" s="231"/>
      <c r="E44" s="231"/>
      <c r="F44" s="231"/>
      <c r="G44" s="231"/>
      <c r="H44" s="231"/>
      <c r="I44" s="231"/>
      <c r="J44" s="231"/>
      <c r="K44" s="237"/>
      <c r="L44" s="238"/>
      <c r="M44" s="232"/>
      <c r="N44" s="233"/>
      <c r="O44" s="232"/>
    </row>
    <row r="45" spans="1:15" x14ac:dyDescent="0.25">
      <c r="A45" s="228"/>
      <c r="B45" s="237"/>
      <c r="C45" s="230" t="s">
        <v>374</v>
      </c>
      <c r="D45" s="231"/>
      <c r="E45" s="231"/>
      <c r="F45" s="231"/>
      <c r="G45" s="231"/>
      <c r="H45" s="231"/>
      <c r="I45" s="231"/>
      <c r="J45" s="231"/>
      <c r="K45" s="237"/>
      <c r="L45" s="238"/>
      <c r="M45" s="232"/>
      <c r="N45" s="233"/>
      <c r="O45" s="232"/>
    </row>
    <row r="46" spans="1:15" x14ac:dyDescent="0.25">
      <c r="A46" s="228" t="s">
        <v>17</v>
      </c>
      <c r="B46" s="237">
        <f>B43+1</f>
        <v>13</v>
      </c>
      <c r="C46" s="231" t="s">
        <v>1886</v>
      </c>
      <c r="D46" s="231"/>
      <c r="E46" s="231"/>
      <c r="F46" s="231"/>
      <c r="G46" s="231"/>
      <c r="H46" s="231"/>
      <c r="I46" s="231"/>
      <c r="J46" s="231"/>
      <c r="K46" s="237" t="s">
        <v>273</v>
      </c>
      <c r="L46" s="24">
        <f t="shared" ref="L46:L49" si="3">$R$1*100</f>
        <v>1000</v>
      </c>
      <c r="M46" s="232"/>
      <c r="N46" s="233"/>
      <c r="O46" s="232"/>
    </row>
    <row r="47" spans="1:15" x14ac:dyDescent="0.25">
      <c r="A47" s="228" t="s">
        <v>17</v>
      </c>
      <c r="B47" s="237">
        <f>B46+1</f>
        <v>14</v>
      </c>
      <c r="C47" s="231" t="s">
        <v>1887</v>
      </c>
      <c r="D47" s="231"/>
      <c r="E47" s="231"/>
      <c r="F47" s="231"/>
      <c r="G47" s="231"/>
      <c r="H47" s="231"/>
      <c r="I47" s="231"/>
      <c r="J47" s="231"/>
      <c r="K47" s="237" t="s">
        <v>273</v>
      </c>
      <c r="L47" s="24">
        <f t="shared" si="3"/>
        <v>1000</v>
      </c>
      <c r="M47" s="232"/>
      <c r="N47" s="233"/>
      <c r="O47" s="232"/>
    </row>
    <row r="48" spans="1:15" x14ac:dyDescent="0.25">
      <c r="A48" s="228" t="s">
        <v>17</v>
      </c>
      <c r="B48" s="237">
        <f>B47+1</f>
        <v>15</v>
      </c>
      <c r="C48" s="231" t="s">
        <v>1888</v>
      </c>
      <c r="D48" s="231"/>
      <c r="E48" s="231"/>
      <c r="F48" s="231"/>
      <c r="G48" s="231"/>
      <c r="H48" s="231"/>
      <c r="I48" s="231"/>
      <c r="J48" s="231"/>
      <c r="K48" s="237" t="s">
        <v>273</v>
      </c>
      <c r="L48" s="24">
        <f t="shared" si="3"/>
        <v>1000</v>
      </c>
      <c r="M48" s="232"/>
      <c r="N48" s="233"/>
      <c r="O48" s="232"/>
    </row>
    <row r="49" spans="1:15" x14ac:dyDescent="0.25">
      <c r="A49" s="228" t="s">
        <v>17</v>
      </c>
      <c r="B49" s="237">
        <f>B48+1</f>
        <v>16</v>
      </c>
      <c r="C49" s="231" t="s">
        <v>1889</v>
      </c>
      <c r="D49" s="231"/>
      <c r="E49" s="231"/>
      <c r="F49" s="231"/>
      <c r="G49" s="231"/>
      <c r="H49" s="231"/>
      <c r="I49" s="231"/>
      <c r="J49" s="231"/>
      <c r="K49" s="237" t="s">
        <v>273</v>
      </c>
      <c r="L49" s="24">
        <f t="shared" si="3"/>
        <v>1000</v>
      </c>
      <c r="M49" s="232"/>
      <c r="N49" s="233"/>
      <c r="O49" s="232"/>
    </row>
    <row r="50" spans="1:15" x14ac:dyDescent="0.25">
      <c r="A50" s="228"/>
      <c r="B50" s="237"/>
      <c r="C50" s="231"/>
      <c r="D50" s="231"/>
      <c r="E50" s="231"/>
      <c r="F50" s="231"/>
      <c r="G50" s="231"/>
      <c r="H50" s="231"/>
      <c r="I50" s="231"/>
      <c r="J50" s="231"/>
      <c r="K50" s="237"/>
      <c r="L50" s="238"/>
      <c r="M50" s="232"/>
      <c r="N50" s="233"/>
      <c r="O50" s="232"/>
    </row>
    <row r="51" spans="1:15" x14ac:dyDescent="0.25">
      <c r="A51" s="228"/>
      <c r="B51" s="237"/>
      <c r="C51" s="230" t="s">
        <v>377</v>
      </c>
      <c r="D51" s="231"/>
      <c r="E51" s="231"/>
      <c r="F51" s="231"/>
      <c r="G51" s="231"/>
      <c r="H51" s="231"/>
      <c r="I51" s="231"/>
      <c r="J51" s="231"/>
      <c r="K51" s="237"/>
      <c r="L51" s="238"/>
      <c r="M51" s="232"/>
      <c r="N51" s="233"/>
      <c r="O51" s="232"/>
    </row>
    <row r="52" spans="1:15" x14ac:dyDescent="0.25">
      <c r="A52" s="228" t="s">
        <v>17</v>
      </c>
      <c r="B52" s="237">
        <f>B49+1</f>
        <v>17</v>
      </c>
      <c r="C52" s="231" t="s">
        <v>1886</v>
      </c>
      <c r="D52" s="231"/>
      <c r="E52" s="231"/>
      <c r="F52" s="231"/>
      <c r="G52" s="231"/>
      <c r="H52" s="231"/>
      <c r="I52" s="231"/>
      <c r="J52" s="231"/>
      <c r="K52" s="237" t="s">
        <v>273</v>
      </c>
      <c r="L52" s="24">
        <f t="shared" ref="L52:L55" si="4">$R$1*10</f>
        <v>100</v>
      </c>
      <c r="M52" s="232"/>
      <c r="N52" s="233"/>
      <c r="O52" s="232"/>
    </row>
    <row r="53" spans="1:15" x14ac:dyDescent="0.25">
      <c r="A53" s="228" t="s">
        <v>17</v>
      </c>
      <c r="B53" s="237">
        <f>B52+1</f>
        <v>18</v>
      </c>
      <c r="C53" s="231" t="s">
        <v>1887</v>
      </c>
      <c r="D53" s="231"/>
      <c r="E53" s="231"/>
      <c r="F53" s="231"/>
      <c r="G53" s="231"/>
      <c r="H53" s="231"/>
      <c r="I53" s="231"/>
      <c r="J53" s="231"/>
      <c r="K53" s="237" t="s">
        <v>273</v>
      </c>
      <c r="L53" s="24">
        <f t="shared" si="4"/>
        <v>100</v>
      </c>
      <c r="M53" s="232"/>
      <c r="N53" s="233"/>
      <c r="O53" s="232"/>
    </row>
    <row r="54" spans="1:15" x14ac:dyDescent="0.25">
      <c r="A54" s="228" t="s">
        <v>17</v>
      </c>
      <c r="B54" s="237">
        <f>B53+1</f>
        <v>19</v>
      </c>
      <c r="C54" s="231" t="s">
        <v>1888</v>
      </c>
      <c r="D54" s="231"/>
      <c r="E54" s="231"/>
      <c r="F54" s="231"/>
      <c r="G54" s="231"/>
      <c r="H54" s="231"/>
      <c r="I54" s="231"/>
      <c r="J54" s="231"/>
      <c r="K54" s="237" t="s">
        <v>273</v>
      </c>
      <c r="L54" s="24">
        <f t="shared" si="4"/>
        <v>100</v>
      </c>
      <c r="M54" s="232"/>
      <c r="N54" s="233"/>
      <c r="O54" s="232"/>
    </row>
    <row r="55" spans="1:15" x14ac:dyDescent="0.25">
      <c r="A55" s="228" t="s">
        <v>17</v>
      </c>
      <c r="B55" s="237">
        <f>B54+1</f>
        <v>20</v>
      </c>
      <c r="C55" s="231" t="s">
        <v>1889</v>
      </c>
      <c r="D55" s="231"/>
      <c r="E55" s="231"/>
      <c r="F55" s="231"/>
      <c r="G55" s="231"/>
      <c r="H55" s="231"/>
      <c r="I55" s="231"/>
      <c r="J55" s="231"/>
      <c r="K55" s="237" t="s">
        <v>273</v>
      </c>
      <c r="L55" s="24">
        <f t="shared" si="4"/>
        <v>100</v>
      </c>
      <c r="M55" s="232"/>
      <c r="N55" s="233"/>
      <c r="O55" s="232"/>
    </row>
    <row r="56" spans="1:15" x14ac:dyDescent="0.25">
      <c r="A56" s="228"/>
      <c r="B56" s="237"/>
      <c r="C56" s="231"/>
      <c r="D56" s="231"/>
      <c r="E56" s="231"/>
      <c r="F56" s="231"/>
      <c r="G56" s="231"/>
      <c r="H56" s="231"/>
      <c r="I56" s="231"/>
      <c r="J56" s="231"/>
      <c r="K56" s="237"/>
      <c r="L56" s="238"/>
      <c r="M56" s="232"/>
      <c r="N56" s="233"/>
      <c r="O56" s="232"/>
    </row>
    <row r="57" spans="1:15" x14ac:dyDescent="0.25">
      <c r="A57" s="228"/>
      <c r="B57" s="229"/>
      <c r="C57" s="230" t="s">
        <v>588</v>
      </c>
      <c r="D57" s="231"/>
      <c r="E57" s="231"/>
      <c r="F57" s="231"/>
      <c r="G57" s="231"/>
      <c r="H57" s="231"/>
      <c r="I57" s="231"/>
      <c r="J57" s="231"/>
      <c r="K57" s="229"/>
      <c r="L57" s="231"/>
      <c r="M57" s="232"/>
      <c r="N57" s="233"/>
      <c r="O57" s="232"/>
    </row>
    <row r="58" spans="1:15" x14ac:dyDescent="0.25">
      <c r="A58" s="228"/>
      <c r="B58" s="229"/>
      <c r="C58" s="231" t="s">
        <v>580</v>
      </c>
      <c r="D58" s="231"/>
      <c r="E58" s="231"/>
      <c r="F58" s="231"/>
      <c r="G58" s="231"/>
      <c r="H58" s="231"/>
      <c r="I58" s="231"/>
      <c r="J58" s="231"/>
      <c r="K58" s="229"/>
      <c r="L58" s="231"/>
      <c r="M58" s="232"/>
      <c r="N58" s="233"/>
      <c r="O58" s="232"/>
    </row>
    <row r="59" spans="1:15" x14ac:dyDescent="0.25">
      <c r="A59" s="228"/>
      <c r="B59" s="229"/>
      <c r="C59" s="231" t="s">
        <v>581</v>
      </c>
      <c r="D59" s="231"/>
      <c r="E59" s="231"/>
      <c r="F59" s="231"/>
      <c r="G59" s="231"/>
      <c r="H59" s="231"/>
      <c r="I59" s="231"/>
      <c r="J59" s="231"/>
      <c r="K59" s="229"/>
      <c r="L59" s="231"/>
      <c r="M59" s="232"/>
      <c r="N59" s="233"/>
      <c r="O59" s="232"/>
    </row>
    <row r="60" spans="1:15" x14ac:dyDescent="0.25">
      <c r="A60" s="228"/>
      <c r="B60" s="229"/>
      <c r="C60" s="231" t="s">
        <v>589</v>
      </c>
      <c r="D60" s="231"/>
      <c r="E60" s="231"/>
      <c r="F60" s="231"/>
      <c r="G60" s="231"/>
      <c r="H60" s="231"/>
      <c r="I60" s="231"/>
      <c r="J60" s="231"/>
      <c r="K60" s="229"/>
      <c r="L60" s="231"/>
      <c r="M60" s="232"/>
      <c r="N60" s="233"/>
      <c r="O60" s="232"/>
    </row>
    <row r="61" spans="1:15" x14ac:dyDescent="0.25">
      <c r="A61" s="228"/>
      <c r="B61" s="229"/>
      <c r="C61" s="231" t="s">
        <v>590</v>
      </c>
      <c r="D61" s="231"/>
      <c r="E61" s="231"/>
      <c r="F61" s="231"/>
      <c r="G61" s="231"/>
      <c r="H61" s="231"/>
      <c r="I61" s="231"/>
      <c r="J61" s="231"/>
      <c r="K61" s="229"/>
      <c r="L61" s="231"/>
      <c r="M61" s="232"/>
      <c r="N61" s="233"/>
      <c r="O61" s="232"/>
    </row>
    <row r="62" spans="1:15" x14ac:dyDescent="0.25">
      <c r="A62" s="228"/>
      <c r="B62" s="229"/>
      <c r="C62" s="231" t="s">
        <v>591</v>
      </c>
      <c r="D62" s="231"/>
      <c r="E62" s="231"/>
      <c r="F62" s="231"/>
      <c r="G62" s="231"/>
      <c r="H62" s="231"/>
      <c r="I62" s="231"/>
      <c r="J62" s="231"/>
      <c r="K62" s="229"/>
      <c r="L62" s="231"/>
      <c r="M62" s="232"/>
      <c r="N62" s="233"/>
      <c r="O62" s="232"/>
    </row>
    <row r="63" spans="1:15" x14ac:dyDescent="0.25">
      <c r="A63" s="228"/>
      <c r="B63" s="229"/>
      <c r="C63" s="231" t="s">
        <v>578</v>
      </c>
      <c r="D63" s="231"/>
      <c r="E63" s="231"/>
      <c r="F63" s="231"/>
      <c r="G63" s="231"/>
      <c r="H63" s="231"/>
      <c r="I63" s="231"/>
      <c r="J63" s="231"/>
      <c r="K63" s="229"/>
      <c r="L63" s="231"/>
      <c r="M63" s="232"/>
      <c r="N63" s="233"/>
      <c r="O63" s="232"/>
    </row>
    <row r="64" spans="1:15" x14ac:dyDescent="0.25">
      <c r="A64" s="228"/>
      <c r="B64" s="237"/>
      <c r="C64" s="230" t="s">
        <v>373</v>
      </c>
      <c r="D64" s="231"/>
      <c r="E64" s="231"/>
      <c r="F64" s="231"/>
      <c r="G64" s="231"/>
      <c r="H64" s="231"/>
      <c r="I64" s="231"/>
      <c r="J64" s="231"/>
      <c r="K64" s="237"/>
      <c r="L64" s="238"/>
      <c r="M64" s="232"/>
      <c r="N64" s="233"/>
      <c r="O64" s="232"/>
    </row>
    <row r="65" spans="1:15" x14ac:dyDescent="0.25">
      <c r="A65" s="228" t="s">
        <v>17</v>
      </c>
      <c r="B65" s="237">
        <f>B55+1</f>
        <v>21</v>
      </c>
      <c r="C65" s="231" t="s">
        <v>1886</v>
      </c>
      <c r="D65" s="231"/>
      <c r="E65" s="231"/>
      <c r="F65" s="231"/>
      <c r="G65" s="231"/>
      <c r="H65" s="231"/>
      <c r="I65" s="231"/>
      <c r="J65" s="231"/>
      <c r="K65" s="237" t="s">
        <v>273</v>
      </c>
      <c r="L65" s="24">
        <f t="shared" ref="L65:L68" si="5">$R$1*100</f>
        <v>1000</v>
      </c>
      <c r="M65" s="232"/>
      <c r="N65" s="233"/>
      <c r="O65" s="232"/>
    </row>
    <row r="66" spans="1:15" x14ac:dyDescent="0.25">
      <c r="A66" s="228" t="s">
        <v>17</v>
      </c>
      <c r="B66" s="237">
        <f>B65+1</f>
        <v>22</v>
      </c>
      <c r="C66" s="231" t="s">
        <v>1887</v>
      </c>
      <c r="D66" s="231"/>
      <c r="E66" s="231"/>
      <c r="F66" s="231"/>
      <c r="G66" s="231"/>
      <c r="H66" s="231"/>
      <c r="I66" s="231"/>
      <c r="J66" s="231"/>
      <c r="K66" s="237" t="s">
        <v>273</v>
      </c>
      <c r="L66" s="24">
        <f t="shared" si="5"/>
        <v>1000</v>
      </c>
      <c r="M66" s="232"/>
      <c r="N66" s="233"/>
      <c r="O66" s="232"/>
    </row>
    <row r="67" spans="1:15" x14ac:dyDescent="0.25">
      <c r="A67" s="228" t="s">
        <v>17</v>
      </c>
      <c r="B67" s="237">
        <f>B66+1</f>
        <v>23</v>
      </c>
      <c r="C67" s="231" t="s">
        <v>1888</v>
      </c>
      <c r="D67" s="231"/>
      <c r="E67" s="231"/>
      <c r="F67" s="231"/>
      <c r="G67" s="231"/>
      <c r="H67" s="231"/>
      <c r="I67" s="231"/>
      <c r="J67" s="231"/>
      <c r="K67" s="237" t="s">
        <v>273</v>
      </c>
      <c r="L67" s="24">
        <f t="shared" si="5"/>
        <v>1000</v>
      </c>
      <c r="M67" s="232"/>
      <c r="N67" s="233"/>
      <c r="O67" s="232"/>
    </row>
    <row r="68" spans="1:15" x14ac:dyDescent="0.25">
      <c r="A68" s="228" t="s">
        <v>17</v>
      </c>
      <c r="B68" s="237">
        <f>B67+1</f>
        <v>24</v>
      </c>
      <c r="C68" s="231" t="s">
        <v>1889</v>
      </c>
      <c r="D68" s="231"/>
      <c r="E68" s="231"/>
      <c r="F68" s="231"/>
      <c r="G68" s="231"/>
      <c r="H68" s="231"/>
      <c r="I68" s="231"/>
      <c r="J68" s="231"/>
      <c r="K68" s="237" t="s">
        <v>273</v>
      </c>
      <c r="L68" s="24">
        <f t="shared" si="5"/>
        <v>1000</v>
      </c>
      <c r="M68" s="232"/>
      <c r="N68" s="233"/>
      <c r="O68" s="232"/>
    </row>
    <row r="69" spans="1:15" x14ac:dyDescent="0.25">
      <c r="A69" s="228" t="s">
        <v>17</v>
      </c>
      <c r="B69" s="237">
        <f>B68+1</f>
        <v>25</v>
      </c>
      <c r="C69" s="231" t="s">
        <v>1890</v>
      </c>
      <c r="D69" s="231"/>
      <c r="E69" s="231"/>
      <c r="F69" s="231"/>
      <c r="G69" s="231"/>
      <c r="H69" s="231"/>
      <c r="I69" s="231"/>
      <c r="J69" s="231"/>
      <c r="K69" s="237" t="s">
        <v>273</v>
      </c>
      <c r="L69" s="24">
        <f t="shared" ref="L69:L70" si="6">$R$1*10</f>
        <v>100</v>
      </c>
      <c r="M69" s="232"/>
      <c r="N69" s="233"/>
      <c r="O69" s="232"/>
    </row>
    <row r="70" spans="1:15" x14ac:dyDescent="0.25">
      <c r="A70" s="228" t="s">
        <v>17</v>
      </c>
      <c r="B70" s="237">
        <f>B69+1</f>
        <v>26</v>
      </c>
      <c r="C70" s="231" t="s">
        <v>1891</v>
      </c>
      <c r="D70" s="231"/>
      <c r="E70" s="231"/>
      <c r="F70" s="231"/>
      <c r="G70" s="231"/>
      <c r="H70" s="231"/>
      <c r="I70" s="231"/>
      <c r="J70" s="231"/>
      <c r="K70" s="237" t="s">
        <v>273</v>
      </c>
      <c r="L70" s="24">
        <f t="shared" si="6"/>
        <v>100</v>
      </c>
      <c r="M70" s="232"/>
      <c r="N70" s="233"/>
      <c r="O70" s="232"/>
    </row>
    <row r="71" spans="1:15" x14ac:dyDescent="0.25">
      <c r="A71" s="228"/>
      <c r="B71" s="237"/>
      <c r="C71" s="231"/>
      <c r="D71" s="231"/>
      <c r="E71" s="231"/>
      <c r="F71" s="231"/>
      <c r="G71" s="231"/>
      <c r="H71" s="231"/>
      <c r="I71" s="231"/>
      <c r="J71" s="231"/>
      <c r="K71" s="237"/>
      <c r="L71" s="238"/>
      <c r="M71" s="232"/>
      <c r="N71" s="233"/>
      <c r="O71" s="232"/>
    </row>
    <row r="72" spans="1:15" x14ac:dyDescent="0.25">
      <c r="A72" s="228"/>
      <c r="B72" s="237"/>
      <c r="C72" s="230" t="s">
        <v>374</v>
      </c>
      <c r="D72" s="231"/>
      <c r="E72" s="231"/>
      <c r="F72" s="231"/>
      <c r="G72" s="231"/>
      <c r="H72" s="231"/>
      <c r="I72" s="231"/>
      <c r="J72" s="231"/>
      <c r="K72" s="237"/>
      <c r="L72" s="238"/>
      <c r="M72" s="232"/>
      <c r="N72" s="233"/>
      <c r="O72" s="232"/>
    </row>
    <row r="73" spans="1:15" x14ac:dyDescent="0.25">
      <c r="A73" s="228" t="s">
        <v>17</v>
      </c>
      <c r="B73" s="237">
        <f>B70+1</f>
        <v>27</v>
      </c>
      <c r="C73" s="231" t="s">
        <v>1886</v>
      </c>
      <c r="D73" s="231"/>
      <c r="E73" s="231"/>
      <c r="F73" s="231"/>
      <c r="G73" s="231"/>
      <c r="H73" s="231"/>
      <c r="I73" s="231"/>
      <c r="J73" s="231"/>
      <c r="K73" s="237" t="s">
        <v>273</v>
      </c>
      <c r="L73" s="24">
        <f t="shared" ref="L73:L75" si="7">$R$1*10</f>
        <v>100</v>
      </c>
      <c r="M73" s="232"/>
      <c r="N73" s="233"/>
      <c r="O73" s="232"/>
    </row>
    <row r="74" spans="1:15" x14ac:dyDescent="0.25">
      <c r="A74" s="228" t="s">
        <v>17</v>
      </c>
      <c r="B74" s="237">
        <f>B73+1</f>
        <v>28</v>
      </c>
      <c r="C74" s="231" t="s">
        <v>1887</v>
      </c>
      <c r="D74" s="231"/>
      <c r="E74" s="231"/>
      <c r="F74" s="231"/>
      <c r="G74" s="231"/>
      <c r="H74" s="231"/>
      <c r="I74" s="231"/>
      <c r="J74" s="231"/>
      <c r="K74" s="237" t="s">
        <v>273</v>
      </c>
      <c r="L74" s="24">
        <f t="shared" si="7"/>
        <v>100</v>
      </c>
      <c r="M74" s="232"/>
      <c r="N74" s="233"/>
      <c r="O74" s="232"/>
    </row>
    <row r="75" spans="1:15" x14ac:dyDescent="0.25">
      <c r="A75" s="228" t="s">
        <v>17</v>
      </c>
      <c r="B75" s="237">
        <f>B74+1</f>
        <v>29</v>
      </c>
      <c r="C75" s="231" t="s">
        <v>1888</v>
      </c>
      <c r="D75" s="231"/>
      <c r="E75" s="231"/>
      <c r="F75" s="231"/>
      <c r="G75" s="231"/>
      <c r="H75" s="231"/>
      <c r="I75" s="231"/>
      <c r="J75" s="231"/>
      <c r="K75" s="237" t="s">
        <v>273</v>
      </c>
      <c r="L75" s="24">
        <f t="shared" si="7"/>
        <v>100</v>
      </c>
      <c r="M75" s="232"/>
      <c r="N75" s="233"/>
      <c r="O75" s="232"/>
    </row>
    <row r="76" spans="1:15" x14ac:dyDescent="0.25">
      <c r="A76" s="228"/>
      <c r="B76" s="237"/>
      <c r="C76" s="231"/>
      <c r="D76" s="231"/>
      <c r="E76" s="231"/>
      <c r="F76" s="231"/>
      <c r="G76" s="231"/>
      <c r="H76" s="231"/>
      <c r="I76" s="231"/>
      <c r="J76" s="231"/>
      <c r="K76" s="237"/>
      <c r="L76" s="238"/>
      <c r="M76" s="232"/>
      <c r="N76" s="233"/>
      <c r="O76" s="232"/>
    </row>
    <row r="77" spans="1:15" x14ac:dyDescent="0.25">
      <c r="A77" s="228"/>
      <c r="B77" s="237"/>
      <c r="C77" s="230" t="s">
        <v>377</v>
      </c>
      <c r="D77" s="231"/>
      <c r="E77" s="231"/>
      <c r="F77" s="231"/>
      <c r="G77" s="231"/>
      <c r="H77" s="231"/>
      <c r="I77" s="231"/>
      <c r="J77" s="231"/>
      <c r="K77" s="237"/>
      <c r="L77" s="238"/>
      <c r="M77" s="232"/>
      <c r="N77" s="233"/>
      <c r="O77" s="232"/>
    </row>
    <row r="78" spans="1:15" x14ac:dyDescent="0.25">
      <c r="A78" s="228" t="s">
        <v>17</v>
      </c>
      <c r="B78" s="237">
        <f>B75+1</f>
        <v>30</v>
      </c>
      <c r="C78" s="231" t="s">
        <v>1886</v>
      </c>
      <c r="D78" s="231"/>
      <c r="E78" s="231"/>
      <c r="F78" s="231"/>
      <c r="G78" s="231"/>
      <c r="H78" s="231"/>
      <c r="I78" s="231"/>
      <c r="J78" s="231"/>
      <c r="K78" s="237" t="s">
        <v>273</v>
      </c>
      <c r="L78" s="24">
        <f>$R$1*5</f>
        <v>50</v>
      </c>
      <c r="M78" s="232"/>
      <c r="N78" s="233"/>
      <c r="O78" s="232"/>
    </row>
    <row r="79" spans="1:15" x14ac:dyDescent="0.25">
      <c r="A79" s="228" t="s">
        <v>17</v>
      </c>
      <c r="B79" s="237">
        <f>B78+1</f>
        <v>31</v>
      </c>
      <c r="C79" s="231" t="s">
        <v>1887</v>
      </c>
      <c r="D79" s="231"/>
      <c r="E79" s="231"/>
      <c r="F79" s="231"/>
      <c r="G79" s="231"/>
      <c r="H79" s="231"/>
      <c r="I79" s="231"/>
      <c r="J79" s="231"/>
      <c r="K79" s="237" t="s">
        <v>273</v>
      </c>
      <c r="L79" s="24">
        <f t="shared" ref="L79:L80" si="8">$R$1*5</f>
        <v>50</v>
      </c>
      <c r="M79" s="232"/>
      <c r="N79" s="233"/>
      <c r="O79" s="232"/>
    </row>
    <row r="80" spans="1:15" x14ac:dyDescent="0.25">
      <c r="A80" s="228" t="s">
        <v>17</v>
      </c>
      <c r="B80" s="237">
        <f>B79+1</f>
        <v>32</v>
      </c>
      <c r="C80" s="231" t="s">
        <v>1888</v>
      </c>
      <c r="D80" s="231"/>
      <c r="E80" s="231"/>
      <c r="F80" s="231"/>
      <c r="G80" s="231"/>
      <c r="H80" s="231"/>
      <c r="I80" s="231"/>
      <c r="J80" s="231"/>
      <c r="K80" s="237" t="s">
        <v>273</v>
      </c>
      <c r="L80" s="24">
        <f t="shared" si="8"/>
        <v>50</v>
      </c>
      <c r="M80" s="346"/>
      <c r="N80" s="233"/>
      <c r="O80" s="232"/>
    </row>
    <row r="81" spans="1:15" x14ac:dyDescent="0.25">
      <c r="A81" s="250"/>
      <c r="B81" s="251"/>
      <c r="C81" s="241" t="s">
        <v>587</v>
      </c>
      <c r="D81" s="241"/>
      <c r="E81" s="241"/>
      <c r="F81" s="241"/>
      <c r="G81" s="241"/>
      <c r="H81" s="241"/>
      <c r="I81" s="241"/>
      <c r="J81" s="241"/>
      <c r="K81" s="251"/>
      <c r="L81" s="241"/>
      <c r="M81" s="296"/>
      <c r="N81" s="247"/>
      <c r="O81" s="244"/>
    </row>
    <row r="82" spans="1:15" ht="36" x14ac:dyDescent="0.25">
      <c r="A82" s="223"/>
      <c r="B82" s="225" t="s">
        <v>1</v>
      </c>
      <c r="C82" s="400" t="s">
        <v>2</v>
      </c>
      <c r="D82" s="400"/>
      <c r="E82" s="400"/>
      <c r="F82" s="400"/>
      <c r="G82" s="400"/>
      <c r="H82" s="400"/>
      <c r="I82" s="400"/>
      <c r="J82" s="400"/>
      <c r="K82" s="225" t="s">
        <v>45</v>
      </c>
      <c r="L82" s="224" t="s">
        <v>46</v>
      </c>
      <c r="M82" s="349" t="s">
        <v>47</v>
      </c>
      <c r="N82" s="226" t="s">
        <v>73</v>
      </c>
      <c r="O82" s="249" t="s">
        <v>120</v>
      </c>
    </row>
    <row r="83" spans="1:15" x14ac:dyDescent="0.25">
      <c r="A83" s="228"/>
      <c r="B83" s="237"/>
      <c r="C83" s="230" t="s">
        <v>592</v>
      </c>
      <c r="D83" s="231"/>
      <c r="E83" s="231"/>
      <c r="F83" s="231"/>
      <c r="G83" s="231"/>
      <c r="H83" s="231"/>
      <c r="I83" s="231"/>
      <c r="J83" s="231"/>
      <c r="K83" s="237"/>
      <c r="L83" s="238"/>
      <c r="M83" s="345"/>
      <c r="N83" s="233"/>
      <c r="O83" s="232"/>
    </row>
    <row r="84" spans="1:15" x14ac:dyDescent="0.25">
      <c r="A84" s="228"/>
      <c r="B84" s="237"/>
      <c r="C84" s="231" t="s">
        <v>593</v>
      </c>
      <c r="D84" s="231"/>
      <c r="E84" s="231"/>
      <c r="F84" s="231"/>
      <c r="G84" s="231"/>
      <c r="H84" s="231"/>
      <c r="I84" s="231"/>
      <c r="J84" s="231"/>
      <c r="K84" s="229"/>
      <c r="L84" s="231"/>
      <c r="M84" s="232"/>
      <c r="N84" s="233"/>
      <c r="O84" s="232"/>
    </row>
    <row r="85" spans="1:15" x14ac:dyDescent="0.25">
      <c r="A85" s="228"/>
      <c r="B85" s="237"/>
      <c r="C85" s="231" t="s">
        <v>594</v>
      </c>
      <c r="D85" s="231"/>
      <c r="E85" s="231"/>
      <c r="F85" s="231"/>
      <c r="G85" s="231"/>
      <c r="H85" s="231"/>
      <c r="I85" s="231"/>
      <c r="J85" s="231"/>
      <c r="K85" s="237"/>
      <c r="L85" s="238"/>
      <c r="M85" s="232"/>
      <c r="N85" s="233"/>
      <c r="O85" s="232"/>
    </row>
    <row r="86" spans="1:15" x14ac:dyDescent="0.25">
      <c r="A86" s="228"/>
      <c r="B86" s="237"/>
      <c r="C86" s="231" t="s">
        <v>595</v>
      </c>
      <c r="D86" s="231"/>
      <c r="E86" s="231"/>
      <c r="F86" s="231"/>
      <c r="G86" s="231"/>
      <c r="H86" s="231"/>
      <c r="I86" s="231"/>
      <c r="J86" s="231"/>
      <c r="K86" s="229"/>
      <c r="L86" s="231"/>
      <c r="M86" s="232"/>
      <c r="N86" s="233"/>
      <c r="O86" s="232"/>
    </row>
    <row r="87" spans="1:15" x14ac:dyDescent="0.25">
      <c r="A87" s="228"/>
      <c r="B87" s="237"/>
      <c r="C87" s="231" t="s">
        <v>596</v>
      </c>
      <c r="D87" s="231"/>
      <c r="E87" s="231"/>
      <c r="F87" s="231"/>
      <c r="G87" s="231"/>
      <c r="H87" s="231"/>
      <c r="I87" s="231"/>
      <c r="J87" s="231"/>
      <c r="K87" s="229"/>
      <c r="L87" s="231"/>
      <c r="M87" s="232"/>
      <c r="N87" s="233"/>
      <c r="O87" s="232"/>
    </row>
    <row r="88" spans="1:15" x14ac:dyDescent="0.25">
      <c r="A88" s="228"/>
      <c r="B88" s="237"/>
      <c r="C88" s="231" t="s">
        <v>597</v>
      </c>
      <c r="D88" s="231"/>
      <c r="E88" s="231"/>
      <c r="F88" s="231"/>
      <c r="G88" s="231"/>
      <c r="H88" s="231"/>
      <c r="I88" s="231"/>
      <c r="J88" s="231"/>
      <c r="K88" s="229"/>
      <c r="L88" s="231"/>
      <c r="M88" s="232"/>
      <c r="N88" s="233"/>
      <c r="O88" s="232"/>
    </row>
    <row r="89" spans="1:15" x14ac:dyDescent="0.25">
      <c r="A89" s="228"/>
      <c r="B89" s="237"/>
      <c r="C89" s="231" t="s">
        <v>578</v>
      </c>
      <c r="D89" s="231"/>
      <c r="E89" s="231"/>
      <c r="F89" s="231"/>
      <c r="G89" s="231"/>
      <c r="H89" s="231"/>
      <c r="I89" s="231"/>
      <c r="J89" s="231"/>
      <c r="K89" s="229"/>
      <c r="L89" s="231"/>
      <c r="M89" s="232"/>
      <c r="N89" s="233"/>
      <c r="O89" s="232"/>
    </row>
    <row r="90" spans="1:15" x14ac:dyDescent="0.25">
      <c r="A90" s="228"/>
      <c r="B90" s="237"/>
      <c r="C90" s="231"/>
      <c r="D90" s="231"/>
      <c r="E90" s="231"/>
      <c r="F90" s="231"/>
      <c r="G90" s="231"/>
      <c r="H90" s="231"/>
      <c r="I90" s="231"/>
      <c r="J90" s="231"/>
      <c r="K90" s="229"/>
      <c r="L90" s="231"/>
      <c r="M90" s="232"/>
      <c r="N90" s="233"/>
      <c r="O90" s="232"/>
    </row>
    <row r="91" spans="1:15" x14ac:dyDescent="0.25">
      <c r="A91" s="228"/>
      <c r="B91" s="237"/>
      <c r="C91" s="230" t="s">
        <v>374</v>
      </c>
      <c r="D91" s="231"/>
      <c r="E91" s="231"/>
      <c r="F91" s="231"/>
      <c r="G91" s="231"/>
      <c r="H91" s="231"/>
      <c r="I91" s="231"/>
      <c r="J91" s="231"/>
      <c r="K91" s="237"/>
      <c r="L91" s="238"/>
      <c r="M91" s="232"/>
      <c r="N91" s="233"/>
      <c r="O91" s="232"/>
    </row>
    <row r="92" spans="1:15" x14ac:dyDescent="0.25">
      <c r="A92" s="228" t="s">
        <v>17</v>
      </c>
      <c r="B92" s="237">
        <f>B80+1</f>
        <v>33</v>
      </c>
      <c r="C92" s="231" t="s">
        <v>1886</v>
      </c>
      <c r="D92" s="231"/>
      <c r="E92" s="231"/>
      <c r="F92" s="231"/>
      <c r="G92" s="231"/>
      <c r="H92" s="231"/>
      <c r="I92" s="231"/>
      <c r="J92" s="231"/>
      <c r="K92" s="237" t="s">
        <v>273</v>
      </c>
      <c r="L92" s="24">
        <f t="shared" ref="L92:L93" si="9">$R$1*1000</f>
        <v>10000</v>
      </c>
      <c r="M92" s="232"/>
      <c r="N92" s="233"/>
      <c r="O92" s="232"/>
    </row>
    <row r="93" spans="1:15" x14ac:dyDescent="0.25">
      <c r="A93" s="228" t="s">
        <v>17</v>
      </c>
      <c r="B93" s="237">
        <f>B92+1</f>
        <v>34</v>
      </c>
      <c r="C93" s="231" t="s">
        <v>1887</v>
      </c>
      <c r="D93" s="231"/>
      <c r="E93" s="231"/>
      <c r="F93" s="231"/>
      <c r="G93" s="231"/>
      <c r="H93" s="231"/>
      <c r="I93" s="231"/>
      <c r="J93" s="231"/>
      <c r="K93" s="237" t="s">
        <v>273</v>
      </c>
      <c r="L93" s="24">
        <f t="shared" si="9"/>
        <v>10000</v>
      </c>
      <c r="M93" s="232"/>
      <c r="N93" s="233"/>
      <c r="O93" s="232"/>
    </row>
    <row r="94" spans="1:15" x14ac:dyDescent="0.25">
      <c r="A94" s="228" t="s">
        <v>17</v>
      </c>
      <c r="B94" s="237">
        <f>B93+1</f>
        <v>35</v>
      </c>
      <c r="C94" s="231" t="s">
        <v>1888</v>
      </c>
      <c r="D94" s="231"/>
      <c r="E94" s="231"/>
      <c r="F94" s="231"/>
      <c r="G94" s="231"/>
      <c r="H94" s="231"/>
      <c r="I94" s="231"/>
      <c r="J94" s="231"/>
      <c r="K94" s="237" t="s">
        <v>273</v>
      </c>
      <c r="L94" s="238">
        <v>500</v>
      </c>
      <c r="M94" s="232"/>
      <c r="N94" s="233"/>
      <c r="O94" s="232"/>
    </row>
    <row r="95" spans="1:15" x14ac:dyDescent="0.25">
      <c r="A95" s="228"/>
      <c r="B95" s="237"/>
      <c r="C95" s="231"/>
      <c r="D95" s="231"/>
      <c r="E95" s="231"/>
      <c r="F95" s="231"/>
      <c r="G95" s="231"/>
      <c r="H95" s="231"/>
      <c r="I95" s="231"/>
      <c r="J95" s="231"/>
      <c r="K95" s="237"/>
      <c r="L95" s="238"/>
      <c r="M95" s="232"/>
      <c r="N95" s="233"/>
      <c r="O95" s="232"/>
    </row>
    <row r="96" spans="1:15" x14ac:dyDescent="0.25">
      <c r="A96" s="228"/>
      <c r="B96" s="237"/>
      <c r="C96" s="230" t="s">
        <v>377</v>
      </c>
      <c r="D96" s="231"/>
      <c r="E96" s="231"/>
      <c r="F96" s="231"/>
      <c r="G96" s="231"/>
      <c r="H96" s="231"/>
      <c r="I96" s="231"/>
      <c r="J96" s="231"/>
      <c r="K96" s="237"/>
      <c r="L96" s="238"/>
      <c r="M96" s="232"/>
      <c r="N96" s="233"/>
      <c r="O96" s="232"/>
    </row>
    <row r="97" spans="1:15" x14ac:dyDescent="0.25">
      <c r="A97" s="228" t="s">
        <v>17</v>
      </c>
      <c r="B97" s="237">
        <f>B94+1</f>
        <v>36</v>
      </c>
      <c r="C97" s="231" t="s">
        <v>1886</v>
      </c>
      <c r="D97" s="231"/>
      <c r="E97" s="231"/>
      <c r="F97" s="231"/>
      <c r="G97" s="231"/>
      <c r="H97" s="231"/>
      <c r="I97" s="231"/>
      <c r="J97" s="231"/>
      <c r="K97" s="237" t="s">
        <v>273</v>
      </c>
      <c r="L97" s="24">
        <f t="shared" ref="L97:L99" si="10">$R$1*5</f>
        <v>50</v>
      </c>
      <c r="M97" s="232"/>
      <c r="N97" s="233"/>
      <c r="O97" s="232"/>
    </row>
    <row r="98" spans="1:15" x14ac:dyDescent="0.25">
      <c r="A98" s="228" t="s">
        <v>17</v>
      </c>
      <c r="B98" s="237">
        <f>B97+1</f>
        <v>37</v>
      </c>
      <c r="C98" s="231" t="s">
        <v>1887</v>
      </c>
      <c r="D98" s="231"/>
      <c r="E98" s="231"/>
      <c r="F98" s="231"/>
      <c r="G98" s="231"/>
      <c r="H98" s="231"/>
      <c r="I98" s="231"/>
      <c r="J98" s="231"/>
      <c r="K98" s="237" t="s">
        <v>273</v>
      </c>
      <c r="L98" s="24">
        <f t="shared" si="10"/>
        <v>50</v>
      </c>
      <c r="M98" s="232"/>
      <c r="N98" s="233"/>
      <c r="O98" s="232"/>
    </row>
    <row r="99" spans="1:15" x14ac:dyDescent="0.25">
      <c r="A99" s="228" t="s">
        <v>17</v>
      </c>
      <c r="B99" s="237">
        <f>B98+1</f>
        <v>38</v>
      </c>
      <c r="C99" s="231" t="s">
        <v>1888</v>
      </c>
      <c r="D99" s="231"/>
      <c r="E99" s="231"/>
      <c r="F99" s="231"/>
      <c r="G99" s="231"/>
      <c r="H99" s="231"/>
      <c r="I99" s="231"/>
      <c r="J99" s="231"/>
      <c r="K99" s="237" t="s">
        <v>273</v>
      </c>
      <c r="L99" s="24">
        <f t="shared" si="10"/>
        <v>50</v>
      </c>
      <c r="M99" s="232"/>
      <c r="N99" s="233"/>
      <c r="O99" s="232"/>
    </row>
    <row r="100" spans="1:15" x14ac:dyDescent="0.25">
      <c r="A100" s="228"/>
      <c r="B100" s="237"/>
      <c r="C100" s="231"/>
      <c r="D100" s="231"/>
      <c r="E100" s="231"/>
      <c r="F100" s="231"/>
      <c r="G100" s="231"/>
      <c r="H100" s="231"/>
      <c r="I100" s="231"/>
      <c r="J100" s="231"/>
      <c r="K100" s="237"/>
      <c r="L100" s="238"/>
      <c r="M100" s="232"/>
      <c r="N100" s="233"/>
      <c r="O100" s="232"/>
    </row>
    <row r="101" spans="1:15" x14ac:dyDescent="0.25">
      <c r="A101" s="228"/>
      <c r="B101" s="237"/>
      <c r="C101" s="230" t="s">
        <v>598</v>
      </c>
      <c r="D101" s="231"/>
      <c r="E101" s="231"/>
      <c r="F101" s="231"/>
      <c r="G101" s="231"/>
      <c r="H101" s="231"/>
      <c r="I101" s="231"/>
      <c r="J101" s="231"/>
      <c r="K101" s="237"/>
      <c r="L101" s="238"/>
      <c r="M101" s="232"/>
      <c r="N101" s="233"/>
      <c r="O101" s="232"/>
    </row>
    <row r="102" spans="1:15" x14ac:dyDescent="0.25">
      <c r="A102" s="228"/>
      <c r="B102" s="237"/>
      <c r="C102" s="231" t="s">
        <v>599</v>
      </c>
      <c r="D102" s="231"/>
      <c r="E102" s="231"/>
      <c r="F102" s="231"/>
      <c r="G102" s="231"/>
      <c r="H102" s="231"/>
      <c r="I102" s="231"/>
      <c r="J102" s="231"/>
      <c r="K102" s="229"/>
      <c r="L102" s="231"/>
      <c r="M102" s="232"/>
      <c r="N102" s="233"/>
      <c r="O102" s="232"/>
    </row>
    <row r="103" spans="1:15" x14ac:dyDescent="0.25">
      <c r="A103" s="228"/>
      <c r="B103" s="237"/>
      <c r="C103" s="231" t="s">
        <v>600</v>
      </c>
      <c r="D103" s="231"/>
      <c r="E103" s="231"/>
      <c r="F103" s="231"/>
      <c r="G103" s="231"/>
      <c r="H103" s="231"/>
      <c r="I103" s="231"/>
      <c r="J103" s="231"/>
      <c r="K103" s="237"/>
      <c r="L103" s="238"/>
      <c r="M103" s="232"/>
      <c r="N103" s="233"/>
      <c r="O103" s="232"/>
    </row>
    <row r="104" spans="1:15" x14ac:dyDescent="0.25">
      <c r="A104" s="228"/>
      <c r="B104" s="237"/>
      <c r="C104" s="231" t="s">
        <v>601</v>
      </c>
      <c r="D104" s="231"/>
      <c r="E104" s="231"/>
      <c r="F104" s="231"/>
      <c r="G104" s="231"/>
      <c r="H104" s="231"/>
      <c r="I104" s="231"/>
      <c r="J104" s="231"/>
      <c r="K104" s="229"/>
      <c r="L104" s="231"/>
      <c r="M104" s="232"/>
      <c r="N104" s="233"/>
      <c r="O104" s="232"/>
    </row>
    <row r="105" spans="1:15" x14ac:dyDescent="0.25">
      <c r="A105" s="228" t="s">
        <v>17</v>
      </c>
      <c r="B105" s="237">
        <f>B99+1</f>
        <v>39</v>
      </c>
      <c r="C105" s="231" t="s">
        <v>1886</v>
      </c>
      <c r="D105" s="231"/>
      <c r="E105" s="231"/>
      <c r="F105" s="231"/>
      <c r="G105" s="231"/>
      <c r="H105" s="231"/>
      <c r="I105" s="231"/>
      <c r="J105" s="231"/>
      <c r="K105" s="237" t="s">
        <v>273</v>
      </c>
      <c r="L105" s="238">
        <v>200</v>
      </c>
      <c r="M105" s="232"/>
      <c r="N105" s="233"/>
      <c r="O105" s="232"/>
    </row>
    <row r="106" spans="1:15" x14ac:dyDescent="0.25">
      <c r="A106" s="228" t="s">
        <v>17</v>
      </c>
      <c r="B106" s="237">
        <f>B105+1</f>
        <v>40</v>
      </c>
      <c r="C106" s="231" t="s">
        <v>1887</v>
      </c>
      <c r="D106" s="231"/>
      <c r="E106" s="231"/>
      <c r="F106" s="231"/>
      <c r="G106" s="231"/>
      <c r="H106" s="231"/>
      <c r="I106" s="231"/>
      <c r="J106" s="231"/>
      <c r="K106" s="237" t="s">
        <v>273</v>
      </c>
      <c r="L106" s="238">
        <v>200</v>
      </c>
      <c r="M106" s="232"/>
      <c r="N106" s="233"/>
      <c r="O106" s="232"/>
    </row>
    <row r="107" spans="1:15" x14ac:dyDescent="0.25">
      <c r="A107" s="228" t="s">
        <v>17</v>
      </c>
      <c r="B107" s="237">
        <f>B106+1</f>
        <v>41</v>
      </c>
      <c r="C107" s="231" t="s">
        <v>1888</v>
      </c>
      <c r="D107" s="231"/>
      <c r="E107" s="231"/>
      <c r="F107" s="231"/>
      <c r="G107" s="231"/>
      <c r="H107" s="231"/>
      <c r="I107" s="231"/>
      <c r="J107" s="231"/>
      <c r="K107" s="237" t="s">
        <v>273</v>
      </c>
      <c r="L107" s="24">
        <f t="shared" ref="L107:L108" si="11">$R$1*100</f>
        <v>1000</v>
      </c>
      <c r="M107" s="232"/>
      <c r="N107" s="233"/>
      <c r="O107" s="232"/>
    </row>
    <row r="108" spans="1:15" x14ac:dyDescent="0.25">
      <c r="A108" s="228" t="s">
        <v>17</v>
      </c>
      <c r="B108" s="237">
        <f>B107+1</f>
        <v>42</v>
      </c>
      <c r="C108" s="231" t="s">
        <v>1889</v>
      </c>
      <c r="D108" s="231"/>
      <c r="E108" s="231"/>
      <c r="F108" s="231"/>
      <c r="G108" s="231"/>
      <c r="H108" s="231"/>
      <c r="I108" s="231"/>
      <c r="J108" s="231"/>
      <c r="K108" s="237" t="s">
        <v>273</v>
      </c>
      <c r="L108" s="24">
        <f t="shared" si="11"/>
        <v>1000</v>
      </c>
      <c r="M108" s="232"/>
      <c r="N108" s="233"/>
      <c r="O108" s="232"/>
    </row>
    <row r="109" spans="1:15" x14ac:dyDescent="0.25">
      <c r="A109" s="228" t="s">
        <v>17</v>
      </c>
      <c r="B109" s="237">
        <f>B108+1</f>
        <v>43</v>
      </c>
      <c r="C109" s="231" t="s">
        <v>1890</v>
      </c>
      <c r="D109" s="231"/>
      <c r="E109" s="231"/>
      <c r="F109" s="231"/>
      <c r="G109" s="231"/>
      <c r="H109" s="231"/>
      <c r="I109" s="231"/>
      <c r="J109" s="231"/>
      <c r="K109" s="237" t="s">
        <v>273</v>
      </c>
      <c r="L109" s="24">
        <f t="shared" ref="L109:L110" si="12">$R$1*10</f>
        <v>100</v>
      </c>
      <c r="M109" s="232"/>
      <c r="N109" s="233"/>
      <c r="O109" s="232"/>
    </row>
    <row r="110" spans="1:15" x14ac:dyDescent="0.25">
      <c r="A110" s="228" t="s">
        <v>17</v>
      </c>
      <c r="B110" s="237">
        <f>B109+1</f>
        <v>44</v>
      </c>
      <c r="C110" s="231" t="s">
        <v>1891</v>
      </c>
      <c r="D110" s="231"/>
      <c r="E110" s="231"/>
      <c r="F110" s="231"/>
      <c r="G110" s="231"/>
      <c r="H110" s="231"/>
      <c r="I110" s="231"/>
      <c r="J110" s="231"/>
      <c r="K110" s="237" t="s">
        <v>273</v>
      </c>
      <c r="L110" s="24">
        <f t="shared" si="12"/>
        <v>100</v>
      </c>
      <c r="M110" s="232"/>
      <c r="N110" s="233"/>
      <c r="O110" s="232"/>
    </row>
    <row r="111" spans="1:15" x14ac:dyDescent="0.25">
      <c r="A111" s="228"/>
      <c r="B111" s="237"/>
      <c r="C111" s="231"/>
      <c r="D111" s="231"/>
      <c r="E111" s="231"/>
      <c r="F111" s="231"/>
      <c r="G111" s="231"/>
      <c r="H111" s="231"/>
      <c r="I111" s="231"/>
      <c r="J111" s="231"/>
      <c r="K111" s="237"/>
      <c r="L111" s="238"/>
      <c r="M111" s="232"/>
      <c r="N111" s="233"/>
      <c r="O111" s="232"/>
    </row>
    <row r="112" spans="1:15" x14ac:dyDescent="0.25">
      <c r="A112" s="228"/>
      <c r="B112" s="237"/>
      <c r="C112" s="231"/>
      <c r="D112" s="231"/>
      <c r="E112" s="231"/>
      <c r="F112" s="231"/>
      <c r="G112" s="231"/>
      <c r="H112" s="231"/>
      <c r="I112" s="231"/>
      <c r="J112" s="231"/>
      <c r="K112" s="237"/>
      <c r="L112" s="238"/>
      <c r="M112" s="232"/>
      <c r="N112" s="233"/>
      <c r="O112" s="232"/>
    </row>
    <row r="113" spans="1:15" x14ac:dyDescent="0.25">
      <c r="A113" s="228"/>
      <c r="B113" s="237"/>
      <c r="C113" s="231"/>
      <c r="D113" s="231"/>
      <c r="E113" s="231"/>
      <c r="F113" s="231"/>
      <c r="G113" s="231"/>
      <c r="H113" s="231"/>
      <c r="I113" s="231"/>
      <c r="J113" s="231"/>
      <c r="K113" s="237"/>
      <c r="L113" s="238"/>
      <c r="M113" s="232"/>
      <c r="N113" s="233"/>
      <c r="O113" s="232"/>
    </row>
    <row r="114" spans="1:15" x14ac:dyDescent="0.25">
      <c r="A114" s="228"/>
      <c r="B114" s="237"/>
      <c r="C114" s="231"/>
      <c r="D114" s="231"/>
      <c r="E114" s="231"/>
      <c r="F114" s="231"/>
      <c r="G114" s="231"/>
      <c r="H114" s="231"/>
      <c r="I114" s="231"/>
      <c r="J114" s="231"/>
      <c r="K114" s="237"/>
      <c r="L114" s="238"/>
      <c r="M114" s="346"/>
      <c r="N114" s="233"/>
      <c r="O114" s="232"/>
    </row>
    <row r="115" spans="1:15" x14ac:dyDescent="0.25">
      <c r="A115" s="223"/>
      <c r="B115" s="240"/>
      <c r="C115" s="241" t="s">
        <v>587</v>
      </c>
      <c r="D115" s="242"/>
      <c r="E115" s="242"/>
      <c r="F115" s="242"/>
      <c r="G115" s="242"/>
      <c r="H115" s="242"/>
      <c r="I115" s="242"/>
      <c r="J115" s="242"/>
      <c r="K115" s="240"/>
      <c r="L115" s="242"/>
      <c r="M115" s="296"/>
      <c r="N115" s="247"/>
      <c r="O115" s="244"/>
    </row>
    <row r="116" spans="1:15" x14ac:dyDescent="0.25">
      <c r="A116" s="223"/>
      <c r="B116" s="225" t="s">
        <v>1</v>
      </c>
      <c r="C116" s="400" t="s">
        <v>2</v>
      </c>
      <c r="D116" s="400"/>
      <c r="E116" s="400"/>
      <c r="F116" s="400"/>
      <c r="G116" s="400"/>
      <c r="H116" s="400"/>
      <c r="I116" s="400"/>
      <c r="J116" s="400"/>
      <c r="K116" s="225"/>
      <c r="L116" s="224"/>
      <c r="M116" s="349"/>
      <c r="N116" s="226"/>
      <c r="O116" s="249" t="s">
        <v>120</v>
      </c>
    </row>
    <row r="117" spans="1:15" x14ac:dyDescent="0.25">
      <c r="A117" s="228"/>
      <c r="B117" s="229"/>
      <c r="C117" s="230" t="s">
        <v>49</v>
      </c>
      <c r="D117" s="231"/>
      <c r="E117" s="231"/>
      <c r="F117" s="231"/>
      <c r="G117" s="231"/>
      <c r="H117" s="231"/>
      <c r="I117" s="231"/>
      <c r="J117" s="231"/>
      <c r="K117" s="229"/>
      <c r="L117" s="231"/>
      <c r="M117" s="345"/>
      <c r="N117" s="233"/>
      <c r="O117" s="232"/>
    </row>
    <row r="118" spans="1:15" x14ac:dyDescent="0.25">
      <c r="A118" s="228"/>
      <c r="B118" s="229"/>
      <c r="C118" s="230" t="s">
        <v>565</v>
      </c>
      <c r="D118" s="231"/>
      <c r="E118" s="231"/>
      <c r="F118" s="231"/>
      <c r="G118" s="231"/>
      <c r="H118" s="231"/>
      <c r="I118" s="231"/>
      <c r="J118" s="231"/>
      <c r="K118" s="229"/>
      <c r="L118" s="231"/>
      <c r="M118" s="232"/>
      <c r="N118" s="233"/>
      <c r="O118" s="232"/>
    </row>
    <row r="119" spans="1:15" x14ac:dyDescent="0.25">
      <c r="A119" s="228"/>
      <c r="B119" s="229"/>
      <c r="C119" s="230"/>
      <c r="D119" s="231"/>
      <c r="E119" s="231"/>
      <c r="F119" s="231"/>
      <c r="G119" s="231"/>
      <c r="H119" s="231"/>
      <c r="I119" s="231"/>
      <c r="J119" s="231"/>
      <c r="K119" s="229"/>
      <c r="L119" s="231"/>
      <c r="M119" s="232"/>
      <c r="N119" s="233"/>
      <c r="O119" s="232"/>
    </row>
    <row r="120" spans="1:15" x14ac:dyDescent="0.25">
      <c r="A120" s="228"/>
      <c r="B120" s="229"/>
      <c r="C120" s="403" t="s">
        <v>307</v>
      </c>
      <c r="D120" s="404"/>
      <c r="E120" s="404"/>
      <c r="F120" s="404"/>
      <c r="G120" s="404"/>
      <c r="H120" s="404"/>
      <c r="I120" s="404"/>
      <c r="J120" s="405"/>
      <c r="K120" s="229"/>
      <c r="L120" s="231"/>
      <c r="M120" s="232"/>
      <c r="N120" s="233"/>
      <c r="O120" s="232"/>
    </row>
    <row r="121" spans="1:15" x14ac:dyDescent="0.25">
      <c r="A121" s="228"/>
      <c r="B121" s="229"/>
      <c r="C121" s="403" t="s">
        <v>566</v>
      </c>
      <c r="D121" s="404"/>
      <c r="E121" s="404"/>
      <c r="F121" s="404"/>
      <c r="G121" s="404"/>
      <c r="H121" s="404"/>
      <c r="I121" s="404"/>
      <c r="J121" s="405"/>
      <c r="K121" s="229"/>
      <c r="L121" s="231"/>
      <c r="M121" s="232"/>
      <c r="N121" s="233"/>
      <c r="O121" s="232"/>
    </row>
    <row r="122" spans="1:15" x14ac:dyDescent="0.25">
      <c r="A122" s="228"/>
      <c r="B122" s="229"/>
      <c r="C122" s="236"/>
      <c r="D122" s="236"/>
      <c r="E122" s="236"/>
      <c r="F122" s="236"/>
      <c r="G122" s="236"/>
      <c r="H122" s="236"/>
      <c r="I122" s="236"/>
      <c r="J122" s="236"/>
      <c r="K122" s="229"/>
      <c r="L122" s="231"/>
      <c r="M122" s="232"/>
      <c r="N122" s="233"/>
      <c r="O122" s="232"/>
    </row>
    <row r="123" spans="1:15" x14ac:dyDescent="0.25">
      <c r="A123" s="228"/>
      <c r="B123" s="229"/>
      <c r="C123" s="231" t="s">
        <v>1881</v>
      </c>
      <c r="D123" s="231"/>
      <c r="E123" s="231"/>
      <c r="F123" s="231"/>
      <c r="G123" s="231"/>
      <c r="H123" s="231"/>
      <c r="I123" s="231"/>
      <c r="J123" s="231"/>
      <c r="K123" s="229"/>
      <c r="L123" s="231"/>
      <c r="M123" s="232"/>
      <c r="N123" s="233"/>
      <c r="O123" s="232"/>
    </row>
    <row r="124" spans="1:15" x14ac:dyDescent="0.25">
      <c r="A124" s="228"/>
      <c r="B124" s="229"/>
      <c r="C124" s="231" t="s">
        <v>1882</v>
      </c>
      <c r="D124" s="231"/>
      <c r="E124" s="231"/>
      <c r="F124" s="231"/>
      <c r="G124" s="231"/>
      <c r="H124" s="231"/>
      <c r="I124" s="231"/>
      <c r="J124" s="231"/>
      <c r="K124" s="229"/>
      <c r="L124" s="231"/>
      <c r="M124" s="232"/>
      <c r="N124" s="233"/>
      <c r="O124" s="232"/>
    </row>
    <row r="125" spans="1:15" x14ac:dyDescent="0.25">
      <c r="A125" s="228"/>
      <c r="B125" s="229"/>
      <c r="C125" s="231" t="s">
        <v>1883</v>
      </c>
      <c r="D125" s="231"/>
      <c r="E125" s="231"/>
      <c r="F125" s="231"/>
      <c r="G125" s="231"/>
      <c r="H125" s="231"/>
      <c r="I125" s="231"/>
      <c r="J125" s="231"/>
      <c r="K125" s="229"/>
      <c r="L125" s="231"/>
      <c r="M125" s="232"/>
      <c r="N125" s="233"/>
      <c r="O125" s="232"/>
    </row>
    <row r="126" spans="1:15" x14ac:dyDescent="0.25">
      <c r="A126" s="228"/>
      <c r="B126" s="229"/>
      <c r="C126" s="231"/>
      <c r="D126" s="231"/>
      <c r="E126" s="231"/>
      <c r="F126" s="231"/>
      <c r="G126" s="231"/>
      <c r="H126" s="231"/>
      <c r="I126" s="231"/>
      <c r="J126" s="231"/>
      <c r="K126" s="229"/>
      <c r="L126" s="231"/>
      <c r="M126" s="232"/>
      <c r="N126" s="233"/>
      <c r="O126" s="232"/>
    </row>
    <row r="127" spans="1:15" x14ac:dyDescent="0.25">
      <c r="A127" s="228"/>
      <c r="B127" s="229"/>
      <c r="C127" s="231"/>
      <c r="D127" s="231"/>
      <c r="E127" s="231"/>
      <c r="F127" s="231"/>
      <c r="G127" s="231"/>
      <c r="H127" s="231"/>
      <c r="I127" s="231"/>
      <c r="J127" s="231"/>
      <c r="K127" s="229"/>
      <c r="L127" s="231"/>
      <c r="M127" s="232"/>
      <c r="N127" s="233"/>
      <c r="O127" s="232"/>
    </row>
    <row r="128" spans="1:15" x14ac:dyDescent="0.25">
      <c r="A128" s="228"/>
      <c r="B128" s="229"/>
      <c r="C128" s="231"/>
      <c r="D128" s="231"/>
      <c r="E128" s="231"/>
      <c r="F128" s="231"/>
      <c r="G128" s="231"/>
      <c r="H128" s="231"/>
      <c r="I128" s="231"/>
      <c r="J128" s="231"/>
      <c r="K128" s="229"/>
      <c r="L128" s="231"/>
      <c r="M128" s="232"/>
      <c r="N128" s="233"/>
      <c r="O128" s="232"/>
    </row>
    <row r="129" spans="1:15" x14ac:dyDescent="0.25">
      <c r="A129" s="228"/>
      <c r="B129" s="229"/>
      <c r="C129" s="231"/>
      <c r="D129" s="231"/>
      <c r="E129" s="231"/>
      <c r="F129" s="231"/>
      <c r="G129" s="231"/>
      <c r="H129" s="231"/>
      <c r="I129" s="231"/>
      <c r="J129" s="231"/>
      <c r="K129" s="229"/>
      <c r="L129" s="231"/>
      <c r="M129" s="232"/>
      <c r="N129" s="233"/>
      <c r="O129" s="232"/>
    </row>
    <row r="130" spans="1:15" x14ac:dyDescent="0.25">
      <c r="A130" s="228"/>
      <c r="B130" s="229"/>
      <c r="C130" s="231"/>
      <c r="D130" s="231"/>
      <c r="E130" s="231"/>
      <c r="F130" s="231"/>
      <c r="G130" s="231"/>
      <c r="H130" s="231"/>
      <c r="I130" s="231"/>
      <c r="J130" s="231"/>
      <c r="K130" s="229"/>
      <c r="L130" s="231"/>
      <c r="M130" s="232"/>
      <c r="N130" s="233"/>
      <c r="O130" s="232"/>
    </row>
    <row r="131" spans="1:15" x14ac:dyDescent="0.25">
      <c r="A131" s="228"/>
      <c r="B131" s="229"/>
      <c r="C131" s="231"/>
      <c r="D131" s="231"/>
      <c r="E131" s="231"/>
      <c r="F131" s="231"/>
      <c r="G131" s="231"/>
      <c r="H131" s="231"/>
      <c r="I131" s="231"/>
      <c r="J131" s="231"/>
      <c r="K131" s="229"/>
      <c r="L131" s="231"/>
      <c r="M131" s="232"/>
      <c r="N131" s="233"/>
      <c r="O131" s="232"/>
    </row>
    <row r="132" spans="1:15" x14ac:dyDescent="0.25">
      <c r="A132" s="228"/>
      <c r="B132" s="229"/>
      <c r="C132" s="231"/>
      <c r="D132" s="231"/>
      <c r="E132" s="231"/>
      <c r="F132" s="231"/>
      <c r="G132" s="231"/>
      <c r="H132" s="231"/>
      <c r="I132" s="231"/>
      <c r="J132" s="231"/>
      <c r="K132" s="229"/>
      <c r="L132" s="231"/>
      <c r="M132" s="232"/>
      <c r="N132" s="233"/>
      <c r="O132" s="232"/>
    </row>
    <row r="133" spans="1:15" x14ac:dyDescent="0.25">
      <c r="A133" s="228"/>
      <c r="B133" s="229"/>
      <c r="C133" s="231"/>
      <c r="D133" s="231"/>
      <c r="E133" s="231"/>
      <c r="F133" s="231"/>
      <c r="G133" s="231"/>
      <c r="H133" s="231"/>
      <c r="I133" s="231"/>
      <c r="J133" s="231"/>
      <c r="K133" s="229"/>
      <c r="L133" s="231"/>
      <c r="M133" s="232"/>
      <c r="N133" s="233"/>
      <c r="O133" s="232"/>
    </row>
    <row r="134" spans="1:15" x14ac:dyDescent="0.25">
      <c r="A134" s="228"/>
      <c r="B134" s="229"/>
      <c r="C134" s="231"/>
      <c r="D134" s="231"/>
      <c r="E134" s="231"/>
      <c r="F134" s="231"/>
      <c r="G134" s="231"/>
      <c r="H134" s="231"/>
      <c r="I134" s="231"/>
      <c r="J134" s="231"/>
      <c r="K134" s="229"/>
      <c r="L134" s="231"/>
      <c r="M134" s="232"/>
      <c r="N134" s="233"/>
      <c r="O134" s="232"/>
    </row>
    <row r="135" spans="1:15" x14ac:dyDescent="0.25">
      <c r="A135" s="228"/>
      <c r="B135" s="229"/>
      <c r="C135" s="231"/>
      <c r="D135" s="231"/>
      <c r="E135" s="231"/>
      <c r="F135" s="231"/>
      <c r="G135" s="231"/>
      <c r="H135" s="231"/>
      <c r="I135" s="231"/>
      <c r="J135" s="231"/>
      <c r="K135" s="229"/>
      <c r="L135" s="231"/>
      <c r="M135" s="232"/>
      <c r="N135" s="233"/>
      <c r="O135" s="232"/>
    </row>
    <row r="136" spans="1:15" x14ac:dyDescent="0.25">
      <c r="A136" s="228"/>
      <c r="B136" s="229"/>
      <c r="C136" s="231"/>
      <c r="D136" s="231"/>
      <c r="E136" s="231"/>
      <c r="F136" s="231"/>
      <c r="G136" s="231"/>
      <c r="H136" s="231"/>
      <c r="I136" s="231"/>
      <c r="J136" s="231"/>
      <c r="K136" s="229"/>
      <c r="L136" s="231"/>
      <c r="M136" s="232"/>
      <c r="N136" s="233"/>
      <c r="O136" s="232"/>
    </row>
    <row r="137" spans="1:15" x14ac:dyDescent="0.25">
      <c r="A137" s="228"/>
      <c r="B137" s="229"/>
      <c r="C137" s="231"/>
      <c r="D137" s="231"/>
      <c r="E137" s="231"/>
      <c r="F137" s="231"/>
      <c r="G137" s="231"/>
      <c r="H137" s="231"/>
      <c r="I137" s="231"/>
      <c r="J137" s="231"/>
      <c r="K137" s="229"/>
      <c r="L137" s="231"/>
      <c r="M137" s="232"/>
      <c r="N137" s="233"/>
      <c r="O137" s="232"/>
    </row>
    <row r="138" spans="1:15" x14ac:dyDescent="0.25">
      <c r="A138" s="228"/>
      <c r="B138" s="229"/>
      <c r="C138" s="231"/>
      <c r="D138" s="231"/>
      <c r="E138" s="231"/>
      <c r="F138" s="231"/>
      <c r="G138" s="231"/>
      <c r="H138" s="231"/>
      <c r="I138" s="231"/>
      <c r="J138" s="231"/>
      <c r="K138" s="229"/>
      <c r="L138" s="231"/>
      <c r="M138" s="232"/>
      <c r="N138" s="233"/>
      <c r="O138" s="232"/>
    </row>
    <row r="139" spans="1:15" x14ac:dyDescent="0.25">
      <c r="A139" s="228"/>
      <c r="B139" s="229"/>
      <c r="C139" s="231"/>
      <c r="D139" s="231"/>
      <c r="E139" s="231"/>
      <c r="F139" s="231"/>
      <c r="G139" s="231"/>
      <c r="H139" s="231"/>
      <c r="I139" s="231"/>
      <c r="J139" s="231"/>
      <c r="K139" s="229"/>
      <c r="L139" s="231"/>
      <c r="M139" s="232"/>
      <c r="N139" s="233"/>
      <c r="O139" s="232"/>
    </row>
    <row r="140" spans="1:15" x14ac:dyDescent="0.25">
      <c r="A140" s="228"/>
      <c r="B140" s="229"/>
      <c r="C140" s="231"/>
      <c r="D140" s="231"/>
      <c r="E140" s="231"/>
      <c r="F140" s="231"/>
      <c r="G140" s="231"/>
      <c r="H140" s="231"/>
      <c r="I140" s="231"/>
      <c r="J140" s="231"/>
      <c r="K140" s="229"/>
      <c r="L140" s="231"/>
      <c r="M140" s="232"/>
      <c r="N140" s="233"/>
      <c r="O140" s="232"/>
    </row>
    <row r="141" spans="1:15" x14ac:dyDescent="0.25">
      <c r="A141" s="228"/>
      <c r="B141" s="229"/>
      <c r="C141" s="231"/>
      <c r="D141" s="231"/>
      <c r="E141" s="231"/>
      <c r="F141" s="231"/>
      <c r="G141" s="231"/>
      <c r="H141" s="231"/>
      <c r="I141" s="231"/>
      <c r="J141" s="231"/>
      <c r="K141" s="229"/>
      <c r="L141" s="231"/>
      <c r="M141" s="232"/>
      <c r="N141" s="233"/>
      <c r="O141" s="232"/>
    </row>
    <row r="142" spans="1:15" x14ac:dyDescent="0.25">
      <c r="A142" s="228"/>
      <c r="B142" s="229"/>
      <c r="C142" s="231"/>
      <c r="D142" s="231"/>
      <c r="E142" s="231"/>
      <c r="F142" s="231"/>
      <c r="G142" s="231"/>
      <c r="H142" s="231"/>
      <c r="I142" s="231"/>
      <c r="J142" s="231"/>
      <c r="K142" s="229"/>
      <c r="L142" s="231"/>
      <c r="M142" s="232"/>
      <c r="N142" s="233"/>
      <c r="O142" s="232"/>
    </row>
    <row r="143" spans="1:15" x14ac:dyDescent="0.25">
      <c r="A143" s="228"/>
      <c r="B143" s="229"/>
      <c r="C143" s="231"/>
      <c r="D143" s="231"/>
      <c r="E143" s="231"/>
      <c r="F143" s="231"/>
      <c r="G143" s="231"/>
      <c r="H143" s="231"/>
      <c r="I143" s="231"/>
      <c r="J143" s="231"/>
      <c r="K143" s="229"/>
      <c r="L143" s="231"/>
      <c r="M143" s="232"/>
      <c r="N143" s="233"/>
      <c r="O143" s="232"/>
    </row>
    <row r="144" spans="1:15" x14ac:dyDescent="0.25">
      <c r="A144" s="228"/>
      <c r="B144" s="229"/>
      <c r="C144" s="397" t="s">
        <v>566</v>
      </c>
      <c r="D144" s="398"/>
      <c r="E144" s="398"/>
      <c r="F144" s="398"/>
      <c r="G144" s="398"/>
      <c r="H144" s="398"/>
      <c r="I144" s="398"/>
      <c r="J144" s="399"/>
      <c r="K144" s="229"/>
      <c r="L144" s="231"/>
      <c r="M144" s="346"/>
      <c r="N144" s="233"/>
      <c r="O144" s="232"/>
    </row>
    <row r="145" spans="1:15" x14ac:dyDescent="0.25">
      <c r="A145" s="223"/>
      <c r="B145" s="240"/>
      <c r="C145" s="241" t="s">
        <v>72</v>
      </c>
      <c r="D145" s="242"/>
      <c r="E145" s="242"/>
      <c r="F145" s="242"/>
      <c r="G145" s="242"/>
      <c r="H145" s="242"/>
      <c r="I145" s="242"/>
      <c r="J145" s="242"/>
      <c r="K145" s="240"/>
      <c r="L145" s="242"/>
      <c r="M145" s="305"/>
      <c r="N145" s="243"/>
      <c r="O145" s="351"/>
    </row>
    <row r="146" spans="1:15" x14ac:dyDescent="0.25">
      <c r="M146" s="350"/>
    </row>
    <row r="147" spans="1:15" x14ac:dyDescent="0.25">
      <c r="M147" s="298"/>
    </row>
    <row r="148" spans="1:15" x14ac:dyDescent="0.25">
      <c r="M148" s="298"/>
    </row>
    <row r="149" spans="1:15" x14ac:dyDescent="0.25">
      <c r="M149" s="298"/>
    </row>
    <row r="150" spans="1:15" x14ac:dyDescent="0.25">
      <c r="M150" s="298"/>
    </row>
    <row r="151" spans="1:15" x14ac:dyDescent="0.25">
      <c r="M151" s="298"/>
    </row>
    <row r="152" spans="1:15" x14ac:dyDescent="0.25">
      <c r="M152" s="298"/>
    </row>
    <row r="153" spans="1:15" x14ac:dyDescent="0.25">
      <c r="M153" s="298"/>
    </row>
    <row r="154" spans="1:15" x14ac:dyDescent="0.25">
      <c r="M154" s="298"/>
    </row>
    <row r="155" spans="1:15" x14ac:dyDescent="0.25">
      <c r="M155" s="298"/>
    </row>
    <row r="156" spans="1:15" x14ac:dyDescent="0.25">
      <c r="M156" s="298"/>
    </row>
    <row r="157" spans="1:15" x14ac:dyDescent="0.25">
      <c r="M157" s="298"/>
    </row>
    <row r="158" spans="1:15" x14ac:dyDescent="0.25">
      <c r="M158" s="298"/>
    </row>
    <row r="159" spans="1:15" x14ac:dyDescent="0.25">
      <c r="M159" s="298"/>
    </row>
    <row r="160" spans="1:15" x14ac:dyDescent="0.25">
      <c r="M160" s="298"/>
    </row>
    <row r="161" spans="13:13" x14ac:dyDescent="0.25">
      <c r="M161" s="298"/>
    </row>
    <row r="162" spans="13:13" x14ac:dyDescent="0.25">
      <c r="M162" s="298"/>
    </row>
    <row r="163" spans="13:13" x14ac:dyDescent="0.25">
      <c r="M163" s="298"/>
    </row>
    <row r="164" spans="13:13" x14ac:dyDescent="0.25">
      <c r="M164" s="298"/>
    </row>
    <row r="165" spans="13:13" x14ac:dyDescent="0.25">
      <c r="M165" s="298"/>
    </row>
    <row r="166" spans="13:13" x14ac:dyDescent="0.25">
      <c r="M166" s="298"/>
    </row>
    <row r="167" spans="13:13" x14ac:dyDescent="0.25">
      <c r="M167" s="298"/>
    </row>
    <row r="168" spans="13:13" x14ac:dyDescent="0.25">
      <c r="M168" s="298"/>
    </row>
    <row r="169" spans="13:13" x14ac:dyDescent="0.25">
      <c r="M169" s="298"/>
    </row>
    <row r="170" spans="13:13" x14ac:dyDescent="0.25">
      <c r="M170" s="298"/>
    </row>
    <row r="171" spans="13:13" x14ac:dyDescent="0.25">
      <c r="M171" s="298"/>
    </row>
    <row r="172" spans="13:13" x14ac:dyDescent="0.25">
      <c r="M172" s="298"/>
    </row>
    <row r="173" spans="13:13" x14ac:dyDescent="0.25">
      <c r="M173" s="298"/>
    </row>
    <row r="174" spans="13:13" x14ac:dyDescent="0.25">
      <c r="M174" s="298"/>
    </row>
    <row r="175" spans="13:13" x14ac:dyDescent="0.25">
      <c r="M175" s="298"/>
    </row>
    <row r="176" spans="13:13" x14ac:dyDescent="0.25">
      <c r="M176" s="298"/>
    </row>
    <row r="177" spans="13:13" x14ac:dyDescent="0.25">
      <c r="M177" s="298"/>
    </row>
    <row r="178" spans="13:13" x14ac:dyDescent="0.25">
      <c r="M178" s="298"/>
    </row>
    <row r="179" spans="13:13" x14ac:dyDescent="0.25">
      <c r="M179" s="298"/>
    </row>
    <row r="180" spans="13:13" x14ac:dyDescent="0.25">
      <c r="M180" s="298"/>
    </row>
    <row r="181" spans="13:13" x14ac:dyDescent="0.25">
      <c r="M181" s="298"/>
    </row>
    <row r="182" spans="13:13" x14ac:dyDescent="0.25">
      <c r="M182" s="298"/>
    </row>
    <row r="183" spans="13:13" x14ac:dyDescent="0.25">
      <c r="M183" s="298"/>
    </row>
    <row r="184" spans="13:13" x14ac:dyDescent="0.25">
      <c r="M184" s="298"/>
    </row>
    <row r="185" spans="13:13" x14ac:dyDescent="0.25">
      <c r="M185" s="298"/>
    </row>
    <row r="186" spans="13:13" x14ac:dyDescent="0.25">
      <c r="M186" s="298"/>
    </row>
    <row r="187" spans="13:13" x14ac:dyDescent="0.25">
      <c r="M187" s="298"/>
    </row>
    <row r="188" spans="13:13" x14ac:dyDescent="0.25">
      <c r="M188" s="298"/>
    </row>
    <row r="189" spans="13:13" x14ac:dyDescent="0.25">
      <c r="M189" s="298"/>
    </row>
    <row r="190" spans="13:13" x14ac:dyDescent="0.25">
      <c r="M190" s="298"/>
    </row>
    <row r="191" spans="13:13" x14ac:dyDescent="0.25">
      <c r="M191" s="298"/>
    </row>
    <row r="192" spans="13:13" x14ac:dyDescent="0.25">
      <c r="M192" s="298"/>
    </row>
    <row r="193" spans="13:13" x14ac:dyDescent="0.25">
      <c r="M193" s="298"/>
    </row>
    <row r="194" spans="13:13" x14ac:dyDescent="0.25">
      <c r="M194" s="298"/>
    </row>
    <row r="195" spans="13:13" x14ac:dyDescent="0.25">
      <c r="M195" s="298"/>
    </row>
    <row r="196" spans="13:13" x14ac:dyDescent="0.25">
      <c r="M196" s="298"/>
    </row>
    <row r="197" spans="13:13" x14ac:dyDescent="0.25">
      <c r="M197" s="298"/>
    </row>
    <row r="198" spans="13:13" x14ac:dyDescent="0.25">
      <c r="M198" s="298"/>
    </row>
    <row r="199" spans="13:13" x14ac:dyDescent="0.25">
      <c r="M199" s="298"/>
    </row>
    <row r="200" spans="13:13" x14ac:dyDescent="0.25">
      <c r="M200" s="298"/>
    </row>
    <row r="201" spans="13:13" x14ac:dyDescent="0.25">
      <c r="M201" s="298"/>
    </row>
    <row r="202" spans="13:13" x14ac:dyDescent="0.25">
      <c r="M202" s="298"/>
    </row>
    <row r="203" spans="13:13" x14ac:dyDescent="0.25">
      <c r="M203" s="298"/>
    </row>
    <row r="204" spans="13:13" x14ac:dyDescent="0.25">
      <c r="M204" s="298"/>
    </row>
    <row r="205" spans="13:13" x14ac:dyDescent="0.25">
      <c r="M205" s="298"/>
    </row>
    <row r="206" spans="13:13" x14ac:dyDescent="0.25">
      <c r="M206" s="298"/>
    </row>
    <row r="207" spans="13:13" x14ac:dyDescent="0.25">
      <c r="M207" s="298"/>
    </row>
    <row r="208" spans="13:13" x14ac:dyDescent="0.25">
      <c r="M208" s="298"/>
    </row>
    <row r="209" spans="13:13" x14ac:dyDescent="0.25">
      <c r="M209" s="298"/>
    </row>
    <row r="210" spans="13:13" x14ac:dyDescent="0.25">
      <c r="M210" s="298"/>
    </row>
    <row r="211" spans="13:13" x14ac:dyDescent="0.25">
      <c r="M211" s="298"/>
    </row>
    <row r="212" spans="13:13" x14ac:dyDescent="0.25">
      <c r="M212" s="298"/>
    </row>
    <row r="213" spans="13:13" x14ac:dyDescent="0.25">
      <c r="M213" s="298"/>
    </row>
    <row r="214" spans="13:13" x14ac:dyDescent="0.25">
      <c r="M214" s="298"/>
    </row>
    <row r="215" spans="13:13" x14ac:dyDescent="0.25">
      <c r="M215" s="298"/>
    </row>
    <row r="216" spans="13:13" x14ac:dyDescent="0.25">
      <c r="M216" s="298"/>
    </row>
    <row r="217" spans="13:13" x14ac:dyDescent="0.25">
      <c r="M217" s="298"/>
    </row>
    <row r="218" spans="13:13" x14ac:dyDescent="0.25">
      <c r="M218" s="298"/>
    </row>
    <row r="219" spans="13:13" x14ac:dyDescent="0.25">
      <c r="M219" s="298"/>
    </row>
    <row r="220" spans="13:13" x14ac:dyDescent="0.25">
      <c r="M220" s="298"/>
    </row>
    <row r="221" spans="13:13" x14ac:dyDescent="0.25">
      <c r="M221" s="298"/>
    </row>
    <row r="222" spans="13:13" x14ac:dyDescent="0.25">
      <c r="M222" s="298"/>
    </row>
    <row r="223" spans="13:13" x14ac:dyDescent="0.25">
      <c r="M223" s="298"/>
    </row>
    <row r="224" spans="13:13" x14ac:dyDescent="0.25">
      <c r="M224" s="298"/>
    </row>
    <row r="225" spans="13:13" x14ac:dyDescent="0.25">
      <c r="M225" s="298"/>
    </row>
    <row r="226" spans="13:13" x14ac:dyDescent="0.25">
      <c r="M226" s="298"/>
    </row>
    <row r="227" spans="13:13" x14ac:dyDescent="0.25">
      <c r="M227" s="298"/>
    </row>
    <row r="228" spans="13:13" x14ac:dyDescent="0.25">
      <c r="M228" s="298"/>
    </row>
    <row r="229" spans="13:13" x14ac:dyDescent="0.25">
      <c r="M229" s="298"/>
    </row>
    <row r="230" spans="13:13" x14ac:dyDescent="0.25">
      <c r="M230" s="298"/>
    </row>
    <row r="231" spans="13:13" x14ac:dyDescent="0.25">
      <c r="M231" s="298"/>
    </row>
    <row r="232" spans="13:13" x14ac:dyDescent="0.25">
      <c r="M232" s="298"/>
    </row>
    <row r="233" spans="13:13" x14ac:dyDescent="0.25">
      <c r="M233" s="298"/>
    </row>
    <row r="234" spans="13:13" x14ac:dyDescent="0.25">
      <c r="M234" s="298"/>
    </row>
    <row r="235" spans="13:13" x14ac:dyDescent="0.25">
      <c r="M235" s="298"/>
    </row>
    <row r="236" spans="13:13" x14ac:dyDescent="0.25">
      <c r="M236" s="298"/>
    </row>
    <row r="237" spans="13:13" x14ac:dyDescent="0.25">
      <c r="M237" s="298"/>
    </row>
    <row r="238" spans="13:13" x14ac:dyDescent="0.25">
      <c r="M238" s="298"/>
    </row>
    <row r="239" spans="13:13" x14ac:dyDescent="0.25">
      <c r="M239" s="298"/>
    </row>
    <row r="240" spans="13:13" x14ac:dyDescent="0.25">
      <c r="M240" s="298"/>
    </row>
    <row r="241" spans="13:13" x14ac:dyDescent="0.25">
      <c r="M241" s="298"/>
    </row>
    <row r="242" spans="13:13" x14ac:dyDescent="0.25">
      <c r="M242" s="298"/>
    </row>
    <row r="243" spans="13:13" x14ac:dyDescent="0.25">
      <c r="M243" s="298"/>
    </row>
    <row r="244" spans="13:13" x14ac:dyDescent="0.25">
      <c r="M244" s="298"/>
    </row>
    <row r="245" spans="13:13" x14ac:dyDescent="0.25">
      <c r="M245" s="298"/>
    </row>
    <row r="246" spans="13:13" x14ac:dyDescent="0.25">
      <c r="M246" s="298"/>
    </row>
    <row r="247" spans="13:13" x14ac:dyDescent="0.25">
      <c r="M247" s="298"/>
    </row>
    <row r="248" spans="13:13" x14ac:dyDescent="0.25">
      <c r="M248" s="298"/>
    </row>
    <row r="249" spans="13:13" x14ac:dyDescent="0.25">
      <c r="M249" s="298"/>
    </row>
    <row r="250" spans="13:13" x14ac:dyDescent="0.25">
      <c r="M250" s="298"/>
    </row>
    <row r="251" spans="13:13" x14ac:dyDescent="0.25">
      <c r="M251" s="298"/>
    </row>
    <row r="252" spans="13:13" x14ac:dyDescent="0.25">
      <c r="M252" s="298"/>
    </row>
    <row r="253" spans="13:13" x14ac:dyDescent="0.25">
      <c r="M253" s="298"/>
    </row>
    <row r="254" spans="13:13" x14ac:dyDescent="0.25">
      <c r="M254" s="298"/>
    </row>
    <row r="255" spans="13:13" x14ac:dyDescent="0.25">
      <c r="M255" s="298"/>
    </row>
    <row r="256" spans="13:13" x14ac:dyDescent="0.25">
      <c r="M256" s="298"/>
    </row>
    <row r="257" spans="13:13" x14ac:dyDescent="0.25">
      <c r="M257" s="298"/>
    </row>
    <row r="258" spans="13:13" x14ac:dyDescent="0.25">
      <c r="M258" s="298"/>
    </row>
    <row r="259" spans="13:13" x14ac:dyDescent="0.25">
      <c r="M259" s="298"/>
    </row>
  </sheetData>
  <mergeCells count="9">
    <mergeCell ref="B1:O1"/>
    <mergeCell ref="C120:J120"/>
    <mergeCell ref="C121:J121"/>
    <mergeCell ref="C144:J144"/>
    <mergeCell ref="C2:J2"/>
    <mergeCell ref="C5:J5"/>
    <mergeCell ref="C41:J41"/>
    <mergeCell ref="C82:J82"/>
    <mergeCell ref="C116:J116"/>
  </mergeCells>
  <pageMargins left="0.7" right="0.7" top="0.75" bottom="0.75" header="0.3" footer="0.3"/>
  <pageSetup paperSize="9" scale="81" fitToHeight="0" orientation="portrait" r:id="rId1"/>
  <headerFooter>
    <oddFooter>&amp;C_x000D_&amp;1#&amp;"Calibri"&amp;10&amp;K000000 Ethekwini | Classified as Restricted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590BA1-9AAF-4BE6-AA4D-D392D66869D9}">
  <sheetPr>
    <tabColor theme="6"/>
    <pageSetUpPr fitToPage="1"/>
  </sheetPr>
  <dimension ref="A1:R584"/>
  <sheetViews>
    <sheetView topLeftCell="A547" workbookViewId="0">
      <selection activeCell="N554" sqref="N554"/>
    </sheetView>
  </sheetViews>
  <sheetFormatPr defaultColWidth="10.28515625" defaultRowHeight="15" x14ac:dyDescent="0.25"/>
  <cols>
    <col min="1" max="1" width="5.85546875" customWidth="1"/>
    <col min="2" max="2" width="6.140625" customWidth="1"/>
    <col min="8" max="8" width="5.28515625" customWidth="1"/>
    <col min="9" max="10" width="5.140625" customWidth="1"/>
    <col min="12" max="12" width="10.140625" customWidth="1"/>
    <col min="13" max="13" width="11" style="298" customWidth="1"/>
    <col min="14" max="14" width="11" style="147" customWidth="1"/>
    <col min="15" max="15" width="10.140625" style="147" customWidth="1"/>
  </cols>
  <sheetData>
    <row r="1" spans="1:18" x14ac:dyDescent="0.25">
      <c r="A1" s="223"/>
      <c r="B1" s="407"/>
      <c r="C1" s="408"/>
      <c r="D1" s="408"/>
      <c r="E1" s="408"/>
      <c r="F1" s="408"/>
      <c r="G1" s="408"/>
      <c r="H1" s="408"/>
      <c r="I1" s="408"/>
      <c r="J1" s="408"/>
      <c r="K1" s="408"/>
      <c r="L1" s="408"/>
      <c r="M1" s="409"/>
      <c r="N1" s="408"/>
      <c r="O1" s="410"/>
      <c r="P1" s="208">
        <v>1.077</v>
      </c>
      <c r="R1" s="279">
        <v>10.5</v>
      </c>
    </row>
    <row r="2" spans="1:18" ht="24" x14ac:dyDescent="0.25">
      <c r="A2" s="250"/>
      <c r="B2" s="225" t="s">
        <v>1</v>
      </c>
      <c r="C2" s="411" t="s">
        <v>2</v>
      </c>
      <c r="D2" s="400"/>
      <c r="E2" s="400"/>
      <c r="F2" s="400"/>
      <c r="G2" s="400"/>
      <c r="H2" s="400"/>
      <c r="I2" s="400"/>
      <c r="J2" s="402"/>
      <c r="K2" s="225" t="s">
        <v>45</v>
      </c>
      <c r="L2" s="224" t="s">
        <v>46</v>
      </c>
      <c r="M2" s="300" t="s">
        <v>47</v>
      </c>
      <c r="N2" s="226" t="s">
        <v>73</v>
      </c>
      <c r="O2" s="249" t="s">
        <v>120</v>
      </c>
    </row>
    <row r="3" spans="1:18" x14ac:dyDescent="0.25">
      <c r="A3" s="228"/>
      <c r="B3" s="229"/>
      <c r="C3" s="231"/>
      <c r="D3" s="231"/>
      <c r="E3" s="231"/>
      <c r="F3" s="231"/>
      <c r="G3" s="231"/>
      <c r="H3" s="231"/>
      <c r="I3" s="231"/>
      <c r="J3" s="231"/>
      <c r="K3" s="229"/>
      <c r="L3" s="231"/>
      <c r="M3" s="345"/>
      <c r="N3" s="233"/>
      <c r="O3" s="235"/>
    </row>
    <row r="4" spans="1:18" x14ac:dyDescent="0.25">
      <c r="A4" s="228"/>
      <c r="B4" s="229"/>
      <c r="C4" s="230" t="s">
        <v>49</v>
      </c>
      <c r="D4" s="231"/>
      <c r="E4" s="231"/>
      <c r="F4" s="231"/>
      <c r="G4" s="231"/>
      <c r="H4" s="231"/>
      <c r="I4" s="231"/>
      <c r="J4" s="231"/>
      <c r="K4" s="229"/>
      <c r="L4" s="231"/>
      <c r="M4" s="232"/>
      <c r="N4" s="233"/>
      <c r="O4" s="235"/>
    </row>
    <row r="5" spans="1:18" x14ac:dyDescent="0.25">
      <c r="A5" s="228" t="s">
        <v>19</v>
      </c>
      <c r="B5" s="229"/>
      <c r="C5" s="230" t="s">
        <v>602</v>
      </c>
      <c r="D5" s="231"/>
      <c r="E5" s="231"/>
      <c r="F5" s="231"/>
      <c r="G5" s="231"/>
      <c r="H5" s="231"/>
      <c r="I5" s="231"/>
      <c r="J5" s="231"/>
      <c r="K5" s="229"/>
      <c r="L5" s="231"/>
      <c r="M5" s="232"/>
      <c r="N5" s="233"/>
      <c r="O5" s="235"/>
    </row>
    <row r="6" spans="1:18" x14ac:dyDescent="0.25">
      <c r="A6" s="228"/>
      <c r="B6" s="229"/>
      <c r="C6" s="403" t="s">
        <v>603</v>
      </c>
      <c r="D6" s="404"/>
      <c r="E6" s="404"/>
      <c r="F6" s="404"/>
      <c r="G6" s="404"/>
      <c r="H6" s="404"/>
      <c r="I6" s="404"/>
      <c r="J6" s="405"/>
      <c r="K6" s="229"/>
      <c r="L6" s="231"/>
      <c r="M6" s="232"/>
      <c r="N6" s="233"/>
      <c r="O6" s="235"/>
    </row>
    <row r="7" spans="1:18" x14ac:dyDescent="0.25">
      <c r="A7" s="228"/>
      <c r="B7" s="229"/>
      <c r="C7" s="230" t="s">
        <v>604</v>
      </c>
      <c r="D7" s="231"/>
      <c r="E7" s="231"/>
      <c r="F7" s="231"/>
      <c r="G7" s="231"/>
      <c r="H7" s="231"/>
      <c r="I7" s="231"/>
      <c r="J7" s="231"/>
      <c r="K7" s="229"/>
      <c r="L7" s="231"/>
      <c r="M7" s="232"/>
      <c r="N7" s="233"/>
      <c r="O7" s="235"/>
    </row>
    <row r="8" spans="1:18" x14ac:dyDescent="0.25">
      <c r="A8" s="228"/>
      <c r="B8" s="229"/>
      <c r="C8" s="230" t="s">
        <v>605</v>
      </c>
      <c r="D8" s="231"/>
      <c r="E8" s="231"/>
      <c r="F8" s="231"/>
      <c r="G8" s="231"/>
      <c r="H8" s="231"/>
      <c r="I8" s="231"/>
      <c r="J8" s="231"/>
      <c r="K8" s="229"/>
      <c r="L8" s="231"/>
      <c r="M8" s="232"/>
      <c r="N8" s="233"/>
      <c r="O8" s="235"/>
    </row>
    <row r="9" spans="1:18" x14ac:dyDescent="0.25">
      <c r="A9" s="228"/>
      <c r="B9" s="229"/>
      <c r="C9" s="230" t="s">
        <v>606</v>
      </c>
      <c r="D9" s="231"/>
      <c r="E9" s="231"/>
      <c r="F9" s="231"/>
      <c r="G9" s="231"/>
      <c r="H9" s="231"/>
      <c r="I9" s="231"/>
      <c r="J9" s="231"/>
      <c r="K9" s="229"/>
      <c r="L9" s="231"/>
      <c r="M9" s="232"/>
      <c r="N9" s="233"/>
      <c r="O9" s="235"/>
    </row>
    <row r="10" spans="1:18" x14ac:dyDescent="0.25">
      <c r="A10" s="228"/>
      <c r="B10" s="229"/>
      <c r="C10" s="231" t="s">
        <v>607</v>
      </c>
      <c r="D10" s="231"/>
      <c r="E10" s="231"/>
      <c r="F10" s="231"/>
      <c r="G10" s="231"/>
      <c r="H10" s="231"/>
      <c r="I10" s="231"/>
      <c r="J10" s="231"/>
      <c r="K10" s="229"/>
      <c r="L10" s="231"/>
      <c r="M10" s="232"/>
      <c r="N10" s="233"/>
      <c r="O10" s="235"/>
    </row>
    <row r="11" spans="1:18" x14ac:dyDescent="0.25">
      <c r="A11" s="228"/>
      <c r="B11" s="229"/>
      <c r="C11" s="231" t="s">
        <v>608</v>
      </c>
      <c r="D11" s="231"/>
      <c r="E11" s="231"/>
      <c r="F11" s="231"/>
      <c r="G11" s="231"/>
      <c r="H11" s="231"/>
      <c r="I11" s="231"/>
      <c r="J11" s="231"/>
      <c r="K11" s="229"/>
      <c r="L11" s="231"/>
      <c r="M11" s="232"/>
      <c r="N11" s="233"/>
      <c r="O11" s="235"/>
    </row>
    <row r="12" spans="1:18" x14ac:dyDescent="0.25">
      <c r="A12" s="228"/>
      <c r="B12" s="229"/>
      <c r="C12" s="231" t="s">
        <v>609</v>
      </c>
      <c r="D12" s="231"/>
      <c r="E12" s="231"/>
      <c r="F12" s="231"/>
      <c r="G12" s="231"/>
      <c r="H12" s="231"/>
      <c r="I12" s="231"/>
      <c r="J12" s="231"/>
      <c r="K12" s="229"/>
      <c r="L12" s="231"/>
      <c r="M12" s="232"/>
      <c r="N12" s="233"/>
      <c r="O12" s="235"/>
    </row>
    <row r="13" spans="1:18" x14ac:dyDescent="0.25">
      <c r="A13" s="228"/>
      <c r="B13" s="229"/>
      <c r="C13" s="231" t="s">
        <v>610</v>
      </c>
      <c r="D13" s="231"/>
      <c r="E13" s="231"/>
      <c r="F13" s="231"/>
      <c r="G13" s="231"/>
      <c r="H13" s="231"/>
      <c r="I13" s="231"/>
      <c r="J13" s="231"/>
      <c r="K13" s="229"/>
      <c r="L13" s="231"/>
      <c r="M13" s="232"/>
      <c r="N13" s="233"/>
      <c r="O13" s="235"/>
    </row>
    <row r="14" spans="1:18" x14ac:dyDescent="0.25">
      <c r="A14" s="228"/>
      <c r="B14" s="229"/>
      <c r="C14" s="230" t="s">
        <v>611</v>
      </c>
      <c r="D14" s="231"/>
      <c r="E14" s="231"/>
      <c r="F14" s="231"/>
      <c r="G14" s="231"/>
      <c r="H14" s="231"/>
      <c r="I14" s="231"/>
      <c r="J14" s="231"/>
      <c r="K14" s="229"/>
      <c r="L14" s="231"/>
      <c r="M14" s="232"/>
      <c r="N14" s="233"/>
      <c r="O14" s="235"/>
    </row>
    <row r="15" spans="1:18" x14ac:dyDescent="0.25">
      <c r="A15" s="228"/>
      <c r="B15" s="229"/>
      <c r="C15" s="231" t="s">
        <v>612</v>
      </c>
      <c r="D15" s="231"/>
      <c r="E15" s="231"/>
      <c r="F15" s="231"/>
      <c r="G15" s="231"/>
      <c r="H15" s="231"/>
      <c r="I15" s="231"/>
      <c r="J15" s="231"/>
      <c r="K15" s="229"/>
      <c r="L15" s="231"/>
      <c r="M15" s="232"/>
      <c r="N15" s="233"/>
      <c r="O15" s="235"/>
    </row>
    <row r="16" spans="1:18" x14ac:dyDescent="0.25">
      <c r="A16" s="228"/>
      <c r="B16" s="229"/>
      <c r="C16" s="231" t="s">
        <v>613</v>
      </c>
      <c r="D16" s="231"/>
      <c r="E16" s="231"/>
      <c r="F16" s="231"/>
      <c r="G16" s="231"/>
      <c r="H16" s="231"/>
      <c r="I16" s="231"/>
      <c r="J16" s="231"/>
      <c r="K16" s="229"/>
      <c r="L16" s="231"/>
      <c r="M16" s="232"/>
      <c r="N16" s="233"/>
      <c r="O16" s="235"/>
    </row>
    <row r="17" spans="1:15" x14ac:dyDescent="0.25">
      <c r="A17" s="228"/>
      <c r="B17" s="229"/>
      <c r="C17" s="231" t="s">
        <v>614</v>
      </c>
      <c r="D17" s="231"/>
      <c r="E17" s="231"/>
      <c r="F17" s="231"/>
      <c r="G17" s="231"/>
      <c r="H17" s="231"/>
      <c r="I17" s="231"/>
      <c r="J17" s="231"/>
      <c r="K17" s="229"/>
      <c r="L17" s="231"/>
      <c r="M17" s="232"/>
      <c r="N17" s="233"/>
      <c r="O17" s="235"/>
    </row>
    <row r="18" spans="1:15" x14ac:dyDescent="0.25">
      <c r="A18" s="228"/>
      <c r="B18" s="229"/>
      <c r="C18" s="231" t="s">
        <v>615</v>
      </c>
      <c r="D18" s="231"/>
      <c r="E18" s="231"/>
      <c r="F18" s="231"/>
      <c r="G18" s="231"/>
      <c r="H18" s="231"/>
      <c r="I18" s="231"/>
      <c r="J18" s="231"/>
      <c r="K18" s="229"/>
      <c r="L18" s="231"/>
      <c r="M18" s="232"/>
      <c r="N18" s="233"/>
      <c r="O18" s="235"/>
    </row>
    <row r="19" spans="1:15" x14ac:dyDescent="0.25">
      <c r="A19" s="228"/>
      <c r="B19" s="229"/>
      <c r="C19" s="231" t="s">
        <v>616</v>
      </c>
      <c r="D19" s="231"/>
      <c r="E19" s="231"/>
      <c r="F19" s="231"/>
      <c r="G19" s="231"/>
      <c r="H19" s="231"/>
      <c r="I19" s="231"/>
      <c r="J19" s="231"/>
      <c r="K19" s="229"/>
      <c r="L19" s="231"/>
      <c r="M19" s="232"/>
      <c r="N19" s="233"/>
      <c r="O19" s="235"/>
    </row>
    <row r="20" spans="1:15" x14ac:dyDescent="0.25">
      <c r="A20" s="228"/>
      <c r="B20" s="229"/>
      <c r="C20" s="231" t="s">
        <v>617</v>
      </c>
      <c r="D20" s="231"/>
      <c r="E20" s="231"/>
      <c r="F20" s="231"/>
      <c r="G20" s="231"/>
      <c r="H20" s="231"/>
      <c r="I20" s="231"/>
      <c r="J20" s="231"/>
      <c r="K20" s="229"/>
      <c r="L20" s="231"/>
      <c r="M20" s="232"/>
      <c r="N20" s="233"/>
      <c r="O20" s="235"/>
    </row>
    <row r="21" spans="1:15" x14ac:dyDescent="0.25">
      <c r="A21" s="228"/>
      <c r="B21" s="229"/>
      <c r="C21" s="231" t="s">
        <v>618</v>
      </c>
      <c r="D21" s="231"/>
      <c r="E21" s="231"/>
      <c r="F21" s="231"/>
      <c r="G21" s="231"/>
      <c r="H21" s="231"/>
      <c r="I21" s="231"/>
      <c r="J21" s="231"/>
      <c r="K21" s="229"/>
      <c r="L21" s="231"/>
      <c r="M21" s="232"/>
      <c r="N21" s="233"/>
      <c r="O21" s="235"/>
    </row>
    <row r="22" spans="1:15" x14ac:dyDescent="0.25">
      <c r="A22" s="228"/>
      <c r="B22" s="229"/>
      <c r="C22" s="231" t="s">
        <v>619</v>
      </c>
      <c r="D22" s="231"/>
      <c r="E22" s="231"/>
      <c r="F22" s="231"/>
      <c r="G22" s="231"/>
      <c r="H22" s="231"/>
      <c r="I22" s="231"/>
      <c r="J22" s="231"/>
      <c r="K22" s="229"/>
      <c r="L22" s="231"/>
      <c r="M22" s="232"/>
      <c r="N22" s="233"/>
      <c r="O22" s="235"/>
    </row>
    <row r="23" spans="1:15" x14ac:dyDescent="0.25">
      <c r="A23" s="228"/>
      <c r="B23" s="229"/>
      <c r="C23" s="231"/>
      <c r="D23" s="231"/>
      <c r="E23" s="231"/>
      <c r="F23" s="231"/>
      <c r="G23" s="231"/>
      <c r="H23" s="231"/>
      <c r="I23" s="231"/>
      <c r="J23" s="231"/>
      <c r="K23" s="229"/>
      <c r="L23" s="231"/>
      <c r="M23" s="232"/>
      <c r="N23" s="233"/>
      <c r="O23" s="235"/>
    </row>
    <row r="24" spans="1:15" x14ac:dyDescent="0.25">
      <c r="A24" s="228"/>
      <c r="B24" s="229"/>
      <c r="C24" s="231" t="s">
        <v>620</v>
      </c>
      <c r="D24" s="231"/>
      <c r="E24" s="231"/>
      <c r="F24" s="231"/>
      <c r="G24" s="231"/>
      <c r="H24" s="231"/>
      <c r="I24" s="231"/>
      <c r="J24" s="231"/>
      <c r="K24" s="229"/>
      <c r="L24" s="231"/>
      <c r="M24" s="232"/>
      <c r="N24" s="233"/>
      <c r="O24" s="235"/>
    </row>
    <row r="25" spans="1:15" x14ac:dyDescent="0.25">
      <c r="A25" s="228"/>
      <c r="B25" s="229"/>
      <c r="C25" s="231" t="s">
        <v>621</v>
      </c>
      <c r="D25" s="231"/>
      <c r="E25" s="231"/>
      <c r="F25" s="231"/>
      <c r="G25" s="231"/>
      <c r="H25" s="231"/>
      <c r="I25" s="231"/>
      <c r="J25" s="231"/>
      <c r="K25" s="229"/>
      <c r="L25" s="231"/>
      <c r="M25" s="232"/>
      <c r="N25" s="233"/>
      <c r="O25" s="235"/>
    </row>
    <row r="26" spans="1:15" x14ac:dyDescent="0.25">
      <c r="A26" s="228"/>
      <c r="B26" s="229"/>
      <c r="C26" s="231" t="s">
        <v>622</v>
      </c>
      <c r="D26" s="231"/>
      <c r="E26" s="231"/>
      <c r="F26" s="231"/>
      <c r="G26" s="231"/>
      <c r="H26" s="231"/>
      <c r="I26" s="231"/>
      <c r="J26" s="231"/>
      <c r="K26" s="229"/>
      <c r="L26" s="231"/>
      <c r="M26" s="232"/>
      <c r="N26" s="233"/>
      <c r="O26" s="235"/>
    </row>
    <row r="27" spans="1:15" x14ac:dyDescent="0.25">
      <c r="A27" s="228"/>
      <c r="B27" s="229"/>
      <c r="C27" s="231" t="s">
        <v>623</v>
      </c>
      <c r="D27" s="231"/>
      <c r="E27" s="231"/>
      <c r="F27" s="231"/>
      <c r="G27" s="231"/>
      <c r="H27" s="231"/>
      <c r="I27" s="231"/>
      <c r="J27" s="231"/>
      <c r="K27" s="229"/>
      <c r="L27" s="231"/>
      <c r="M27" s="232"/>
      <c r="N27" s="233"/>
      <c r="O27" s="235"/>
    </row>
    <row r="28" spans="1:15" x14ac:dyDescent="0.25">
      <c r="A28" s="228"/>
      <c r="B28" s="229"/>
      <c r="C28" s="231" t="s">
        <v>624</v>
      </c>
      <c r="D28" s="231"/>
      <c r="E28" s="231"/>
      <c r="F28" s="231"/>
      <c r="G28" s="231"/>
      <c r="H28" s="231"/>
      <c r="I28" s="231"/>
      <c r="J28" s="231"/>
      <c r="K28" s="229"/>
      <c r="L28" s="231"/>
      <c r="M28" s="232"/>
      <c r="N28" s="233"/>
      <c r="O28" s="235"/>
    </row>
    <row r="29" spans="1:15" x14ac:dyDescent="0.25">
      <c r="A29" s="228"/>
      <c r="B29" s="229"/>
      <c r="C29" s="231"/>
      <c r="D29" s="231"/>
      <c r="E29" s="231"/>
      <c r="F29" s="231"/>
      <c r="G29" s="231"/>
      <c r="H29" s="231"/>
      <c r="I29" s="231"/>
      <c r="J29" s="231"/>
      <c r="K29" s="229"/>
      <c r="L29" s="231"/>
      <c r="M29" s="232"/>
      <c r="N29" s="233"/>
      <c r="O29" s="235"/>
    </row>
    <row r="30" spans="1:15" x14ac:dyDescent="0.25">
      <c r="A30" s="228"/>
      <c r="B30" s="229"/>
      <c r="C30" s="230" t="s">
        <v>625</v>
      </c>
      <c r="D30" s="231"/>
      <c r="E30" s="231"/>
      <c r="F30" s="231"/>
      <c r="G30" s="231"/>
      <c r="H30" s="231"/>
      <c r="I30" s="231"/>
      <c r="J30" s="231"/>
      <c r="K30" s="229"/>
      <c r="L30" s="231"/>
      <c r="M30" s="232"/>
      <c r="N30" s="233"/>
      <c r="O30" s="235"/>
    </row>
    <row r="31" spans="1:15" x14ac:dyDescent="0.25">
      <c r="A31" s="228"/>
      <c r="B31" s="229"/>
      <c r="C31" s="230" t="s">
        <v>626</v>
      </c>
      <c r="D31" s="231"/>
      <c r="E31" s="231"/>
      <c r="F31" s="231"/>
      <c r="G31" s="231"/>
      <c r="H31" s="231"/>
      <c r="I31" s="231"/>
      <c r="J31" s="231"/>
      <c r="K31" s="229"/>
      <c r="L31" s="231"/>
      <c r="M31" s="232"/>
      <c r="N31" s="233"/>
      <c r="O31" s="235"/>
    </row>
    <row r="32" spans="1:15" x14ac:dyDescent="0.25">
      <c r="A32" s="228"/>
      <c r="B32" s="229"/>
      <c r="C32" s="230" t="s">
        <v>627</v>
      </c>
      <c r="D32" s="231"/>
      <c r="E32" s="231"/>
      <c r="F32" s="231"/>
      <c r="G32" s="231"/>
      <c r="H32" s="231"/>
      <c r="I32" s="231"/>
      <c r="J32" s="231"/>
      <c r="K32" s="229"/>
      <c r="L32" s="231"/>
      <c r="M32" s="232"/>
      <c r="N32" s="233"/>
      <c r="O32" s="235"/>
    </row>
    <row r="33" spans="1:15" x14ac:dyDescent="0.25">
      <c r="A33" s="228"/>
      <c r="B33" s="229"/>
      <c r="C33" s="231" t="s">
        <v>628</v>
      </c>
      <c r="D33" s="231"/>
      <c r="E33" s="231"/>
      <c r="F33" s="231"/>
      <c r="G33" s="231"/>
      <c r="H33" s="231"/>
      <c r="I33" s="231"/>
      <c r="J33" s="231"/>
      <c r="K33" s="229"/>
      <c r="L33" s="231"/>
      <c r="M33" s="232"/>
      <c r="N33" s="233"/>
      <c r="O33" s="235"/>
    </row>
    <row r="34" spans="1:15" x14ac:dyDescent="0.25">
      <c r="A34" s="228" t="s">
        <v>19</v>
      </c>
      <c r="B34" s="237">
        <v>1</v>
      </c>
      <c r="C34" s="231" t="s">
        <v>629</v>
      </c>
      <c r="D34" s="231"/>
      <c r="E34" s="231"/>
      <c r="F34" s="231"/>
      <c r="G34" s="231"/>
      <c r="H34" s="231"/>
      <c r="I34" s="231"/>
      <c r="J34" s="231"/>
      <c r="K34" s="237" t="s">
        <v>83</v>
      </c>
      <c r="L34" s="24">
        <f>$R$1*5</f>
        <v>52.5</v>
      </c>
      <c r="M34" s="232"/>
      <c r="N34" s="233"/>
      <c r="O34" s="253"/>
    </row>
    <row r="35" spans="1:15" x14ac:dyDescent="0.25">
      <c r="A35" s="228" t="s">
        <v>19</v>
      </c>
      <c r="B35" s="237">
        <f t="shared" ref="B35:B42" si="0">B34+1</f>
        <v>2</v>
      </c>
      <c r="C35" s="231" t="s">
        <v>630</v>
      </c>
      <c r="D35" s="231"/>
      <c r="E35" s="231"/>
      <c r="F35" s="231"/>
      <c r="G35" s="231"/>
      <c r="H35" s="231"/>
      <c r="I35" s="231"/>
      <c r="J35" s="231"/>
      <c r="K35" s="237" t="s">
        <v>83</v>
      </c>
      <c r="L35" s="24">
        <f t="shared" ref="L35:L42" si="1">$R$1*5</f>
        <v>52.5</v>
      </c>
      <c r="M35" s="232"/>
      <c r="N35" s="233"/>
      <c r="O35" s="253"/>
    </row>
    <row r="36" spans="1:15" x14ac:dyDescent="0.25">
      <c r="A36" s="228" t="s">
        <v>19</v>
      </c>
      <c r="B36" s="237">
        <f t="shared" si="0"/>
        <v>3</v>
      </c>
      <c r="C36" s="231" t="s">
        <v>631</v>
      </c>
      <c r="D36" s="231"/>
      <c r="E36" s="231"/>
      <c r="F36" s="231"/>
      <c r="G36" s="231"/>
      <c r="H36" s="231"/>
      <c r="I36" s="231"/>
      <c r="J36" s="231"/>
      <c r="K36" s="237" t="s">
        <v>83</v>
      </c>
      <c r="L36" s="24">
        <f t="shared" si="1"/>
        <v>52.5</v>
      </c>
      <c r="M36" s="232"/>
      <c r="N36" s="233"/>
      <c r="O36" s="253"/>
    </row>
    <row r="37" spans="1:15" x14ac:dyDescent="0.25">
      <c r="A37" s="228" t="s">
        <v>19</v>
      </c>
      <c r="B37" s="237">
        <f t="shared" si="0"/>
        <v>4</v>
      </c>
      <c r="C37" s="231" t="s">
        <v>632</v>
      </c>
      <c r="D37" s="231"/>
      <c r="E37" s="231"/>
      <c r="F37" s="231"/>
      <c r="G37" s="231"/>
      <c r="H37" s="231"/>
      <c r="I37" s="231"/>
      <c r="J37" s="231"/>
      <c r="K37" s="237" t="s">
        <v>83</v>
      </c>
      <c r="L37" s="24">
        <f t="shared" si="1"/>
        <v>52.5</v>
      </c>
      <c r="M37" s="232"/>
      <c r="N37" s="233"/>
      <c r="O37" s="253"/>
    </row>
    <row r="38" spans="1:15" x14ac:dyDescent="0.25">
      <c r="A38" s="228" t="s">
        <v>19</v>
      </c>
      <c r="B38" s="237">
        <f t="shared" si="0"/>
        <v>5</v>
      </c>
      <c r="C38" s="231" t="s">
        <v>633</v>
      </c>
      <c r="D38" s="231"/>
      <c r="E38" s="231"/>
      <c r="F38" s="231"/>
      <c r="G38" s="231"/>
      <c r="H38" s="231"/>
      <c r="I38" s="231"/>
      <c r="J38" s="231"/>
      <c r="K38" s="237" t="s">
        <v>83</v>
      </c>
      <c r="L38" s="24">
        <f t="shared" si="1"/>
        <v>52.5</v>
      </c>
      <c r="M38" s="232"/>
      <c r="N38" s="233"/>
      <c r="O38" s="253"/>
    </row>
    <row r="39" spans="1:15" x14ac:dyDescent="0.25">
      <c r="A39" s="228" t="s">
        <v>19</v>
      </c>
      <c r="B39" s="237">
        <f t="shared" si="0"/>
        <v>6</v>
      </c>
      <c r="C39" s="231" t="s">
        <v>634</v>
      </c>
      <c r="D39" s="231"/>
      <c r="E39" s="231"/>
      <c r="F39" s="231"/>
      <c r="G39" s="231"/>
      <c r="H39" s="231"/>
      <c r="I39" s="231"/>
      <c r="J39" s="231"/>
      <c r="K39" s="237" t="s">
        <v>83</v>
      </c>
      <c r="L39" s="24">
        <f t="shared" si="1"/>
        <v>52.5</v>
      </c>
      <c r="M39" s="232"/>
      <c r="N39" s="233"/>
      <c r="O39" s="253"/>
    </row>
    <row r="40" spans="1:15" x14ac:dyDescent="0.25">
      <c r="A40" s="228" t="s">
        <v>19</v>
      </c>
      <c r="B40" s="237">
        <f t="shared" si="0"/>
        <v>7</v>
      </c>
      <c r="C40" s="231" t="s">
        <v>635</v>
      </c>
      <c r="D40" s="231"/>
      <c r="E40" s="231"/>
      <c r="F40" s="231"/>
      <c r="G40" s="231"/>
      <c r="H40" s="231"/>
      <c r="I40" s="231"/>
      <c r="J40" s="231"/>
      <c r="K40" s="237" t="s">
        <v>83</v>
      </c>
      <c r="L40" s="24">
        <f t="shared" si="1"/>
        <v>52.5</v>
      </c>
      <c r="M40" s="232"/>
      <c r="N40" s="233"/>
      <c r="O40" s="253"/>
    </row>
    <row r="41" spans="1:15" x14ac:dyDescent="0.25">
      <c r="A41" s="228" t="s">
        <v>19</v>
      </c>
      <c r="B41" s="237">
        <f t="shared" si="0"/>
        <v>8</v>
      </c>
      <c r="C41" s="231" t="s">
        <v>636</v>
      </c>
      <c r="D41" s="231"/>
      <c r="E41" s="231"/>
      <c r="F41" s="231"/>
      <c r="G41" s="231"/>
      <c r="H41" s="231"/>
      <c r="I41" s="231"/>
      <c r="J41" s="231"/>
      <c r="K41" s="237" t="s">
        <v>83</v>
      </c>
      <c r="L41" s="24">
        <f t="shared" si="1"/>
        <v>52.5</v>
      </c>
      <c r="M41" s="232"/>
      <c r="N41" s="233"/>
      <c r="O41" s="253"/>
    </row>
    <row r="42" spans="1:15" x14ac:dyDescent="0.25">
      <c r="A42" s="228" t="s">
        <v>19</v>
      </c>
      <c r="B42" s="237">
        <f t="shared" si="0"/>
        <v>9</v>
      </c>
      <c r="C42" s="231" t="s">
        <v>637</v>
      </c>
      <c r="D42" s="231"/>
      <c r="E42" s="231"/>
      <c r="F42" s="231"/>
      <c r="G42" s="231"/>
      <c r="H42" s="231"/>
      <c r="I42" s="231"/>
      <c r="J42" s="231"/>
      <c r="K42" s="237" t="s">
        <v>83</v>
      </c>
      <c r="L42" s="24">
        <f t="shared" si="1"/>
        <v>52.5</v>
      </c>
      <c r="M42" s="232"/>
      <c r="N42" s="233"/>
      <c r="O42" s="253"/>
    </row>
    <row r="43" spans="1:15" x14ac:dyDescent="0.25">
      <c r="A43" s="228"/>
      <c r="B43" s="237"/>
      <c r="C43" s="231"/>
      <c r="D43" s="231"/>
      <c r="E43" s="231"/>
      <c r="F43" s="231"/>
      <c r="G43" s="231"/>
      <c r="H43" s="231"/>
      <c r="I43" s="231"/>
      <c r="J43" s="231"/>
      <c r="K43" s="237"/>
      <c r="L43" s="238"/>
      <c r="M43" s="346"/>
      <c r="N43" s="233"/>
      <c r="O43" s="253"/>
    </row>
    <row r="44" spans="1:15" x14ac:dyDescent="0.25">
      <c r="A44" s="223"/>
      <c r="B44" s="240"/>
      <c r="C44" s="241" t="s">
        <v>638</v>
      </c>
      <c r="D44" s="242"/>
      <c r="E44" s="242"/>
      <c r="F44" s="242"/>
      <c r="G44" s="242"/>
      <c r="H44" s="242"/>
      <c r="I44" s="242"/>
      <c r="J44" s="242"/>
      <c r="K44" s="240"/>
      <c r="L44" s="242"/>
      <c r="M44" s="301"/>
      <c r="N44" s="247"/>
      <c r="O44" s="255"/>
    </row>
    <row r="45" spans="1:15" ht="24" x14ac:dyDescent="0.25">
      <c r="A45" s="223"/>
      <c r="B45" s="225" t="s">
        <v>1</v>
      </c>
      <c r="C45" s="411" t="s">
        <v>2</v>
      </c>
      <c r="D45" s="400"/>
      <c r="E45" s="400"/>
      <c r="F45" s="400"/>
      <c r="G45" s="400"/>
      <c r="H45" s="400"/>
      <c r="I45" s="400"/>
      <c r="J45" s="402"/>
      <c r="K45" s="225" t="s">
        <v>45</v>
      </c>
      <c r="L45" s="224" t="s">
        <v>46</v>
      </c>
      <c r="M45" s="300" t="s">
        <v>47</v>
      </c>
      <c r="N45" s="226" t="s">
        <v>73</v>
      </c>
      <c r="O45" s="249" t="s">
        <v>120</v>
      </c>
    </row>
    <row r="46" spans="1:15" x14ac:dyDescent="0.25">
      <c r="A46" s="228"/>
      <c r="B46" s="229"/>
      <c r="C46" s="230" t="s">
        <v>625</v>
      </c>
      <c r="D46" s="231"/>
      <c r="E46" s="231"/>
      <c r="F46" s="231"/>
      <c r="G46" s="231"/>
      <c r="H46" s="231"/>
      <c r="I46" s="231"/>
      <c r="J46" s="231"/>
      <c r="K46" s="229"/>
      <c r="L46" s="231"/>
      <c r="M46" s="345"/>
      <c r="N46" s="233"/>
      <c r="O46" s="253"/>
    </row>
    <row r="47" spans="1:15" x14ac:dyDescent="0.25">
      <c r="A47" s="228"/>
      <c r="B47" s="229"/>
      <c r="C47" s="230" t="s">
        <v>639</v>
      </c>
      <c r="D47" s="231"/>
      <c r="E47" s="231"/>
      <c r="F47" s="231"/>
      <c r="G47" s="231"/>
      <c r="H47" s="231"/>
      <c r="I47" s="231"/>
      <c r="J47" s="231"/>
      <c r="K47" s="229"/>
      <c r="L47" s="231"/>
      <c r="M47" s="232"/>
      <c r="N47" s="233"/>
      <c r="O47" s="253"/>
    </row>
    <row r="48" spans="1:15" x14ac:dyDescent="0.25">
      <c r="A48" s="228"/>
      <c r="B48" s="229"/>
      <c r="C48" s="230" t="s">
        <v>626</v>
      </c>
      <c r="D48" s="231"/>
      <c r="E48" s="231"/>
      <c r="F48" s="231"/>
      <c r="G48" s="231"/>
      <c r="H48" s="231"/>
      <c r="I48" s="231"/>
      <c r="J48" s="231"/>
      <c r="K48" s="229"/>
      <c r="L48" s="231"/>
      <c r="M48" s="232"/>
      <c r="N48" s="233"/>
      <c r="O48" s="253"/>
    </row>
    <row r="49" spans="1:15" x14ac:dyDescent="0.25">
      <c r="A49" s="228"/>
      <c r="B49" s="229"/>
      <c r="C49" s="230" t="s">
        <v>640</v>
      </c>
      <c r="D49" s="231"/>
      <c r="E49" s="231"/>
      <c r="F49" s="231"/>
      <c r="G49" s="231"/>
      <c r="H49" s="231"/>
      <c r="I49" s="231"/>
      <c r="J49" s="231"/>
      <c r="K49" s="229"/>
      <c r="L49" s="231"/>
      <c r="M49" s="232"/>
      <c r="N49" s="233"/>
      <c r="O49" s="253"/>
    </row>
    <row r="50" spans="1:15" x14ac:dyDescent="0.25">
      <c r="A50" s="228"/>
      <c r="B50" s="229"/>
      <c r="C50" s="231" t="s">
        <v>628</v>
      </c>
      <c r="D50" s="231"/>
      <c r="E50" s="231"/>
      <c r="F50" s="231"/>
      <c r="G50" s="231"/>
      <c r="H50" s="231"/>
      <c r="I50" s="231"/>
      <c r="J50" s="231"/>
      <c r="K50" s="229"/>
      <c r="L50" s="231"/>
      <c r="M50" s="232"/>
      <c r="N50" s="233"/>
      <c r="O50" s="253"/>
    </row>
    <row r="51" spans="1:15" x14ac:dyDescent="0.25">
      <c r="A51" s="228" t="s">
        <v>19</v>
      </c>
      <c r="B51" s="237">
        <f>B42+1</f>
        <v>10</v>
      </c>
      <c r="C51" s="231" t="s">
        <v>641</v>
      </c>
      <c r="D51" s="231"/>
      <c r="E51" s="231"/>
      <c r="F51" s="231"/>
      <c r="G51" s="231"/>
      <c r="H51" s="231"/>
      <c r="I51" s="231"/>
      <c r="J51" s="231"/>
      <c r="K51" s="237" t="s">
        <v>83</v>
      </c>
      <c r="L51" s="24">
        <f t="shared" ref="L51:L55" si="2">$R$1*5</f>
        <v>52.5</v>
      </c>
      <c r="M51" s="232"/>
      <c r="N51" s="233"/>
      <c r="O51" s="253"/>
    </row>
    <row r="52" spans="1:15" x14ac:dyDescent="0.25">
      <c r="A52" s="228" t="s">
        <v>19</v>
      </c>
      <c r="B52" s="237">
        <f>B51+1</f>
        <v>11</v>
      </c>
      <c r="C52" s="231" t="s">
        <v>642</v>
      </c>
      <c r="D52" s="231"/>
      <c r="E52" s="231"/>
      <c r="F52" s="231"/>
      <c r="G52" s="231"/>
      <c r="H52" s="231"/>
      <c r="I52" s="231"/>
      <c r="J52" s="231"/>
      <c r="K52" s="237" t="s">
        <v>83</v>
      </c>
      <c r="L52" s="24">
        <f t="shared" si="2"/>
        <v>52.5</v>
      </c>
      <c r="M52" s="232"/>
      <c r="N52" s="233"/>
      <c r="O52" s="253"/>
    </row>
    <row r="53" spans="1:15" x14ac:dyDescent="0.25">
      <c r="A53" s="228" t="s">
        <v>19</v>
      </c>
      <c r="B53" s="237">
        <f>B52+1</f>
        <v>12</v>
      </c>
      <c r="C53" s="231" t="s">
        <v>643</v>
      </c>
      <c r="D53" s="231"/>
      <c r="E53" s="231"/>
      <c r="F53" s="231"/>
      <c r="G53" s="231"/>
      <c r="H53" s="231"/>
      <c r="I53" s="231"/>
      <c r="J53" s="231"/>
      <c r="K53" s="237" t="s">
        <v>83</v>
      </c>
      <c r="L53" s="24">
        <f t="shared" si="2"/>
        <v>52.5</v>
      </c>
      <c r="M53" s="232"/>
      <c r="N53" s="233"/>
      <c r="O53" s="253"/>
    </row>
    <row r="54" spans="1:15" x14ac:dyDescent="0.25">
      <c r="A54" s="228" t="s">
        <v>19</v>
      </c>
      <c r="B54" s="237">
        <f>B53+1</f>
        <v>13</v>
      </c>
      <c r="C54" s="231" t="s">
        <v>644</v>
      </c>
      <c r="D54" s="231"/>
      <c r="E54" s="231"/>
      <c r="F54" s="231"/>
      <c r="G54" s="231"/>
      <c r="H54" s="231"/>
      <c r="I54" s="231"/>
      <c r="J54" s="231"/>
      <c r="K54" s="237" t="s">
        <v>83</v>
      </c>
      <c r="L54" s="24">
        <f t="shared" si="2"/>
        <v>52.5</v>
      </c>
      <c r="M54" s="232"/>
      <c r="N54" s="233"/>
      <c r="O54" s="253"/>
    </row>
    <row r="55" spans="1:15" x14ac:dyDescent="0.25">
      <c r="A55" s="228" t="s">
        <v>19</v>
      </c>
      <c r="B55" s="237">
        <f>B54+1</f>
        <v>14</v>
      </c>
      <c r="C55" s="231" t="s">
        <v>645</v>
      </c>
      <c r="D55" s="231"/>
      <c r="E55" s="231"/>
      <c r="F55" s="231"/>
      <c r="G55" s="231"/>
      <c r="H55" s="231"/>
      <c r="I55" s="231"/>
      <c r="J55" s="231"/>
      <c r="K55" s="237" t="s">
        <v>83</v>
      </c>
      <c r="L55" s="24">
        <f t="shared" si="2"/>
        <v>52.5</v>
      </c>
      <c r="M55" s="232"/>
      <c r="N55" s="233"/>
      <c r="O55" s="253"/>
    </row>
    <row r="56" spans="1:15" x14ac:dyDescent="0.25">
      <c r="A56" s="228"/>
      <c r="B56" s="237"/>
      <c r="C56" s="230" t="s">
        <v>646</v>
      </c>
      <c r="D56" s="231"/>
      <c r="E56" s="231"/>
      <c r="F56" s="231"/>
      <c r="G56" s="231"/>
      <c r="H56" s="231"/>
      <c r="I56" s="231"/>
      <c r="J56" s="231"/>
      <c r="K56" s="237"/>
      <c r="L56" s="238"/>
      <c r="M56" s="232"/>
      <c r="N56" s="233"/>
      <c r="O56" s="253"/>
    </row>
    <row r="57" spans="1:15" x14ac:dyDescent="0.25">
      <c r="A57" s="228"/>
      <c r="B57" s="237"/>
      <c r="C57" s="230" t="s">
        <v>626</v>
      </c>
      <c r="D57" s="231"/>
      <c r="E57" s="231"/>
      <c r="F57" s="231"/>
      <c r="G57" s="231"/>
      <c r="H57" s="231"/>
      <c r="I57" s="231"/>
      <c r="J57" s="231"/>
      <c r="K57" s="237"/>
      <c r="L57" s="238"/>
      <c r="M57" s="232"/>
      <c r="N57" s="233"/>
      <c r="O57" s="253"/>
    </row>
    <row r="58" spans="1:15" x14ac:dyDescent="0.25">
      <c r="A58" s="228"/>
      <c r="B58" s="237"/>
      <c r="C58" s="230" t="s">
        <v>647</v>
      </c>
      <c r="D58" s="231"/>
      <c r="E58" s="231"/>
      <c r="F58" s="231"/>
      <c r="G58" s="231"/>
      <c r="H58" s="231"/>
      <c r="I58" s="231"/>
      <c r="J58" s="231"/>
      <c r="K58" s="237"/>
      <c r="L58" s="238"/>
      <c r="M58" s="232"/>
      <c r="N58" s="233"/>
      <c r="O58" s="253"/>
    </row>
    <row r="59" spans="1:15" x14ac:dyDescent="0.25">
      <c r="A59" s="228"/>
      <c r="B59" s="237"/>
      <c r="C59" s="231" t="s">
        <v>628</v>
      </c>
      <c r="D59" s="231"/>
      <c r="E59" s="231"/>
      <c r="F59" s="231"/>
      <c r="G59" s="231"/>
      <c r="H59" s="231"/>
      <c r="I59" s="231"/>
      <c r="J59" s="231"/>
      <c r="K59" s="237"/>
      <c r="L59" s="238"/>
      <c r="M59" s="232"/>
      <c r="N59" s="233"/>
      <c r="O59" s="253"/>
    </row>
    <row r="60" spans="1:15" x14ac:dyDescent="0.25">
      <c r="A60" s="228" t="s">
        <v>19</v>
      </c>
      <c r="B60" s="237">
        <f>B55+1</f>
        <v>15</v>
      </c>
      <c r="C60" s="231" t="s">
        <v>648</v>
      </c>
      <c r="D60" s="231"/>
      <c r="E60" s="231"/>
      <c r="F60" s="231"/>
      <c r="G60" s="231"/>
      <c r="H60" s="231"/>
      <c r="I60" s="231"/>
      <c r="J60" s="231"/>
      <c r="K60" s="237" t="s">
        <v>83</v>
      </c>
      <c r="L60" s="24">
        <f t="shared" ref="L60:L62" si="3">$R$1*5</f>
        <v>52.5</v>
      </c>
      <c r="M60" s="232"/>
      <c r="N60" s="233"/>
      <c r="O60" s="253"/>
    </row>
    <row r="61" spans="1:15" x14ac:dyDescent="0.25">
      <c r="A61" s="228" t="s">
        <v>19</v>
      </c>
      <c r="B61" s="237">
        <f>B60+1</f>
        <v>16</v>
      </c>
      <c r="C61" s="231" t="s">
        <v>649</v>
      </c>
      <c r="D61" s="231"/>
      <c r="E61" s="231"/>
      <c r="F61" s="231"/>
      <c r="G61" s="231"/>
      <c r="H61" s="231"/>
      <c r="I61" s="231"/>
      <c r="J61" s="231"/>
      <c r="K61" s="237" t="s">
        <v>83</v>
      </c>
      <c r="L61" s="24">
        <f t="shared" si="3"/>
        <v>52.5</v>
      </c>
      <c r="M61" s="232"/>
      <c r="N61" s="233"/>
      <c r="O61" s="253"/>
    </row>
    <row r="62" spans="1:15" x14ac:dyDescent="0.25">
      <c r="A62" s="228" t="s">
        <v>19</v>
      </c>
      <c r="B62" s="237">
        <f>B61+1</f>
        <v>17</v>
      </c>
      <c r="C62" s="231" t="s">
        <v>650</v>
      </c>
      <c r="D62" s="231"/>
      <c r="E62" s="231"/>
      <c r="F62" s="231"/>
      <c r="G62" s="231"/>
      <c r="H62" s="231"/>
      <c r="I62" s="231"/>
      <c r="J62" s="231"/>
      <c r="K62" s="237" t="s">
        <v>83</v>
      </c>
      <c r="L62" s="24">
        <f t="shared" si="3"/>
        <v>52.5</v>
      </c>
      <c r="M62" s="232"/>
      <c r="N62" s="233"/>
      <c r="O62" s="253"/>
    </row>
    <row r="63" spans="1:15" x14ac:dyDescent="0.25">
      <c r="A63" s="228"/>
      <c r="B63" s="237"/>
      <c r="C63" s="231"/>
      <c r="D63" s="231"/>
      <c r="E63" s="231"/>
      <c r="F63" s="231"/>
      <c r="G63" s="231"/>
      <c r="H63" s="231"/>
      <c r="I63" s="231"/>
      <c r="J63" s="231"/>
      <c r="K63" s="237"/>
      <c r="L63" s="238"/>
      <c r="M63" s="232"/>
      <c r="N63" s="233"/>
      <c r="O63" s="253"/>
    </row>
    <row r="64" spans="1:15" x14ac:dyDescent="0.25">
      <c r="A64" s="228"/>
      <c r="B64" s="229"/>
      <c r="C64" s="230" t="s">
        <v>625</v>
      </c>
      <c r="D64" s="231"/>
      <c r="E64" s="231"/>
      <c r="F64" s="231"/>
      <c r="G64" s="231"/>
      <c r="H64" s="231"/>
      <c r="I64" s="231"/>
      <c r="J64" s="231"/>
      <c r="K64" s="229"/>
      <c r="L64" s="231"/>
      <c r="M64" s="232"/>
      <c r="N64" s="233"/>
      <c r="O64" s="253"/>
    </row>
    <row r="65" spans="1:15" x14ac:dyDescent="0.25">
      <c r="A65" s="228"/>
      <c r="B65" s="229"/>
      <c r="C65" s="230" t="s">
        <v>651</v>
      </c>
      <c r="D65" s="231"/>
      <c r="E65" s="231"/>
      <c r="F65" s="231"/>
      <c r="G65" s="231"/>
      <c r="H65" s="231"/>
      <c r="I65" s="231"/>
      <c r="J65" s="231"/>
      <c r="K65" s="229"/>
      <c r="L65" s="231"/>
      <c r="M65" s="232"/>
      <c r="N65" s="233"/>
      <c r="O65" s="253"/>
    </row>
    <row r="66" spans="1:15" x14ac:dyDescent="0.25">
      <c r="A66" s="228"/>
      <c r="B66" s="229"/>
      <c r="C66" s="230" t="s">
        <v>652</v>
      </c>
      <c r="D66" s="231"/>
      <c r="E66" s="231"/>
      <c r="F66" s="231"/>
      <c r="G66" s="231"/>
      <c r="H66" s="231"/>
      <c r="I66" s="231"/>
      <c r="J66" s="231"/>
      <c r="K66" s="229"/>
      <c r="L66" s="231"/>
      <c r="M66" s="232"/>
      <c r="N66" s="233"/>
      <c r="O66" s="253"/>
    </row>
    <row r="67" spans="1:15" x14ac:dyDescent="0.25">
      <c r="A67" s="228"/>
      <c r="B67" s="229"/>
      <c r="C67" s="231" t="s">
        <v>628</v>
      </c>
      <c r="D67" s="231"/>
      <c r="E67" s="231"/>
      <c r="F67" s="231"/>
      <c r="G67" s="231"/>
      <c r="H67" s="231"/>
      <c r="I67" s="231"/>
      <c r="J67" s="231"/>
      <c r="K67" s="229"/>
      <c r="L67" s="231"/>
      <c r="M67" s="232"/>
      <c r="N67" s="233"/>
      <c r="O67" s="253"/>
    </row>
    <row r="68" spans="1:15" x14ac:dyDescent="0.25">
      <c r="A68" s="228"/>
      <c r="B68" s="229"/>
      <c r="C68" s="230" t="s">
        <v>653</v>
      </c>
      <c r="D68" s="231"/>
      <c r="E68" s="231"/>
      <c r="F68" s="231"/>
      <c r="G68" s="231"/>
      <c r="H68" s="231"/>
      <c r="I68" s="231"/>
      <c r="J68" s="231"/>
      <c r="K68" s="229"/>
      <c r="L68" s="231"/>
      <c r="M68" s="232"/>
      <c r="N68" s="233"/>
      <c r="O68" s="253"/>
    </row>
    <row r="69" spans="1:15" x14ac:dyDescent="0.25">
      <c r="A69" s="228" t="s">
        <v>19</v>
      </c>
      <c r="B69" s="237">
        <f>B62+1</f>
        <v>18</v>
      </c>
      <c r="C69" s="231" t="s">
        <v>654</v>
      </c>
      <c r="D69" s="231"/>
      <c r="E69" s="231"/>
      <c r="F69" s="231"/>
      <c r="G69" s="231"/>
      <c r="H69" s="231"/>
      <c r="I69" s="231"/>
      <c r="J69" s="231"/>
      <c r="K69" s="237" t="s">
        <v>83</v>
      </c>
      <c r="L69" s="24">
        <f>$R$1*5</f>
        <v>52.5</v>
      </c>
      <c r="M69" s="232"/>
      <c r="N69" s="233"/>
      <c r="O69" s="253"/>
    </row>
    <row r="70" spans="1:15" x14ac:dyDescent="0.25">
      <c r="A70" s="228"/>
      <c r="B70" s="237"/>
      <c r="C70" s="230" t="s">
        <v>655</v>
      </c>
      <c r="D70" s="231"/>
      <c r="E70" s="231"/>
      <c r="F70" s="231"/>
      <c r="G70" s="231"/>
      <c r="H70" s="231"/>
      <c r="I70" s="231"/>
      <c r="J70" s="231"/>
      <c r="K70" s="237"/>
      <c r="L70" s="238"/>
      <c r="M70" s="232"/>
      <c r="N70" s="233"/>
      <c r="O70" s="253"/>
    </row>
    <row r="71" spans="1:15" x14ac:dyDescent="0.25">
      <c r="A71" s="228" t="s">
        <v>19</v>
      </c>
      <c r="B71" s="237">
        <f>B69+1</f>
        <v>19</v>
      </c>
      <c r="C71" s="231" t="s">
        <v>656</v>
      </c>
      <c r="D71" s="231"/>
      <c r="E71" s="231"/>
      <c r="F71" s="231"/>
      <c r="G71" s="231"/>
      <c r="H71" s="231"/>
      <c r="I71" s="231"/>
      <c r="J71" s="231"/>
      <c r="K71" s="237" t="s">
        <v>83</v>
      </c>
      <c r="L71" s="24">
        <f>$R$1*5</f>
        <v>52.5</v>
      </c>
      <c r="M71" s="232"/>
      <c r="N71" s="233"/>
      <c r="O71" s="253"/>
    </row>
    <row r="72" spans="1:15" x14ac:dyDescent="0.25">
      <c r="A72" s="228"/>
      <c r="B72" s="229"/>
      <c r="C72" s="230" t="s">
        <v>653</v>
      </c>
      <c r="D72" s="231"/>
      <c r="E72" s="231"/>
      <c r="F72" s="231"/>
      <c r="G72" s="231"/>
      <c r="H72" s="231"/>
      <c r="I72" s="231"/>
      <c r="J72" s="231"/>
      <c r="K72" s="229"/>
      <c r="L72" s="231"/>
      <c r="M72" s="232"/>
      <c r="N72" s="233"/>
      <c r="O72" s="253"/>
    </row>
    <row r="73" spans="1:15" x14ac:dyDescent="0.25">
      <c r="A73" s="228" t="s">
        <v>19</v>
      </c>
      <c r="B73" s="237">
        <f>B71+1</f>
        <v>20</v>
      </c>
      <c r="C73" s="231" t="s">
        <v>657</v>
      </c>
      <c r="D73" s="231"/>
      <c r="E73" s="231"/>
      <c r="F73" s="231"/>
      <c r="G73" s="231"/>
      <c r="H73" s="231"/>
      <c r="I73" s="231"/>
      <c r="J73" s="231"/>
      <c r="K73" s="237" t="s">
        <v>83</v>
      </c>
      <c r="L73" s="24">
        <f>$R$1*5</f>
        <v>52.5</v>
      </c>
      <c r="M73" s="232"/>
      <c r="N73" s="233"/>
      <c r="O73" s="253"/>
    </row>
    <row r="74" spans="1:15" x14ac:dyDescent="0.25">
      <c r="A74" s="228"/>
      <c r="B74" s="237"/>
      <c r="C74" s="230" t="s">
        <v>655</v>
      </c>
      <c r="D74" s="231"/>
      <c r="E74" s="231"/>
      <c r="F74" s="231"/>
      <c r="G74" s="231"/>
      <c r="H74" s="231"/>
      <c r="I74" s="231"/>
      <c r="J74" s="231"/>
      <c r="K74" s="237"/>
      <c r="L74" s="238"/>
      <c r="M74" s="232"/>
      <c r="N74" s="233"/>
      <c r="O74" s="253"/>
    </row>
    <row r="75" spans="1:15" x14ac:dyDescent="0.25">
      <c r="A75" s="228" t="s">
        <v>19</v>
      </c>
      <c r="B75" s="237">
        <f>B73+1</f>
        <v>21</v>
      </c>
      <c r="C75" s="231" t="s">
        <v>658</v>
      </c>
      <c r="D75" s="231"/>
      <c r="E75" s="231"/>
      <c r="F75" s="231"/>
      <c r="G75" s="231"/>
      <c r="H75" s="231"/>
      <c r="I75" s="231"/>
      <c r="J75" s="231"/>
      <c r="K75" s="237" t="s">
        <v>83</v>
      </c>
      <c r="L75" s="24">
        <f>$R$1*5</f>
        <v>52.5</v>
      </c>
      <c r="M75" s="232"/>
      <c r="N75" s="233"/>
      <c r="O75" s="253"/>
    </row>
    <row r="76" spans="1:15" x14ac:dyDescent="0.25">
      <c r="A76" s="228"/>
      <c r="B76" s="229"/>
      <c r="C76" s="230" t="s">
        <v>653</v>
      </c>
      <c r="D76" s="231"/>
      <c r="E76" s="231"/>
      <c r="F76" s="231"/>
      <c r="G76" s="231"/>
      <c r="H76" s="231"/>
      <c r="I76" s="231"/>
      <c r="J76" s="231"/>
      <c r="K76" s="229"/>
      <c r="L76" s="231"/>
      <c r="M76" s="232"/>
      <c r="N76" s="233"/>
      <c r="O76" s="253"/>
    </row>
    <row r="77" spans="1:15" x14ac:dyDescent="0.25">
      <c r="A77" s="228" t="s">
        <v>19</v>
      </c>
      <c r="B77" s="237">
        <f>B75+1</f>
        <v>22</v>
      </c>
      <c r="C77" s="231" t="s">
        <v>659</v>
      </c>
      <c r="D77" s="231"/>
      <c r="E77" s="231"/>
      <c r="F77" s="231"/>
      <c r="G77" s="231"/>
      <c r="H77" s="231"/>
      <c r="I77" s="231"/>
      <c r="J77" s="231"/>
      <c r="K77" s="237" t="s">
        <v>83</v>
      </c>
      <c r="L77" s="24">
        <f>$R$1*5</f>
        <v>52.5</v>
      </c>
      <c r="M77" s="232"/>
      <c r="N77" s="233"/>
      <c r="O77" s="253"/>
    </row>
    <row r="78" spans="1:15" x14ac:dyDescent="0.25">
      <c r="A78" s="228"/>
      <c r="B78" s="237"/>
      <c r="C78" s="230" t="s">
        <v>655</v>
      </c>
      <c r="D78" s="231"/>
      <c r="E78" s="231"/>
      <c r="F78" s="231"/>
      <c r="G78" s="231"/>
      <c r="H78" s="231"/>
      <c r="I78" s="231"/>
      <c r="J78" s="231"/>
      <c r="K78" s="237"/>
      <c r="L78" s="238"/>
      <c r="M78" s="232"/>
      <c r="N78" s="233"/>
      <c r="O78" s="253"/>
    </row>
    <row r="79" spans="1:15" x14ac:dyDescent="0.25">
      <c r="A79" s="228" t="s">
        <v>19</v>
      </c>
      <c r="B79" s="237">
        <f>B77+1</f>
        <v>23</v>
      </c>
      <c r="C79" s="231" t="s">
        <v>660</v>
      </c>
      <c r="D79" s="231"/>
      <c r="E79" s="231"/>
      <c r="F79" s="231"/>
      <c r="G79" s="231"/>
      <c r="H79" s="231"/>
      <c r="I79" s="231"/>
      <c r="J79" s="231"/>
      <c r="K79" s="237" t="s">
        <v>83</v>
      </c>
      <c r="L79" s="24">
        <f>$R$1*5</f>
        <v>52.5</v>
      </c>
      <c r="M79" s="232"/>
      <c r="N79" s="233"/>
      <c r="O79" s="253"/>
    </row>
    <row r="80" spans="1:15" x14ac:dyDescent="0.25">
      <c r="A80" s="228"/>
      <c r="B80" s="237"/>
      <c r="C80" s="231"/>
      <c r="D80" s="231"/>
      <c r="E80" s="231"/>
      <c r="F80" s="231"/>
      <c r="G80" s="231"/>
      <c r="H80" s="231"/>
      <c r="I80" s="231"/>
      <c r="J80" s="231"/>
      <c r="K80" s="237"/>
      <c r="L80" s="238"/>
      <c r="M80" s="346"/>
      <c r="N80" s="233"/>
      <c r="O80" s="253"/>
    </row>
    <row r="81" spans="1:15" x14ac:dyDescent="0.25">
      <c r="A81" s="223"/>
      <c r="B81" s="240"/>
      <c r="C81" s="241" t="s">
        <v>638</v>
      </c>
      <c r="D81" s="242"/>
      <c r="E81" s="242"/>
      <c r="F81" s="242"/>
      <c r="G81" s="242"/>
      <c r="H81" s="242"/>
      <c r="I81" s="242"/>
      <c r="J81" s="242"/>
      <c r="K81" s="240"/>
      <c r="L81" s="242"/>
      <c r="M81" s="301"/>
      <c r="N81" s="247"/>
      <c r="O81" s="255"/>
    </row>
    <row r="82" spans="1:15" ht="24" x14ac:dyDescent="0.25">
      <c r="A82" s="223"/>
      <c r="B82" s="225" t="s">
        <v>1</v>
      </c>
      <c r="C82" s="411" t="s">
        <v>2</v>
      </c>
      <c r="D82" s="400"/>
      <c r="E82" s="400"/>
      <c r="F82" s="400"/>
      <c r="G82" s="400"/>
      <c r="H82" s="400"/>
      <c r="I82" s="400"/>
      <c r="J82" s="402"/>
      <c r="K82" s="225" t="s">
        <v>45</v>
      </c>
      <c r="L82" s="224" t="s">
        <v>46</v>
      </c>
      <c r="M82" s="300" t="s">
        <v>47</v>
      </c>
      <c r="N82" s="226" t="s">
        <v>73</v>
      </c>
      <c r="O82" s="249" t="s">
        <v>120</v>
      </c>
    </row>
    <row r="83" spans="1:15" x14ac:dyDescent="0.25">
      <c r="A83" s="228"/>
      <c r="B83" s="229"/>
      <c r="C83" s="230" t="s">
        <v>625</v>
      </c>
      <c r="D83" s="231"/>
      <c r="E83" s="231"/>
      <c r="F83" s="231"/>
      <c r="G83" s="231"/>
      <c r="H83" s="231"/>
      <c r="I83" s="231"/>
      <c r="J83" s="231"/>
      <c r="K83" s="229"/>
      <c r="L83" s="231"/>
      <c r="M83" s="345"/>
      <c r="N83" s="233"/>
      <c r="O83" s="253"/>
    </row>
    <row r="84" spans="1:15" x14ac:dyDescent="0.25">
      <c r="A84" s="228"/>
      <c r="B84" s="229"/>
      <c r="C84" s="230" t="s">
        <v>661</v>
      </c>
      <c r="D84" s="231"/>
      <c r="E84" s="231"/>
      <c r="F84" s="231"/>
      <c r="G84" s="231"/>
      <c r="H84" s="231"/>
      <c r="I84" s="231"/>
      <c r="J84" s="231"/>
      <c r="K84" s="229"/>
      <c r="L84" s="231"/>
      <c r="M84" s="232"/>
      <c r="N84" s="233"/>
      <c r="O84" s="253"/>
    </row>
    <row r="85" spans="1:15" x14ac:dyDescent="0.25">
      <c r="A85" s="228"/>
      <c r="B85" s="229"/>
      <c r="C85" s="230" t="s">
        <v>662</v>
      </c>
      <c r="D85" s="231"/>
      <c r="E85" s="231"/>
      <c r="F85" s="231"/>
      <c r="G85" s="231"/>
      <c r="H85" s="231"/>
      <c r="I85" s="231"/>
      <c r="J85" s="231"/>
      <c r="K85" s="229"/>
      <c r="L85" s="231"/>
      <c r="M85" s="232"/>
      <c r="N85" s="233"/>
      <c r="O85" s="253"/>
    </row>
    <row r="86" spans="1:15" x14ac:dyDescent="0.25">
      <c r="A86" s="228"/>
      <c r="B86" s="229"/>
      <c r="C86" s="230" t="s">
        <v>663</v>
      </c>
      <c r="D86" s="231"/>
      <c r="E86" s="231"/>
      <c r="F86" s="231"/>
      <c r="G86" s="231"/>
      <c r="H86" s="231"/>
      <c r="I86" s="231"/>
      <c r="J86" s="231"/>
      <c r="K86" s="229"/>
      <c r="L86" s="231"/>
      <c r="M86" s="232"/>
      <c r="N86" s="233"/>
      <c r="O86" s="253"/>
    </row>
    <row r="87" spans="1:15" x14ac:dyDescent="0.25">
      <c r="A87" s="228"/>
      <c r="B87" s="229"/>
      <c r="C87" s="231" t="s">
        <v>664</v>
      </c>
      <c r="D87" s="231"/>
      <c r="E87" s="231"/>
      <c r="F87" s="231"/>
      <c r="G87" s="231"/>
      <c r="H87" s="231"/>
      <c r="I87" s="231"/>
      <c r="J87" s="231"/>
      <c r="K87" s="229"/>
      <c r="L87" s="231"/>
      <c r="M87" s="232"/>
      <c r="N87" s="233"/>
      <c r="O87" s="253"/>
    </row>
    <row r="88" spans="1:15" x14ac:dyDescent="0.25">
      <c r="A88" s="228" t="s">
        <v>19</v>
      </c>
      <c r="B88" s="237">
        <f>B79+1</f>
        <v>24</v>
      </c>
      <c r="C88" s="231" t="s">
        <v>665</v>
      </c>
      <c r="D88" s="231"/>
      <c r="E88" s="231"/>
      <c r="F88" s="231"/>
      <c r="G88" s="231"/>
      <c r="H88" s="231"/>
      <c r="I88" s="231"/>
      <c r="J88" s="231"/>
      <c r="K88" s="237" t="s">
        <v>83</v>
      </c>
      <c r="L88" s="24">
        <f t="shared" ref="L88:L90" si="4">$R$1*5</f>
        <v>52.5</v>
      </c>
      <c r="M88" s="232"/>
      <c r="N88" s="233"/>
      <c r="O88" s="253"/>
    </row>
    <row r="89" spans="1:15" x14ac:dyDescent="0.25">
      <c r="A89" s="228" t="s">
        <v>19</v>
      </c>
      <c r="B89" s="237">
        <f>B88+1</f>
        <v>25</v>
      </c>
      <c r="C89" s="231" t="s">
        <v>666</v>
      </c>
      <c r="D89" s="231"/>
      <c r="E89" s="231"/>
      <c r="F89" s="231"/>
      <c r="G89" s="231"/>
      <c r="H89" s="231"/>
      <c r="I89" s="231"/>
      <c r="J89" s="231"/>
      <c r="K89" s="237" t="s">
        <v>83</v>
      </c>
      <c r="L89" s="24">
        <f t="shared" si="4"/>
        <v>52.5</v>
      </c>
      <c r="M89" s="232"/>
      <c r="N89" s="233"/>
      <c r="O89" s="253"/>
    </row>
    <row r="90" spans="1:15" x14ac:dyDescent="0.25">
      <c r="A90" s="228" t="s">
        <v>19</v>
      </c>
      <c r="B90" s="237">
        <f>B89+1</f>
        <v>26</v>
      </c>
      <c r="C90" s="231" t="s">
        <v>667</v>
      </c>
      <c r="D90" s="231"/>
      <c r="E90" s="231"/>
      <c r="F90" s="231"/>
      <c r="G90" s="231"/>
      <c r="H90" s="231"/>
      <c r="I90" s="231"/>
      <c r="J90" s="231"/>
      <c r="K90" s="237" t="s">
        <v>83</v>
      </c>
      <c r="L90" s="24">
        <f t="shared" si="4"/>
        <v>52.5</v>
      </c>
      <c r="M90" s="232"/>
      <c r="N90" s="233"/>
      <c r="O90" s="253"/>
    </row>
    <row r="91" spans="1:15" x14ac:dyDescent="0.25">
      <c r="A91" s="228"/>
      <c r="B91" s="229"/>
      <c r="C91" s="230" t="s">
        <v>668</v>
      </c>
      <c r="D91" s="231"/>
      <c r="E91" s="231"/>
      <c r="F91" s="231"/>
      <c r="G91" s="231"/>
      <c r="H91" s="231"/>
      <c r="I91" s="231"/>
      <c r="J91" s="231"/>
      <c r="K91" s="229"/>
      <c r="L91" s="231"/>
      <c r="M91" s="232"/>
      <c r="N91" s="233"/>
      <c r="O91" s="253"/>
    </row>
    <row r="92" spans="1:15" x14ac:dyDescent="0.25">
      <c r="A92" s="228"/>
      <c r="B92" s="229"/>
      <c r="C92" s="230" t="s">
        <v>669</v>
      </c>
      <c r="D92" s="231"/>
      <c r="E92" s="231"/>
      <c r="F92" s="231"/>
      <c r="G92" s="231"/>
      <c r="H92" s="231"/>
      <c r="I92" s="231"/>
      <c r="J92" s="231"/>
      <c r="K92" s="229"/>
      <c r="L92" s="231"/>
      <c r="M92" s="232"/>
      <c r="N92" s="233"/>
      <c r="O92" s="253"/>
    </row>
    <row r="93" spans="1:15" x14ac:dyDescent="0.25">
      <c r="A93" s="228"/>
      <c r="B93" s="229"/>
      <c r="C93" s="230" t="s">
        <v>670</v>
      </c>
      <c r="D93" s="231"/>
      <c r="E93" s="231"/>
      <c r="F93" s="231"/>
      <c r="G93" s="231"/>
      <c r="H93" s="231"/>
      <c r="I93" s="231"/>
      <c r="J93" s="231"/>
      <c r="K93" s="229"/>
      <c r="L93" s="231"/>
      <c r="M93" s="232"/>
      <c r="N93" s="233"/>
      <c r="O93" s="253"/>
    </row>
    <row r="94" spans="1:15" x14ac:dyDescent="0.25">
      <c r="A94" s="228"/>
      <c r="B94" s="229"/>
      <c r="C94" s="230" t="s">
        <v>671</v>
      </c>
      <c r="D94" s="231"/>
      <c r="E94" s="231"/>
      <c r="F94" s="231"/>
      <c r="G94" s="231"/>
      <c r="H94" s="231"/>
      <c r="I94" s="231"/>
      <c r="J94" s="231"/>
      <c r="K94" s="229"/>
      <c r="L94" s="231"/>
      <c r="M94" s="232"/>
      <c r="N94" s="233"/>
      <c r="O94" s="253"/>
    </row>
    <row r="95" spans="1:15" x14ac:dyDescent="0.25">
      <c r="A95" s="228"/>
      <c r="B95" s="229"/>
      <c r="C95" s="231" t="s">
        <v>664</v>
      </c>
      <c r="D95" s="231"/>
      <c r="E95" s="231"/>
      <c r="F95" s="231"/>
      <c r="G95" s="231"/>
      <c r="H95" s="231"/>
      <c r="I95" s="231"/>
      <c r="J95" s="231"/>
      <c r="K95" s="229"/>
      <c r="L95" s="231"/>
      <c r="M95" s="232"/>
      <c r="N95" s="233"/>
      <c r="O95" s="253"/>
    </row>
    <row r="96" spans="1:15" x14ac:dyDescent="0.25">
      <c r="A96" s="228" t="s">
        <v>19</v>
      </c>
      <c r="B96" s="237">
        <f>B90+1</f>
        <v>27</v>
      </c>
      <c r="C96" s="231" t="s">
        <v>672</v>
      </c>
      <c r="D96" s="231"/>
      <c r="E96" s="231"/>
      <c r="F96" s="231"/>
      <c r="G96" s="231"/>
      <c r="H96" s="231"/>
      <c r="I96" s="231"/>
      <c r="J96" s="231"/>
      <c r="K96" s="237" t="s">
        <v>83</v>
      </c>
      <c r="L96" s="24">
        <f t="shared" ref="L96:L99" si="5">$R$1*5</f>
        <v>52.5</v>
      </c>
      <c r="M96" s="232"/>
      <c r="N96" s="233"/>
      <c r="O96" s="253"/>
    </row>
    <row r="97" spans="1:15" x14ac:dyDescent="0.25">
      <c r="A97" s="228" t="s">
        <v>19</v>
      </c>
      <c r="B97" s="237">
        <f>B96+1</f>
        <v>28</v>
      </c>
      <c r="C97" s="231" t="s">
        <v>673</v>
      </c>
      <c r="D97" s="231"/>
      <c r="E97" s="231"/>
      <c r="F97" s="231"/>
      <c r="G97" s="231"/>
      <c r="H97" s="231"/>
      <c r="I97" s="231"/>
      <c r="J97" s="231"/>
      <c r="K97" s="237" t="s">
        <v>83</v>
      </c>
      <c r="L97" s="24">
        <f t="shared" si="5"/>
        <v>52.5</v>
      </c>
      <c r="M97" s="232"/>
      <c r="N97" s="233"/>
      <c r="O97" s="253"/>
    </row>
    <row r="98" spans="1:15" x14ac:dyDescent="0.25">
      <c r="A98" s="228" t="s">
        <v>19</v>
      </c>
      <c r="B98" s="237">
        <f>B97+1</f>
        <v>29</v>
      </c>
      <c r="C98" s="231" t="s">
        <v>674</v>
      </c>
      <c r="D98" s="231"/>
      <c r="E98" s="231"/>
      <c r="F98" s="231"/>
      <c r="G98" s="231"/>
      <c r="H98" s="231"/>
      <c r="I98" s="231"/>
      <c r="J98" s="231"/>
      <c r="K98" s="237" t="s">
        <v>83</v>
      </c>
      <c r="L98" s="24">
        <f t="shared" si="5"/>
        <v>52.5</v>
      </c>
      <c r="M98" s="232"/>
      <c r="N98" s="233"/>
      <c r="O98" s="253"/>
    </row>
    <row r="99" spans="1:15" x14ac:dyDescent="0.25">
      <c r="A99" s="228" t="s">
        <v>19</v>
      </c>
      <c r="B99" s="237">
        <f>B98+1</f>
        <v>30</v>
      </c>
      <c r="C99" s="231" t="s">
        <v>675</v>
      </c>
      <c r="D99" s="231"/>
      <c r="E99" s="231"/>
      <c r="F99" s="231"/>
      <c r="G99" s="231"/>
      <c r="H99" s="231"/>
      <c r="I99" s="231"/>
      <c r="J99" s="231"/>
      <c r="K99" s="237" t="s">
        <v>83</v>
      </c>
      <c r="L99" s="24">
        <f t="shared" si="5"/>
        <v>52.5</v>
      </c>
      <c r="M99" s="232"/>
      <c r="N99" s="233"/>
      <c r="O99" s="253"/>
    </row>
    <row r="100" spans="1:15" x14ac:dyDescent="0.25">
      <c r="A100" s="228"/>
      <c r="B100" s="229"/>
      <c r="C100" s="230" t="s">
        <v>668</v>
      </c>
      <c r="D100" s="231"/>
      <c r="E100" s="231"/>
      <c r="F100" s="231"/>
      <c r="G100" s="231"/>
      <c r="H100" s="231"/>
      <c r="I100" s="231"/>
      <c r="J100" s="231"/>
      <c r="K100" s="229"/>
      <c r="L100" s="231"/>
      <c r="M100" s="232"/>
      <c r="N100" s="233"/>
      <c r="O100" s="253"/>
    </row>
    <row r="101" spans="1:15" x14ac:dyDescent="0.25">
      <c r="A101" s="228"/>
      <c r="B101" s="229"/>
      <c r="C101" s="230" t="s">
        <v>676</v>
      </c>
      <c r="D101" s="231"/>
      <c r="E101" s="231"/>
      <c r="F101" s="231"/>
      <c r="G101" s="231"/>
      <c r="H101" s="231"/>
      <c r="I101" s="231"/>
      <c r="J101" s="231"/>
      <c r="K101" s="229"/>
      <c r="L101" s="231"/>
      <c r="M101" s="232"/>
      <c r="N101" s="233"/>
      <c r="O101" s="253"/>
    </row>
    <row r="102" spans="1:15" x14ac:dyDescent="0.25">
      <c r="A102" s="228"/>
      <c r="B102" s="229"/>
      <c r="C102" s="230" t="s">
        <v>677</v>
      </c>
      <c r="D102" s="231"/>
      <c r="E102" s="231"/>
      <c r="F102" s="231"/>
      <c r="G102" s="231"/>
      <c r="H102" s="231"/>
      <c r="I102" s="231"/>
      <c r="J102" s="231"/>
      <c r="K102" s="229"/>
      <c r="L102" s="231"/>
      <c r="M102" s="232"/>
      <c r="N102" s="233"/>
      <c r="O102" s="253"/>
    </row>
    <row r="103" spans="1:15" x14ac:dyDescent="0.25">
      <c r="A103" s="228"/>
      <c r="B103" s="229"/>
      <c r="C103" s="230" t="s">
        <v>678</v>
      </c>
      <c r="D103" s="231"/>
      <c r="E103" s="231"/>
      <c r="F103" s="231"/>
      <c r="G103" s="231"/>
      <c r="H103" s="231"/>
      <c r="I103" s="231"/>
      <c r="J103" s="231"/>
      <c r="K103" s="229"/>
      <c r="L103" s="231"/>
      <c r="M103" s="232"/>
      <c r="N103" s="233"/>
      <c r="O103" s="253"/>
    </row>
    <row r="104" spans="1:15" x14ac:dyDescent="0.25">
      <c r="A104" s="228"/>
      <c r="B104" s="229"/>
      <c r="C104" s="231" t="s">
        <v>679</v>
      </c>
      <c r="D104" s="231"/>
      <c r="E104" s="231"/>
      <c r="F104" s="231"/>
      <c r="G104" s="231"/>
      <c r="H104" s="231"/>
      <c r="I104" s="231"/>
      <c r="J104" s="231"/>
      <c r="K104" s="229"/>
      <c r="L104" s="231"/>
      <c r="M104" s="232"/>
      <c r="N104" s="233"/>
      <c r="O104" s="253"/>
    </row>
    <row r="105" spans="1:15" x14ac:dyDescent="0.25">
      <c r="A105" s="228" t="s">
        <v>19</v>
      </c>
      <c r="B105" s="237">
        <f>B99+1</f>
        <v>31</v>
      </c>
      <c r="C105" s="231" t="s">
        <v>680</v>
      </c>
      <c r="D105" s="231"/>
      <c r="E105" s="231"/>
      <c r="F105" s="231"/>
      <c r="G105" s="231"/>
      <c r="H105" s="231"/>
      <c r="I105" s="231"/>
      <c r="J105" s="231"/>
      <c r="K105" s="237" t="s">
        <v>83</v>
      </c>
      <c r="L105" s="24">
        <f t="shared" ref="L105:L109" si="6">$R$1*5</f>
        <v>52.5</v>
      </c>
      <c r="M105" s="232"/>
      <c r="N105" s="233"/>
      <c r="O105" s="253"/>
    </row>
    <row r="106" spans="1:15" x14ac:dyDescent="0.25">
      <c r="A106" s="228" t="s">
        <v>19</v>
      </c>
      <c r="B106" s="237">
        <f>B105+1</f>
        <v>32</v>
      </c>
      <c r="C106" s="231" t="s">
        <v>681</v>
      </c>
      <c r="D106" s="231"/>
      <c r="E106" s="231"/>
      <c r="F106" s="231"/>
      <c r="G106" s="231"/>
      <c r="H106" s="231"/>
      <c r="I106" s="231"/>
      <c r="J106" s="231"/>
      <c r="K106" s="237" t="s">
        <v>83</v>
      </c>
      <c r="L106" s="24">
        <f t="shared" si="6"/>
        <v>52.5</v>
      </c>
      <c r="M106" s="232"/>
      <c r="N106" s="233"/>
      <c r="O106" s="253"/>
    </row>
    <row r="107" spans="1:15" x14ac:dyDescent="0.25">
      <c r="A107" s="228" t="s">
        <v>19</v>
      </c>
      <c r="B107" s="237">
        <f>B106+1</f>
        <v>33</v>
      </c>
      <c r="C107" s="231" t="s">
        <v>682</v>
      </c>
      <c r="D107" s="231"/>
      <c r="E107" s="231"/>
      <c r="F107" s="231"/>
      <c r="G107" s="231"/>
      <c r="H107" s="231"/>
      <c r="I107" s="231"/>
      <c r="J107" s="231"/>
      <c r="K107" s="237" t="s">
        <v>83</v>
      </c>
      <c r="L107" s="24">
        <f t="shared" si="6"/>
        <v>52.5</v>
      </c>
      <c r="M107" s="232"/>
      <c r="N107" s="233"/>
      <c r="O107" s="253"/>
    </row>
    <row r="108" spans="1:15" x14ac:dyDescent="0.25">
      <c r="A108" s="228" t="s">
        <v>19</v>
      </c>
      <c r="B108" s="237">
        <f>B107+1</f>
        <v>34</v>
      </c>
      <c r="C108" s="231" t="s">
        <v>683</v>
      </c>
      <c r="D108" s="231"/>
      <c r="E108" s="231"/>
      <c r="F108" s="231"/>
      <c r="G108" s="231"/>
      <c r="H108" s="231"/>
      <c r="I108" s="231"/>
      <c r="J108" s="231"/>
      <c r="K108" s="237" t="s">
        <v>83</v>
      </c>
      <c r="L108" s="24">
        <f t="shared" si="6"/>
        <v>52.5</v>
      </c>
      <c r="M108" s="232"/>
      <c r="N108" s="233"/>
      <c r="O108" s="253"/>
    </row>
    <row r="109" spans="1:15" x14ac:dyDescent="0.25">
      <c r="A109" s="228" t="s">
        <v>19</v>
      </c>
      <c r="B109" s="237">
        <f>B108+1</f>
        <v>35</v>
      </c>
      <c r="C109" s="231" t="s">
        <v>684</v>
      </c>
      <c r="D109" s="231"/>
      <c r="E109" s="231"/>
      <c r="F109" s="231"/>
      <c r="G109" s="231"/>
      <c r="H109" s="231"/>
      <c r="I109" s="231"/>
      <c r="J109" s="231"/>
      <c r="K109" s="237" t="s">
        <v>83</v>
      </c>
      <c r="L109" s="24">
        <f t="shared" si="6"/>
        <v>52.5</v>
      </c>
      <c r="M109" s="232"/>
      <c r="N109" s="233"/>
      <c r="O109" s="253"/>
    </row>
    <row r="110" spans="1:15" x14ac:dyDescent="0.25">
      <c r="A110" s="228"/>
      <c r="B110" s="237"/>
      <c r="C110" s="230" t="s">
        <v>685</v>
      </c>
      <c r="D110" s="231"/>
      <c r="E110" s="231"/>
      <c r="F110" s="231"/>
      <c r="G110" s="231"/>
      <c r="H110" s="231"/>
      <c r="I110" s="231"/>
      <c r="J110" s="231"/>
      <c r="K110" s="229"/>
      <c r="L110" s="231"/>
      <c r="M110" s="232"/>
      <c r="N110" s="233"/>
      <c r="O110" s="253"/>
    </row>
    <row r="111" spans="1:15" x14ac:dyDescent="0.25">
      <c r="A111" s="228" t="s">
        <v>19</v>
      </c>
      <c r="B111" s="237">
        <f>B109+1</f>
        <v>36</v>
      </c>
      <c r="C111" s="231" t="s">
        <v>686</v>
      </c>
      <c r="D111" s="231"/>
      <c r="E111" s="231"/>
      <c r="F111" s="231"/>
      <c r="G111" s="231"/>
      <c r="H111" s="231"/>
      <c r="I111" s="231"/>
      <c r="J111" s="231"/>
      <c r="K111" s="237" t="s">
        <v>1</v>
      </c>
      <c r="L111" s="24">
        <f>$R$1*5</f>
        <v>52.5</v>
      </c>
      <c r="M111" s="232"/>
      <c r="N111" s="233"/>
      <c r="O111" s="253"/>
    </row>
    <row r="112" spans="1:15" x14ac:dyDescent="0.25">
      <c r="A112" s="228"/>
      <c r="B112" s="237"/>
      <c r="C112" s="230" t="s">
        <v>687</v>
      </c>
      <c r="D112" s="230"/>
      <c r="E112" s="230"/>
      <c r="F112" s="231"/>
      <c r="G112" s="231"/>
      <c r="H112" s="231"/>
      <c r="I112" s="256"/>
      <c r="J112" s="256"/>
      <c r="K112" s="237"/>
      <c r="L112" s="238"/>
      <c r="M112" s="232"/>
      <c r="N112" s="233"/>
      <c r="O112" s="253"/>
    </row>
    <row r="113" spans="1:15" x14ac:dyDescent="0.25">
      <c r="A113" s="228"/>
      <c r="B113" s="237"/>
      <c r="C113" s="231" t="s">
        <v>688</v>
      </c>
      <c r="D113" s="231"/>
      <c r="E113" s="231"/>
      <c r="F113" s="231"/>
      <c r="G113" s="231"/>
      <c r="H113" s="231"/>
      <c r="I113" s="256"/>
      <c r="J113" s="256"/>
      <c r="K113" s="229"/>
      <c r="L113" s="231"/>
      <c r="M113" s="232"/>
      <c r="N113" s="233"/>
      <c r="O113" s="253"/>
    </row>
    <row r="114" spans="1:15" x14ac:dyDescent="0.25">
      <c r="A114" s="228"/>
      <c r="B114" s="237"/>
      <c r="C114" s="231" t="s">
        <v>689</v>
      </c>
      <c r="D114" s="231"/>
      <c r="E114" s="231"/>
      <c r="F114" s="231"/>
      <c r="G114" s="231"/>
      <c r="H114" s="231"/>
      <c r="I114" s="256"/>
      <c r="J114" s="256"/>
      <c r="K114" s="229"/>
      <c r="L114" s="231"/>
      <c r="M114" s="232"/>
      <c r="N114" s="233"/>
      <c r="O114" s="253"/>
    </row>
    <row r="115" spans="1:15" x14ac:dyDescent="0.25">
      <c r="A115" s="228" t="s">
        <v>19</v>
      </c>
      <c r="B115" s="237">
        <v>37</v>
      </c>
      <c r="C115" s="231" t="s">
        <v>690</v>
      </c>
      <c r="D115" s="231"/>
      <c r="E115" s="231"/>
      <c r="F115" s="231"/>
      <c r="G115" s="231"/>
      <c r="H115" s="231"/>
      <c r="I115" s="256"/>
      <c r="J115" s="256"/>
      <c r="K115" s="229"/>
      <c r="L115" s="231"/>
      <c r="M115" s="232"/>
      <c r="N115" s="233"/>
      <c r="O115" s="253"/>
    </row>
    <row r="116" spans="1:15" x14ac:dyDescent="0.25">
      <c r="A116" s="228"/>
      <c r="B116" s="237"/>
      <c r="C116" s="231" t="s">
        <v>691</v>
      </c>
      <c r="D116" s="231"/>
      <c r="E116" s="231"/>
      <c r="F116" s="231"/>
      <c r="G116" s="231"/>
      <c r="H116" s="231"/>
      <c r="I116" s="256"/>
      <c r="J116" s="256"/>
      <c r="K116" s="237"/>
      <c r="L116" s="238"/>
      <c r="M116" s="232"/>
      <c r="N116" s="233"/>
      <c r="O116" s="253"/>
    </row>
    <row r="117" spans="1:15" x14ac:dyDescent="0.25">
      <c r="A117" s="228"/>
      <c r="B117" s="237"/>
      <c r="C117" s="231" t="s">
        <v>692</v>
      </c>
      <c r="D117" s="231"/>
      <c r="E117" s="231"/>
      <c r="F117" s="231"/>
      <c r="G117" s="231"/>
      <c r="H117" s="231"/>
      <c r="I117" s="256"/>
      <c r="J117" s="256"/>
      <c r="K117" s="237" t="s">
        <v>83</v>
      </c>
      <c r="L117" s="24">
        <f>$R$1*5</f>
        <v>52.5</v>
      </c>
      <c r="M117" s="232"/>
      <c r="N117" s="233"/>
      <c r="O117" s="253"/>
    </row>
    <row r="118" spans="1:15" x14ac:dyDescent="0.25">
      <c r="A118" s="257"/>
      <c r="B118" s="258"/>
      <c r="C118" s="256"/>
      <c r="D118" s="256"/>
      <c r="E118" s="256"/>
      <c r="F118" s="256"/>
      <c r="G118" s="256"/>
      <c r="H118" s="256"/>
      <c r="I118" s="256"/>
      <c r="J118" s="256"/>
      <c r="K118" s="237"/>
      <c r="L118" s="238"/>
      <c r="M118" s="346"/>
      <c r="N118" s="233"/>
      <c r="O118" s="253"/>
    </row>
    <row r="119" spans="1:15" x14ac:dyDescent="0.25">
      <c r="A119" s="259"/>
      <c r="B119" s="240"/>
      <c r="C119" s="241" t="s">
        <v>638</v>
      </c>
      <c r="D119" s="242"/>
      <c r="E119" s="242"/>
      <c r="F119" s="242"/>
      <c r="G119" s="242"/>
      <c r="H119" s="242"/>
      <c r="I119" s="242"/>
      <c r="J119" s="242"/>
      <c r="K119" s="240"/>
      <c r="L119" s="242"/>
      <c r="M119" s="301"/>
      <c r="N119" s="247"/>
      <c r="O119" s="255"/>
    </row>
    <row r="120" spans="1:15" ht="24" x14ac:dyDescent="0.25">
      <c r="A120" s="259"/>
      <c r="B120" s="225" t="s">
        <v>1</v>
      </c>
      <c r="C120" s="411" t="s">
        <v>2</v>
      </c>
      <c r="D120" s="400"/>
      <c r="E120" s="400"/>
      <c r="F120" s="400"/>
      <c r="G120" s="400"/>
      <c r="H120" s="400"/>
      <c r="I120" s="400"/>
      <c r="J120" s="402"/>
      <c r="K120" s="225" t="s">
        <v>45</v>
      </c>
      <c r="L120" s="224" t="s">
        <v>46</v>
      </c>
      <c r="M120" s="300" t="s">
        <v>47</v>
      </c>
      <c r="N120" s="226" t="s">
        <v>73</v>
      </c>
      <c r="O120" s="249" t="s">
        <v>120</v>
      </c>
    </row>
    <row r="121" spans="1:15" x14ac:dyDescent="0.25">
      <c r="A121" s="228" t="s">
        <v>19</v>
      </c>
      <c r="B121" s="237">
        <f>B115+1</f>
        <v>38</v>
      </c>
      <c r="C121" s="231" t="s">
        <v>693</v>
      </c>
      <c r="D121" s="231"/>
      <c r="E121" s="231"/>
      <c r="F121" s="231"/>
      <c r="G121" s="256"/>
      <c r="H121" s="256"/>
      <c r="I121" s="256"/>
      <c r="J121" s="256"/>
      <c r="K121" s="229"/>
      <c r="L121" s="231"/>
      <c r="M121" s="345"/>
      <c r="N121" s="233"/>
      <c r="O121" s="253"/>
    </row>
    <row r="122" spans="1:15" x14ac:dyDescent="0.25">
      <c r="A122" s="228"/>
      <c r="B122" s="237"/>
      <c r="C122" s="231" t="s">
        <v>691</v>
      </c>
      <c r="D122" s="231"/>
      <c r="E122" s="231"/>
      <c r="F122" s="231"/>
      <c r="G122" s="256"/>
      <c r="H122" s="256"/>
      <c r="I122" s="256"/>
      <c r="J122" s="256"/>
      <c r="K122" s="237"/>
      <c r="L122" s="238"/>
      <c r="M122" s="232"/>
      <c r="N122" s="233"/>
      <c r="O122" s="253"/>
    </row>
    <row r="123" spans="1:15" x14ac:dyDescent="0.25">
      <c r="A123" s="228"/>
      <c r="B123" s="237"/>
      <c r="C123" s="231" t="s">
        <v>692</v>
      </c>
      <c r="D123" s="231"/>
      <c r="E123" s="231"/>
      <c r="F123" s="231"/>
      <c r="G123" s="256"/>
      <c r="H123" s="256"/>
      <c r="I123" s="256"/>
      <c r="J123" s="256"/>
      <c r="K123" s="237" t="s">
        <v>83</v>
      </c>
      <c r="L123" s="24">
        <f>$R$1*5</f>
        <v>52.5</v>
      </c>
      <c r="M123" s="232"/>
      <c r="N123" s="233"/>
      <c r="O123" s="253"/>
    </row>
    <row r="124" spans="1:15" x14ac:dyDescent="0.25">
      <c r="A124" s="228"/>
      <c r="B124" s="237"/>
      <c r="C124" s="230" t="s">
        <v>694</v>
      </c>
      <c r="D124" s="231"/>
      <c r="E124" s="231"/>
      <c r="F124" s="231"/>
      <c r="G124" s="231"/>
      <c r="H124" s="231"/>
      <c r="I124" s="231"/>
      <c r="J124" s="231"/>
      <c r="K124" s="229"/>
      <c r="L124" s="231"/>
      <c r="M124" s="232"/>
      <c r="N124" s="233"/>
      <c r="O124" s="253"/>
    </row>
    <row r="125" spans="1:15" x14ac:dyDescent="0.25">
      <c r="A125" s="228"/>
      <c r="B125" s="237"/>
      <c r="C125" s="230" t="s">
        <v>695</v>
      </c>
      <c r="D125" s="231"/>
      <c r="E125" s="231"/>
      <c r="F125" s="231"/>
      <c r="G125" s="231"/>
      <c r="H125" s="231"/>
      <c r="I125" s="231"/>
      <c r="J125" s="231"/>
      <c r="K125" s="229"/>
      <c r="L125" s="231"/>
      <c r="M125" s="232"/>
      <c r="N125" s="233"/>
      <c r="O125" s="253"/>
    </row>
    <row r="126" spans="1:15" x14ac:dyDescent="0.25">
      <c r="A126" s="228"/>
      <c r="B126" s="237"/>
      <c r="C126" s="230" t="s">
        <v>696</v>
      </c>
      <c r="D126" s="231"/>
      <c r="E126" s="231"/>
      <c r="F126" s="231"/>
      <c r="G126" s="231"/>
      <c r="H126" s="231"/>
      <c r="I126" s="231"/>
      <c r="J126" s="231"/>
      <c r="K126" s="229"/>
      <c r="L126" s="231"/>
      <c r="M126" s="232"/>
      <c r="N126" s="233"/>
      <c r="O126" s="253"/>
    </row>
    <row r="127" spans="1:15" x14ac:dyDescent="0.25">
      <c r="A127" s="228"/>
      <c r="B127" s="237"/>
      <c r="C127" s="230" t="s">
        <v>697</v>
      </c>
      <c r="D127" s="231"/>
      <c r="E127" s="231"/>
      <c r="F127" s="231"/>
      <c r="G127" s="231"/>
      <c r="H127" s="231"/>
      <c r="I127" s="231"/>
      <c r="J127" s="231"/>
      <c r="K127" s="229"/>
      <c r="L127" s="231"/>
      <c r="M127" s="232"/>
      <c r="N127" s="233"/>
      <c r="O127" s="253"/>
    </row>
    <row r="128" spans="1:15" x14ac:dyDescent="0.25">
      <c r="A128" s="228"/>
      <c r="B128" s="237"/>
      <c r="C128" s="230" t="s">
        <v>698</v>
      </c>
      <c r="D128" s="231"/>
      <c r="E128" s="231"/>
      <c r="F128" s="231"/>
      <c r="G128" s="231"/>
      <c r="H128" s="231"/>
      <c r="I128" s="231"/>
      <c r="J128" s="231"/>
      <c r="K128" s="229"/>
      <c r="L128" s="231"/>
      <c r="M128" s="232"/>
      <c r="N128" s="233"/>
      <c r="O128" s="253"/>
    </row>
    <row r="129" spans="1:15" x14ac:dyDescent="0.25">
      <c r="A129" s="228"/>
      <c r="B129" s="237"/>
      <c r="C129" s="230" t="s">
        <v>699</v>
      </c>
      <c r="D129" s="231"/>
      <c r="E129" s="231"/>
      <c r="F129" s="231"/>
      <c r="G129" s="231"/>
      <c r="H129" s="231"/>
      <c r="I129" s="231"/>
      <c r="J129" s="231"/>
      <c r="K129" s="229"/>
      <c r="L129" s="231"/>
      <c r="M129" s="232"/>
      <c r="N129" s="233"/>
      <c r="O129" s="253"/>
    </row>
    <row r="130" spans="1:15" x14ac:dyDescent="0.25">
      <c r="A130" s="228"/>
      <c r="B130" s="237"/>
      <c r="C130" s="231" t="s">
        <v>628</v>
      </c>
      <c r="D130" s="231"/>
      <c r="E130" s="231"/>
      <c r="F130" s="231"/>
      <c r="G130" s="231"/>
      <c r="H130" s="231"/>
      <c r="I130" s="231"/>
      <c r="J130" s="231"/>
      <c r="K130" s="229"/>
      <c r="L130" s="231"/>
      <c r="M130" s="232"/>
      <c r="N130" s="233"/>
      <c r="O130" s="253"/>
    </row>
    <row r="131" spans="1:15" x14ac:dyDescent="0.25">
      <c r="A131" s="228"/>
      <c r="B131" s="237"/>
      <c r="C131" s="230" t="s">
        <v>700</v>
      </c>
      <c r="D131" s="231"/>
      <c r="E131" s="231"/>
      <c r="F131" s="231"/>
      <c r="G131" s="231"/>
      <c r="H131" s="231"/>
      <c r="I131" s="231"/>
      <c r="J131" s="231"/>
      <c r="K131" s="229"/>
      <c r="L131" s="231"/>
      <c r="M131" s="232"/>
      <c r="N131" s="233"/>
      <c r="O131" s="253"/>
    </row>
    <row r="132" spans="1:15" x14ac:dyDescent="0.25">
      <c r="A132" s="228"/>
      <c r="B132" s="237"/>
      <c r="C132" s="230" t="s">
        <v>701</v>
      </c>
      <c r="D132" s="231"/>
      <c r="E132" s="231"/>
      <c r="F132" s="231"/>
      <c r="G132" s="231"/>
      <c r="H132" s="231"/>
      <c r="I132" s="231"/>
      <c r="J132" s="231"/>
      <c r="K132" s="229"/>
      <c r="L132" s="231"/>
      <c r="M132" s="232"/>
      <c r="N132" s="233"/>
      <c r="O132" s="253"/>
    </row>
    <row r="133" spans="1:15" x14ac:dyDescent="0.25">
      <c r="A133" s="228" t="s">
        <v>19</v>
      </c>
      <c r="B133" s="237">
        <v>39</v>
      </c>
      <c r="C133" s="231" t="s">
        <v>702</v>
      </c>
      <c r="D133" s="231"/>
      <c r="E133" s="231"/>
      <c r="F133" s="231"/>
      <c r="G133" s="231"/>
      <c r="H133" s="231"/>
      <c r="I133" s="231"/>
      <c r="J133" s="231"/>
      <c r="K133" s="237" t="s">
        <v>83</v>
      </c>
      <c r="L133" s="24">
        <f t="shared" ref="L133:L134" si="7">$R$1*5</f>
        <v>52.5</v>
      </c>
      <c r="M133" s="232"/>
      <c r="N133" s="233"/>
      <c r="O133" s="253"/>
    </row>
    <row r="134" spans="1:15" x14ac:dyDescent="0.25">
      <c r="A134" s="228" t="s">
        <v>19</v>
      </c>
      <c r="B134" s="237">
        <f>B133+1</f>
        <v>40</v>
      </c>
      <c r="C134" s="231" t="s">
        <v>703</v>
      </c>
      <c r="D134" s="231"/>
      <c r="E134" s="231"/>
      <c r="F134" s="231"/>
      <c r="G134" s="231"/>
      <c r="H134" s="231"/>
      <c r="I134" s="231"/>
      <c r="J134" s="231"/>
      <c r="K134" s="237" t="s">
        <v>83</v>
      </c>
      <c r="L134" s="24">
        <f t="shared" si="7"/>
        <v>52.5</v>
      </c>
      <c r="M134" s="232"/>
      <c r="N134" s="233"/>
      <c r="O134" s="253"/>
    </row>
    <row r="135" spans="1:15" x14ac:dyDescent="0.25">
      <c r="A135" s="228"/>
      <c r="B135" s="237"/>
      <c r="C135" s="230" t="s">
        <v>704</v>
      </c>
      <c r="D135" s="231"/>
      <c r="E135" s="231"/>
      <c r="F135" s="231"/>
      <c r="G135" s="231"/>
      <c r="H135" s="231"/>
      <c r="I135" s="231"/>
      <c r="J135" s="231"/>
      <c r="K135" s="229"/>
      <c r="L135" s="231"/>
      <c r="M135" s="232"/>
      <c r="N135" s="233"/>
      <c r="O135" s="253"/>
    </row>
    <row r="136" spans="1:15" x14ac:dyDescent="0.25">
      <c r="A136" s="228"/>
      <c r="B136" s="237"/>
      <c r="C136" s="231" t="s">
        <v>705</v>
      </c>
      <c r="D136" s="231"/>
      <c r="E136" s="231"/>
      <c r="F136" s="231"/>
      <c r="G136" s="231"/>
      <c r="H136" s="231"/>
      <c r="I136" s="231"/>
      <c r="J136" s="231"/>
      <c r="K136" s="237"/>
      <c r="L136" s="238"/>
      <c r="M136" s="232"/>
      <c r="N136" s="233"/>
      <c r="O136" s="253"/>
    </row>
    <row r="137" spans="1:15" x14ac:dyDescent="0.25">
      <c r="A137" s="228" t="s">
        <v>19</v>
      </c>
      <c r="B137" s="237">
        <f>B134+1</f>
        <v>41</v>
      </c>
      <c r="C137" s="231" t="s">
        <v>706</v>
      </c>
      <c r="D137" s="231"/>
      <c r="E137" s="231"/>
      <c r="F137" s="231"/>
      <c r="G137" s="231"/>
      <c r="H137" s="231"/>
      <c r="I137" s="231"/>
      <c r="J137" s="231"/>
      <c r="K137" s="237" t="s">
        <v>1</v>
      </c>
      <c r="L137" s="24">
        <f>$R$1*5</f>
        <v>52.5</v>
      </c>
      <c r="M137" s="232"/>
      <c r="N137" s="233"/>
      <c r="O137" s="253"/>
    </row>
    <row r="138" spans="1:15" x14ac:dyDescent="0.25">
      <c r="A138" s="228"/>
      <c r="B138" s="237"/>
      <c r="C138" s="231" t="s">
        <v>707</v>
      </c>
      <c r="D138" s="231"/>
      <c r="E138" s="231"/>
      <c r="F138" s="231"/>
      <c r="G138" s="231"/>
      <c r="H138" s="231"/>
      <c r="I138" s="231"/>
      <c r="J138" s="231"/>
      <c r="K138" s="237"/>
      <c r="L138" s="238"/>
      <c r="M138" s="232"/>
      <c r="N138" s="233"/>
      <c r="O138" s="253"/>
    </row>
    <row r="139" spans="1:15" x14ac:dyDescent="0.25">
      <c r="A139" s="228" t="s">
        <v>19</v>
      </c>
      <c r="B139" s="237">
        <f>B137+1</f>
        <v>42</v>
      </c>
      <c r="C139" s="231" t="s">
        <v>708</v>
      </c>
      <c r="D139" s="231"/>
      <c r="E139" s="231"/>
      <c r="F139" s="231"/>
      <c r="G139" s="231"/>
      <c r="H139" s="231"/>
      <c r="I139" s="231"/>
      <c r="J139" s="231"/>
      <c r="K139" s="237"/>
      <c r="L139" s="238"/>
      <c r="M139" s="232"/>
      <c r="N139" s="233"/>
      <c r="O139" s="253"/>
    </row>
    <row r="140" spans="1:15" x14ac:dyDescent="0.25">
      <c r="A140" s="228"/>
      <c r="B140" s="237"/>
      <c r="C140" s="231" t="s">
        <v>709</v>
      </c>
      <c r="D140" s="231"/>
      <c r="E140" s="231"/>
      <c r="F140" s="231"/>
      <c r="G140" s="231"/>
      <c r="H140" s="231"/>
      <c r="I140" s="231"/>
      <c r="J140" s="231"/>
      <c r="K140" s="237" t="s">
        <v>1</v>
      </c>
      <c r="L140" s="24">
        <f>$R$1*5</f>
        <v>52.5</v>
      </c>
      <c r="M140" s="232"/>
      <c r="N140" s="233"/>
      <c r="O140" s="253"/>
    </row>
    <row r="141" spans="1:15" x14ac:dyDescent="0.25">
      <c r="A141" s="228"/>
      <c r="B141" s="237"/>
      <c r="C141" s="230" t="s">
        <v>710</v>
      </c>
      <c r="D141" s="231"/>
      <c r="E141" s="231"/>
      <c r="F141" s="231"/>
      <c r="G141" s="231"/>
      <c r="H141" s="231"/>
      <c r="I141" s="231"/>
      <c r="J141" s="231"/>
      <c r="K141" s="229"/>
      <c r="L141" s="231"/>
      <c r="M141" s="232"/>
      <c r="N141" s="233"/>
      <c r="O141" s="253"/>
    </row>
    <row r="142" spans="1:15" x14ac:dyDescent="0.25">
      <c r="A142" s="228"/>
      <c r="B142" s="237"/>
      <c r="C142" s="231" t="s">
        <v>628</v>
      </c>
      <c r="D142" s="231"/>
      <c r="E142" s="231"/>
      <c r="F142" s="231"/>
      <c r="G142" s="231"/>
      <c r="H142" s="231"/>
      <c r="I142" s="231"/>
      <c r="J142" s="231"/>
      <c r="K142" s="229"/>
      <c r="L142" s="231"/>
      <c r="M142" s="232"/>
      <c r="N142" s="233"/>
      <c r="O142" s="253"/>
    </row>
    <row r="143" spans="1:15" x14ac:dyDescent="0.25">
      <c r="A143" s="228"/>
      <c r="B143" s="237"/>
      <c r="C143" s="230" t="s">
        <v>700</v>
      </c>
      <c r="D143" s="231"/>
      <c r="E143" s="231"/>
      <c r="F143" s="231"/>
      <c r="G143" s="231"/>
      <c r="H143" s="231"/>
      <c r="I143" s="231"/>
      <c r="J143" s="231"/>
      <c r="K143" s="229"/>
      <c r="L143" s="231"/>
      <c r="M143" s="232"/>
      <c r="N143" s="233"/>
      <c r="O143" s="253"/>
    </row>
    <row r="144" spans="1:15" x14ac:dyDescent="0.25">
      <c r="A144" s="228"/>
      <c r="B144" s="237"/>
      <c r="C144" s="230" t="s">
        <v>701</v>
      </c>
      <c r="D144" s="231"/>
      <c r="E144" s="231"/>
      <c r="F144" s="231"/>
      <c r="G144" s="231"/>
      <c r="H144" s="231"/>
      <c r="I144" s="231"/>
      <c r="J144" s="231"/>
      <c r="K144" s="229"/>
      <c r="L144" s="231"/>
      <c r="M144" s="232"/>
      <c r="N144" s="233"/>
      <c r="O144" s="253"/>
    </row>
    <row r="145" spans="1:15" x14ac:dyDescent="0.25">
      <c r="A145" s="228" t="s">
        <v>19</v>
      </c>
      <c r="B145" s="237">
        <f>B139+1</f>
        <v>43</v>
      </c>
      <c r="C145" s="231" t="s">
        <v>711</v>
      </c>
      <c r="D145" s="231"/>
      <c r="E145" s="231"/>
      <c r="F145" s="231"/>
      <c r="G145" s="231"/>
      <c r="H145" s="231"/>
      <c r="I145" s="231"/>
      <c r="J145" s="231"/>
      <c r="K145" s="237" t="s">
        <v>83</v>
      </c>
      <c r="L145" s="24">
        <f>$R$1*5</f>
        <v>52.5</v>
      </c>
      <c r="M145" s="232"/>
      <c r="N145" s="233"/>
      <c r="O145" s="253"/>
    </row>
    <row r="146" spans="1:15" x14ac:dyDescent="0.25">
      <c r="A146" s="228"/>
      <c r="B146" s="237"/>
      <c r="C146" s="230" t="s">
        <v>712</v>
      </c>
      <c r="D146" s="231"/>
      <c r="E146" s="231"/>
      <c r="F146" s="231"/>
      <c r="G146" s="231"/>
      <c r="H146" s="231"/>
      <c r="I146" s="231"/>
      <c r="J146" s="231"/>
      <c r="K146" s="237"/>
      <c r="L146" s="238"/>
      <c r="M146" s="232"/>
      <c r="N146" s="233"/>
      <c r="O146" s="253"/>
    </row>
    <row r="147" spans="1:15" x14ac:dyDescent="0.25">
      <c r="A147" s="228"/>
      <c r="B147" s="237"/>
      <c r="C147" s="230" t="s">
        <v>700</v>
      </c>
      <c r="D147" s="231"/>
      <c r="E147" s="231"/>
      <c r="F147" s="231"/>
      <c r="G147" s="231"/>
      <c r="H147" s="231"/>
      <c r="I147" s="231"/>
      <c r="J147" s="231"/>
      <c r="K147" s="229"/>
      <c r="L147" s="231"/>
      <c r="M147" s="232"/>
      <c r="N147" s="233"/>
      <c r="O147" s="253"/>
    </row>
    <row r="148" spans="1:15" x14ac:dyDescent="0.25">
      <c r="A148" s="228"/>
      <c r="B148" s="237"/>
      <c r="C148" s="230" t="s">
        <v>713</v>
      </c>
      <c r="D148" s="231"/>
      <c r="E148" s="231"/>
      <c r="F148" s="231"/>
      <c r="G148" s="231"/>
      <c r="H148" s="231"/>
      <c r="I148" s="231"/>
      <c r="J148" s="231"/>
      <c r="K148" s="237"/>
      <c r="L148" s="238"/>
      <c r="M148" s="232"/>
      <c r="N148" s="233"/>
      <c r="O148" s="253"/>
    </row>
    <row r="149" spans="1:15" x14ac:dyDescent="0.25">
      <c r="A149" s="228" t="s">
        <v>19</v>
      </c>
      <c r="B149" s="237">
        <f>B145+1</f>
        <v>44</v>
      </c>
      <c r="C149" s="231" t="s">
        <v>714</v>
      </c>
      <c r="D149" s="231"/>
      <c r="E149" s="231"/>
      <c r="F149" s="231"/>
      <c r="G149" s="231"/>
      <c r="H149" s="231"/>
      <c r="I149" s="231"/>
      <c r="J149" s="231"/>
      <c r="K149" s="237" t="s">
        <v>83</v>
      </c>
      <c r="L149" s="24">
        <f>$R$1*5</f>
        <v>52.5</v>
      </c>
      <c r="M149" s="232"/>
      <c r="N149" s="233"/>
      <c r="O149" s="253"/>
    </row>
    <row r="150" spans="1:15" x14ac:dyDescent="0.25">
      <c r="A150" s="228"/>
      <c r="B150" s="237"/>
      <c r="C150" s="230" t="s">
        <v>701</v>
      </c>
      <c r="D150" s="231"/>
      <c r="E150" s="231"/>
      <c r="F150" s="231"/>
      <c r="G150" s="231"/>
      <c r="H150" s="231"/>
      <c r="I150" s="231"/>
      <c r="J150" s="231"/>
      <c r="K150" s="229"/>
      <c r="L150" s="231"/>
      <c r="M150" s="232"/>
      <c r="N150" s="233"/>
      <c r="O150" s="253"/>
    </row>
    <row r="151" spans="1:15" x14ac:dyDescent="0.25">
      <c r="A151" s="228" t="s">
        <v>19</v>
      </c>
      <c r="B151" s="237">
        <f>B149+1</f>
        <v>45</v>
      </c>
      <c r="C151" s="231" t="s">
        <v>715</v>
      </c>
      <c r="D151" s="231"/>
      <c r="E151" s="231"/>
      <c r="F151" s="231"/>
      <c r="G151" s="231"/>
      <c r="H151" s="231"/>
      <c r="I151" s="231"/>
      <c r="J151" s="231"/>
      <c r="K151" s="237" t="s">
        <v>83</v>
      </c>
      <c r="L151" s="24">
        <f t="shared" ref="L151:L152" si="8">$R$1*5</f>
        <v>52.5</v>
      </c>
      <c r="M151" s="232"/>
      <c r="N151" s="233"/>
      <c r="O151" s="253"/>
    </row>
    <row r="152" spans="1:15" x14ac:dyDescent="0.25">
      <c r="A152" s="228" t="s">
        <v>19</v>
      </c>
      <c r="B152" s="237">
        <f>B151+1</f>
        <v>46</v>
      </c>
      <c r="C152" s="231" t="s">
        <v>716</v>
      </c>
      <c r="D152" s="231"/>
      <c r="E152" s="231"/>
      <c r="F152" s="231"/>
      <c r="G152" s="231"/>
      <c r="H152" s="231"/>
      <c r="I152" s="231"/>
      <c r="J152" s="231"/>
      <c r="K152" s="237" t="s">
        <v>83</v>
      </c>
      <c r="L152" s="24">
        <f t="shared" si="8"/>
        <v>52.5</v>
      </c>
      <c r="M152" s="232"/>
      <c r="N152" s="233"/>
      <c r="O152" s="253"/>
    </row>
    <row r="153" spans="1:15" x14ac:dyDescent="0.25">
      <c r="A153" s="228"/>
      <c r="B153" s="237"/>
      <c r="C153" s="230" t="s">
        <v>717</v>
      </c>
      <c r="D153" s="231"/>
      <c r="E153" s="231"/>
      <c r="F153" s="231"/>
      <c r="G153" s="231"/>
      <c r="H153" s="231"/>
      <c r="I153" s="231"/>
      <c r="J153" s="231"/>
      <c r="K153" s="237"/>
      <c r="L153" s="238"/>
      <c r="M153" s="232"/>
      <c r="N153" s="233"/>
      <c r="O153" s="253"/>
    </row>
    <row r="154" spans="1:15" x14ac:dyDescent="0.25">
      <c r="A154" s="228" t="s">
        <v>19</v>
      </c>
      <c r="B154" s="237">
        <f>B152+1</f>
        <v>47</v>
      </c>
      <c r="C154" s="231" t="s">
        <v>718</v>
      </c>
      <c r="D154" s="231"/>
      <c r="E154" s="231"/>
      <c r="F154" s="231"/>
      <c r="G154" s="231"/>
      <c r="H154" s="231"/>
      <c r="I154" s="231"/>
      <c r="J154" s="231"/>
      <c r="K154" s="237"/>
      <c r="L154" s="238"/>
      <c r="M154" s="232"/>
      <c r="N154" s="233"/>
      <c r="O154" s="253"/>
    </row>
    <row r="155" spans="1:15" x14ac:dyDescent="0.25">
      <c r="A155" s="228" t="s">
        <v>19</v>
      </c>
      <c r="B155" s="237">
        <f>B154+1</f>
        <v>48</v>
      </c>
      <c r="C155" s="231" t="s">
        <v>719</v>
      </c>
      <c r="D155" s="231"/>
      <c r="E155" s="231"/>
      <c r="F155" s="231"/>
      <c r="G155" s="231"/>
      <c r="H155" s="231"/>
      <c r="I155" s="231"/>
      <c r="J155" s="231"/>
      <c r="K155" s="237" t="s">
        <v>83</v>
      </c>
      <c r="L155" s="24">
        <f t="shared" ref="L155:L156" si="9">$R$1*5</f>
        <v>52.5</v>
      </c>
      <c r="M155" s="232"/>
      <c r="N155" s="233"/>
      <c r="O155" s="253"/>
    </row>
    <row r="156" spans="1:15" x14ac:dyDescent="0.25">
      <c r="A156" s="228" t="s">
        <v>19</v>
      </c>
      <c r="B156" s="237">
        <f>B155+1</f>
        <v>49</v>
      </c>
      <c r="C156" s="231" t="s">
        <v>720</v>
      </c>
      <c r="D156" s="231"/>
      <c r="E156" s="231"/>
      <c r="F156" s="231"/>
      <c r="G156" s="231"/>
      <c r="H156" s="231"/>
      <c r="I156" s="231"/>
      <c r="J156" s="231"/>
      <c r="K156" s="237" t="s">
        <v>83</v>
      </c>
      <c r="L156" s="24">
        <f t="shared" si="9"/>
        <v>52.5</v>
      </c>
      <c r="M156" s="232"/>
      <c r="N156" s="233"/>
      <c r="O156" s="253"/>
    </row>
    <row r="157" spans="1:15" x14ac:dyDescent="0.25">
      <c r="A157" s="228"/>
      <c r="B157" s="237"/>
      <c r="C157" s="231"/>
      <c r="D157" s="231"/>
      <c r="E157" s="231"/>
      <c r="F157" s="231"/>
      <c r="G157" s="231"/>
      <c r="H157" s="231"/>
      <c r="I157" s="231"/>
      <c r="J157" s="231"/>
      <c r="K157" s="237"/>
      <c r="L157" s="238"/>
      <c r="M157" s="346"/>
      <c r="N157" s="233"/>
      <c r="O157" s="253"/>
    </row>
    <row r="158" spans="1:15" x14ac:dyDescent="0.25">
      <c r="A158" s="223"/>
      <c r="B158" s="240"/>
      <c r="C158" s="241" t="s">
        <v>638</v>
      </c>
      <c r="D158" s="242"/>
      <c r="E158" s="242"/>
      <c r="F158" s="242"/>
      <c r="G158" s="242"/>
      <c r="H158" s="242"/>
      <c r="I158" s="242"/>
      <c r="J158" s="242"/>
      <c r="K158" s="240"/>
      <c r="L158" s="242"/>
      <c r="M158" s="301"/>
      <c r="N158" s="247"/>
      <c r="O158" s="255"/>
    </row>
    <row r="159" spans="1:15" ht="24" x14ac:dyDescent="0.25">
      <c r="A159" s="223"/>
      <c r="B159" s="225" t="s">
        <v>1</v>
      </c>
      <c r="C159" s="411" t="s">
        <v>2</v>
      </c>
      <c r="D159" s="400"/>
      <c r="E159" s="400"/>
      <c r="F159" s="400"/>
      <c r="G159" s="400"/>
      <c r="H159" s="400"/>
      <c r="I159" s="400"/>
      <c r="J159" s="402"/>
      <c r="K159" s="225" t="s">
        <v>45</v>
      </c>
      <c r="L159" s="224" t="s">
        <v>46</v>
      </c>
      <c r="M159" s="300" t="s">
        <v>47</v>
      </c>
      <c r="N159" s="226" t="s">
        <v>73</v>
      </c>
      <c r="O159" s="249" t="s">
        <v>120</v>
      </c>
    </row>
    <row r="160" spans="1:15" x14ac:dyDescent="0.25">
      <c r="A160" s="228"/>
      <c r="B160" s="237"/>
      <c r="C160" s="231" t="s">
        <v>707</v>
      </c>
      <c r="D160" s="231"/>
      <c r="E160" s="231"/>
      <c r="F160" s="231"/>
      <c r="G160" s="231"/>
      <c r="H160" s="231"/>
      <c r="I160" s="231"/>
      <c r="J160" s="231"/>
      <c r="K160" s="237"/>
      <c r="L160" s="238"/>
      <c r="M160" s="345"/>
      <c r="N160" s="233"/>
      <c r="O160" s="253"/>
    </row>
    <row r="161" spans="1:15" x14ac:dyDescent="0.25">
      <c r="A161" s="228" t="s">
        <v>19</v>
      </c>
      <c r="B161" s="237">
        <f>B156+1</f>
        <v>50</v>
      </c>
      <c r="C161" s="231" t="s">
        <v>721</v>
      </c>
      <c r="D161" s="231"/>
      <c r="E161" s="231"/>
      <c r="F161" s="231"/>
      <c r="G161" s="231"/>
      <c r="H161" s="231"/>
      <c r="I161" s="231"/>
      <c r="J161" s="231"/>
      <c r="K161" s="237"/>
      <c r="L161" s="238"/>
      <c r="M161" s="232"/>
      <c r="N161" s="233"/>
      <c r="O161" s="253"/>
    </row>
    <row r="162" spans="1:15" x14ac:dyDescent="0.25">
      <c r="A162" s="228"/>
      <c r="B162" s="237"/>
      <c r="C162" s="231" t="s">
        <v>709</v>
      </c>
      <c r="D162" s="231"/>
      <c r="E162" s="231"/>
      <c r="F162" s="231"/>
      <c r="G162" s="231"/>
      <c r="H162" s="231"/>
      <c r="I162" s="231"/>
      <c r="J162" s="231"/>
      <c r="K162" s="237" t="s">
        <v>1</v>
      </c>
      <c r="L162" s="24">
        <f>$R$1*5</f>
        <v>52.5</v>
      </c>
      <c r="M162" s="232"/>
      <c r="N162" s="233"/>
      <c r="O162" s="253"/>
    </row>
    <row r="163" spans="1:15" x14ac:dyDescent="0.25">
      <c r="A163" s="228" t="s">
        <v>19</v>
      </c>
      <c r="B163" s="237">
        <f>B161+1</f>
        <v>51</v>
      </c>
      <c r="C163" s="231" t="s">
        <v>708</v>
      </c>
      <c r="D163" s="231"/>
      <c r="E163" s="231"/>
      <c r="F163" s="231"/>
      <c r="G163" s="231"/>
      <c r="H163" s="231"/>
      <c r="I163" s="231"/>
      <c r="J163" s="231"/>
      <c r="K163" s="237"/>
      <c r="L163" s="238"/>
      <c r="M163" s="232"/>
      <c r="N163" s="233"/>
      <c r="O163" s="253"/>
    </row>
    <row r="164" spans="1:15" x14ac:dyDescent="0.25">
      <c r="A164" s="228"/>
      <c r="B164" s="237"/>
      <c r="C164" s="231" t="s">
        <v>709</v>
      </c>
      <c r="D164" s="231"/>
      <c r="E164" s="231"/>
      <c r="F164" s="231"/>
      <c r="G164" s="231"/>
      <c r="H164" s="231"/>
      <c r="I164" s="231"/>
      <c r="J164" s="231"/>
      <c r="K164" s="237" t="s">
        <v>1</v>
      </c>
      <c r="L164" s="24">
        <f>$R$1*5</f>
        <v>52.5</v>
      </c>
      <c r="M164" s="232"/>
      <c r="N164" s="233"/>
      <c r="O164" s="253"/>
    </row>
    <row r="165" spans="1:15" x14ac:dyDescent="0.25">
      <c r="A165" s="228" t="s">
        <v>19</v>
      </c>
      <c r="B165" s="237">
        <f>B163+1</f>
        <v>52</v>
      </c>
      <c r="C165" s="231" t="s">
        <v>722</v>
      </c>
      <c r="D165" s="231"/>
      <c r="E165" s="231"/>
      <c r="F165" s="231"/>
      <c r="G165" s="231"/>
      <c r="H165" s="231"/>
      <c r="I165" s="231"/>
      <c r="J165" s="231"/>
      <c r="K165" s="237"/>
      <c r="L165" s="238"/>
      <c r="M165" s="232"/>
      <c r="N165" s="233"/>
      <c r="O165" s="253"/>
    </row>
    <row r="166" spans="1:15" x14ac:dyDescent="0.25">
      <c r="A166" s="228"/>
      <c r="B166" s="237"/>
      <c r="C166" s="231" t="s">
        <v>709</v>
      </c>
      <c r="D166" s="231"/>
      <c r="E166" s="231"/>
      <c r="F166" s="231"/>
      <c r="G166" s="231"/>
      <c r="H166" s="231"/>
      <c r="I166" s="231"/>
      <c r="J166" s="231"/>
      <c r="K166" s="237" t="s">
        <v>1</v>
      </c>
      <c r="L166" s="24">
        <f>$R$1*5</f>
        <v>52.5</v>
      </c>
      <c r="M166" s="232"/>
      <c r="N166" s="233"/>
      <c r="O166" s="253"/>
    </row>
    <row r="167" spans="1:15" x14ac:dyDescent="0.25">
      <c r="A167" s="228"/>
      <c r="B167" s="237"/>
      <c r="C167" s="231"/>
      <c r="D167" s="231"/>
      <c r="E167" s="231"/>
      <c r="F167" s="231"/>
      <c r="G167" s="231"/>
      <c r="H167" s="231"/>
      <c r="I167" s="231"/>
      <c r="J167" s="231"/>
      <c r="K167" s="237"/>
      <c r="L167" s="238"/>
      <c r="M167" s="232"/>
      <c r="N167" s="233"/>
      <c r="O167" s="253"/>
    </row>
    <row r="168" spans="1:15" x14ac:dyDescent="0.25">
      <c r="A168" s="228"/>
      <c r="B168" s="237"/>
      <c r="C168" s="230" t="s">
        <v>655</v>
      </c>
      <c r="D168" s="231"/>
      <c r="E168" s="231"/>
      <c r="F168" s="231"/>
      <c r="G168" s="231"/>
      <c r="H168" s="231"/>
      <c r="I168" s="231"/>
      <c r="J168" s="231"/>
      <c r="K168" s="229"/>
      <c r="L168" s="231"/>
      <c r="M168" s="232"/>
      <c r="N168" s="233"/>
      <c r="O168" s="253"/>
    </row>
    <row r="169" spans="1:15" x14ac:dyDescent="0.25">
      <c r="A169" s="228"/>
      <c r="B169" s="237"/>
      <c r="C169" s="230" t="s">
        <v>723</v>
      </c>
      <c r="D169" s="231"/>
      <c r="E169" s="231"/>
      <c r="F169" s="231"/>
      <c r="G169" s="231"/>
      <c r="H169" s="231"/>
      <c r="I169" s="231"/>
      <c r="J169" s="231"/>
      <c r="K169" s="229"/>
      <c r="L169" s="231"/>
      <c r="M169" s="232"/>
      <c r="N169" s="233"/>
      <c r="O169" s="253"/>
    </row>
    <row r="170" spans="1:15" x14ac:dyDescent="0.25">
      <c r="A170" s="228" t="s">
        <v>19</v>
      </c>
      <c r="B170" s="237">
        <f>B165+1</f>
        <v>53</v>
      </c>
      <c r="C170" s="231" t="s">
        <v>724</v>
      </c>
      <c r="D170" s="231"/>
      <c r="E170" s="231"/>
      <c r="F170" s="231"/>
      <c r="G170" s="231"/>
      <c r="H170" s="231"/>
      <c r="I170" s="231"/>
      <c r="J170" s="231"/>
      <c r="K170" s="237" t="s">
        <v>83</v>
      </c>
      <c r="L170" s="24">
        <f t="shared" ref="L170:L174" si="10">$R$1*5</f>
        <v>52.5</v>
      </c>
      <c r="M170" s="232"/>
      <c r="N170" s="233"/>
      <c r="O170" s="253"/>
    </row>
    <row r="171" spans="1:15" x14ac:dyDescent="0.25">
      <c r="A171" s="228" t="s">
        <v>19</v>
      </c>
      <c r="B171" s="237">
        <f>B170+1</f>
        <v>54</v>
      </c>
      <c r="C171" s="231" t="s">
        <v>725</v>
      </c>
      <c r="D171" s="231"/>
      <c r="E171" s="231"/>
      <c r="F171" s="231"/>
      <c r="G171" s="231"/>
      <c r="H171" s="231"/>
      <c r="I171" s="231"/>
      <c r="J171" s="231"/>
      <c r="K171" s="237" t="s">
        <v>83</v>
      </c>
      <c r="L171" s="24">
        <f t="shared" si="10"/>
        <v>52.5</v>
      </c>
      <c r="M171" s="232"/>
      <c r="N171" s="233"/>
      <c r="O171" s="253"/>
    </row>
    <row r="172" spans="1:15" x14ac:dyDescent="0.25">
      <c r="A172" s="228" t="s">
        <v>19</v>
      </c>
      <c r="B172" s="237">
        <f>B171+1</f>
        <v>55</v>
      </c>
      <c r="C172" s="231" t="s">
        <v>726</v>
      </c>
      <c r="D172" s="231"/>
      <c r="E172" s="231"/>
      <c r="F172" s="231"/>
      <c r="G172" s="231"/>
      <c r="H172" s="231"/>
      <c r="I172" s="231"/>
      <c r="J172" s="231"/>
      <c r="K172" s="237" t="s">
        <v>83</v>
      </c>
      <c r="L172" s="24">
        <f t="shared" si="10"/>
        <v>52.5</v>
      </c>
      <c r="M172" s="232"/>
      <c r="N172" s="233"/>
      <c r="O172" s="253"/>
    </row>
    <row r="173" spans="1:15" x14ac:dyDescent="0.25">
      <c r="A173" s="228" t="s">
        <v>19</v>
      </c>
      <c r="B173" s="237">
        <f>B172+1</f>
        <v>56</v>
      </c>
      <c r="C173" s="231" t="s">
        <v>727</v>
      </c>
      <c r="D173" s="231"/>
      <c r="E173" s="231"/>
      <c r="F173" s="231"/>
      <c r="G173" s="231"/>
      <c r="H173" s="231"/>
      <c r="I173" s="231"/>
      <c r="J173" s="231"/>
      <c r="K173" s="237" t="s">
        <v>83</v>
      </c>
      <c r="L173" s="24">
        <f t="shared" si="10"/>
        <v>52.5</v>
      </c>
      <c r="M173" s="232"/>
      <c r="N173" s="233"/>
      <c r="O173" s="253"/>
    </row>
    <row r="174" spans="1:15" x14ac:dyDescent="0.25">
      <c r="A174" s="228" t="s">
        <v>19</v>
      </c>
      <c r="B174" s="237">
        <f>B173+1</f>
        <v>57</v>
      </c>
      <c r="C174" s="231" t="s">
        <v>728</v>
      </c>
      <c r="D174" s="231"/>
      <c r="E174" s="231"/>
      <c r="F174" s="231"/>
      <c r="G174" s="231"/>
      <c r="H174" s="231"/>
      <c r="I174" s="231"/>
      <c r="J174" s="231"/>
      <c r="K174" s="237" t="s">
        <v>83</v>
      </c>
      <c r="L174" s="24">
        <f t="shared" si="10"/>
        <v>52.5</v>
      </c>
      <c r="M174" s="232"/>
      <c r="N174" s="233"/>
      <c r="O174" s="253"/>
    </row>
    <row r="175" spans="1:15" x14ac:dyDescent="0.25">
      <c r="A175" s="228"/>
      <c r="B175" s="237"/>
      <c r="C175" s="231"/>
      <c r="D175" s="231"/>
      <c r="E175" s="231"/>
      <c r="F175" s="231"/>
      <c r="G175" s="231"/>
      <c r="H175" s="231"/>
      <c r="I175" s="231"/>
      <c r="J175" s="231"/>
      <c r="K175" s="237"/>
      <c r="L175" s="238"/>
      <c r="M175" s="232"/>
      <c r="N175" s="233"/>
      <c r="O175" s="253"/>
    </row>
    <row r="176" spans="1:15" x14ac:dyDescent="0.25">
      <c r="A176" s="228"/>
      <c r="B176" s="237"/>
      <c r="C176" s="230" t="s">
        <v>729</v>
      </c>
      <c r="D176" s="231"/>
      <c r="E176" s="231"/>
      <c r="F176" s="231"/>
      <c r="G176" s="231"/>
      <c r="H176" s="231"/>
      <c r="I176" s="231"/>
      <c r="J176" s="231"/>
      <c r="K176" s="229"/>
      <c r="L176" s="231"/>
      <c r="M176" s="232"/>
      <c r="N176" s="233"/>
      <c r="O176" s="253"/>
    </row>
    <row r="177" spans="1:15" x14ac:dyDescent="0.25">
      <c r="A177" s="228"/>
      <c r="B177" s="237"/>
      <c r="C177" s="230"/>
      <c r="D177" s="231"/>
      <c r="E177" s="231"/>
      <c r="F177" s="231"/>
      <c r="G177" s="231"/>
      <c r="H177" s="231"/>
      <c r="I177" s="231"/>
      <c r="J177" s="231"/>
      <c r="K177" s="229"/>
      <c r="L177" s="231"/>
      <c r="M177" s="232"/>
      <c r="N177" s="233"/>
      <c r="O177" s="253"/>
    </row>
    <row r="178" spans="1:15" x14ac:dyDescent="0.25">
      <c r="A178" s="228"/>
      <c r="B178" s="237"/>
      <c r="C178" s="230" t="s">
        <v>730</v>
      </c>
      <c r="D178" s="231"/>
      <c r="E178" s="231"/>
      <c r="F178" s="231"/>
      <c r="G178" s="231"/>
      <c r="H178" s="231"/>
      <c r="I178" s="231"/>
      <c r="J178" s="231"/>
      <c r="K178" s="229"/>
      <c r="L178" s="231"/>
      <c r="M178" s="232"/>
      <c r="N178" s="233"/>
      <c r="O178" s="253"/>
    </row>
    <row r="179" spans="1:15" x14ac:dyDescent="0.25">
      <c r="A179" s="228"/>
      <c r="B179" s="237"/>
      <c r="C179" s="230" t="s">
        <v>731</v>
      </c>
      <c r="D179" s="231"/>
      <c r="E179" s="231"/>
      <c r="F179" s="231"/>
      <c r="G179" s="231"/>
      <c r="H179" s="231"/>
      <c r="I179" s="231"/>
      <c r="J179" s="231"/>
      <c r="K179" s="229"/>
      <c r="L179" s="231"/>
      <c r="M179" s="232"/>
      <c r="N179" s="233"/>
      <c r="O179" s="253"/>
    </row>
    <row r="180" spans="1:15" x14ac:dyDescent="0.25">
      <c r="A180" s="228"/>
      <c r="B180" s="237"/>
      <c r="C180" s="230" t="s">
        <v>732</v>
      </c>
      <c r="D180" s="231"/>
      <c r="E180" s="231"/>
      <c r="F180" s="231"/>
      <c r="G180" s="231"/>
      <c r="H180" s="231"/>
      <c r="I180" s="231"/>
      <c r="J180" s="231"/>
      <c r="K180" s="229"/>
      <c r="L180" s="231"/>
      <c r="M180" s="232"/>
      <c r="N180" s="233"/>
      <c r="O180" s="253"/>
    </row>
    <row r="181" spans="1:15" x14ac:dyDescent="0.25">
      <c r="A181" s="228"/>
      <c r="B181" s="237"/>
      <c r="C181" s="231" t="s">
        <v>628</v>
      </c>
      <c r="D181" s="231"/>
      <c r="E181" s="231"/>
      <c r="F181" s="231"/>
      <c r="G181" s="231"/>
      <c r="H181" s="231"/>
      <c r="I181" s="231"/>
      <c r="J181" s="231"/>
      <c r="K181" s="229"/>
      <c r="L181" s="231"/>
      <c r="M181" s="232"/>
      <c r="N181" s="233"/>
      <c r="O181" s="253"/>
    </row>
    <row r="182" spans="1:15" x14ac:dyDescent="0.25">
      <c r="A182" s="228"/>
      <c r="B182" s="237"/>
      <c r="C182" s="230" t="s">
        <v>700</v>
      </c>
      <c r="D182" s="231"/>
      <c r="E182" s="231"/>
      <c r="F182" s="231"/>
      <c r="G182" s="231"/>
      <c r="H182" s="231"/>
      <c r="I182" s="231"/>
      <c r="J182" s="231"/>
      <c r="K182" s="229"/>
      <c r="L182" s="231"/>
      <c r="M182" s="232"/>
      <c r="N182" s="233"/>
      <c r="O182" s="253"/>
    </row>
    <row r="183" spans="1:15" x14ac:dyDescent="0.25">
      <c r="A183" s="228"/>
      <c r="B183" s="237"/>
      <c r="C183" s="230" t="s">
        <v>733</v>
      </c>
      <c r="D183" s="231"/>
      <c r="E183" s="231"/>
      <c r="F183" s="231"/>
      <c r="G183" s="231"/>
      <c r="H183" s="231"/>
      <c r="I183" s="231"/>
      <c r="J183" s="231"/>
      <c r="K183" s="229"/>
      <c r="L183" s="231"/>
      <c r="M183" s="232"/>
      <c r="N183" s="233"/>
      <c r="O183" s="253"/>
    </row>
    <row r="184" spans="1:15" x14ac:dyDescent="0.25">
      <c r="A184" s="228" t="s">
        <v>19</v>
      </c>
      <c r="B184" s="237">
        <f>B174+1</f>
        <v>58</v>
      </c>
      <c r="C184" s="231" t="s">
        <v>734</v>
      </c>
      <c r="D184" s="231"/>
      <c r="E184" s="231"/>
      <c r="F184" s="231"/>
      <c r="G184" s="231"/>
      <c r="H184" s="231"/>
      <c r="I184" s="231"/>
      <c r="J184" s="231"/>
      <c r="K184" s="237" t="s">
        <v>83</v>
      </c>
      <c r="L184" s="24">
        <f>$R$1*5</f>
        <v>52.5</v>
      </c>
      <c r="M184" s="232"/>
      <c r="N184" s="233"/>
      <c r="O184" s="253"/>
    </row>
    <row r="185" spans="1:15" x14ac:dyDescent="0.25">
      <c r="A185" s="228"/>
      <c r="B185" s="237"/>
      <c r="C185" s="230" t="s">
        <v>735</v>
      </c>
      <c r="D185" s="231"/>
      <c r="E185" s="231"/>
      <c r="F185" s="231"/>
      <c r="G185" s="231"/>
      <c r="H185" s="231"/>
      <c r="I185" s="231"/>
      <c r="J185" s="231"/>
      <c r="K185" s="229"/>
      <c r="L185" s="231"/>
      <c r="M185" s="232"/>
      <c r="N185" s="233"/>
      <c r="O185" s="253"/>
    </row>
    <row r="186" spans="1:15" x14ac:dyDescent="0.25">
      <c r="A186" s="228" t="s">
        <v>19</v>
      </c>
      <c r="B186" s="237">
        <f>B184+1</f>
        <v>59</v>
      </c>
      <c r="C186" s="231" t="s">
        <v>736</v>
      </c>
      <c r="D186" s="231"/>
      <c r="E186" s="231"/>
      <c r="F186" s="231"/>
      <c r="G186" s="231"/>
      <c r="H186" s="231"/>
      <c r="I186" s="231"/>
      <c r="J186" s="231"/>
      <c r="K186" s="237" t="s">
        <v>83</v>
      </c>
      <c r="L186" s="24">
        <f>$R$1*5</f>
        <v>52.5</v>
      </c>
      <c r="M186" s="232"/>
      <c r="N186" s="233"/>
      <c r="O186" s="253"/>
    </row>
    <row r="187" spans="1:15" x14ac:dyDescent="0.25">
      <c r="A187" s="228"/>
      <c r="B187" s="237"/>
      <c r="C187" s="230" t="s">
        <v>655</v>
      </c>
      <c r="D187" s="231"/>
      <c r="E187" s="231"/>
      <c r="F187" s="231"/>
      <c r="G187" s="231"/>
      <c r="H187" s="231"/>
      <c r="I187" s="231"/>
      <c r="J187" s="231"/>
      <c r="K187" s="229"/>
      <c r="L187" s="231"/>
      <c r="M187" s="232"/>
      <c r="N187" s="233"/>
      <c r="O187" s="253"/>
    </row>
    <row r="188" spans="1:15" x14ac:dyDescent="0.25">
      <c r="A188" s="228"/>
      <c r="B188" s="237"/>
      <c r="C188" s="230" t="s">
        <v>733</v>
      </c>
      <c r="D188" s="231"/>
      <c r="E188" s="231"/>
      <c r="F188" s="231"/>
      <c r="G188" s="231"/>
      <c r="H188" s="231"/>
      <c r="I188" s="231"/>
      <c r="J188" s="231"/>
      <c r="K188" s="229"/>
      <c r="L188" s="231"/>
      <c r="M188" s="232"/>
      <c r="N188" s="233"/>
      <c r="O188" s="253"/>
    </row>
    <row r="189" spans="1:15" x14ac:dyDescent="0.25">
      <c r="A189" s="228" t="s">
        <v>19</v>
      </c>
      <c r="B189" s="237">
        <f>B186+1</f>
        <v>60</v>
      </c>
      <c r="C189" s="231" t="s">
        <v>737</v>
      </c>
      <c r="D189" s="231"/>
      <c r="E189" s="231"/>
      <c r="F189" s="231"/>
      <c r="G189" s="231"/>
      <c r="H189" s="231"/>
      <c r="I189" s="231"/>
      <c r="J189" s="231"/>
      <c r="K189" s="237" t="s">
        <v>83</v>
      </c>
      <c r="L189" s="24">
        <f>$R$1*5</f>
        <v>52.5</v>
      </c>
      <c r="M189" s="232"/>
      <c r="N189" s="233"/>
      <c r="O189" s="253"/>
    </row>
    <row r="190" spans="1:15" x14ac:dyDescent="0.25">
      <c r="A190" s="228" t="s">
        <v>19</v>
      </c>
      <c r="B190" s="237">
        <f>B189+1</f>
        <v>61</v>
      </c>
      <c r="C190" s="231" t="s">
        <v>738</v>
      </c>
      <c r="D190" s="231"/>
      <c r="E190" s="231"/>
      <c r="F190" s="231"/>
      <c r="G190" s="231"/>
      <c r="H190" s="231"/>
      <c r="I190" s="231"/>
      <c r="J190" s="231"/>
      <c r="K190" s="237" t="s">
        <v>83</v>
      </c>
      <c r="L190" s="24">
        <f>$R$1*5</f>
        <v>52.5</v>
      </c>
      <c r="M190" s="232"/>
      <c r="N190" s="233"/>
      <c r="O190" s="253"/>
    </row>
    <row r="191" spans="1:15" x14ac:dyDescent="0.25">
      <c r="A191" s="228"/>
      <c r="B191" s="237"/>
      <c r="C191" s="231"/>
      <c r="D191" s="231"/>
      <c r="E191" s="231"/>
      <c r="F191" s="231"/>
      <c r="G191" s="231"/>
      <c r="H191" s="231"/>
      <c r="I191" s="231"/>
      <c r="J191" s="231"/>
      <c r="K191" s="237"/>
      <c r="L191" s="238"/>
      <c r="M191" s="232"/>
      <c r="N191" s="233"/>
      <c r="O191" s="253"/>
    </row>
    <row r="192" spans="1:15" x14ac:dyDescent="0.25">
      <c r="A192" s="228"/>
      <c r="B192" s="237"/>
      <c r="C192" s="231"/>
      <c r="D192" s="231"/>
      <c r="E192" s="231"/>
      <c r="F192" s="231"/>
      <c r="G192" s="231"/>
      <c r="H192" s="231"/>
      <c r="I192" s="231"/>
      <c r="J192" s="231"/>
      <c r="K192" s="237"/>
      <c r="L192" s="238"/>
      <c r="M192" s="346"/>
      <c r="N192" s="233"/>
      <c r="O192" s="253"/>
    </row>
    <row r="193" spans="1:15" x14ac:dyDescent="0.25">
      <c r="A193" s="223"/>
      <c r="B193" s="240"/>
      <c r="C193" s="241" t="s">
        <v>638</v>
      </c>
      <c r="D193" s="242"/>
      <c r="E193" s="242"/>
      <c r="F193" s="242"/>
      <c r="G193" s="242"/>
      <c r="H193" s="242"/>
      <c r="I193" s="242"/>
      <c r="J193" s="242"/>
      <c r="K193" s="240"/>
      <c r="L193" s="242"/>
      <c r="M193" s="301"/>
      <c r="N193" s="247"/>
      <c r="O193" s="255"/>
    </row>
    <row r="194" spans="1:15" ht="24" x14ac:dyDescent="0.25">
      <c r="A194" s="223"/>
      <c r="B194" s="225" t="s">
        <v>1</v>
      </c>
      <c r="C194" s="411" t="s">
        <v>2</v>
      </c>
      <c r="D194" s="400"/>
      <c r="E194" s="400"/>
      <c r="F194" s="400"/>
      <c r="G194" s="400"/>
      <c r="H194" s="400"/>
      <c r="I194" s="400"/>
      <c r="J194" s="402"/>
      <c r="K194" s="225" t="s">
        <v>45</v>
      </c>
      <c r="L194" s="224" t="s">
        <v>46</v>
      </c>
      <c r="M194" s="300" t="s">
        <v>47</v>
      </c>
      <c r="N194" s="226" t="s">
        <v>73</v>
      </c>
      <c r="O194" s="249" t="s">
        <v>120</v>
      </c>
    </row>
    <row r="195" spans="1:15" x14ac:dyDescent="0.25">
      <c r="A195" s="228"/>
      <c r="B195" s="237"/>
      <c r="C195" s="230" t="s">
        <v>739</v>
      </c>
      <c r="D195" s="231"/>
      <c r="E195" s="231"/>
      <c r="F195" s="231"/>
      <c r="G195" s="231"/>
      <c r="H195" s="231"/>
      <c r="I195" s="231"/>
      <c r="J195" s="231"/>
      <c r="K195" s="229"/>
      <c r="L195" s="231"/>
      <c r="M195" s="345"/>
      <c r="N195" s="233"/>
      <c r="O195" s="253"/>
    </row>
    <row r="196" spans="1:15" x14ac:dyDescent="0.25">
      <c r="A196" s="228"/>
      <c r="B196" s="237"/>
      <c r="C196" s="230" t="s">
        <v>740</v>
      </c>
      <c r="D196" s="231"/>
      <c r="E196" s="231"/>
      <c r="F196" s="231"/>
      <c r="G196" s="231"/>
      <c r="H196" s="231"/>
      <c r="I196" s="231"/>
      <c r="J196" s="231"/>
      <c r="K196" s="229"/>
      <c r="L196" s="231"/>
      <c r="M196" s="232"/>
      <c r="N196" s="233"/>
      <c r="O196" s="253"/>
    </row>
    <row r="197" spans="1:15" x14ac:dyDescent="0.25">
      <c r="A197" s="228"/>
      <c r="B197" s="237"/>
      <c r="C197" s="230" t="s">
        <v>741</v>
      </c>
      <c r="D197" s="231"/>
      <c r="E197" s="231"/>
      <c r="F197" s="231"/>
      <c r="G197" s="231"/>
      <c r="H197" s="231"/>
      <c r="I197" s="231"/>
      <c r="J197" s="231"/>
      <c r="K197" s="229"/>
      <c r="L197" s="231"/>
      <c r="M197" s="232"/>
      <c r="N197" s="233"/>
      <c r="O197" s="253"/>
    </row>
    <row r="198" spans="1:15" x14ac:dyDescent="0.25">
      <c r="A198" s="228"/>
      <c r="B198" s="237"/>
      <c r="C198" s="230" t="s">
        <v>742</v>
      </c>
      <c r="D198" s="231"/>
      <c r="E198" s="231"/>
      <c r="F198" s="231"/>
      <c r="G198" s="231"/>
      <c r="H198" s="231"/>
      <c r="I198" s="231"/>
      <c r="J198" s="231"/>
      <c r="K198" s="229"/>
      <c r="L198" s="231"/>
      <c r="M198" s="232"/>
      <c r="N198" s="233"/>
      <c r="O198" s="253"/>
    </row>
    <row r="199" spans="1:15" x14ac:dyDescent="0.25">
      <c r="A199" s="228"/>
      <c r="B199" s="237"/>
      <c r="C199" s="230" t="s">
        <v>743</v>
      </c>
      <c r="D199" s="231"/>
      <c r="E199" s="231"/>
      <c r="F199" s="231"/>
      <c r="G199" s="231"/>
      <c r="H199" s="231"/>
      <c r="I199" s="231"/>
      <c r="J199" s="231"/>
      <c r="K199" s="229"/>
      <c r="L199" s="231"/>
      <c r="M199" s="232"/>
      <c r="N199" s="233"/>
      <c r="O199" s="253"/>
    </row>
    <row r="200" spans="1:15" x14ac:dyDescent="0.25">
      <c r="A200" s="228"/>
      <c r="B200" s="237"/>
      <c r="C200" s="230" t="s">
        <v>744</v>
      </c>
      <c r="D200" s="231"/>
      <c r="E200" s="231"/>
      <c r="F200" s="231"/>
      <c r="G200" s="231"/>
      <c r="H200" s="231"/>
      <c r="I200" s="231"/>
      <c r="J200" s="231"/>
      <c r="K200" s="229"/>
      <c r="L200" s="231"/>
      <c r="M200" s="232"/>
      <c r="N200" s="233"/>
      <c r="O200" s="253"/>
    </row>
    <row r="201" spans="1:15" x14ac:dyDescent="0.25">
      <c r="A201" s="228"/>
      <c r="B201" s="237"/>
      <c r="C201" s="230" t="s">
        <v>745</v>
      </c>
      <c r="D201" s="231"/>
      <c r="E201" s="231"/>
      <c r="F201" s="231"/>
      <c r="G201" s="231"/>
      <c r="H201" s="231"/>
      <c r="I201" s="231"/>
      <c r="J201" s="231"/>
      <c r="K201" s="229"/>
      <c r="L201" s="231"/>
      <c r="M201" s="232"/>
      <c r="N201" s="233"/>
      <c r="O201" s="253"/>
    </row>
    <row r="202" spans="1:15" x14ac:dyDescent="0.25">
      <c r="A202" s="228"/>
      <c r="B202" s="237"/>
      <c r="C202" s="230" t="s">
        <v>746</v>
      </c>
      <c r="D202" s="231"/>
      <c r="E202" s="231"/>
      <c r="F202" s="231"/>
      <c r="G202" s="231"/>
      <c r="H202" s="231"/>
      <c r="I202" s="231"/>
      <c r="J202" s="231"/>
      <c r="K202" s="229"/>
      <c r="L202" s="231"/>
      <c r="M202" s="232"/>
      <c r="N202" s="233"/>
      <c r="O202" s="253"/>
    </row>
    <row r="203" spans="1:15" x14ac:dyDescent="0.25">
      <c r="A203" s="228"/>
      <c r="B203" s="237"/>
      <c r="C203" s="231" t="s">
        <v>628</v>
      </c>
      <c r="D203" s="231"/>
      <c r="E203" s="231"/>
      <c r="F203" s="231"/>
      <c r="G203" s="231"/>
      <c r="H203" s="231"/>
      <c r="I203" s="231"/>
      <c r="J203" s="231"/>
      <c r="K203" s="229"/>
      <c r="L203" s="231"/>
      <c r="M203" s="232"/>
      <c r="N203" s="233"/>
      <c r="O203" s="253"/>
    </row>
    <row r="204" spans="1:15" x14ac:dyDescent="0.25">
      <c r="A204" s="228"/>
      <c r="B204" s="237"/>
      <c r="C204" s="230" t="s">
        <v>733</v>
      </c>
      <c r="D204" s="231"/>
      <c r="E204" s="231"/>
      <c r="F204" s="231"/>
      <c r="G204" s="231"/>
      <c r="H204" s="231"/>
      <c r="I204" s="231"/>
      <c r="J204" s="231"/>
      <c r="K204" s="229"/>
      <c r="L204" s="231"/>
      <c r="M204" s="232"/>
      <c r="N204" s="233"/>
      <c r="O204" s="253"/>
    </row>
    <row r="205" spans="1:15" x14ac:dyDescent="0.25">
      <c r="A205" s="257"/>
      <c r="B205" s="258"/>
      <c r="C205" s="260"/>
      <c r="D205" s="256"/>
      <c r="E205" s="256"/>
      <c r="F205" s="256"/>
      <c r="G205" s="256"/>
      <c r="H205" s="256"/>
      <c r="I205" s="256"/>
      <c r="J205" s="256"/>
      <c r="K205" s="261"/>
      <c r="L205" s="231"/>
      <c r="M205" s="232"/>
      <c r="N205" s="233"/>
      <c r="O205" s="253"/>
    </row>
    <row r="206" spans="1:15" x14ac:dyDescent="0.25">
      <c r="A206" s="257"/>
      <c r="B206" s="258"/>
      <c r="C206" s="256"/>
      <c r="D206" s="256"/>
      <c r="E206" s="256"/>
      <c r="F206" s="256"/>
      <c r="G206" s="256"/>
      <c r="H206" s="256"/>
      <c r="I206" s="256"/>
      <c r="J206" s="256"/>
      <c r="K206" s="258"/>
      <c r="L206" s="238"/>
      <c r="M206" s="232"/>
      <c r="N206" s="233"/>
      <c r="O206" s="253"/>
    </row>
    <row r="207" spans="1:15" x14ac:dyDescent="0.25">
      <c r="A207" s="228"/>
      <c r="B207" s="237"/>
      <c r="C207" s="230" t="s">
        <v>747</v>
      </c>
      <c r="D207" s="231"/>
      <c r="E207" s="231"/>
      <c r="F207" s="231"/>
      <c r="G207" s="231"/>
      <c r="H207" s="231"/>
      <c r="I207" s="231"/>
      <c r="J207" s="231"/>
      <c r="K207" s="229"/>
      <c r="L207" s="231"/>
      <c r="M207" s="232"/>
      <c r="N207" s="233"/>
      <c r="O207" s="253"/>
    </row>
    <row r="208" spans="1:15" x14ac:dyDescent="0.25">
      <c r="A208" s="228" t="s">
        <v>19</v>
      </c>
      <c r="B208" s="237">
        <f>B190+1</f>
        <v>62</v>
      </c>
      <c r="C208" s="231" t="s">
        <v>748</v>
      </c>
      <c r="D208" s="231"/>
      <c r="E208" s="231"/>
      <c r="F208" s="231"/>
      <c r="G208" s="231"/>
      <c r="H208" s="231"/>
      <c r="I208" s="231"/>
      <c r="J208" s="231"/>
      <c r="K208" s="237" t="s">
        <v>83</v>
      </c>
      <c r="L208" s="24">
        <f t="shared" ref="L208:L209" si="11">$R$1*5</f>
        <v>52.5</v>
      </c>
      <c r="M208" s="232"/>
      <c r="N208" s="233"/>
      <c r="O208" s="253"/>
    </row>
    <row r="209" spans="1:15" x14ac:dyDescent="0.25">
      <c r="A209" s="228" t="s">
        <v>19</v>
      </c>
      <c r="B209" s="237">
        <f>B208+1</f>
        <v>63</v>
      </c>
      <c r="C209" s="231" t="s">
        <v>749</v>
      </c>
      <c r="D209" s="231"/>
      <c r="E209" s="231"/>
      <c r="F209" s="231"/>
      <c r="G209" s="231"/>
      <c r="H209" s="231"/>
      <c r="I209" s="231"/>
      <c r="J209" s="231"/>
      <c r="K209" s="237" t="s">
        <v>83</v>
      </c>
      <c r="L209" s="24">
        <f t="shared" si="11"/>
        <v>52.5</v>
      </c>
      <c r="M209" s="232"/>
      <c r="N209" s="233"/>
      <c r="O209" s="253"/>
    </row>
    <row r="210" spans="1:15" x14ac:dyDescent="0.25">
      <c r="A210" s="228"/>
      <c r="B210" s="237"/>
      <c r="C210" s="230" t="s">
        <v>655</v>
      </c>
      <c r="D210" s="231"/>
      <c r="E210" s="231"/>
      <c r="F210" s="231"/>
      <c r="G210" s="231"/>
      <c r="H210" s="231"/>
      <c r="I210" s="231"/>
      <c r="J210" s="231"/>
      <c r="K210" s="229"/>
      <c r="L210" s="231"/>
      <c r="M210" s="232"/>
      <c r="N210" s="233"/>
      <c r="O210" s="253"/>
    </row>
    <row r="211" spans="1:15" x14ac:dyDescent="0.25">
      <c r="A211" s="228" t="s">
        <v>19</v>
      </c>
      <c r="B211" s="237">
        <f>B209+1</f>
        <v>64</v>
      </c>
      <c r="C211" s="231" t="s">
        <v>750</v>
      </c>
      <c r="D211" s="231"/>
      <c r="E211" s="231"/>
      <c r="F211" s="231"/>
      <c r="G211" s="231"/>
      <c r="H211" s="231"/>
      <c r="I211" s="231"/>
      <c r="J211" s="231"/>
      <c r="K211" s="237" t="s">
        <v>83</v>
      </c>
      <c r="L211" s="24">
        <f t="shared" ref="L211:L212" si="12">$R$1*5</f>
        <v>52.5</v>
      </c>
      <c r="M211" s="232"/>
      <c r="N211" s="233"/>
      <c r="O211" s="253"/>
    </row>
    <row r="212" spans="1:15" x14ac:dyDescent="0.25">
      <c r="A212" s="228" t="s">
        <v>19</v>
      </c>
      <c r="B212" s="237">
        <f>B211+1</f>
        <v>65</v>
      </c>
      <c r="C212" s="231" t="s">
        <v>751</v>
      </c>
      <c r="D212" s="231"/>
      <c r="E212" s="231"/>
      <c r="F212" s="231"/>
      <c r="G212" s="231"/>
      <c r="H212" s="231"/>
      <c r="I212" s="231"/>
      <c r="J212" s="231"/>
      <c r="K212" s="237" t="s">
        <v>83</v>
      </c>
      <c r="L212" s="24">
        <f t="shared" si="12"/>
        <v>52.5</v>
      </c>
      <c r="M212" s="232"/>
      <c r="N212" s="233"/>
      <c r="O212" s="253"/>
    </row>
    <row r="213" spans="1:15" x14ac:dyDescent="0.25">
      <c r="A213" s="228"/>
      <c r="B213" s="237"/>
      <c r="C213" s="231"/>
      <c r="D213" s="231"/>
      <c r="E213" s="231"/>
      <c r="F213" s="231"/>
      <c r="G213" s="231"/>
      <c r="H213" s="231"/>
      <c r="I213" s="231"/>
      <c r="J213" s="231"/>
      <c r="K213" s="229"/>
      <c r="L213" s="231"/>
      <c r="M213" s="232"/>
      <c r="N213" s="233"/>
      <c r="O213" s="253"/>
    </row>
    <row r="214" spans="1:15" x14ac:dyDescent="0.25">
      <c r="A214" s="257"/>
      <c r="B214" s="258"/>
      <c r="C214" s="260"/>
      <c r="D214" s="256"/>
      <c r="E214" s="256"/>
      <c r="F214" s="256"/>
      <c r="G214" s="256"/>
      <c r="H214" s="256"/>
      <c r="I214" s="256"/>
      <c r="J214" s="256"/>
      <c r="K214" s="261"/>
      <c r="L214" s="231"/>
      <c r="M214" s="232"/>
      <c r="N214" s="233"/>
      <c r="O214" s="253"/>
    </row>
    <row r="215" spans="1:15" x14ac:dyDescent="0.25">
      <c r="A215" s="257"/>
      <c r="B215" s="258"/>
      <c r="C215" s="230" t="s">
        <v>752</v>
      </c>
      <c r="D215" s="256"/>
      <c r="E215" s="256"/>
      <c r="F215" s="256"/>
      <c r="G215" s="256"/>
      <c r="H215" s="256"/>
      <c r="I215" s="256"/>
      <c r="J215" s="256"/>
      <c r="K215" s="258"/>
      <c r="L215" s="238"/>
      <c r="M215" s="232"/>
      <c r="N215" s="233"/>
      <c r="O215" s="253"/>
    </row>
    <row r="216" spans="1:15" x14ac:dyDescent="0.25">
      <c r="A216" s="228"/>
      <c r="B216" s="237"/>
      <c r="C216" s="230" t="s">
        <v>747</v>
      </c>
      <c r="D216" s="231"/>
      <c r="E216" s="231"/>
      <c r="F216" s="231"/>
      <c r="G216" s="231"/>
      <c r="H216" s="231"/>
      <c r="I216" s="231"/>
      <c r="J216" s="231"/>
      <c r="K216" s="229"/>
      <c r="L216" s="231"/>
      <c r="M216" s="232"/>
      <c r="N216" s="233"/>
      <c r="O216" s="253"/>
    </row>
    <row r="217" spans="1:15" x14ac:dyDescent="0.25">
      <c r="A217" s="228" t="s">
        <v>19</v>
      </c>
      <c r="B217" s="237">
        <v>64</v>
      </c>
      <c r="C217" s="231" t="s">
        <v>753</v>
      </c>
      <c r="D217" s="231"/>
      <c r="E217" s="231"/>
      <c r="F217" s="231"/>
      <c r="G217" s="231"/>
      <c r="H217" s="231"/>
      <c r="I217" s="231"/>
      <c r="J217" s="231"/>
      <c r="K217" s="237" t="s">
        <v>83</v>
      </c>
      <c r="L217" s="24">
        <f t="shared" ref="L217:L218" si="13">$R$1*5</f>
        <v>52.5</v>
      </c>
      <c r="M217" s="232"/>
      <c r="N217" s="233"/>
      <c r="O217" s="253"/>
    </row>
    <row r="218" spans="1:15" x14ac:dyDescent="0.25">
      <c r="A218" s="228" t="s">
        <v>19</v>
      </c>
      <c r="B218" s="237">
        <v>65</v>
      </c>
      <c r="C218" s="231" t="s">
        <v>754</v>
      </c>
      <c r="D218" s="231"/>
      <c r="E218" s="231"/>
      <c r="F218" s="231"/>
      <c r="G218" s="231"/>
      <c r="H218" s="231"/>
      <c r="I218" s="231"/>
      <c r="J218" s="231"/>
      <c r="K218" s="237" t="s">
        <v>83</v>
      </c>
      <c r="L218" s="24">
        <f t="shared" si="13"/>
        <v>52.5</v>
      </c>
      <c r="M218" s="232"/>
      <c r="N218" s="233"/>
      <c r="O218" s="253"/>
    </row>
    <row r="219" spans="1:15" x14ac:dyDescent="0.25">
      <c r="A219" s="228"/>
      <c r="B219" s="237"/>
      <c r="C219" s="230" t="s">
        <v>755</v>
      </c>
      <c r="D219" s="231"/>
      <c r="E219" s="231"/>
      <c r="F219" s="231"/>
      <c r="G219" s="231"/>
      <c r="H219" s="231"/>
      <c r="I219" s="231"/>
      <c r="J219" s="231"/>
      <c r="K219" s="229"/>
      <c r="L219" s="231"/>
      <c r="M219" s="232"/>
      <c r="N219" s="233"/>
      <c r="O219" s="253"/>
    </row>
    <row r="220" spans="1:15" x14ac:dyDescent="0.25">
      <c r="A220" s="228"/>
      <c r="B220" s="237"/>
      <c r="C220" s="230" t="s">
        <v>756</v>
      </c>
      <c r="D220" s="231"/>
      <c r="E220" s="231"/>
      <c r="F220" s="231"/>
      <c r="G220" s="231"/>
      <c r="H220" s="231"/>
      <c r="I220" s="231"/>
      <c r="J220" s="231"/>
      <c r="K220" s="229"/>
      <c r="L220" s="231"/>
      <c r="M220" s="232"/>
      <c r="N220" s="233"/>
      <c r="O220" s="253"/>
    </row>
    <row r="221" spans="1:15" x14ac:dyDescent="0.25">
      <c r="A221" s="228"/>
      <c r="B221" s="237"/>
      <c r="C221" s="230" t="s">
        <v>697</v>
      </c>
      <c r="D221" s="231"/>
      <c r="E221" s="231"/>
      <c r="F221" s="231"/>
      <c r="G221" s="231"/>
      <c r="H221" s="231"/>
      <c r="I221" s="231"/>
      <c r="J221" s="231"/>
      <c r="K221" s="229"/>
      <c r="L221" s="231"/>
      <c r="M221" s="232"/>
      <c r="N221" s="233"/>
      <c r="O221" s="253"/>
    </row>
    <row r="222" spans="1:15" x14ac:dyDescent="0.25">
      <c r="A222" s="228"/>
      <c r="B222" s="237"/>
      <c r="C222" s="230" t="s">
        <v>698</v>
      </c>
      <c r="D222" s="231"/>
      <c r="E222" s="231"/>
      <c r="F222" s="231"/>
      <c r="G222" s="231"/>
      <c r="H222" s="231"/>
      <c r="I222" s="231"/>
      <c r="J222" s="231"/>
      <c r="K222" s="229"/>
      <c r="L222" s="231"/>
      <c r="M222" s="232"/>
      <c r="N222" s="233"/>
      <c r="O222" s="253"/>
    </row>
    <row r="223" spans="1:15" x14ac:dyDescent="0.25">
      <c r="A223" s="228"/>
      <c r="B223" s="237"/>
      <c r="C223" s="230" t="s">
        <v>757</v>
      </c>
      <c r="D223" s="231"/>
      <c r="E223" s="231"/>
      <c r="F223" s="231"/>
      <c r="G223" s="231"/>
      <c r="H223" s="231"/>
      <c r="I223" s="231"/>
      <c r="J223" s="231"/>
      <c r="K223" s="229"/>
      <c r="L223" s="231"/>
      <c r="M223" s="232"/>
      <c r="N223" s="233"/>
      <c r="O223" s="253"/>
    </row>
    <row r="224" spans="1:15" x14ac:dyDescent="0.25">
      <c r="A224" s="228"/>
      <c r="B224" s="237"/>
      <c r="C224" s="230" t="s">
        <v>758</v>
      </c>
      <c r="D224" s="231"/>
      <c r="E224" s="231"/>
      <c r="F224" s="231"/>
      <c r="G224" s="231"/>
      <c r="H224" s="231"/>
      <c r="I224" s="231"/>
      <c r="J224" s="231"/>
      <c r="K224" s="229"/>
      <c r="L224" s="231"/>
      <c r="M224" s="232"/>
      <c r="N224" s="233"/>
      <c r="O224" s="253"/>
    </row>
    <row r="225" spans="1:15" x14ac:dyDescent="0.25">
      <c r="A225" s="228"/>
      <c r="B225" s="237"/>
      <c r="C225" s="397" t="s">
        <v>759</v>
      </c>
      <c r="D225" s="398"/>
      <c r="E225" s="398"/>
      <c r="F225" s="398"/>
      <c r="G225" s="398"/>
      <c r="H225" s="398"/>
      <c r="I225" s="398"/>
      <c r="J225" s="399"/>
      <c r="K225" s="229"/>
      <c r="L225" s="231"/>
      <c r="M225" s="232"/>
      <c r="N225" s="233"/>
      <c r="O225" s="253"/>
    </row>
    <row r="226" spans="1:15" x14ac:dyDescent="0.25">
      <c r="A226" s="228"/>
      <c r="B226" s="237"/>
      <c r="C226" s="412" t="s">
        <v>760</v>
      </c>
      <c r="D226" s="413"/>
      <c r="E226" s="413"/>
      <c r="F226" s="413"/>
      <c r="G226" s="413"/>
      <c r="H226" s="413"/>
      <c r="I226" s="413"/>
      <c r="J226" s="414"/>
      <c r="K226" s="229"/>
      <c r="L226" s="231"/>
      <c r="M226" s="232"/>
      <c r="N226" s="233"/>
      <c r="O226" s="253"/>
    </row>
    <row r="227" spans="1:15" x14ac:dyDescent="0.25">
      <c r="A227" s="228"/>
      <c r="B227" s="237"/>
      <c r="C227" s="231" t="s">
        <v>628</v>
      </c>
      <c r="D227" s="231"/>
      <c r="E227" s="231"/>
      <c r="F227" s="231"/>
      <c r="G227" s="231"/>
      <c r="H227" s="231"/>
      <c r="I227" s="231"/>
      <c r="J227" s="231"/>
      <c r="K227" s="229"/>
      <c r="L227" s="231"/>
      <c r="M227" s="232"/>
      <c r="N227" s="233"/>
      <c r="O227" s="253"/>
    </row>
    <row r="228" spans="1:15" x14ac:dyDescent="0.25">
      <c r="A228" s="228"/>
      <c r="B228" s="237"/>
      <c r="C228" s="230" t="s">
        <v>761</v>
      </c>
      <c r="D228" s="231"/>
      <c r="E228" s="231"/>
      <c r="F228" s="231"/>
      <c r="G228" s="231"/>
      <c r="H228" s="231"/>
      <c r="I228" s="231"/>
      <c r="J228" s="231"/>
      <c r="K228" s="229"/>
      <c r="L228" s="231"/>
      <c r="M228" s="232"/>
      <c r="N228" s="233"/>
      <c r="O228" s="253"/>
    </row>
    <row r="229" spans="1:15" x14ac:dyDescent="0.25">
      <c r="A229" s="228"/>
      <c r="B229" s="237"/>
      <c r="C229" s="230" t="s">
        <v>747</v>
      </c>
      <c r="D229" s="231"/>
      <c r="E229" s="231"/>
      <c r="F229" s="231"/>
      <c r="G229" s="231"/>
      <c r="H229" s="231"/>
      <c r="I229" s="231"/>
      <c r="J229" s="231"/>
      <c r="K229" s="229"/>
      <c r="L229" s="231"/>
      <c r="M229" s="232"/>
      <c r="N229" s="233"/>
      <c r="O229" s="253"/>
    </row>
    <row r="230" spans="1:15" x14ac:dyDescent="0.25">
      <c r="A230" s="228" t="s">
        <v>19</v>
      </c>
      <c r="B230" s="237">
        <f>B218+1</f>
        <v>66</v>
      </c>
      <c r="C230" s="231" t="s">
        <v>762</v>
      </c>
      <c r="D230" s="231"/>
      <c r="E230" s="231"/>
      <c r="F230" s="231"/>
      <c r="G230" s="231"/>
      <c r="H230" s="231"/>
      <c r="I230" s="231"/>
      <c r="J230" s="231"/>
      <c r="K230" s="237" t="s">
        <v>83</v>
      </c>
      <c r="L230" s="24">
        <f t="shared" ref="L230:L231" si="14">$R$1*5</f>
        <v>52.5</v>
      </c>
      <c r="M230" s="232"/>
      <c r="N230" s="233"/>
      <c r="O230" s="253"/>
    </row>
    <row r="231" spans="1:15" x14ac:dyDescent="0.25">
      <c r="A231" s="228" t="s">
        <v>19</v>
      </c>
      <c r="B231" s="237">
        <v>67</v>
      </c>
      <c r="C231" s="231" t="s">
        <v>763</v>
      </c>
      <c r="D231" s="231"/>
      <c r="E231" s="231"/>
      <c r="F231" s="231"/>
      <c r="G231" s="231"/>
      <c r="H231" s="231"/>
      <c r="I231" s="231"/>
      <c r="J231" s="231"/>
      <c r="K231" s="237" t="s">
        <v>83</v>
      </c>
      <c r="L231" s="24">
        <f t="shared" si="14"/>
        <v>52.5</v>
      </c>
      <c r="M231" s="232"/>
      <c r="N231" s="233"/>
      <c r="O231" s="253"/>
    </row>
    <row r="232" spans="1:15" x14ac:dyDescent="0.25">
      <c r="A232" s="228"/>
      <c r="B232" s="237"/>
      <c r="C232" s="231"/>
      <c r="D232" s="231"/>
      <c r="E232" s="231"/>
      <c r="F232" s="231"/>
      <c r="G232" s="231"/>
      <c r="H232" s="231"/>
      <c r="I232" s="231"/>
      <c r="J232" s="231"/>
      <c r="K232" s="237"/>
      <c r="L232" s="238"/>
      <c r="M232" s="346"/>
      <c r="N232" s="233"/>
      <c r="O232" s="253"/>
    </row>
    <row r="233" spans="1:15" x14ac:dyDescent="0.25">
      <c r="A233" s="223"/>
      <c r="B233" s="240"/>
      <c r="C233" s="241" t="s">
        <v>638</v>
      </c>
      <c r="D233" s="242"/>
      <c r="E233" s="242"/>
      <c r="F233" s="242"/>
      <c r="G233" s="242"/>
      <c r="H233" s="242"/>
      <c r="I233" s="242"/>
      <c r="J233" s="262"/>
      <c r="K233" s="240"/>
      <c r="L233" s="263"/>
      <c r="M233" s="301"/>
      <c r="N233" s="247"/>
      <c r="O233" s="255"/>
    </row>
    <row r="234" spans="1:15" ht="24" x14ac:dyDescent="0.25">
      <c r="A234" s="223"/>
      <c r="B234" s="225" t="s">
        <v>1</v>
      </c>
      <c r="C234" s="411" t="s">
        <v>2</v>
      </c>
      <c r="D234" s="400"/>
      <c r="E234" s="400"/>
      <c r="F234" s="400"/>
      <c r="G234" s="400"/>
      <c r="H234" s="400"/>
      <c r="I234" s="400"/>
      <c r="J234" s="402"/>
      <c r="K234" s="225" t="s">
        <v>45</v>
      </c>
      <c r="L234" s="224" t="s">
        <v>46</v>
      </c>
      <c r="M234" s="300" t="s">
        <v>47</v>
      </c>
      <c r="N234" s="226" t="s">
        <v>73</v>
      </c>
      <c r="O234" s="249" t="s">
        <v>120</v>
      </c>
    </row>
    <row r="235" spans="1:15" x14ac:dyDescent="0.25">
      <c r="A235" s="228"/>
      <c r="B235" s="237"/>
      <c r="C235" s="230" t="s">
        <v>764</v>
      </c>
      <c r="D235" s="231"/>
      <c r="E235" s="231"/>
      <c r="F235" s="231"/>
      <c r="G235" s="231"/>
      <c r="H235" s="231"/>
      <c r="I235" s="231"/>
      <c r="J235" s="231"/>
      <c r="K235" s="229"/>
      <c r="L235" s="231"/>
      <c r="M235" s="345"/>
      <c r="N235" s="233"/>
      <c r="O235" s="253"/>
    </row>
    <row r="236" spans="1:15" x14ac:dyDescent="0.25">
      <c r="A236" s="228"/>
      <c r="B236" s="237"/>
      <c r="C236" s="230" t="s">
        <v>747</v>
      </c>
      <c r="D236" s="231"/>
      <c r="E236" s="231"/>
      <c r="F236" s="231"/>
      <c r="G236" s="231"/>
      <c r="H236" s="231"/>
      <c r="I236" s="231"/>
      <c r="J236" s="231"/>
      <c r="K236" s="229"/>
      <c r="L236" s="231"/>
      <c r="M236" s="232"/>
      <c r="N236" s="233"/>
      <c r="O236" s="253"/>
    </row>
    <row r="237" spans="1:15" x14ac:dyDescent="0.25">
      <c r="A237" s="228" t="s">
        <v>19</v>
      </c>
      <c r="B237" s="237">
        <f>B231+1</f>
        <v>68</v>
      </c>
      <c r="C237" s="231" t="s">
        <v>765</v>
      </c>
      <c r="D237" s="231"/>
      <c r="E237" s="231"/>
      <c r="F237" s="231"/>
      <c r="G237" s="231"/>
      <c r="H237" s="231"/>
      <c r="I237" s="231"/>
      <c r="J237" s="231"/>
      <c r="K237" s="237" t="s">
        <v>83</v>
      </c>
      <c r="L237" s="24">
        <f t="shared" ref="L237:L238" si="15">$R$1*5</f>
        <v>52.5</v>
      </c>
      <c r="M237" s="232"/>
      <c r="N237" s="233"/>
      <c r="O237" s="253"/>
    </row>
    <row r="238" spans="1:15" x14ac:dyDescent="0.25">
      <c r="A238" s="228" t="s">
        <v>19</v>
      </c>
      <c r="B238" s="237">
        <f>B237+1</f>
        <v>69</v>
      </c>
      <c r="C238" s="231" t="s">
        <v>766</v>
      </c>
      <c r="D238" s="231"/>
      <c r="E238" s="231"/>
      <c r="F238" s="231"/>
      <c r="G238" s="231"/>
      <c r="H238" s="231"/>
      <c r="I238" s="231"/>
      <c r="J238" s="231"/>
      <c r="K238" s="237" t="s">
        <v>83</v>
      </c>
      <c r="L238" s="24">
        <f t="shared" si="15"/>
        <v>52.5</v>
      </c>
      <c r="M238" s="232"/>
      <c r="N238" s="233"/>
      <c r="O238" s="253"/>
    </row>
    <row r="239" spans="1:15" x14ac:dyDescent="0.25">
      <c r="A239" s="228"/>
      <c r="B239" s="237"/>
      <c r="C239" s="230" t="s">
        <v>655</v>
      </c>
      <c r="D239" s="231"/>
      <c r="E239" s="231"/>
      <c r="F239" s="231"/>
      <c r="G239" s="231"/>
      <c r="H239" s="231"/>
      <c r="I239" s="231"/>
      <c r="J239" s="231"/>
      <c r="K239" s="229"/>
      <c r="L239" s="231"/>
      <c r="M239" s="232"/>
      <c r="N239" s="233"/>
      <c r="O239" s="253"/>
    </row>
    <row r="240" spans="1:15" x14ac:dyDescent="0.25">
      <c r="A240" s="228" t="s">
        <v>19</v>
      </c>
      <c r="B240" s="237">
        <f>B238+1</f>
        <v>70</v>
      </c>
      <c r="C240" s="231" t="s">
        <v>767</v>
      </c>
      <c r="D240" s="231"/>
      <c r="E240" s="231"/>
      <c r="F240" s="231"/>
      <c r="G240" s="231"/>
      <c r="H240" s="231"/>
      <c r="I240" s="231"/>
      <c r="J240" s="231"/>
      <c r="K240" s="237" t="s">
        <v>83</v>
      </c>
      <c r="L240" s="24">
        <f t="shared" ref="L240:L241" si="16">$R$1*5</f>
        <v>52.5</v>
      </c>
      <c r="M240" s="232"/>
      <c r="N240" s="233"/>
      <c r="O240" s="253"/>
    </row>
    <row r="241" spans="1:15" x14ac:dyDescent="0.25">
      <c r="A241" s="228" t="s">
        <v>19</v>
      </c>
      <c r="B241" s="237">
        <f>B240+1</f>
        <v>71</v>
      </c>
      <c r="C241" s="231" t="s">
        <v>768</v>
      </c>
      <c r="D241" s="231"/>
      <c r="E241" s="231"/>
      <c r="F241" s="231"/>
      <c r="G241" s="231"/>
      <c r="H241" s="231"/>
      <c r="I241" s="231"/>
      <c r="J241" s="231"/>
      <c r="K241" s="237" t="s">
        <v>83</v>
      </c>
      <c r="L241" s="24">
        <f t="shared" si="16"/>
        <v>52.5</v>
      </c>
      <c r="M241" s="232"/>
      <c r="N241" s="233"/>
      <c r="O241" s="253"/>
    </row>
    <row r="242" spans="1:15" x14ac:dyDescent="0.25">
      <c r="A242" s="228"/>
      <c r="B242" s="237"/>
      <c r="C242" s="230" t="s">
        <v>764</v>
      </c>
      <c r="D242" s="231"/>
      <c r="E242" s="231"/>
      <c r="F242" s="231"/>
      <c r="G242" s="231"/>
      <c r="H242" s="231"/>
      <c r="I242" s="231"/>
      <c r="J242" s="231"/>
      <c r="K242" s="229"/>
      <c r="L242" s="231"/>
      <c r="M242" s="232"/>
      <c r="N242" s="233"/>
      <c r="O242" s="253"/>
    </row>
    <row r="243" spans="1:15" x14ac:dyDescent="0.25">
      <c r="A243" s="228"/>
      <c r="B243" s="237"/>
      <c r="C243" s="230" t="s">
        <v>769</v>
      </c>
      <c r="D243" s="231"/>
      <c r="E243" s="231"/>
      <c r="F243" s="231"/>
      <c r="G243" s="231"/>
      <c r="H243" s="231"/>
      <c r="I243" s="231"/>
      <c r="J243" s="231"/>
      <c r="K243" s="229"/>
      <c r="L243" s="231"/>
      <c r="M243" s="232"/>
      <c r="N243" s="233"/>
      <c r="O243" s="253"/>
    </row>
    <row r="244" spans="1:15" x14ac:dyDescent="0.25">
      <c r="A244" s="228" t="s">
        <v>19</v>
      </c>
      <c r="B244" s="237">
        <f>B241+1</f>
        <v>72</v>
      </c>
      <c r="C244" s="231" t="s">
        <v>770</v>
      </c>
      <c r="D244" s="231"/>
      <c r="E244" s="231"/>
      <c r="F244" s="231"/>
      <c r="G244" s="231"/>
      <c r="H244" s="231"/>
      <c r="I244" s="231"/>
      <c r="J244" s="231"/>
      <c r="K244" s="237" t="s">
        <v>83</v>
      </c>
      <c r="L244" s="24">
        <f t="shared" ref="L244:L245" si="17">$R$1*5</f>
        <v>52.5</v>
      </c>
      <c r="M244" s="232"/>
      <c r="N244" s="233"/>
      <c r="O244" s="253"/>
    </row>
    <row r="245" spans="1:15" x14ac:dyDescent="0.25">
      <c r="A245" s="228" t="s">
        <v>19</v>
      </c>
      <c r="B245" s="237">
        <f>B244+1</f>
        <v>73</v>
      </c>
      <c r="C245" s="231" t="s">
        <v>771</v>
      </c>
      <c r="D245" s="231"/>
      <c r="E245" s="231"/>
      <c r="F245" s="231"/>
      <c r="G245" s="231"/>
      <c r="H245" s="231"/>
      <c r="I245" s="231"/>
      <c r="J245" s="231"/>
      <c r="K245" s="237" t="s">
        <v>83</v>
      </c>
      <c r="L245" s="24">
        <f t="shared" si="17"/>
        <v>52.5</v>
      </c>
      <c r="M245" s="232"/>
      <c r="N245" s="233"/>
      <c r="O245" s="253"/>
    </row>
    <row r="246" spans="1:15" x14ac:dyDescent="0.25">
      <c r="A246" s="228"/>
      <c r="B246" s="237"/>
      <c r="C246" s="230" t="s">
        <v>655</v>
      </c>
      <c r="D246" s="231"/>
      <c r="E246" s="231"/>
      <c r="F246" s="231"/>
      <c r="G246" s="231"/>
      <c r="H246" s="231"/>
      <c r="I246" s="231"/>
      <c r="J246" s="231"/>
      <c r="K246" s="229"/>
      <c r="L246" s="231"/>
      <c r="M246" s="232"/>
      <c r="N246" s="233"/>
      <c r="O246" s="253"/>
    </row>
    <row r="247" spans="1:15" x14ac:dyDescent="0.25">
      <c r="A247" s="228" t="s">
        <v>19</v>
      </c>
      <c r="B247" s="237">
        <f>B245+1</f>
        <v>74</v>
      </c>
      <c r="C247" s="231" t="s">
        <v>772</v>
      </c>
      <c r="D247" s="231"/>
      <c r="E247" s="231"/>
      <c r="F247" s="231"/>
      <c r="G247" s="231"/>
      <c r="H247" s="231"/>
      <c r="I247" s="231"/>
      <c r="J247" s="231"/>
      <c r="K247" s="237" t="s">
        <v>83</v>
      </c>
      <c r="L247" s="24">
        <f t="shared" ref="L247:L248" si="18">$R$1*5</f>
        <v>52.5</v>
      </c>
      <c r="M247" s="232"/>
      <c r="N247" s="233"/>
      <c r="O247" s="253"/>
    </row>
    <row r="248" spans="1:15" x14ac:dyDescent="0.25">
      <c r="A248" s="228" t="s">
        <v>19</v>
      </c>
      <c r="B248" s="237">
        <f>B247+1</f>
        <v>75</v>
      </c>
      <c r="C248" s="231" t="s">
        <v>773</v>
      </c>
      <c r="D248" s="231"/>
      <c r="E248" s="231"/>
      <c r="F248" s="231"/>
      <c r="G248" s="231"/>
      <c r="H248" s="231"/>
      <c r="I248" s="231"/>
      <c r="J248" s="231"/>
      <c r="K248" s="237" t="s">
        <v>83</v>
      </c>
      <c r="L248" s="24">
        <f t="shared" si="18"/>
        <v>52.5</v>
      </c>
      <c r="M248" s="232"/>
      <c r="N248" s="233"/>
      <c r="O248" s="253"/>
    </row>
    <row r="249" spans="1:15" x14ac:dyDescent="0.25">
      <c r="A249" s="228"/>
      <c r="B249" s="237"/>
      <c r="C249" s="403" t="s">
        <v>774</v>
      </c>
      <c r="D249" s="404"/>
      <c r="E249" s="404"/>
      <c r="F249" s="404"/>
      <c r="G249" s="404"/>
      <c r="H249" s="404"/>
      <c r="I249" s="404"/>
      <c r="J249" s="405"/>
      <c r="K249" s="229"/>
      <c r="L249" s="231"/>
      <c r="M249" s="232"/>
      <c r="N249" s="233"/>
      <c r="O249" s="253"/>
    </row>
    <row r="250" spans="1:15" x14ac:dyDescent="0.25">
      <c r="A250" s="228"/>
      <c r="B250" s="237"/>
      <c r="C250" s="230" t="s">
        <v>775</v>
      </c>
      <c r="D250" s="231"/>
      <c r="E250" s="231"/>
      <c r="F250" s="231"/>
      <c r="G250" s="231"/>
      <c r="H250" s="231"/>
      <c r="I250" s="231"/>
      <c r="J250" s="231"/>
      <c r="K250" s="229"/>
      <c r="L250" s="231"/>
      <c r="M250" s="232"/>
      <c r="N250" s="233"/>
      <c r="O250" s="253"/>
    </row>
    <row r="251" spans="1:15" x14ac:dyDescent="0.25">
      <c r="A251" s="228"/>
      <c r="B251" s="237"/>
      <c r="C251" s="230" t="s">
        <v>769</v>
      </c>
      <c r="D251" s="231"/>
      <c r="E251" s="231"/>
      <c r="F251" s="231"/>
      <c r="G251" s="231"/>
      <c r="H251" s="231"/>
      <c r="I251" s="231"/>
      <c r="J251" s="231"/>
      <c r="K251" s="229"/>
      <c r="L251" s="231"/>
      <c r="M251" s="232"/>
      <c r="N251" s="233"/>
      <c r="O251" s="253"/>
    </row>
    <row r="252" spans="1:15" x14ac:dyDescent="0.25">
      <c r="A252" s="228" t="s">
        <v>19</v>
      </c>
      <c r="B252" s="237">
        <f>B248+1</f>
        <v>76</v>
      </c>
      <c r="C252" s="231" t="s">
        <v>776</v>
      </c>
      <c r="D252" s="231"/>
      <c r="E252" s="231"/>
      <c r="F252" s="231"/>
      <c r="G252" s="231"/>
      <c r="H252" s="231"/>
      <c r="I252" s="231"/>
      <c r="J252" s="231"/>
      <c r="K252" s="237" t="s">
        <v>83</v>
      </c>
      <c r="L252" s="24">
        <f t="shared" ref="L252:L253" si="19">$R$1*5</f>
        <v>52.5</v>
      </c>
      <c r="M252" s="232"/>
      <c r="N252" s="233"/>
      <c r="O252" s="253"/>
    </row>
    <row r="253" spans="1:15" x14ac:dyDescent="0.25">
      <c r="A253" s="228" t="s">
        <v>19</v>
      </c>
      <c r="B253" s="237">
        <f>B252+1</f>
        <v>77</v>
      </c>
      <c r="C253" s="231" t="s">
        <v>777</v>
      </c>
      <c r="D253" s="231"/>
      <c r="E253" s="231"/>
      <c r="F253" s="231"/>
      <c r="G253" s="231"/>
      <c r="H253" s="231"/>
      <c r="I253" s="231"/>
      <c r="J253" s="231"/>
      <c r="K253" s="237" t="s">
        <v>83</v>
      </c>
      <c r="L253" s="24">
        <f t="shared" si="19"/>
        <v>52.5</v>
      </c>
      <c r="M253" s="232"/>
      <c r="N253" s="233"/>
      <c r="O253" s="253"/>
    </row>
    <row r="254" spans="1:15" x14ac:dyDescent="0.25">
      <c r="A254" s="228"/>
      <c r="B254" s="237"/>
      <c r="C254" s="230" t="s">
        <v>655</v>
      </c>
      <c r="D254" s="231"/>
      <c r="E254" s="231"/>
      <c r="F254" s="231"/>
      <c r="G254" s="231"/>
      <c r="H254" s="231"/>
      <c r="I254" s="231"/>
      <c r="J254" s="231"/>
      <c r="K254" s="229"/>
      <c r="L254" s="231"/>
      <c r="M254" s="232"/>
      <c r="N254" s="233"/>
      <c r="O254" s="253"/>
    </row>
    <row r="255" spans="1:15" x14ac:dyDescent="0.25">
      <c r="A255" s="228" t="s">
        <v>19</v>
      </c>
      <c r="B255" s="237">
        <f>B253+1</f>
        <v>78</v>
      </c>
      <c r="C255" s="231" t="s">
        <v>778</v>
      </c>
      <c r="D255" s="231"/>
      <c r="E255" s="231"/>
      <c r="F255" s="231"/>
      <c r="G255" s="231"/>
      <c r="H255" s="231"/>
      <c r="I255" s="231"/>
      <c r="J255" s="231"/>
      <c r="K255" s="237" t="s">
        <v>83</v>
      </c>
      <c r="L255" s="24">
        <f t="shared" ref="L255:L256" si="20">$R$1*5</f>
        <v>52.5</v>
      </c>
      <c r="M255" s="232"/>
      <c r="N255" s="233"/>
      <c r="O255" s="253"/>
    </row>
    <row r="256" spans="1:15" x14ac:dyDescent="0.25">
      <c r="A256" s="228" t="s">
        <v>19</v>
      </c>
      <c r="B256" s="237">
        <f>B255+1</f>
        <v>79</v>
      </c>
      <c r="C256" s="231" t="s">
        <v>779</v>
      </c>
      <c r="D256" s="231"/>
      <c r="E256" s="231"/>
      <c r="F256" s="231"/>
      <c r="G256" s="231"/>
      <c r="H256" s="231"/>
      <c r="I256" s="231"/>
      <c r="J256" s="231"/>
      <c r="K256" s="237" t="s">
        <v>83</v>
      </c>
      <c r="L256" s="24">
        <f t="shared" si="20"/>
        <v>52.5</v>
      </c>
      <c r="M256" s="232"/>
      <c r="N256" s="233"/>
      <c r="O256" s="253"/>
    </row>
    <row r="257" spans="1:15" x14ac:dyDescent="0.25">
      <c r="A257" s="228"/>
      <c r="B257" s="237"/>
      <c r="C257" s="230" t="s">
        <v>755</v>
      </c>
      <c r="D257" s="231"/>
      <c r="E257" s="231"/>
      <c r="F257" s="231"/>
      <c r="G257" s="231"/>
      <c r="H257" s="231"/>
      <c r="I257" s="231"/>
      <c r="J257" s="231"/>
      <c r="K257" s="229"/>
      <c r="L257" s="231"/>
      <c r="M257" s="232"/>
      <c r="N257" s="233"/>
      <c r="O257" s="253"/>
    </row>
    <row r="258" spans="1:15" x14ac:dyDescent="0.25">
      <c r="A258" s="228"/>
      <c r="B258" s="237"/>
      <c r="C258" s="230" t="s">
        <v>756</v>
      </c>
      <c r="D258" s="231"/>
      <c r="E258" s="231"/>
      <c r="F258" s="231"/>
      <c r="G258" s="231"/>
      <c r="H258" s="231"/>
      <c r="I258" s="231"/>
      <c r="J258" s="231"/>
      <c r="K258" s="229"/>
      <c r="L258" s="231"/>
      <c r="M258" s="232"/>
      <c r="N258" s="233"/>
      <c r="O258" s="253"/>
    </row>
    <row r="259" spans="1:15" x14ac:dyDescent="0.25">
      <c r="A259" s="228"/>
      <c r="B259" s="237"/>
      <c r="C259" s="230" t="s">
        <v>697</v>
      </c>
      <c r="D259" s="231"/>
      <c r="E259" s="231"/>
      <c r="F259" s="231"/>
      <c r="G259" s="231"/>
      <c r="H259" s="231"/>
      <c r="I259" s="231"/>
      <c r="J259" s="231"/>
      <c r="K259" s="229"/>
      <c r="L259" s="231"/>
      <c r="M259" s="232"/>
      <c r="N259" s="233"/>
      <c r="O259" s="253"/>
    </row>
    <row r="260" spans="1:15" x14ac:dyDescent="0.25">
      <c r="A260" s="228"/>
      <c r="B260" s="237"/>
      <c r="C260" s="230" t="s">
        <v>698</v>
      </c>
      <c r="D260" s="231"/>
      <c r="E260" s="231"/>
      <c r="F260" s="231"/>
      <c r="G260" s="231"/>
      <c r="H260" s="231"/>
      <c r="I260" s="231"/>
      <c r="J260" s="231"/>
      <c r="K260" s="229"/>
      <c r="L260" s="231"/>
      <c r="M260" s="232"/>
      <c r="N260" s="233"/>
      <c r="O260" s="253"/>
    </row>
    <row r="261" spans="1:15" x14ac:dyDescent="0.25">
      <c r="A261" s="228"/>
      <c r="B261" s="237"/>
      <c r="C261" s="230" t="s">
        <v>757</v>
      </c>
      <c r="D261" s="231"/>
      <c r="E261" s="231"/>
      <c r="F261" s="231"/>
      <c r="G261" s="231"/>
      <c r="H261" s="231"/>
      <c r="I261" s="231"/>
      <c r="J261" s="231"/>
      <c r="K261" s="229"/>
      <c r="L261" s="231"/>
      <c r="M261" s="232"/>
      <c r="N261" s="233"/>
      <c r="O261" s="253"/>
    </row>
    <row r="262" spans="1:15" x14ac:dyDescent="0.25">
      <c r="A262" s="228"/>
      <c r="B262" s="237"/>
      <c r="C262" s="230" t="s">
        <v>758</v>
      </c>
      <c r="D262" s="231"/>
      <c r="E262" s="231"/>
      <c r="F262" s="231"/>
      <c r="G262" s="231"/>
      <c r="H262" s="231"/>
      <c r="I262" s="231"/>
      <c r="J262" s="231"/>
      <c r="K262" s="229"/>
      <c r="L262" s="231"/>
      <c r="M262" s="232"/>
      <c r="N262" s="233"/>
      <c r="O262" s="253"/>
    </row>
    <row r="263" spans="1:15" x14ac:dyDescent="0.25">
      <c r="A263" s="228"/>
      <c r="B263" s="237"/>
      <c r="C263" s="230" t="s">
        <v>780</v>
      </c>
      <c r="D263" s="231"/>
      <c r="E263" s="231"/>
      <c r="F263" s="231"/>
      <c r="G263" s="231"/>
      <c r="H263" s="231"/>
      <c r="I263" s="231"/>
      <c r="J263" s="231"/>
      <c r="K263" s="229"/>
      <c r="L263" s="231"/>
      <c r="M263" s="232"/>
      <c r="N263" s="233"/>
      <c r="O263" s="253"/>
    </row>
    <row r="264" spans="1:15" x14ac:dyDescent="0.25">
      <c r="A264" s="228"/>
      <c r="B264" s="237"/>
      <c r="C264" s="403" t="s">
        <v>781</v>
      </c>
      <c r="D264" s="404"/>
      <c r="E264" s="404"/>
      <c r="F264" s="404"/>
      <c r="G264" s="404"/>
      <c r="H264" s="404"/>
      <c r="I264" s="404"/>
      <c r="J264" s="405"/>
      <c r="K264" s="229"/>
      <c r="L264" s="231"/>
      <c r="M264" s="232"/>
      <c r="N264" s="233"/>
      <c r="O264" s="253"/>
    </row>
    <row r="265" spans="1:15" x14ac:dyDescent="0.25">
      <c r="A265" s="228"/>
      <c r="B265" s="237"/>
      <c r="C265" s="231" t="s">
        <v>628</v>
      </c>
      <c r="D265" s="231"/>
      <c r="E265" s="231"/>
      <c r="F265" s="231"/>
      <c r="G265" s="231"/>
      <c r="H265" s="231"/>
      <c r="I265" s="231"/>
      <c r="J265" s="231"/>
      <c r="K265" s="229"/>
      <c r="L265" s="231"/>
      <c r="M265" s="232"/>
      <c r="N265" s="233"/>
      <c r="O265" s="253"/>
    </row>
    <row r="266" spans="1:15" x14ac:dyDescent="0.25">
      <c r="A266" s="228"/>
      <c r="B266" s="237"/>
      <c r="C266" s="230" t="s">
        <v>782</v>
      </c>
      <c r="D266" s="231"/>
      <c r="E266" s="231"/>
      <c r="F266" s="231"/>
      <c r="G266" s="231"/>
      <c r="H266" s="231"/>
      <c r="I266" s="231"/>
      <c r="J266" s="231"/>
      <c r="K266" s="229"/>
      <c r="L266" s="231"/>
      <c r="M266" s="232"/>
      <c r="N266" s="233"/>
      <c r="O266" s="253"/>
    </row>
    <row r="267" spans="1:15" x14ac:dyDescent="0.25">
      <c r="A267" s="228"/>
      <c r="B267" s="237"/>
      <c r="C267" s="230" t="s">
        <v>700</v>
      </c>
      <c r="D267" s="231"/>
      <c r="E267" s="231"/>
      <c r="F267" s="231"/>
      <c r="G267" s="231"/>
      <c r="H267" s="231"/>
      <c r="I267" s="231"/>
      <c r="J267" s="231"/>
      <c r="K267" s="229"/>
      <c r="L267" s="231"/>
      <c r="M267" s="232"/>
      <c r="N267" s="233"/>
      <c r="O267" s="253"/>
    </row>
    <row r="268" spans="1:15" x14ac:dyDescent="0.25">
      <c r="A268" s="228" t="s">
        <v>19</v>
      </c>
      <c r="B268" s="237">
        <f>B256+1</f>
        <v>80</v>
      </c>
      <c r="C268" s="231" t="s">
        <v>783</v>
      </c>
      <c r="D268" s="231"/>
      <c r="E268" s="231"/>
      <c r="F268" s="231"/>
      <c r="G268" s="231"/>
      <c r="H268" s="231"/>
      <c r="I268" s="231"/>
      <c r="J268" s="231"/>
      <c r="K268" s="237" t="s">
        <v>83</v>
      </c>
      <c r="L268" s="24">
        <f t="shared" ref="L268:L269" si="21">$R$1*5</f>
        <v>52.5</v>
      </c>
      <c r="M268" s="232"/>
      <c r="N268" s="233"/>
      <c r="O268" s="253"/>
    </row>
    <row r="269" spans="1:15" x14ac:dyDescent="0.25">
      <c r="A269" s="228" t="s">
        <v>19</v>
      </c>
      <c r="B269" s="237">
        <f>B268+1</f>
        <v>81</v>
      </c>
      <c r="C269" s="231" t="s">
        <v>784</v>
      </c>
      <c r="D269" s="231"/>
      <c r="E269" s="231"/>
      <c r="F269" s="231"/>
      <c r="G269" s="231"/>
      <c r="H269" s="231"/>
      <c r="I269" s="231"/>
      <c r="J269" s="231"/>
      <c r="K269" s="237" t="s">
        <v>83</v>
      </c>
      <c r="L269" s="24">
        <f t="shared" si="21"/>
        <v>52.5</v>
      </c>
      <c r="M269" s="232"/>
      <c r="N269" s="233"/>
      <c r="O269" s="253"/>
    </row>
    <row r="270" spans="1:15" x14ac:dyDescent="0.25">
      <c r="A270" s="228"/>
      <c r="B270" s="237"/>
      <c r="C270" s="231"/>
      <c r="D270" s="231"/>
      <c r="E270" s="231"/>
      <c r="F270" s="231"/>
      <c r="G270" s="231"/>
      <c r="H270" s="231"/>
      <c r="I270" s="231"/>
      <c r="J270" s="231"/>
      <c r="K270" s="237"/>
      <c r="L270" s="238"/>
      <c r="M270" s="346"/>
      <c r="N270" s="233"/>
      <c r="O270" s="253"/>
    </row>
    <row r="271" spans="1:15" x14ac:dyDescent="0.25">
      <c r="A271" s="223"/>
      <c r="B271" s="240"/>
      <c r="C271" s="241" t="s">
        <v>638</v>
      </c>
      <c r="D271" s="242"/>
      <c r="E271" s="242"/>
      <c r="F271" s="242"/>
      <c r="G271" s="242"/>
      <c r="H271" s="242"/>
      <c r="I271" s="242"/>
      <c r="J271" s="242"/>
      <c r="K271" s="240"/>
      <c r="L271" s="242"/>
      <c r="M271" s="301"/>
      <c r="N271" s="247"/>
      <c r="O271" s="255"/>
    </row>
    <row r="272" spans="1:15" ht="24" x14ac:dyDescent="0.25">
      <c r="A272" s="223"/>
      <c r="B272" s="225" t="s">
        <v>1</v>
      </c>
      <c r="C272" s="411" t="s">
        <v>2</v>
      </c>
      <c r="D272" s="400"/>
      <c r="E272" s="400"/>
      <c r="F272" s="400"/>
      <c r="G272" s="400"/>
      <c r="H272" s="400"/>
      <c r="I272" s="400"/>
      <c r="J272" s="402"/>
      <c r="K272" s="225" t="s">
        <v>45</v>
      </c>
      <c r="L272" s="252" t="s">
        <v>46</v>
      </c>
      <c r="M272" s="300" t="s">
        <v>47</v>
      </c>
      <c r="N272" s="226" t="s">
        <v>73</v>
      </c>
      <c r="O272" s="249" t="s">
        <v>120</v>
      </c>
    </row>
    <row r="273" spans="1:15" x14ac:dyDescent="0.25">
      <c r="A273" s="228"/>
      <c r="B273" s="237"/>
      <c r="C273" s="230" t="s">
        <v>655</v>
      </c>
      <c r="D273" s="231"/>
      <c r="E273" s="231"/>
      <c r="F273" s="231"/>
      <c r="G273" s="231"/>
      <c r="H273" s="231"/>
      <c r="I273" s="231"/>
      <c r="J273" s="231"/>
      <c r="K273" s="229"/>
      <c r="L273" s="231"/>
      <c r="M273" s="345"/>
      <c r="N273" s="233"/>
      <c r="O273" s="253"/>
    </row>
    <row r="274" spans="1:15" x14ac:dyDescent="0.25">
      <c r="A274" s="228" t="s">
        <v>19</v>
      </c>
      <c r="B274" s="237">
        <f>B269+1</f>
        <v>82</v>
      </c>
      <c r="C274" s="231" t="s">
        <v>785</v>
      </c>
      <c r="D274" s="231"/>
      <c r="E274" s="231"/>
      <c r="F274" s="231"/>
      <c r="G274" s="231"/>
      <c r="H274" s="231"/>
      <c r="I274" s="231"/>
      <c r="J274" s="231"/>
      <c r="K274" s="237" t="s">
        <v>83</v>
      </c>
      <c r="L274" s="24">
        <f t="shared" ref="L274:L275" si="22">$R$1*5</f>
        <v>52.5</v>
      </c>
      <c r="M274" s="232"/>
      <c r="N274" s="233"/>
      <c r="O274" s="253"/>
    </row>
    <row r="275" spans="1:15" x14ac:dyDescent="0.25">
      <c r="A275" s="228" t="s">
        <v>19</v>
      </c>
      <c r="B275" s="237">
        <f>B274+1</f>
        <v>83</v>
      </c>
      <c r="C275" s="231" t="s">
        <v>786</v>
      </c>
      <c r="D275" s="231"/>
      <c r="E275" s="231"/>
      <c r="F275" s="231"/>
      <c r="G275" s="231"/>
      <c r="H275" s="231"/>
      <c r="I275" s="231"/>
      <c r="J275" s="231"/>
      <c r="K275" s="237" t="s">
        <v>83</v>
      </c>
      <c r="L275" s="24">
        <f t="shared" si="22"/>
        <v>52.5</v>
      </c>
      <c r="M275" s="232"/>
      <c r="N275" s="233"/>
      <c r="O275" s="253"/>
    </row>
    <row r="276" spans="1:15" x14ac:dyDescent="0.25">
      <c r="A276" s="228"/>
      <c r="B276" s="237"/>
      <c r="C276" s="230" t="s">
        <v>787</v>
      </c>
      <c r="D276" s="231"/>
      <c r="E276" s="231"/>
      <c r="F276" s="231"/>
      <c r="G276" s="231"/>
      <c r="H276" s="231"/>
      <c r="I276" s="231"/>
      <c r="J276" s="231"/>
      <c r="K276" s="229"/>
      <c r="L276" s="231"/>
      <c r="M276" s="232"/>
      <c r="N276" s="233"/>
      <c r="O276" s="253"/>
    </row>
    <row r="277" spans="1:15" x14ac:dyDescent="0.25">
      <c r="A277" s="228"/>
      <c r="B277" s="237"/>
      <c r="C277" s="230" t="s">
        <v>700</v>
      </c>
      <c r="D277" s="231"/>
      <c r="E277" s="231"/>
      <c r="F277" s="231"/>
      <c r="G277" s="231"/>
      <c r="H277" s="231"/>
      <c r="I277" s="231"/>
      <c r="J277" s="231"/>
      <c r="K277" s="229"/>
      <c r="L277" s="231"/>
      <c r="M277" s="232"/>
      <c r="N277" s="233"/>
      <c r="O277" s="253"/>
    </row>
    <row r="278" spans="1:15" x14ac:dyDescent="0.25">
      <c r="A278" s="228" t="s">
        <v>19</v>
      </c>
      <c r="B278" s="237">
        <f>B275+1</f>
        <v>84</v>
      </c>
      <c r="C278" s="231" t="s">
        <v>788</v>
      </c>
      <c r="D278" s="231"/>
      <c r="E278" s="231"/>
      <c r="F278" s="231"/>
      <c r="G278" s="231"/>
      <c r="H278" s="231"/>
      <c r="I278" s="231"/>
      <c r="J278" s="231"/>
      <c r="K278" s="237" t="s">
        <v>83</v>
      </c>
      <c r="L278" s="24">
        <f t="shared" ref="L278:L279" si="23">$R$1*5</f>
        <v>52.5</v>
      </c>
      <c r="M278" s="232"/>
      <c r="N278" s="233"/>
      <c r="O278" s="253"/>
    </row>
    <row r="279" spans="1:15" x14ac:dyDescent="0.25">
      <c r="A279" s="228" t="s">
        <v>19</v>
      </c>
      <c r="B279" s="237">
        <f>B278+1</f>
        <v>85</v>
      </c>
      <c r="C279" s="231" t="s">
        <v>789</v>
      </c>
      <c r="D279" s="231"/>
      <c r="E279" s="231"/>
      <c r="F279" s="231"/>
      <c r="G279" s="231"/>
      <c r="H279" s="231"/>
      <c r="I279" s="231"/>
      <c r="J279" s="231"/>
      <c r="K279" s="237" t="s">
        <v>83</v>
      </c>
      <c r="L279" s="24">
        <f t="shared" si="23"/>
        <v>52.5</v>
      </c>
      <c r="M279" s="232"/>
      <c r="N279" s="233"/>
      <c r="O279" s="253"/>
    </row>
    <row r="280" spans="1:15" x14ac:dyDescent="0.25">
      <c r="A280" s="228"/>
      <c r="B280" s="237"/>
      <c r="C280" s="230" t="s">
        <v>755</v>
      </c>
      <c r="D280" s="231"/>
      <c r="E280" s="231"/>
      <c r="F280" s="231"/>
      <c r="G280" s="231"/>
      <c r="H280" s="231"/>
      <c r="I280" s="231"/>
      <c r="J280" s="231"/>
      <c r="K280" s="229"/>
      <c r="L280" s="231"/>
      <c r="M280" s="232"/>
      <c r="N280" s="233"/>
      <c r="O280" s="253"/>
    </row>
    <row r="281" spans="1:15" x14ac:dyDescent="0.25">
      <c r="A281" s="228"/>
      <c r="B281" s="237"/>
      <c r="C281" s="230" t="s">
        <v>756</v>
      </c>
      <c r="D281" s="231"/>
      <c r="E281" s="231"/>
      <c r="F281" s="231"/>
      <c r="G281" s="231"/>
      <c r="H281" s="231"/>
      <c r="I281" s="231"/>
      <c r="J281" s="231"/>
      <c r="K281" s="229"/>
      <c r="L281" s="231"/>
      <c r="M281" s="232"/>
      <c r="N281" s="233"/>
      <c r="O281" s="253"/>
    </row>
    <row r="282" spans="1:15" x14ac:dyDescent="0.25">
      <c r="A282" s="228"/>
      <c r="B282" s="237"/>
      <c r="C282" s="230" t="s">
        <v>697</v>
      </c>
      <c r="D282" s="231"/>
      <c r="E282" s="231"/>
      <c r="F282" s="231"/>
      <c r="G282" s="231"/>
      <c r="H282" s="231"/>
      <c r="I282" s="231"/>
      <c r="J282" s="231"/>
      <c r="K282" s="229"/>
      <c r="L282" s="231"/>
      <c r="M282" s="232"/>
      <c r="N282" s="233"/>
      <c r="O282" s="253"/>
    </row>
    <row r="283" spans="1:15" x14ac:dyDescent="0.25">
      <c r="A283" s="228"/>
      <c r="B283" s="237"/>
      <c r="C283" s="230" t="s">
        <v>698</v>
      </c>
      <c r="D283" s="231"/>
      <c r="E283" s="231"/>
      <c r="F283" s="231"/>
      <c r="G283" s="231"/>
      <c r="H283" s="231"/>
      <c r="I283" s="231"/>
      <c r="J283" s="231"/>
      <c r="K283" s="229"/>
      <c r="L283" s="231"/>
      <c r="M283" s="232"/>
      <c r="N283" s="233"/>
      <c r="O283" s="253"/>
    </row>
    <row r="284" spans="1:15" x14ac:dyDescent="0.25">
      <c r="A284" s="228"/>
      <c r="B284" s="237"/>
      <c r="C284" s="230" t="s">
        <v>780</v>
      </c>
      <c r="D284" s="231"/>
      <c r="E284" s="231"/>
      <c r="F284" s="231"/>
      <c r="G284" s="231"/>
      <c r="H284" s="231"/>
      <c r="I284" s="231"/>
      <c r="J284" s="231"/>
      <c r="K284" s="229"/>
      <c r="L284" s="231"/>
      <c r="M284" s="232"/>
      <c r="N284" s="233"/>
      <c r="O284" s="253"/>
    </row>
    <row r="285" spans="1:15" x14ac:dyDescent="0.25">
      <c r="A285" s="228"/>
      <c r="B285" s="237"/>
      <c r="C285" s="230" t="s">
        <v>790</v>
      </c>
      <c r="D285" s="231"/>
      <c r="E285" s="231"/>
      <c r="F285" s="231"/>
      <c r="G285" s="231"/>
      <c r="H285" s="231"/>
      <c r="I285" s="231"/>
      <c r="J285" s="231"/>
      <c r="K285" s="229"/>
      <c r="L285" s="231"/>
      <c r="M285" s="232"/>
      <c r="N285" s="233"/>
      <c r="O285" s="253"/>
    </row>
    <row r="286" spans="1:15" x14ac:dyDescent="0.25">
      <c r="A286" s="228"/>
      <c r="B286" s="237"/>
      <c r="C286" s="230" t="s">
        <v>791</v>
      </c>
      <c r="D286" s="231"/>
      <c r="E286" s="231"/>
      <c r="F286" s="231"/>
      <c r="G286" s="231"/>
      <c r="H286" s="231"/>
      <c r="I286" s="231"/>
      <c r="J286" s="231"/>
      <c r="K286" s="229"/>
      <c r="L286" s="231"/>
      <c r="M286" s="232"/>
      <c r="N286" s="233"/>
      <c r="O286" s="253"/>
    </row>
    <row r="287" spans="1:15" x14ac:dyDescent="0.25">
      <c r="A287" s="228"/>
      <c r="B287" s="237"/>
      <c r="C287" s="231" t="s">
        <v>628</v>
      </c>
      <c r="D287" s="231"/>
      <c r="E287" s="231"/>
      <c r="F287" s="231"/>
      <c r="G287" s="231"/>
      <c r="H287" s="231"/>
      <c r="I287" s="231"/>
      <c r="J287" s="231"/>
      <c r="K287" s="229"/>
      <c r="L287" s="231"/>
      <c r="M287" s="232"/>
      <c r="N287" s="233"/>
      <c r="O287" s="253"/>
    </row>
    <row r="288" spans="1:15" x14ac:dyDescent="0.25">
      <c r="A288" s="228"/>
      <c r="B288" s="237"/>
      <c r="C288" s="230" t="s">
        <v>792</v>
      </c>
      <c r="D288" s="231"/>
      <c r="E288" s="231"/>
      <c r="F288" s="231"/>
      <c r="G288" s="231"/>
      <c r="H288" s="231"/>
      <c r="I288" s="231"/>
      <c r="J288" s="231"/>
      <c r="K288" s="229"/>
      <c r="L288" s="231"/>
      <c r="M288" s="232"/>
      <c r="N288" s="233"/>
      <c r="O288" s="253"/>
    </row>
    <row r="289" spans="1:15" x14ac:dyDescent="0.25">
      <c r="A289" s="228"/>
      <c r="B289" s="237"/>
      <c r="C289" s="230" t="s">
        <v>700</v>
      </c>
      <c r="D289" s="231"/>
      <c r="E289" s="231"/>
      <c r="F289" s="231"/>
      <c r="G289" s="231"/>
      <c r="H289" s="231"/>
      <c r="I289" s="231"/>
      <c r="J289" s="231"/>
      <c r="K289" s="229"/>
      <c r="L289" s="231"/>
      <c r="M289" s="232"/>
      <c r="N289" s="233"/>
      <c r="O289" s="253"/>
    </row>
    <row r="290" spans="1:15" x14ac:dyDescent="0.25">
      <c r="A290" s="228" t="s">
        <v>19</v>
      </c>
      <c r="B290" s="237">
        <f>B279+1</f>
        <v>86</v>
      </c>
      <c r="C290" s="231" t="s">
        <v>793</v>
      </c>
      <c r="D290" s="231"/>
      <c r="E290" s="231"/>
      <c r="F290" s="231"/>
      <c r="G290" s="231"/>
      <c r="H290" s="231"/>
      <c r="I290" s="231"/>
      <c r="J290" s="231"/>
      <c r="K290" s="237" t="s">
        <v>83</v>
      </c>
      <c r="L290" s="24">
        <f>$R$1*5</f>
        <v>52.5</v>
      </c>
      <c r="M290" s="232"/>
      <c r="N290" s="233"/>
      <c r="O290" s="253"/>
    </row>
    <row r="291" spans="1:15" x14ac:dyDescent="0.25">
      <c r="A291" s="228"/>
      <c r="B291" s="237"/>
      <c r="C291" s="230" t="s">
        <v>794</v>
      </c>
      <c r="D291" s="231"/>
      <c r="E291" s="231"/>
      <c r="F291" s="231"/>
      <c r="G291" s="231"/>
      <c r="H291" s="231"/>
      <c r="I291" s="231"/>
      <c r="J291" s="231"/>
      <c r="K291" s="229"/>
      <c r="L291" s="231"/>
      <c r="M291" s="232"/>
      <c r="N291" s="233"/>
      <c r="O291" s="253"/>
    </row>
    <row r="292" spans="1:15" x14ac:dyDescent="0.25">
      <c r="A292" s="228"/>
      <c r="B292" s="237"/>
      <c r="C292" s="230" t="s">
        <v>700</v>
      </c>
      <c r="D292" s="231"/>
      <c r="E292" s="231"/>
      <c r="F292" s="231"/>
      <c r="G292" s="231"/>
      <c r="H292" s="231"/>
      <c r="I292" s="231"/>
      <c r="J292" s="231"/>
      <c r="K292" s="229"/>
      <c r="L292" s="231"/>
      <c r="M292" s="232"/>
      <c r="N292" s="233"/>
      <c r="O292" s="253"/>
    </row>
    <row r="293" spans="1:15" x14ac:dyDescent="0.25">
      <c r="A293" s="228" t="s">
        <v>19</v>
      </c>
      <c r="B293" s="237">
        <f>B290+1</f>
        <v>87</v>
      </c>
      <c r="C293" s="231" t="s">
        <v>795</v>
      </c>
      <c r="D293" s="231"/>
      <c r="E293" s="231"/>
      <c r="F293" s="231"/>
      <c r="G293" s="231"/>
      <c r="H293" s="231"/>
      <c r="I293" s="231"/>
      <c r="J293" s="231"/>
      <c r="K293" s="237" t="s">
        <v>83</v>
      </c>
      <c r="L293" s="24">
        <f>$R$1*5</f>
        <v>52.5</v>
      </c>
      <c r="M293" s="232"/>
      <c r="N293" s="233"/>
      <c r="O293" s="253"/>
    </row>
    <row r="294" spans="1:15" x14ac:dyDescent="0.25">
      <c r="A294" s="228"/>
      <c r="B294" s="237"/>
      <c r="C294" s="230" t="s">
        <v>755</v>
      </c>
      <c r="D294" s="231"/>
      <c r="E294" s="231"/>
      <c r="F294" s="231"/>
      <c r="G294" s="231"/>
      <c r="H294" s="231"/>
      <c r="I294" s="231"/>
      <c r="J294" s="231"/>
      <c r="K294" s="229"/>
      <c r="L294" s="231"/>
      <c r="M294" s="232"/>
      <c r="N294" s="233"/>
      <c r="O294" s="253"/>
    </row>
    <row r="295" spans="1:15" x14ac:dyDescent="0.25">
      <c r="A295" s="228"/>
      <c r="B295" s="237"/>
      <c r="C295" s="230" t="s">
        <v>756</v>
      </c>
      <c r="D295" s="231"/>
      <c r="E295" s="231"/>
      <c r="F295" s="231"/>
      <c r="G295" s="231"/>
      <c r="H295" s="231"/>
      <c r="I295" s="231"/>
      <c r="J295" s="231"/>
      <c r="K295" s="229"/>
      <c r="L295" s="231"/>
      <c r="M295" s="232"/>
      <c r="N295" s="233"/>
      <c r="O295" s="253"/>
    </row>
    <row r="296" spans="1:15" x14ac:dyDescent="0.25">
      <c r="A296" s="228"/>
      <c r="B296" s="237"/>
      <c r="C296" s="230" t="s">
        <v>796</v>
      </c>
      <c r="D296" s="231"/>
      <c r="E296" s="231"/>
      <c r="F296" s="231"/>
      <c r="G296" s="231"/>
      <c r="H296" s="231"/>
      <c r="I296" s="231"/>
      <c r="J296" s="231"/>
      <c r="K296" s="229"/>
      <c r="L296" s="231"/>
      <c r="M296" s="232"/>
      <c r="N296" s="233"/>
      <c r="O296" s="253"/>
    </row>
    <row r="297" spans="1:15" x14ac:dyDescent="0.25">
      <c r="A297" s="228"/>
      <c r="B297" s="237"/>
      <c r="C297" s="231" t="s">
        <v>797</v>
      </c>
      <c r="D297" s="231"/>
      <c r="E297" s="231"/>
      <c r="F297" s="231"/>
      <c r="G297" s="231"/>
      <c r="H297" s="231"/>
      <c r="I297" s="231"/>
      <c r="J297" s="231"/>
      <c r="K297" s="229"/>
      <c r="L297" s="231"/>
      <c r="M297" s="232"/>
      <c r="N297" s="233"/>
      <c r="O297" s="253"/>
    </row>
    <row r="298" spans="1:15" x14ac:dyDescent="0.25">
      <c r="A298" s="228"/>
      <c r="B298" s="237"/>
      <c r="C298" s="231" t="s">
        <v>798</v>
      </c>
      <c r="D298" s="231"/>
      <c r="E298" s="231"/>
      <c r="F298" s="231"/>
      <c r="G298" s="231"/>
      <c r="H298" s="231"/>
      <c r="I298" s="231"/>
      <c r="J298" s="231"/>
      <c r="K298" s="229"/>
      <c r="L298" s="231"/>
      <c r="M298" s="232"/>
      <c r="N298" s="233"/>
      <c r="O298" s="253"/>
    </row>
    <row r="299" spans="1:15" x14ac:dyDescent="0.25">
      <c r="A299" s="228"/>
      <c r="B299" s="237"/>
      <c r="C299" s="231" t="s">
        <v>799</v>
      </c>
      <c r="D299" s="231"/>
      <c r="E299" s="231"/>
      <c r="F299" s="231"/>
      <c r="G299" s="231"/>
      <c r="H299" s="231"/>
      <c r="I299" s="231"/>
      <c r="J299" s="231"/>
      <c r="K299" s="229"/>
      <c r="L299" s="231"/>
      <c r="M299" s="232"/>
      <c r="N299" s="233"/>
      <c r="O299" s="253"/>
    </row>
    <row r="300" spans="1:15" x14ac:dyDescent="0.25">
      <c r="A300" s="228"/>
      <c r="B300" s="237"/>
      <c r="C300" s="231" t="s">
        <v>800</v>
      </c>
      <c r="D300" s="231"/>
      <c r="E300" s="231"/>
      <c r="F300" s="231"/>
      <c r="G300" s="231"/>
      <c r="H300" s="231"/>
      <c r="I300" s="231"/>
      <c r="J300" s="231"/>
      <c r="K300" s="229"/>
      <c r="L300" s="231"/>
      <c r="M300" s="232"/>
      <c r="N300" s="233"/>
      <c r="O300" s="253"/>
    </row>
    <row r="301" spans="1:15" x14ac:dyDescent="0.25">
      <c r="A301" s="228"/>
      <c r="B301" s="237"/>
      <c r="C301" s="231" t="s">
        <v>801</v>
      </c>
      <c r="D301" s="231"/>
      <c r="E301" s="231"/>
      <c r="F301" s="231"/>
      <c r="G301" s="231"/>
      <c r="H301" s="231"/>
      <c r="I301" s="231"/>
      <c r="J301" s="231"/>
      <c r="K301" s="229"/>
      <c r="L301" s="231"/>
      <c r="M301" s="232"/>
      <c r="N301" s="233"/>
      <c r="O301" s="253"/>
    </row>
    <row r="302" spans="1:15" x14ac:dyDescent="0.25">
      <c r="A302" s="228"/>
      <c r="B302" s="237"/>
      <c r="C302" s="230" t="s">
        <v>790</v>
      </c>
      <c r="D302" s="231"/>
      <c r="E302" s="231"/>
      <c r="F302" s="231"/>
      <c r="G302" s="231"/>
      <c r="H302" s="231"/>
      <c r="I302" s="231"/>
      <c r="J302" s="231"/>
      <c r="K302" s="229"/>
      <c r="L302" s="231"/>
      <c r="M302" s="232"/>
      <c r="N302" s="233"/>
      <c r="O302" s="253"/>
    </row>
    <row r="303" spans="1:15" x14ac:dyDescent="0.25">
      <c r="A303" s="228"/>
      <c r="B303" s="237"/>
      <c r="C303" s="231" t="s">
        <v>802</v>
      </c>
      <c r="D303" s="231"/>
      <c r="E303" s="231"/>
      <c r="F303" s="231"/>
      <c r="G303" s="231"/>
      <c r="H303" s="231"/>
      <c r="I303" s="231"/>
      <c r="J303" s="231"/>
      <c r="K303" s="229"/>
      <c r="L303" s="231"/>
      <c r="M303" s="232"/>
      <c r="N303" s="233"/>
      <c r="O303" s="253"/>
    </row>
    <row r="304" spans="1:15" x14ac:dyDescent="0.25">
      <c r="A304" s="228"/>
      <c r="B304" s="237"/>
      <c r="C304" s="230" t="s">
        <v>803</v>
      </c>
      <c r="D304" s="231"/>
      <c r="E304" s="231"/>
      <c r="F304" s="231"/>
      <c r="G304" s="231"/>
      <c r="H304" s="231"/>
      <c r="I304" s="231"/>
      <c r="J304" s="231"/>
      <c r="K304" s="229"/>
      <c r="L304" s="231"/>
      <c r="M304" s="232"/>
      <c r="N304" s="233"/>
      <c r="O304" s="253"/>
    </row>
    <row r="305" spans="1:15" x14ac:dyDescent="0.25">
      <c r="A305" s="228" t="s">
        <v>19</v>
      </c>
      <c r="B305" s="237">
        <f>B293+1</f>
        <v>88</v>
      </c>
      <c r="C305" s="231" t="s">
        <v>804</v>
      </c>
      <c r="D305" s="231"/>
      <c r="E305" s="231"/>
      <c r="F305" s="231"/>
      <c r="G305" s="231"/>
      <c r="H305" s="231"/>
      <c r="I305" s="231"/>
      <c r="J305" s="231"/>
      <c r="K305" s="237" t="s">
        <v>83</v>
      </c>
      <c r="L305" s="24">
        <f t="shared" ref="L305:L307" si="24">$R$1*5</f>
        <v>52.5</v>
      </c>
      <c r="M305" s="232"/>
      <c r="N305" s="233"/>
      <c r="O305" s="253"/>
    </row>
    <row r="306" spans="1:15" x14ac:dyDescent="0.25">
      <c r="A306" s="228" t="s">
        <v>19</v>
      </c>
      <c r="B306" s="237">
        <f>B305+1</f>
        <v>89</v>
      </c>
      <c r="C306" s="231" t="s">
        <v>805</v>
      </c>
      <c r="D306" s="231"/>
      <c r="E306" s="231"/>
      <c r="F306" s="231"/>
      <c r="G306" s="231"/>
      <c r="H306" s="231"/>
      <c r="I306" s="231"/>
      <c r="J306" s="231"/>
      <c r="K306" s="237" t="s">
        <v>83</v>
      </c>
      <c r="L306" s="24">
        <f t="shared" si="24"/>
        <v>52.5</v>
      </c>
      <c r="M306" s="232"/>
      <c r="N306" s="233"/>
      <c r="O306" s="253"/>
    </row>
    <row r="307" spans="1:15" x14ac:dyDescent="0.25">
      <c r="A307" s="228" t="s">
        <v>19</v>
      </c>
      <c r="B307" s="237">
        <f>B306+1</f>
        <v>90</v>
      </c>
      <c r="C307" s="231" t="s">
        <v>806</v>
      </c>
      <c r="D307" s="231"/>
      <c r="E307" s="231"/>
      <c r="F307" s="231"/>
      <c r="G307" s="231"/>
      <c r="H307" s="231"/>
      <c r="I307" s="231"/>
      <c r="J307" s="231"/>
      <c r="K307" s="237" t="s">
        <v>83</v>
      </c>
      <c r="L307" s="24">
        <f t="shared" si="24"/>
        <v>52.5</v>
      </c>
      <c r="M307" s="232"/>
      <c r="N307" s="233"/>
      <c r="O307" s="253"/>
    </row>
    <row r="308" spans="1:15" x14ac:dyDescent="0.25">
      <c r="A308" s="228"/>
      <c r="B308" s="237"/>
      <c r="C308" s="231"/>
      <c r="D308" s="231"/>
      <c r="E308" s="231"/>
      <c r="F308" s="231"/>
      <c r="G308" s="231"/>
      <c r="H308" s="231"/>
      <c r="I308" s="231"/>
      <c r="J308" s="231"/>
      <c r="K308" s="237"/>
      <c r="L308" s="238"/>
      <c r="M308" s="346"/>
      <c r="N308" s="233"/>
      <c r="O308" s="253"/>
    </row>
    <row r="309" spans="1:15" x14ac:dyDescent="0.25">
      <c r="A309" s="223"/>
      <c r="B309" s="240"/>
      <c r="C309" s="241" t="s">
        <v>638</v>
      </c>
      <c r="D309" s="242"/>
      <c r="E309" s="242"/>
      <c r="F309" s="242"/>
      <c r="G309" s="242"/>
      <c r="H309" s="242"/>
      <c r="I309" s="242"/>
      <c r="J309" s="242"/>
      <c r="K309" s="240"/>
      <c r="L309" s="242"/>
      <c r="M309" s="301"/>
      <c r="N309" s="247" t="s">
        <v>807</v>
      </c>
      <c r="O309" s="255"/>
    </row>
    <row r="310" spans="1:15" ht="24" x14ac:dyDescent="0.25">
      <c r="A310" s="223"/>
      <c r="B310" s="225" t="s">
        <v>1</v>
      </c>
      <c r="C310" s="411" t="s">
        <v>2</v>
      </c>
      <c r="D310" s="400"/>
      <c r="E310" s="400"/>
      <c r="F310" s="400"/>
      <c r="G310" s="400"/>
      <c r="H310" s="400"/>
      <c r="I310" s="400"/>
      <c r="J310" s="402"/>
      <c r="K310" s="225" t="s">
        <v>45</v>
      </c>
      <c r="L310" s="224" t="s">
        <v>46</v>
      </c>
      <c r="M310" s="300" t="s">
        <v>47</v>
      </c>
      <c r="N310" s="226" t="s">
        <v>73</v>
      </c>
      <c r="O310" s="249" t="s">
        <v>120</v>
      </c>
    </row>
    <row r="311" spans="1:15" x14ac:dyDescent="0.25">
      <c r="A311" s="228"/>
      <c r="B311" s="237"/>
      <c r="C311" s="230" t="s">
        <v>808</v>
      </c>
      <c r="D311" s="231"/>
      <c r="E311" s="231"/>
      <c r="F311" s="231"/>
      <c r="G311" s="231"/>
      <c r="H311" s="231"/>
      <c r="I311" s="231"/>
      <c r="J311" s="231"/>
      <c r="K311" s="229"/>
      <c r="L311" s="231"/>
      <c r="M311" s="345"/>
      <c r="N311" s="233"/>
      <c r="O311" s="253"/>
    </row>
    <row r="312" spans="1:15" x14ac:dyDescent="0.25">
      <c r="A312" s="228" t="s">
        <v>19</v>
      </c>
      <c r="B312" s="237">
        <f>B307+1</f>
        <v>91</v>
      </c>
      <c r="C312" s="231" t="s">
        <v>809</v>
      </c>
      <c r="D312" s="231"/>
      <c r="E312" s="231"/>
      <c r="F312" s="231"/>
      <c r="G312" s="231"/>
      <c r="H312" s="231"/>
      <c r="I312" s="231"/>
      <c r="J312" s="231"/>
      <c r="K312" s="237" t="s">
        <v>83</v>
      </c>
      <c r="L312" s="24">
        <f t="shared" ref="L312:L316" si="25">$R$1*5</f>
        <v>52.5</v>
      </c>
      <c r="M312" s="232"/>
      <c r="N312" s="233"/>
      <c r="O312" s="253"/>
    </row>
    <row r="313" spans="1:15" x14ac:dyDescent="0.25">
      <c r="A313" s="228" t="s">
        <v>19</v>
      </c>
      <c r="B313" s="237">
        <f>B312+1</f>
        <v>92</v>
      </c>
      <c r="C313" s="231" t="s">
        <v>810</v>
      </c>
      <c r="D313" s="231"/>
      <c r="E313" s="231"/>
      <c r="F313" s="231"/>
      <c r="G313" s="231"/>
      <c r="H313" s="231"/>
      <c r="I313" s="231"/>
      <c r="J313" s="231"/>
      <c r="K313" s="237" t="s">
        <v>83</v>
      </c>
      <c r="L313" s="24">
        <f t="shared" si="25"/>
        <v>52.5</v>
      </c>
      <c r="M313" s="232"/>
      <c r="N313" s="233"/>
      <c r="O313" s="253"/>
    </row>
    <row r="314" spans="1:15" x14ac:dyDescent="0.25">
      <c r="A314" s="228" t="s">
        <v>19</v>
      </c>
      <c r="B314" s="237">
        <f>B313+1</f>
        <v>93</v>
      </c>
      <c r="C314" s="231" t="s">
        <v>811</v>
      </c>
      <c r="D314" s="231"/>
      <c r="E314" s="231"/>
      <c r="F314" s="231"/>
      <c r="G314" s="231"/>
      <c r="H314" s="231"/>
      <c r="I314" s="231"/>
      <c r="J314" s="231"/>
      <c r="K314" s="237" t="s">
        <v>83</v>
      </c>
      <c r="L314" s="24">
        <f t="shared" si="25"/>
        <v>52.5</v>
      </c>
      <c r="M314" s="232"/>
      <c r="N314" s="233"/>
      <c r="O314" s="253"/>
    </row>
    <row r="315" spans="1:15" x14ac:dyDescent="0.25">
      <c r="A315" s="228" t="s">
        <v>19</v>
      </c>
      <c r="B315" s="237">
        <f>B314+1</f>
        <v>94</v>
      </c>
      <c r="C315" s="231" t="s">
        <v>812</v>
      </c>
      <c r="D315" s="231"/>
      <c r="E315" s="231"/>
      <c r="F315" s="231"/>
      <c r="G315" s="231"/>
      <c r="H315" s="231"/>
      <c r="I315" s="231"/>
      <c r="J315" s="231"/>
      <c r="K315" s="237" t="s">
        <v>83</v>
      </c>
      <c r="L315" s="24">
        <f t="shared" si="25"/>
        <v>52.5</v>
      </c>
      <c r="M315" s="232"/>
      <c r="N315" s="233"/>
      <c r="O315" s="253"/>
    </row>
    <row r="316" spans="1:15" x14ac:dyDescent="0.25">
      <c r="A316" s="228" t="s">
        <v>19</v>
      </c>
      <c r="B316" s="237">
        <f>B315+1</f>
        <v>95</v>
      </c>
      <c r="C316" s="231" t="s">
        <v>813</v>
      </c>
      <c r="D316" s="231"/>
      <c r="E316" s="231"/>
      <c r="F316" s="231"/>
      <c r="G316" s="231"/>
      <c r="H316" s="231"/>
      <c r="I316" s="231"/>
      <c r="J316" s="231"/>
      <c r="K316" s="237" t="s">
        <v>83</v>
      </c>
      <c r="L316" s="24">
        <f t="shared" si="25"/>
        <v>52.5</v>
      </c>
      <c r="M316" s="232"/>
      <c r="N316" s="233"/>
      <c r="O316" s="253"/>
    </row>
    <row r="317" spans="1:15" x14ac:dyDescent="0.25">
      <c r="A317" s="228"/>
      <c r="B317" s="237"/>
      <c r="C317" s="230" t="s">
        <v>814</v>
      </c>
      <c r="D317" s="231"/>
      <c r="E317" s="231"/>
      <c r="F317" s="231"/>
      <c r="G317" s="231"/>
      <c r="H317" s="231"/>
      <c r="I317" s="231"/>
      <c r="J317" s="231"/>
      <c r="K317" s="229"/>
      <c r="L317" s="231"/>
      <c r="M317" s="232"/>
      <c r="N317" s="233"/>
      <c r="O317" s="253"/>
    </row>
    <row r="318" spans="1:15" x14ac:dyDescent="0.25">
      <c r="A318" s="228" t="s">
        <v>19</v>
      </c>
      <c r="B318" s="237">
        <f>B316+1</f>
        <v>96</v>
      </c>
      <c r="C318" s="231" t="s">
        <v>815</v>
      </c>
      <c r="D318" s="231"/>
      <c r="E318" s="231"/>
      <c r="F318" s="231"/>
      <c r="G318" s="231"/>
      <c r="H318" s="231"/>
      <c r="I318" s="231"/>
      <c r="J318" s="231"/>
      <c r="K318" s="237" t="s">
        <v>83</v>
      </c>
      <c r="L318" s="24">
        <f t="shared" ref="L318:L319" si="26">$R$1*5</f>
        <v>52.5</v>
      </c>
      <c r="M318" s="232"/>
      <c r="N318" s="233"/>
      <c r="O318" s="253"/>
    </row>
    <row r="319" spans="1:15" x14ac:dyDescent="0.25">
      <c r="A319" s="228" t="s">
        <v>19</v>
      </c>
      <c r="B319" s="237">
        <f>B318+1</f>
        <v>97</v>
      </c>
      <c r="C319" s="231" t="s">
        <v>816</v>
      </c>
      <c r="D319" s="231"/>
      <c r="E319" s="231"/>
      <c r="F319" s="231"/>
      <c r="G319" s="231"/>
      <c r="H319" s="231"/>
      <c r="I319" s="231"/>
      <c r="J319" s="231"/>
      <c r="K319" s="237" t="s">
        <v>83</v>
      </c>
      <c r="L319" s="24">
        <f t="shared" si="26"/>
        <v>52.5</v>
      </c>
      <c r="M319" s="232"/>
      <c r="N319" s="233"/>
      <c r="O319" s="253"/>
    </row>
    <row r="320" spans="1:15" x14ac:dyDescent="0.25">
      <c r="A320" s="228"/>
      <c r="B320" s="237"/>
      <c r="C320" s="230" t="s">
        <v>817</v>
      </c>
      <c r="D320" s="231"/>
      <c r="E320" s="231"/>
      <c r="F320" s="231"/>
      <c r="G320" s="231"/>
      <c r="H320" s="231"/>
      <c r="I320" s="231"/>
      <c r="J320" s="231"/>
      <c r="K320" s="229"/>
      <c r="L320" s="231"/>
      <c r="M320" s="232"/>
      <c r="N320" s="233"/>
      <c r="O320" s="253"/>
    </row>
    <row r="321" spans="1:15" x14ac:dyDescent="0.25">
      <c r="A321" s="228"/>
      <c r="B321" s="237"/>
      <c r="C321" s="230" t="s">
        <v>803</v>
      </c>
      <c r="D321" s="231"/>
      <c r="E321" s="231"/>
      <c r="F321" s="231"/>
      <c r="G321" s="231"/>
      <c r="H321" s="231"/>
      <c r="I321" s="231"/>
      <c r="J321" s="231"/>
      <c r="K321" s="229"/>
      <c r="L321" s="231"/>
      <c r="M321" s="232"/>
      <c r="N321" s="233"/>
      <c r="O321" s="253"/>
    </row>
    <row r="322" spans="1:15" x14ac:dyDescent="0.25">
      <c r="A322" s="228" t="s">
        <v>19</v>
      </c>
      <c r="B322" s="237">
        <f>B319+1</f>
        <v>98</v>
      </c>
      <c r="C322" s="231" t="s">
        <v>804</v>
      </c>
      <c r="D322" s="231"/>
      <c r="E322" s="231"/>
      <c r="F322" s="231"/>
      <c r="G322" s="231"/>
      <c r="H322" s="231"/>
      <c r="I322" s="231"/>
      <c r="J322" s="231"/>
      <c r="K322" s="237" t="s">
        <v>83</v>
      </c>
      <c r="L322" s="24">
        <f t="shared" ref="L322:L324" si="27">$R$1*5</f>
        <v>52.5</v>
      </c>
      <c r="M322" s="232"/>
      <c r="N322" s="233"/>
      <c r="O322" s="253"/>
    </row>
    <row r="323" spans="1:15" x14ac:dyDescent="0.25">
      <c r="A323" s="228" t="s">
        <v>19</v>
      </c>
      <c r="B323" s="237">
        <f>B322+1</f>
        <v>99</v>
      </c>
      <c r="C323" s="231" t="s">
        <v>805</v>
      </c>
      <c r="D323" s="231"/>
      <c r="E323" s="231"/>
      <c r="F323" s="231"/>
      <c r="G323" s="231"/>
      <c r="H323" s="231"/>
      <c r="I323" s="231"/>
      <c r="J323" s="231"/>
      <c r="K323" s="237" t="s">
        <v>83</v>
      </c>
      <c r="L323" s="24">
        <f t="shared" si="27"/>
        <v>52.5</v>
      </c>
      <c r="M323" s="232"/>
      <c r="N323" s="233"/>
      <c r="O323" s="253"/>
    </row>
    <row r="324" spans="1:15" x14ac:dyDescent="0.25">
      <c r="A324" s="228" t="s">
        <v>19</v>
      </c>
      <c r="B324" s="237">
        <f>B323+1</f>
        <v>100</v>
      </c>
      <c r="C324" s="231" t="s">
        <v>806</v>
      </c>
      <c r="D324" s="231"/>
      <c r="E324" s="231"/>
      <c r="F324" s="231"/>
      <c r="G324" s="231"/>
      <c r="H324" s="231"/>
      <c r="I324" s="231"/>
      <c r="J324" s="231"/>
      <c r="K324" s="237" t="s">
        <v>83</v>
      </c>
      <c r="L324" s="24">
        <f t="shared" si="27"/>
        <v>52.5</v>
      </c>
      <c r="M324" s="232"/>
      <c r="N324" s="233"/>
      <c r="O324" s="253"/>
    </row>
    <row r="325" spans="1:15" x14ac:dyDescent="0.25">
      <c r="A325" s="228"/>
      <c r="B325" s="237"/>
      <c r="C325" s="230" t="s">
        <v>808</v>
      </c>
      <c r="D325" s="231"/>
      <c r="E325" s="231"/>
      <c r="F325" s="231"/>
      <c r="G325" s="231"/>
      <c r="H325" s="231"/>
      <c r="I325" s="231"/>
      <c r="J325" s="231"/>
      <c r="K325" s="229"/>
      <c r="L325" s="231"/>
      <c r="M325" s="232"/>
      <c r="N325" s="233"/>
      <c r="O325" s="253"/>
    </row>
    <row r="326" spans="1:15" x14ac:dyDescent="0.25">
      <c r="A326" s="228" t="s">
        <v>19</v>
      </c>
      <c r="B326" s="237">
        <f>B324+1</f>
        <v>101</v>
      </c>
      <c r="C326" s="231" t="s">
        <v>809</v>
      </c>
      <c r="D326" s="231"/>
      <c r="E326" s="231"/>
      <c r="F326" s="231"/>
      <c r="G326" s="231"/>
      <c r="H326" s="231"/>
      <c r="I326" s="231"/>
      <c r="J326" s="231"/>
      <c r="K326" s="237" t="s">
        <v>83</v>
      </c>
      <c r="L326" s="24">
        <f t="shared" ref="L326:L330" si="28">$R$1*5</f>
        <v>52.5</v>
      </c>
      <c r="M326" s="232"/>
      <c r="N326" s="233"/>
      <c r="O326" s="253"/>
    </row>
    <row r="327" spans="1:15" x14ac:dyDescent="0.25">
      <c r="A327" s="228" t="s">
        <v>19</v>
      </c>
      <c r="B327" s="237">
        <f>B326+1</f>
        <v>102</v>
      </c>
      <c r="C327" s="231" t="s">
        <v>810</v>
      </c>
      <c r="D327" s="231"/>
      <c r="E327" s="231"/>
      <c r="F327" s="231"/>
      <c r="G327" s="231"/>
      <c r="H327" s="231"/>
      <c r="I327" s="231"/>
      <c r="J327" s="231"/>
      <c r="K327" s="237" t="s">
        <v>83</v>
      </c>
      <c r="L327" s="24">
        <f t="shared" si="28"/>
        <v>52.5</v>
      </c>
      <c r="M327" s="232"/>
      <c r="N327" s="233"/>
      <c r="O327" s="253"/>
    </row>
    <row r="328" spans="1:15" x14ac:dyDescent="0.25">
      <c r="A328" s="228" t="s">
        <v>19</v>
      </c>
      <c r="B328" s="237">
        <f>B327+1</f>
        <v>103</v>
      </c>
      <c r="C328" s="231" t="s">
        <v>811</v>
      </c>
      <c r="D328" s="231"/>
      <c r="E328" s="231"/>
      <c r="F328" s="231"/>
      <c r="G328" s="231"/>
      <c r="H328" s="231"/>
      <c r="I328" s="231"/>
      <c r="J328" s="231"/>
      <c r="K328" s="237" t="s">
        <v>83</v>
      </c>
      <c r="L328" s="24">
        <f t="shared" si="28"/>
        <v>52.5</v>
      </c>
      <c r="M328" s="232"/>
      <c r="N328" s="233"/>
      <c r="O328" s="253"/>
    </row>
    <row r="329" spans="1:15" x14ac:dyDescent="0.25">
      <c r="A329" s="228" t="s">
        <v>19</v>
      </c>
      <c r="B329" s="237">
        <f>B328+1</f>
        <v>104</v>
      </c>
      <c r="C329" s="231" t="s">
        <v>812</v>
      </c>
      <c r="D329" s="231"/>
      <c r="E329" s="231"/>
      <c r="F329" s="231"/>
      <c r="G329" s="231"/>
      <c r="H329" s="231"/>
      <c r="I329" s="231"/>
      <c r="J329" s="231"/>
      <c r="K329" s="237" t="s">
        <v>83</v>
      </c>
      <c r="L329" s="24">
        <f t="shared" si="28"/>
        <v>52.5</v>
      </c>
      <c r="M329" s="232"/>
      <c r="N329" s="233"/>
      <c r="O329" s="253"/>
    </row>
    <row r="330" spans="1:15" x14ac:dyDescent="0.25">
      <c r="A330" s="228" t="s">
        <v>19</v>
      </c>
      <c r="B330" s="237">
        <f>B329+1</f>
        <v>105</v>
      </c>
      <c r="C330" s="231" t="s">
        <v>813</v>
      </c>
      <c r="D330" s="231"/>
      <c r="E330" s="231"/>
      <c r="F330" s="231"/>
      <c r="G330" s="231"/>
      <c r="H330" s="231"/>
      <c r="I330" s="231"/>
      <c r="J330" s="231"/>
      <c r="K330" s="237" t="s">
        <v>83</v>
      </c>
      <c r="L330" s="24">
        <f t="shared" si="28"/>
        <v>52.5</v>
      </c>
      <c r="M330" s="232"/>
      <c r="N330" s="233"/>
      <c r="O330" s="253"/>
    </row>
    <row r="331" spans="1:15" x14ac:dyDescent="0.25">
      <c r="A331" s="228"/>
      <c r="B331" s="237"/>
      <c r="C331" s="230" t="s">
        <v>814</v>
      </c>
      <c r="D331" s="231"/>
      <c r="E331" s="231"/>
      <c r="F331" s="231"/>
      <c r="G331" s="231"/>
      <c r="H331" s="231"/>
      <c r="I331" s="231"/>
      <c r="J331" s="231"/>
      <c r="K331" s="229"/>
      <c r="L331" s="231"/>
      <c r="M331" s="232"/>
      <c r="N331" s="233"/>
      <c r="O331" s="253"/>
    </row>
    <row r="332" spans="1:15" x14ac:dyDescent="0.25">
      <c r="A332" s="228" t="s">
        <v>19</v>
      </c>
      <c r="B332" s="237">
        <f>B330+1</f>
        <v>106</v>
      </c>
      <c r="C332" s="231" t="s">
        <v>815</v>
      </c>
      <c r="D332" s="231"/>
      <c r="E332" s="231"/>
      <c r="F332" s="231"/>
      <c r="G332" s="231"/>
      <c r="H332" s="231"/>
      <c r="I332" s="231"/>
      <c r="J332" s="231"/>
      <c r="K332" s="237" t="s">
        <v>83</v>
      </c>
      <c r="L332" s="24">
        <f t="shared" ref="L332:L333" si="29">$R$1*5</f>
        <v>52.5</v>
      </c>
      <c r="M332" s="232"/>
      <c r="N332" s="233"/>
      <c r="O332" s="253"/>
    </row>
    <row r="333" spans="1:15" x14ac:dyDescent="0.25">
      <c r="A333" s="228" t="s">
        <v>19</v>
      </c>
      <c r="B333" s="237">
        <f>B332+1</f>
        <v>107</v>
      </c>
      <c r="C333" s="231" t="s">
        <v>816</v>
      </c>
      <c r="D333" s="231"/>
      <c r="E333" s="231"/>
      <c r="F333" s="231"/>
      <c r="G333" s="231"/>
      <c r="H333" s="231"/>
      <c r="I333" s="231"/>
      <c r="J333" s="231"/>
      <c r="K333" s="237" t="s">
        <v>83</v>
      </c>
      <c r="L333" s="24">
        <f t="shared" si="29"/>
        <v>52.5</v>
      </c>
      <c r="M333" s="232"/>
      <c r="N333" s="233"/>
      <c r="O333" s="253"/>
    </row>
    <row r="334" spans="1:15" x14ac:dyDescent="0.25">
      <c r="A334" s="228"/>
      <c r="B334" s="237"/>
      <c r="C334" s="230" t="s">
        <v>818</v>
      </c>
      <c r="D334" s="231"/>
      <c r="E334" s="231"/>
      <c r="F334" s="231"/>
      <c r="G334" s="231"/>
      <c r="H334" s="231"/>
      <c r="I334" s="231"/>
      <c r="J334" s="231"/>
      <c r="K334" s="229"/>
      <c r="L334" s="231"/>
      <c r="M334" s="232"/>
      <c r="N334" s="233"/>
      <c r="O334" s="253"/>
    </row>
    <row r="335" spans="1:15" x14ac:dyDescent="0.25">
      <c r="A335" s="228"/>
      <c r="B335" s="237"/>
      <c r="C335" s="230" t="s">
        <v>819</v>
      </c>
      <c r="D335" s="231"/>
      <c r="E335" s="231"/>
      <c r="F335" s="231"/>
      <c r="G335" s="231"/>
      <c r="H335" s="231"/>
      <c r="I335" s="231"/>
      <c r="J335" s="231"/>
      <c r="K335" s="229"/>
      <c r="L335" s="231"/>
      <c r="M335" s="232"/>
      <c r="N335" s="233"/>
      <c r="O335" s="253"/>
    </row>
    <row r="336" spans="1:15" x14ac:dyDescent="0.25">
      <c r="A336" s="228"/>
      <c r="B336" s="237"/>
      <c r="C336" s="230" t="s">
        <v>820</v>
      </c>
      <c r="D336" s="231"/>
      <c r="E336" s="231"/>
      <c r="F336" s="231"/>
      <c r="G336" s="231"/>
      <c r="H336" s="231"/>
      <c r="I336" s="231"/>
      <c r="J336" s="231"/>
      <c r="K336" s="229"/>
      <c r="L336" s="231"/>
      <c r="M336" s="232"/>
      <c r="N336" s="233"/>
      <c r="O336" s="253"/>
    </row>
    <row r="337" spans="1:15" x14ac:dyDescent="0.25">
      <c r="A337" s="228"/>
      <c r="B337" s="237"/>
      <c r="C337" s="231" t="s">
        <v>821</v>
      </c>
      <c r="D337" s="231"/>
      <c r="E337" s="231"/>
      <c r="F337" s="231"/>
      <c r="G337" s="231"/>
      <c r="H337" s="231"/>
      <c r="I337" s="231"/>
      <c r="J337" s="231"/>
      <c r="K337" s="229"/>
      <c r="L337" s="231"/>
      <c r="M337" s="232"/>
      <c r="N337" s="233"/>
      <c r="O337" s="253"/>
    </row>
    <row r="338" spans="1:15" x14ac:dyDescent="0.25">
      <c r="A338" s="228"/>
      <c r="B338" s="237"/>
      <c r="C338" s="231" t="s">
        <v>822</v>
      </c>
      <c r="D338" s="231"/>
      <c r="E338" s="231"/>
      <c r="F338" s="231"/>
      <c r="G338" s="231"/>
      <c r="H338" s="231"/>
      <c r="I338" s="231"/>
      <c r="J338" s="231"/>
      <c r="K338" s="229"/>
      <c r="L338" s="231"/>
      <c r="M338" s="232"/>
      <c r="N338" s="233"/>
      <c r="O338" s="253"/>
    </row>
    <row r="339" spans="1:15" x14ac:dyDescent="0.25">
      <c r="A339" s="228"/>
      <c r="B339" s="237"/>
      <c r="C339" s="231" t="s">
        <v>823</v>
      </c>
      <c r="D339" s="231"/>
      <c r="E339" s="231"/>
      <c r="F339" s="231"/>
      <c r="G339" s="231"/>
      <c r="H339" s="231"/>
      <c r="I339" s="231"/>
      <c r="J339" s="231"/>
      <c r="K339" s="229"/>
      <c r="L339" s="231"/>
      <c r="M339" s="232"/>
      <c r="N339" s="233"/>
      <c r="O339" s="253"/>
    </row>
    <row r="340" spans="1:15" x14ac:dyDescent="0.25">
      <c r="A340" s="228"/>
      <c r="B340" s="237"/>
      <c r="C340" s="231" t="s">
        <v>824</v>
      </c>
      <c r="D340" s="231"/>
      <c r="E340" s="231"/>
      <c r="F340" s="231"/>
      <c r="G340" s="231"/>
      <c r="H340" s="231"/>
      <c r="I340" s="231"/>
      <c r="J340" s="231"/>
      <c r="K340" s="229"/>
      <c r="L340" s="231"/>
      <c r="M340" s="232"/>
      <c r="N340" s="233"/>
      <c r="O340" s="253"/>
    </row>
    <row r="341" spans="1:15" x14ac:dyDescent="0.25">
      <c r="A341" s="228"/>
      <c r="B341" s="237"/>
      <c r="C341" s="231" t="s">
        <v>825</v>
      </c>
      <c r="D341" s="231"/>
      <c r="E341" s="231"/>
      <c r="F341" s="231"/>
      <c r="G341" s="231"/>
      <c r="H341" s="231"/>
      <c r="I341" s="231"/>
      <c r="J341" s="231"/>
      <c r="K341" s="229"/>
      <c r="L341" s="231"/>
      <c r="M341" s="232"/>
      <c r="N341" s="233"/>
      <c r="O341" s="253"/>
    </row>
    <row r="342" spans="1:15" x14ac:dyDescent="0.25">
      <c r="A342" s="228"/>
      <c r="B342" s="237"/>
      <c r="C342" s="231" t="s">
        <v>826</v>
      </c>
      <c r="D342" s="231"/>
      <c r="E342" s="231"/>
      <c r="F342" s="231"/>
      <c r="G342" s="231"/>
      <c r="H342" s="231"/>
      <c r="I342" s="231"/>
      <c r="J342" s="231"/>
      <c r="K342" s="229"/>
      <c r="L342" s="231"/>
      <c r="M342" s="232"/>
      <c r="N342" s="233"/>
      <c r="O342" s="253"/>
    </row>
    <row r="343" spans="1:15" x14ac:dyDescent="0.25">
      <c r="A343" s="228"/>
      <c r="B343" s="237"/>
      <c r="C343" s="230" t="s">
        <v>700</v>
      </c>
      <c r="D343" s="231"/>
      <c r="E343" s="231"/>
      <c r="F343" s="231"/>
      <c r="G343" s="231"/>
      <c r="H343" s="231"/>
      <c r="I343" s="231"/>
      <c r="J343" s="231"/>
      <c r="K343" s="229"/>
      <c r="L343" s="231"/>
      <c r="M343" s="232"/>
      <c r="N343" s="233"/>
      <c r="O343" s="253"/>
    </row>
    <row r="344" spans="1:15" x14ac:dyDescent="0.25">
      <c r="A344" s="228"/>
      <c r="B344" s="237"/>
      <c r="C344" s="230" t="s">
        <v>794</v>
      </c>
      <c r="D344" s="231"/>
      <c r="E344" s="231"/>
      <c r="F344" s="231"/>
      <c r="G344" s="231"/>
      <c r="H344" s="231"/>
      <c r="I344" s="231"/>
      <c r="J344" s="231"/>
      <c r="K344" s="229"/>
      <c r="L344" s="231"/>
      <c r="M344" s="232"/>
      <c r="N344" s="233"/>
      <c r="O344" s="253"/>
    </row>
    <row r="345" spans="1:15" x14ac:dyDescent="0.25">
      <c r="A345" s="228" t="s">
        <v>19</v>
      </c>
      <c r="B345" s="237">
        <f>B333+1</f>
        <v>108</v>
      </c>
      <c r="C345" s="231" t="s">
        <v>827</v>
      </c>
      <c r="D345" s="231"/>
      <c r="E345" s="231"/>
      <c r="F345" s="231"/>
      <c r="G345" s="231"/>
      <c r="H345" s="231"/>
      <c r="I345" s="231"/>
      <c r="J345" s="231"/>
      <c r="K345" s="237" t="s">
        <v>83</v>
      </c>
      <c r="L345" s="24">
        <f>$R$1*5</f>
        <v>52.5</v>
      </c>
      <c r="M345" s="232"/>
      <c r="N345" s="233"/>
      <c r="O345" s="253"/>
    </row>
    <row r="346" spans="1:15" x14ac:dyDescent="0.25">
      <c r="A346" s="228"/>
      <c r="B346" s="237"/>
      <c r="C346" s="231"/>
      <c r="D346" s="231"/>
      <c r="E346" s="231"/>
      <c r="F346" s="231"/>
      <c r="G346" s="231"/>
      <c r="H346" s="231"/>
      <c r="I346" s="231"/>
      <c r="J346" s="231"/>
      <c r="K346" s="237"/>
      <c r="L346" s="238"/>
      <c r="M346" s="346"/>
      <c r="N346" s="233"/>
      <c r="O346" s="253"/>
    </row>
    <row r="347" spans="1:15" x14ac:dyDescent="0.25">
      <c r="A347" s="223"/>
      <c r="B347" s="240"/>
      <c r="C347" s="241" t="s">
        <v>638</v>
      </c>
      <c r="D347" s="242"/>
      <c r="E347" s="242"/>
      <c r="F347" s="242"/>
      <c r="G347" s="242"/>
      <c r="H347" s="242"/>
      <c r="I347" s="242"/>
      <c r="J347" s="242"/>
      <c r="K347" s="240"/>
      <c r="L347" s="242"/>
      <c r="M347" s="301"/>
      <c r="N347" s="247"/>
      <c r="O347" s="255"/>
    </row>
    <row r="348" spans="1:15" ht="24" x14ac:dyDescent="0.25">
      <c r="A348" s="223"/>
      <c r="B348" s="225" t="s">
        <v>1</v>
      </c>
      <c r="C348" s="411" t="s">
        <v>2</v>
      </c>
      <c r="D348" s="400"/>
      <c r="E348" s="400"/>
      <c r="F348" s="400"/>
      <c r="G348" s="400"/>
      <c r="H348" s="400"/>
      <c r="I348" s="400"/>
      <c r="J348" s="402"/>
      <c r="K348" s="225" t="s">
        <v>45</v>
      </c>
      <c r="L348" s="224" t="s">
        <v>46</v>
      </c>
      <c r="M348" s="300" t="s">
        <v>47</v>
      </c>
      <c r="N348" s="226" t="s">
        <v>73</v>
      </c>
      <c r="O348" s="249" t="s">
        <v>120</v>
      </c>
    </row>
    <row r="349" spans="1:15" x14ac:dyDescent="0.25">
      <c r="A349" s="228"/>
      <c r="B349" s="237"/>
      <c r="C349" s="230" t="s">
        <v>828</v>
      </c>
      <c r="D349" s="231"/>
      <c r="E349" s="231"/>
      <c r="F349" s="231"/>
      <c r="G349" s="231"/>
      <c r="H349" s="231"/>
      <c r="I349" s="231"/>
      <c r="J349" s="231"/>
      <c r="K349" s="229"/>
      <c r="L349" s="231"/>
      <c r="M349" s="345"/>
      <c r="N349" s="233"/>
      <c r="O349" s="253"/>
    </row>
    <row r="350" spans="1:15" x14ac:dyDescent="0.25">
      <c r="A350" s="228" t="s">
        <v>19</v>
      </c>
      <c r="B350" s="237">
        <f>B345+1</f>
        <v>109</v>
      </c>
      <c r="C350" s="231" t="s">
        <v>829</v>
      </c>
      <c r="D350" s="231"/>
      <c r="E350" s="231"/>
      <c r="F350" s="231"/>
      <c r="G350" s="231"/>
      <c r="H350" s="231"/>
      <c r="I350" s="231"/>
      <c r="J350" s="231"/>
      <c r="K350" s="237" t="s">
        <v>83</v>
      </c>
      <c r="L350" s="24">
        <f>$R$1*5</f>
        <v>52.5</v>
      </c>
      <c r="M350" s="232"/>
      <c r="N350" s="233"/>
      <c r="O350" s="253"/>
    </row>
    <row r="351" spans="1:15" x14ac:dyDescent="0.25">
      <c r="A351" s="228"/>
      <c r="B351" s="237"/>
      <c r="C351" s="230" t="s">
        <v>830</v>
      </c>
      <c r="D351" s="231"/>
      <c r="E351" s="231"/>
      <c r="F351" s="231"/>
      <c r="G351" s="231"/>
      <c r="H351" s="231"/>
      <c r="I351" s="231"/>
      <c r="J351" s="231"/>
      <c r="K351" s="229"/>
      <c r="L351" s="231"/>
      <c r="M351" s="232"/>
      <c r="N351" s="233"/>
      <c r="O351" s="253"/>
    </row>
    <row r="352" spans="1:15" x14ac:dyDescent="0.25">
      <c r="A352" s="228" t="s">
        <v>19</v>
      </c>
      <c r="B352" s="237">
        <f>B350+1</f>
        <v>110</v>
      </c>
      <c r="C352" s="231" t="s">
        <v>831</v>
      </c>
      <c r="D352" s="231"/>
      <c r="E352" s="231"/>
      <c r="F352" s="231"/>
      <c r="G352" s="231"/>
      <c r="H352" s="231"/>
      <c r="I352" s="231"/>
      <c r="J352" s="231"/>
      <c r="K352" s="237" t="s">
        <v>83</v>
      </c>
      <c r="L352" s="24">
        <f t="shared" ref="L352:L353" si="30">$R$1*5</f>
        <v>52.5</v>
      </c>
      <c r="M352" s="232"/>
      <c r="N352" s="233"/>
      <c r="O352" s="253"/>
    </row>
    <row r="353" spans="1:15" x14ac:dyDescent="0.25">
      <c r="A353" s="228" t="s">
        <v>19</v>
      </c>
      <c r="B353" s="237">
        <f>B352+1</f>
        <v>111</v>
      </c>
      <c r="C353" s="231" t="s">
        <v>832</v>
      </c>
      <c r="D353" s="231"/>
      <c r="E353" s="231"/>
      <c r="F353" s="231"/>
      <c r="G353" s="231"/>
      <c r="H353" s="231"/>
      <c r="I353" s="231"/>
      <c r="J353" s="231"/>
      <c r="K353" s="237" t="s">
        <v>83</v>
      </c>
      <c r="L353" s="24">
        <f t="shared" si="30"/>
        <v>52.5</v>
      </c>
      <c r="M353" s="232"/>
      <c r="N353" s="233"/>
      <c r="O353" s="253"/>
    </row>
    <row r="354" spans="1:15" x14ac:dyDescent="0.25">
      <c r="A354" s="228"/>
      <c r="B354" s="237"/>
      <c r="C354" s="230" t="s">
        <v>655</v>
      </c>
      <c r="D354" s="231"/>
      <c r="E354" s="231"/>
      <c r="F354" s="231"/>
      <c r="G354" s="231"/>
      <c r="H354" s="231"/>
      <c r="I354" s="231"/>
      <c r="J354" s="231"/>
      <c r="K354" s="229"/>
      <c r="L354" s="231"/>
      <c r="M354" s="232"/>
      <c r="N354" s="233"/>
      <c r="O354" s="253"/>
    </row>
    <row r="355" spans="1:15" x14ac:dyDescent="0.25">
      <c r="A355" s="228"/>
      <c r="B355" s="237"/>
      <c r="C355" s="230" t="s">
        <v>794</v>
      </c>
      <c r="D355" s="231"/>
      <c r="E355" s="231"/>
      <c r="F355" s="231"/>
      <c r="G355" s="231"/>
      <c r="H355" s="231"/>
      <c r="I355" s="231"/>
      <c r="J355" s="231"/>
      <c r="K355" s="229"/>
      <c r="L355" s="231"/>
      <c r="M355" s="232"/>
      <c r="N355" s="233"/>
      <c r="O355" s="253"/>
    </row>
    <row r="356" spans="1:15" x14ac:dyDescent="0.25">
      <c r="A356" s="228" t="s">
        <v>19</v>
      </c>
      <c r="B356" s="237">
        <f>B353+1</f>
        <v>112</v>
      </c>
      <c r="C356" s="231" t="s">
        <v>833</v>
      </c>
      <c r="D356" s="231"/>
      <c r="E356" s="231"/>
      <c r="F356" s="231"/>
      <c r="G356" s="231"/>
      <c r="H356" s="231"/>
      <c r="I356" s="231"/>
      <c r="J356" s="231"/>
      <c r="K356" s="237" t="s">
        <v>83</v>
      </c>
      <c r="L356" s="24">
        <f t="shared" ref="L356:L357" si="31">$R$1*5</f>
        <v>52.5</v>
      </c>
      <c r="M356" s="232"/>
      <c r="N356" s="233"/>
      <c r="O356" s="253"/>
    </row>
    <row r="357" spans="1:15" x14ac:dyDescent="0.25">
      <c r="A357" s="228" t="s">
        <v>19</v>
      </c>
      <c r="B357" s="237">
        <f>B356+1</f>
        <v>113</v>
      </c>
      <c r="C357" s="231" t="s">
        <v>834</v>
      </c>
      <c r="D357" s="231"/>
      <c r="E357" s="231"/>
      <c r="F357" s="231"/>
      <c r="G357" s="231"/>
      <c r="H357" s="231"/>
      <c r="I357" s="231"/>
      <c r="J357" s="231"/>
      <c r="K357" s="237" t="s">
        <v>83</v>
      </c>
      <c r="L357" s="24">
        <f t="shared" si="31"/>
        <v>52.5</v>
      </c>
      <c r="M357" s="232"/>
      <c r="N357" s="233"/>
      <c r="O357" s="253"/>
    </row>
    <row r="358" spans="1:15" x14ac:dyDescent="0.25">
      <c r="A358" s="228"/>
      <c r="B358" s="237"/>
      <c r="C358" s="230" t="s">
        <v>818</v>
      </c>
      <c r="D358" s="231"/>
      <c r="E358" s="231"/>
      <c r="F358" s="231"/>
      <c r="G358" s="231"/>
      <c r="H358" s="231"/>
      <c r="I358" s="231"/>
      <c r="J358" s="231"/>
      <c r="K358" s="229"/>
      <c r="L358" s="231"/>
      <c r="M358" s="232"/>
      <c r="N358" s="233"/>
      <c r="O358" s="253"/>
    </row>
    <row r="359" spans="1:15" x14ac:dyDescent="0.25">
      <c r="A359" s="228"/>
      <c r="B359" s="237"/>
      <c r="C359" s="230" t="s">
        <v>819</v>
      </c>
      <c r="D359" s="231"/>
      <c r="E359" s="231"/>
      <c r="F359" s="231"/>
      <c r="G359" s="231"/>
      <c r="H359" s="231"/>
      <c r="I359" s="231"/>
      <c r="J359" s="231"/>
      <c r="K359" s="229"/>
      <c r="L359" s="231"/>
      <c r="M359" s="232"/>
      <c r="N359" s="233"/>
      <c r="O359" s="253"/>
    </row>
    <row r="360" spans="1:15" x14ac:dyDescent="0.25">
      <c r="A360" s="228"/>
      <c r="B360" s="237"/>
      <c r="C360" s="230" t="s">
        <v>820</v>
      </c>
      <c r="D360" s="231"/>
      <c r="E360" s="231"/>
      <c r="F360" s="231"/>
      <c r="G360" s="231"/>
      <c r="H360" s="231"/>
      <c r="I360" s="231"/>
      <c r="J360" s="231"/>
      <c r="K360" s="229"/>
      <c r="L360" s="231"/>
      <c r="M360" s="232"/>
      <c r="N360" s="233"/>
      <c r="O360" s="253"/>
    </row>
    <row r="361" spans="1:15" x14ac:dyDescent="0.25">
      <c r="A361" s="228"/>
      <c r="B361" s="237"/>
      <c r="C361" s="231" t="s">
        <v>835</v>
      </c>
      <c r="D361" s="231"/>
      <c r="E361" s="231"/>
      <c r="F361" s="231"/>
      <c r="G361" s="231"/>
      <c r="H361" s="231"/>
      <c r="I361" s="231"/>
      <c r="J361" s="231"/>
      <c r="K361" s="229"/>
      <c r="L361" s="231"/>
      <c r="M361" s="232"/>
      <c r="N361" s="233"/>
      <c r="O361" s="253"/>
    </row>
    <row r="362" spans="1:15" x14ac:dyDescent="0.25">
      <c r="A362" s="228"/>
      <c r="B362" s="237"/>
      <c r="C362" s="231" t="s">
        <v>836</v>
      </c>
      <c r="D362" s="231"/>
      <c r="E362" s="231"/>
      <c r="F362" s="231"/>
      <c r="G362" s="231"/>
      <c r="H362" s="231"/>
      <c r="I362" s="231"/>
      <c r="J362" s="231"/>
      <c r="K362" s="229"/>
      <c r="L362" s="231"/>
      <c r="M362" s="232"/>
      <c r="N362" s="233"/>
      <c r="O362" s="253"/>
    </row>
    <row r="363" spans="1:15" x14ac:dyDescent="0.25">
      <c r="A363" s="228"/>
      <c r="B363" s="237"/>
      <c r="C363" s="231" t="s">
        <v>823</v>
      </c>
      <c r="D363" s="231"/>
      <c r="E363" s="231"/>
      <c r="F363" s="231"/>
      <c r="G363" s="231"/>
      <c r="H363" s="231"/>
      <c r="I363" s="231"/>
      <c r="J363" s="231"/>
      <c r="K363" s="229"/>
      <c r="L363" s="231"/>
      <c r="M363" s="232"/>
      <c r="N363" s="233"/>
      <c r="O363" s="253"/>
    </row>
    <row r="364" spans="1:15" x14ac:dyDescent="0.25">
      <c r="A364" s="228"/>
      <c r="B364" s="237"/>
      <c r="C364" s="231" t="s">
        <v>837</v>
      </c>
      <c r="D364" s="231"/>
      <c r="E364" s="231"/>
      <c r="F364" s="231"/>
      <c r="G364" s="231"/>
      <c r="H364" s="231"/>
      <c r="I364" s="231"/>
      <c r="J364" s="231"/>
      <c r="K364" s="229"/>
      <c r="L364" s="231"/>
      <c r="M364" s="232"/>
      <c r="N364" s="233"/>
      <c r="O364" s="253"/>
    </row>
    <row r="365" spans="1:15" x14ac:dyDescent="0.25">
      <c r="A365" s="228"/>
      <c r="B365" s="237"/>
      <c r="C365" s="231" t="s">
        <v>838</v>
      </c>
      <c r="D365" s="231"/>
      <c r="E365" s="231"/>
      <c r="F365" s="231"/>
      <c r="G365" s="231"/>
      <c r="H365" s="231"/>
      <c r="I365" s="231"/>
      <c r="J365" s="231"/>
      <c r="K365" s="229"/>
      <c r="L365" s="231"/>
      <c r="M365" s="232"/>
      <c r="N365" s="233"/>
      <c r="O365" s="253"/>
    </row>
    <row r="366" spans="1:15" x14ac:dyDescent="0.25">
      <c r="A366" s="228"/>
      <c r="B366" s="237"/>
      <c r="C366" s="231" t="s">
        <v>826</v>
      </c>
      <c r="D366" s="231"/>
      <c r="E366" s="231"/>
      <c r="F366" s="231"/>
      <c r="G366" s="231"/>
      <c r="H366" s="231"/>
      <c r="I366" s="231"/>
      <c r="J366" s="231"/>
      <c r="K366" s="229"/>
      <c r="L366" s="231"/>
      <c r="M366" s="232"/>
      <c r="N366" s="233"/>
      <c r="O366" s="253"/>
    </row>
    <row r="367" spans="1:15" x14ac:dyDescent="0.25">
      <c r="A367" s="228"/>
      <c r="B367" s="237"/>
      <c r="C367" s="230" t="s">
        <v>700</v>
      </c>
      <c r="D367" s="231"/>
      <c r="E367" s="231"/>
      <c r="F367" s="231"/>
      <c r="G367" s="231"/>
      <c r="H367" s="231"/>
      <c r="I367" s="231"/>
      <c r="J367" s="231"/>
      <c r="K367" s="229"/>
      <c r="L367" s="231"/>
      <c r="M367" s="232"/>
      <c r="N367" s="233"/>
      <c r="O367" s="253"/>
    </row>
    <row r="368" spans="1:15" x14ac:dyDescent="0.25">
      <c r="A368" s="228"/>
      <c r="B368" s="237"/>
      <c r="C368" s="230" t="s">
        <v>839</v>
      </c>
      <c r="D368" s="231"/>
      <c r="E368" s="231"/>
      <c r="F368" s="231"/>
      <c r="G368" s="231"/>
      <c r="H368" s="231"/>
      <c r="I368" s="231"/>
      <c r="J368" s="231"/>
      <c r="K368" s="229"/>
      <c r="L368" s="231"/>
      <c r="M368" s="232"/>
      <c r="N368" s="233"/>
      <c r="O368" s="253"/>
    </row>
    <row r="369" spans="1:15" x14ac:dyDescent="0.25">
      <c r="A369" s="228" t="s">
        <v>19</v>
      </c>
      <c r="B369" s="237">
        <v>114</v>
      </c>
      <c r="C369" s="231" t="s">
        <v>840</v>
      </c>
      <c r="D369" s="231"/>
      <c r="E369" s="231"/>
      <c r="F369" s="231"/>
      <c r="G369" s="231"/>
      <c r="H369" s="231"/>
      <c r="I369" s="231"/>
      <c r="J369" s="231"/>
      <c r="K369" s="237" t="s">
        <v>83</v>
      </c>
      <c r="L369" s="24">
        <f>$R$1*5</f>
        <v>52.5</v>
      </c>
      <c r="M369" s="232"/>
      <c r="N369" s="233"/>
      <c r="O369" s="253"/>
    </row>
    <row r="370" spans="1:15" x14ac:dyDescent="0.25">
      <c r="A370" s="228"/>
      <c r="B370" s="237"/>
      <c r="C370" s="230" t="s">
        <v>655</v>
      </c>
      <c r="D370" s="231"/>
      <c r="E370" s="231"/>
      <c r="F370" s="231"/>
      <c r="G370" s="231"/>
      <c r="H370" s="231"/>
      <c r="I370" s="231"/>
      <c r="J370" s="231"/>
      <c r="K370" s="229"/>
      <c r="L370" s="231"/>
      <c r="M370" s="232"/>
      <c r="N370" s="233"/>
      <c r="O370" s="253"/>
    </row>
    <row r="371" spans="1:15" x14ac:dyDescent="0.25">
      <c r="A371" s="228" t="s">
        <v>19</v>
      </c>
      <c r="B371" s="237">
        <f>B369+1</f>
        <v>115</v>
      </c>
      <c r="C371" s="231" t="s">
        <v>841</v>
      </c>
      <c r="D371" s="231"/>
      <c r="E371" s="231"/>
      <c r="F371" s="231"/>
      <c r="G371" s="231"/>
      <c r="H371" s="231"/>
      <c r="I371" s="231"/>
      <c r="J371" s="231"/>
      <c r="K371" s="237" t="s">
        <v>83</v>
      </c>
      <c r="L371" s="24">
        <f t="shared" ref="L371:L373" si="32">$R$1*5</f>
        <v>52.5</v>
      </c>
      <c r="M371" s="232"/>
      <c r="N371" s="233"/>
      <c r="O371" s="253"/>
    </row>
    <row r="372" spans="1:15" x14ac:dyDescent="0.25">
      <c r="A372" s="228" t="s">
        <v>19</v>
      </c>
      <c r="B372" s="237">
        <f>B371+1</f>
        <v>116</v>
      </c>
      <c r="C372" s="231" t="s">
        <v>842</v>
      </c>
      <c r="D372" s="231"/>
      <c r="E372" s="231"/>
      <c r="F372" s="231"/>
      <c r="G372" s="231"/>
      <c r="H372" s="231"/>
      <c r="I372" s="231"/>
      <c r="J372" s="231"/>
      <c r="K372" s="237" t="s">
        <v>83</v>
      </c>
      <c r="L372" s="24">
        <f t="shared" si="32"/>
        <v>52.5</v>
      </c>
      <c r="M372" s="232"/>
      <c r="N372" s="233"/>
      <c r="O372" s="253"/>
    </row>
    <row r="373" spans="1:15" x14ac:dyDescent="0.25">
      <c r="A373" s="228" t="s">
        <v>19</v>
      </c>
      <c r="B373" s="237">
        <f>B372+1</f>
        <v>117</v>
      </c>
      <c r="C373" s="231" t="s">
        <v>843</v>
      </c>
      <c r="D373" s="231"/>
      <c r="E373" s="231"/>
      <c r="F373" s="231"/>
      <c r="G373" s="231"/>
      <c r="H373" s="231"/>
      <c r="I373" s="231"/>
      <c r="J373" s="231"/>
      <c r="K373" s="237" t="s">
        <v>83</v>
      </c>
      <c r="L373" s="24">
        <f t="shared" si="32"/>
        <v>52.5</v>
      </c>
      <c r="M373" s="232"/>
      <c r="N373" s="233"/>
      <c r="O373" s="253"/>
    </row>
    <row r="374" spans="1:15" x14ac:dyDescent="0.25">
      <c r="A374" s="228"/>
      <c r="B374" s="237"/>
      <c r="C374" s="230" t="s">
        <v>844</v>
      </c>
      <c r="D374" s="231"/>
      <c r="E374" s="231"/>
      <c r="F374" s="231"/>
      <c r="G374" s="231"/>
      <c r="H374" s="231"/>
      <c r="I374" s="231"/>
      <c r="J374" s="231"/>
      <c r="K374" s="229"/>
      <c r="L374" s="231"/>
      <c r="M374" s="232"/>
      <c r="N374" s="233"/>
      <c r="O374" s="253"/>
    </row>
    <row r="375" spans="1:15" x14ac:dyDescent="0.25">
      <c r="A375" s="228"/>
      <c r="B375" s="237"/>
      <c r="C375" s="231" t="s">
        <v>821</v>
      </c>
      <c r="D375" s="231"/>
      <c r="E375" s="231"/>
      <c r="F375" s="231"/>
      <c r="G375" s="231"/>
      <c r="H375" s="231"/>
      <c r="I375" s="231"/>
      <c r="J375" s="231"/>
      <c r="K375" s="229"/>
      <c r="L375" s="231"/>
      <c r="M375" s="232"/>
      <c r="N375" s="233"/>
      <c r="O375" s="253"/>
    </row>
    <row r="376" spans="1:15" x14ac:dyDescent="0.25">
      <c r="A376" s="228"/>
      <c r="B376" s="237"/>
      <c r="C376" s="231" t="s">
        <v>822</v>
      </c>
      <c r="D376" s="231"/>
      <c r="E376" s="231"/>
      <c r="F376" s="231"/>
      <c r="G376" s="231"/>
      <c r="H376" s="231"/>
      <c r="I376" s="231"/>
      <c r="J376" s="231"/>
      <c r="K376" s="229"/>
      <c r="L376" s="231"/>
      <c r="M376" s="232"/>
      <c r="N376" s="233"/>
      <c r="O376" s="253"/>
    </row>
    <row r="377" spans="1:15" x14ac:dyDescent="0.25">
      <c r="A377" s="228"/>
      <c r="B377" s="237"/>
      <c r="C377" s="231" t="s">
        <v>823</v>
      </c>
      <c r="D377" s="231"/>
      <c r="E377" s="231"/>
      <c r="F377" s="231"/>
      <c r="G377" s="231"/>
      <c r="H377" s="231"/>
      <c r="I377" s="231"/>
      <c r="J377" s="231"/>
      <c r="K377" s="229"/>
      <c r="L377" s="231"/>
      <c r="M377" s="232"/>
      <c r="N377" s="233"/>
      <c r="O377" s="253"/>
    </row>
    <row r="378" spans="1:15" x14ac:dyDescent="0.25">
      <c r="A378" s="228"/>
      <c r="B378" s="237"/>
      <c r="C378" s="231" t="s">
        <v>845</v>
      </c>
      <c r="D378" s="231"/>
      <c r="E378" s="231"/>
      <c r="F378" s="231"/>
      <c r="G378" s="231"/>
      <c r="H378" s="231"/>
      <c r="I378" s="231"/>
      <c r="J378" s="231"/>
      <c r="K378" s="229"/>
      <c r="L378" s="231"/>
      <c r="M378" s="232"/>
      <c r="N378" s="233"/>
      <c r="O378" s="253"/>
    </row>
    <row r="379" spans="1:15" x14ac:dyDescent="0.25">
      <c r="A379" s="228"/>
      <c r="B379" s="237"/>
      <c r="C379" s="231" t="s">
        <v>846</v>
      </c>
      <c r="D379" s="231"/>
      <c r="E379" s="231"/>
      <c r="F379" s="231"/>
      <c r="G379" s="231"/>
      <c r="H379" s="231"/>
      <c r="I379" s="231"/>
      <c r="J379" s="231"/>
      <c r="K379" s="229"/>
      <c r="L379" s="231"/>
      <c r="M379" s="232"/>
      <c r="N379" s="233"/>
      <c r="O379" s="253"/>
    </row>
    <row r="380" spans="1:15" x14ac:dyDescent="0.25">
      <c r="A380" s="228"/>
      <c r="B380" s="237"/>
      <c r="C380" s="231" t="s">
        <v>847</v>
      </c>
      <c r="D380" s="231"/>
      <c r="E380" s="231"/>
      <c r="F380" s="231"/>
      <c r="G380" s="231"/>
      <c r="H380" s="231"/>
      <c r="I380" s="231"/>
      <c r="J380" s="231"/>
      <c r="K380" s="229"/>
      <c r="L380" s="231"/>
      <c r="M380" s="232"/>
      <c r="N380" s="233"/>
      <c r="O380" s="253"/>
    </row>
    <row r="381" spans="1:15" x14ac:dyDescent="0.25">
      <c r="A381" s="228"/>
      <c r="B381" s="237"/>
      <c r="C381" s="231" t="s">
        <v>848</v>
      </c>
      <c r="D381" s="231"/>
      <c r="E381" s="231"/>
      <c r="F381" s="231"/>
      <c r="G381" s="231"/>
      <c r="H381" s="231"/>
      <c r="I381" s="231"/>
      <c r="J381" s="231"/>
      <c r="K381" s="229"/>
      <c r="L381" s="231"/>
      <c r="M381" s="232"/>
      <c r="N381" s="233"/>
      <c r="O381" s="253"/>
    </row>
    <row r="382" spans="1:15" x14ac:dyDescent="0.25">
      <c r="A382" s="228"/>
      <c r="B382" s="237"/>
      <c r="C382" s="231" t="s">
        <v>849</v>
      </c>
      <c r="D382" s="231"/>
      <c r="E382" s="231"/>
      <c r="F382" s="231"/>
      <c r="G382" s="231"/>
      <c r="H382" s="231"/>
      <c r="I382" s="231"/>
      <c r="J382" s="231"/>
      <c r="K382" s="229"/>
      <c r="L382" s="231"/>
      <c r="M382" s="232"/>
      <c r="N382" s="233"/>
      <c r="O382" s="253"/>
    </row>
    <row r="383" spans="1:15" x14ac:dyDescent="0.25">
      <c r="A383" s="228"/>
      <c r="B383" s="237"/>
      <c r="C383" s="230" t="s">
        <v>655</v>
      </c>
      <c r="D383" s="231"/>
      <c r="E383" s="231"/>
      <c r="F383" s="231"/>
      <c r="G383" s="231"/>
      <c r="H383" s="231"/>
      <c r="I383" s="231"/>
      <c r="J383" s="231"/>
      <c r="K383" s="229"/>
      <c r="L383" s="231"/>
      <c r="M383" s="232"/>
      <c r="N383" s="233"/>
      <c r="O383" s="253"/>
    </row>
    <row r="384" spans="1:15" x14ac:dyDescent="0.25">
      <c r="A384" s="228" t="s">
        <v>19</v>
      </c>
      <c r="B384" s="237">
        <v>118</v>
      </c>
      <c r="C384" s="231" t="s">
        <v>850</v>
      </c>
      <c r="D384" s="231"/>
      <c r="E384" s="231"/>
      <c r="F384" s="231"/>
      <c r="G384" s="231"/>
      <c r="H384" s="231"/>
      <c r="I384" s="231"/>
      <c r="J384" s="231"/>
      <c r="K384" s="237" t="s">
        <v>83</v>
      </c>
      <c r="L384" s="24">
        <f t="shared" ref="L384:L385" si="33">$R$1*5</f>
        <v>52.5</v>
      </c>
      <c r="M384" s="232"/>
      <c r="N384" s="233"/>
      <c r="O384" s="253"/>
    </row>
    <row r="385" spans="1:15" x14ac:dyDescent="0.25">
      <c r="A385" s="228" t="s">
        <v>19</v>
      </c>
      <c r="B385" s="237">
        <f>B384+1</f>
        <v>119</v>
      </c>
      <c r="C385" s="231" t="s">
        <v>851</v>
      </c>
      <c r="D385" s="231"/>
      <c r="E385" s="231"/>
      <c r="F385" s="231"/>
      <c r="G385" s="231"/>
      <c r="H385" s="231"/>
      <c r="I385" s="231"/>
      <c r="J385" s="231"/>
      <c r="K385" s="237" t="s">
        <v>83</v>
      </c>
      <c r="L385" s="24">
        <f t="shared" si="33"/>
        <v>52.5</v>
      </c>
      <c r="M385" s="232"/>
      <c r="N385" s="233"/>
      <c r="O385" s="253"/>
    </row>
    <row r="386" spans="1:15" x14ac:dyDescent="0.25">
      <c r="A386" s="228"/>
      <c r="B386" s="237"/>
      <c r="C386" s="230" t="s">
        <v>852</v>
      </c>
      <c r="D386" s="231"/>
      <c r="E386" s="231"/>
      <c r="F386" s="231"/>
      <c r="G386" s="231"/>
      <c r="H386" s="231"/>
      <c r="I386" s="231"/>
      <c r="J386" s="231"/>
      <c r="K386" s="229"/>
      <c r="L386" s="231"/>
      <c r="M386" s="232"/>
      <c r="N386" s="233"/>
      <c r="O386" s="253"/>
    </row>
    <row r="387" spans="1:15" x14ac:dyDescent="0.25">
      <c r="A387" s="228"/>
      <c r="B387" s="237"/>
      <c r="C387" s="230" t="s">
        <v>853</v>
      </c>
      <c r="D387" s="231"/>
      <c r="E387" s="231"/>
      <c r="F387" s="231"/>
      <c r="G387" s="231"/>
      <c r="H387" s="231"/>
      <c r="I387" s="231"/>
      <c r="J387" s="231"/>
      <c r="K387" s="229"/>
      <c r="L387" s="231"/>
      <c r="M387" s="232"/>
      <c r="N387" s="233"/>
      <c r="O387" s="253"/>
    </row>
    <row r="388" spans="1:15" x14ac:dyDescent="0.25">
      <c r="A388" s="228"/>
      <c r="B388" s="237"/>
      <c r="C388" s="231" t="s">
        <v>854</v>
      </c>
      <c r="D388" s="231"/>
      <c r="E388" s="231"/>
      <c r="F388" s="231"/>
      <c r="G388" s="231"/>
      <c r="H388" s="231"/>
      <c r="I388" s="231"/>
      <c r="J388" s="231"/>
      <c r="K388" s="229"/>
      <c r="L388" s="231"/>
      <c r="M388" s="232"/>
      <c r="N388" s="233"/>
      <c r="O388" s="253"/>
    </row>
    <row r="389" spans="1:15" x14ac:dyDescent="0.25">
      <c r="A389" s="228"/>
      <c r="B389" s="237"/>
      <c r="C389" s="231" t="s">
        <v>855</v>
      </c>
      <c r="D389" s="231"/>
      <c r="E389" s="231"/>
      <c r="F389" s="231"/>
      <c r="G389" s="231"/>
      <c r="H389" s="231"/>
      <c r="I389" s="231"/>
      <c r="J389" s="231"/>
      <c r="K389" s="229"/>
      <c r="L389" s="231"/>
      <c r="M389" s="232"/>
      <c r="N389" s="233"/>
      <c r="O389" s="253"/>
    </row>
    <row r="390" spans="1:15" x14ac:dyDescent="0.25">
      <c r="A390" s="228"/>
      <c r="B390" s="237"/>
      <c r="C390" s="231" t="s">
        <v>856</v>
      </c>
      <c r="D390" s="231"/>
      <c r="E390" s="231"/>
      <c r="F390" s="231"/>
      <c r="G390" s="231"/>
      <c r="H390" s="231"/>
      <c r="I390" s="231"/>
      <c r="J390" s="231"/>
      <c r="K390" s="229"/>
      <c r="L390" s="231"/>
      <c r="M390" s="232"/>
      <c r="N390" s="233"/>
      <c r="O390" s="253"/>
    </row>
    <row r="391" spans="1:15" x14ac:dyDescent="0.25">
      <c r="A391" s="228"/>
      <c r="B391" s="237"/>
      <c r="C391" s="231" t="s">
        <v>857</v>
      </c>
      <c r="D391" s="231"/>
      <c r="E391" s="231"/>
      <c r="F391" s="231"/>
      <c r="G391" s="231"/>
      <c r="H391" s="231"/>
      <c r="I391" s="231"/>
      <c r="J391" s="231"/>
      <c r="K391" s="229"/>
      <c r="L391" s="231"/>
      <c r="M391" s="232"/>
      <c r="N391" s="233"/>
      <c r="O391" s="253"/>
    </row>
    <row r="392" spans="1:15" x14ac:dyDescent="0.25">
      <c r="A392" s="228"/>
      <c r="B392" s="237"/>
      <c r="C392" s="230" t="s">
        <v>858</v>
      </c>
      <c r="D392" s="231"/>
      <c r="E392" s="231"/>
      <c r="F392" s="231"/>
      <c r="G392" s="231"/>
      <c r="H392" s="231"/>
      <c r="I392" s="231"/>
      <c r="J392" s="231"/>
      <c r="K392" s="229"/>
      <c r="L392" s="231"/>
      <c r="M392" s="232"/>
      <c r="N392" s="233"/>
      <c r="O392" s="253"/>
    </row>
    <row r="393" spans="1:15" x14ac:dyDescent="0.25">
      <c r="A393" s="228"/>
      <c r="B393" s="237"/>
      <c r="C393" s="231" t="s">
        <v>859</v>
      </c>
      <c r="D393" s="231"/>
      <c r="E393" s="231"/>
      <c r="F393" s="231"/>
      <c r="G393" s="231"/>
      <c r="H393" s="231"/>
      <c r="I393" s="231"/>
      <c r="J393" s="231"/>
      <c r="K393" s="229"/>
      <c r="L393" s="231"/>
      <c r="M393" s="232"/>
      <c r="N393" s="233"/>
      <c r="O393" s="253"/>
    </row>
    <row r="394" spans="1:15" x14ac:dyDescent="0.25">
      <c r="A394" s="228" t="s">
        <v>19</v>
      </c>
      <c r="B394" s="237">
        <f>B385+1</f>
        <v>120</v>
      </c>
      <c r="C394" s="231" t="s">
        <v>860</v>
      </c>
      <c r="D394" s="231"/>
      <c r="E394" s="231"/>
      <c r="F394" s="231"/>
      <c r="G394" s="231"/>
      <c r="H394" s="231"/>
      <c r="I394" s="231"/>
      <c r="J394" s="231"/>
      <c r="K394" s="237" t="s">
        <v>83</v>
      </c>
      <c r="L394" s="24">
        <f t="shared" ref="L394:L399" si="34">$R$1*5</f>
        <v>52.5</v>
      </c>
      <c r="M394" s="232"/>
      <c r="N394" s="233"/>
      <c r="O394" s="253"/>
    </row>
    <row r="395" spans="1:15" x14ac:dyDescent="0.25">
      <c r="A395" s="228" t="s">
        <v>19</v>
      </c>
      <c r="B395" s="237">
        <f t="shared" ref="B395:B406" si="35">B394+1</f>
        <v>121</v>
      </c>
      <c r="C395" s="231" t="s">
        <v>861</v>
      </c>
      <c r="D395" s="231"/>
      <c r="E395" s="231"/>
      <c r="F395" s="231"/>
      <c r="G395" s="231"/>
      <c r="H395" s="231"/>
      <c r="I395" s="231"/>
      <c r="J395" s="231"/>
      <c r="K395" s="237" t="s">
        <v>83</v>
      </c>
      <c r="L395" s="24">
        <f t="shared" si="34"/>
        <v>52.5</v>
      </c>
      <c r="M395" s="232"/>
      <c r="N395" s="233"/>
      <c r="O395" s="253"/>
    </row>
    <row r="396" spans="1:15" x14ac:dyDescent="0.25">
      <c r="A396" s="228" t="s">
        <v>19</v>
      </c>
      <c r="B396" s="237">
        <f t="shared" si="35"/>
        <v>122</v>
      </c>
      <c r="C396" s="231" t="s">
        <v>862</v>
      </c>
      <c r="D396" s="231"/>
      <c r="E396" s="231"/>
      <c r="F396" s="231"/>
      <c r="G396" s="231"/>
      <c r="H396" s="231"/>
      <c r="I396" s="231"/>
      <c r="J396" s="231"/>
      <c r="K396" s="237" t="s">
        <v>83</v>
      </c>
      <c r="L396" s="24">
        <f t="shared" si="34"/>
        <v>52.5</v>
      </c>
      <c r="M396" s="232"/>
      <c r="N396" s="233"/>
      <c r="O396" s="253"/>
    </row>
    <row r="397" spans="1:15" x14ac:dyDescent="0.25">
      <c r="A397" s="228" t="s">
        <v>19</v>
      </c>
      <c r="B397" s="237">
        <f t="shared" si="35"/>
        <v>123</v>
      </c>
      <c r="C397" s="231" t="s">
        <v>863</v>
      </c>
      <c r="D397" s="231"/>
      <c r="E397" s="231"/>
      <c r="F397" s="231"/>
      <c r="G397" s="231"/>
      <c r="H397" s="231"/>
      <c r="I397" s="231"/>
      <c r="J397" s="231"/>
      <c r="K397" s="237" t="s">
        <v>83</v>
      </c>
      <c r="L397" s="24">
        <f t="shared" si="34"/>
        <v>52.5</v>
      </c>
      <c r="M397" s="232"/>
      <c r="N397" s="233"/>
      <c r="O397" s="253"/>
    </row>
    <row r="398" spans="1:15" x14ac:dyDescent="0.25">
      <c r="A398" s="228" t="s">
        <v>19</v>
      </c>
      <c r="B398" s="237">
        <f t="shared" si="35"/>
        <v>124</v>
      </c>
      <c r="C398" s="231" t="s">
        <v>864</v>
      </c>
      <c r="D398" s="231"/>
      <c r="E398" s="231"/>
      <c r="F398" s="231"/>
      <c r="G398" s="231"/>
      <c r="H398" s="231"/>
      <c r="I398" s="231"/>
      <c r="J398" s="231"/>
      <c r="K398" s="237" t="s">
        <v>83</v>
      </c>
      <c r="L398" s="24">
        <f t="shared" si="34"/>
        <v>52.5</v>
      </c>
      <c r="M398" s="232"/>
      <c r="N398" s="233"/>
      <c r="O398" s="253"/>
    </row>
    <row r="399" spans="1:15" x14ac:dyDescent="0.25">
      <c r="A399" s="228" t="s">
        <v>19</v>
      </c>
      <c r="B399" s="237">
        <f t="shared" si="35"/>
        <v>125</v>
      </c>
      <c r="C399" s="231" t="s">
        <v>865</v>
      </c>
      <c r="D399" s="231"/>
      <c r="E399" s="231"/>
      <c r="F399" s="231"/>
      <c r="G399" s="231"/>
      <c r="H399" s="231"/>
      <c r="I399" s="231"/>
      <c r="J399" s="231"/>
      <c r="K399" s="237" t="s">
        <v>83</v>
      </c>
      <c r="L399" s="24">
        <f t="shared" si="34"/>
        <v>52.5</v>
      </c>
      <c r="M399" s="346"/>
      <c r="N399" s="233"/>
      <c r="O399" s="253"/>
    </row>
    <row r="400" spans="1:15" x14ac:dyDescent="0.25">
      <c r="A400" s="250"/>
      <c r="B400" s="251"/>
      <c r="C400" s="241" t="s">
        <v>638</v>
      </c>
      <c r="D400" s="241"/>
      <c r="E400" s="241"/>
      <c r="F400" s="241"/>
      <c r="G400" s="241"/>
      <c r="H400" s="241"/>
      <c r="I400" s="241"/>
      <c r="J400" s="264"/>
      <c r="K400" s="251"/>
      <c r="L400" s="265"/>
      <c r="M400" s="301"/>
      <c r="N400" s="247"/>
      <c r="O400" s="255"/>
    </row>
    <row r="401" spans="1:15" ht="24" x14ac:dyDescent="0.25">
      <c r="A401" s="223"/>
      <c r="B401" s="252" t="s">
        <v>1</v>
      </c>
      <c r="C401" s="400" t="s">
        <v>2</v>
      </c>
      <c r="D401" s="400"/>
      <c r="E401" s="400"/>
      <c r="F401" s="400"/>
      <c r="G401" s="400"/>
      <c r="H401" s="400"/>
      <c r="I401" s="400"/>
      <c r="J401" s="400"/>
      <c r="K401" s="224" t="s">
        <v>45</v>
      </c>
      <c r="L401" s="224" t="s">
        <v>46</v>
      </c>
      <c r="M401" s="300" t="s">
        <v>47</v>
      </c>
      <c r="N401" s="226" t="s">
        <v>73</v>
      </c>
      <c r="O401" s="249" t="s">
        <v>120</v>
      </c>
    </row>
    <row r="402" spans="1:15" x14ac:dyDescent="0.25">
      <c r="A402" s="228" t="s">
        <v>19</v>
      </c>
      <c r="B402" s="237">
        <f>B399+1</f>
        <v>126</v>
      </c>
      <c r="C402" s="231" t="s">
        <v>866</v>
      </c>
      <c r="D402" s="231"/>
      <c r="E402" s="231"/>
      <c r="F402" s="231"/>
      <c r="G402" s="231"/>
      <c r="H402" s="231"/>
      <c r="I402" s="231"/>
      <c r="J402" s="231"/>
      <c r="K402" s="237" t="s">
        <v>83</v>
      </c>
      <c r="L402" s="24">
        <f t="shared" ref="L402:L406" si="36">$R$1*5</f>
        <v>52.5</v>
      </c>
      <c r="M402" s="345"/>
      <c r="N402" s="233"/>
      <c r="O402" s="253"/>
    </row>
    <row r="403" spans="1:15" x14ac:dyDescent="0.25">
      <c r="A403" s="228" t="s">
        <v>19</v>
      </c>
      <c r="B403" s="237">
        <f t="shared" si="35"/>
        <v>127</v>
      </c>
      <c r="C403" s="231" t="s">
        <v>867</v>
      </c>
      <c r="D403" s="231"/>
      <c r="E403" s="231"/>
      <c r="F403" s="231"/>
      <c r="G403" s="231"/>
      <c r="H403" s="231"/>
      <c r="I403" s="231"/>
      <c r="J403" s="231"/>
      <c r="K403" s="237" t="s">
        <v>83</v>
      </c>
      <c r="L403" s="24">
        <f t="shared" si="36"/>
        <v>52.5</v>
      </c>
      <c r="M403" s="232"/>
      <c r="N403" s="233"/>
      <c r="O403" s="253"/>
    </row>
    <row r="404" spans="1:15" x14ac:dyDescent="0.25">
      <c r="A404" s="228" t="s">
        <v>19</v>
      </c>
      <c r="B404" s="237">
        <f t="shared" si="35"/>
        <v>128</v>
      </c>
      <c r="C404" s="231" t="s">
        <v>868</v>
      </c>
      <c r="D404" s="231"/>
      <c r="E404" s="231"/>
      <c r="F404" s="231"/>
      <c r="G404" s="231"/>
      <c r="H404" s="231"/>
      <c r="I404" s="231"/>
      <c r="J404" s="231"/>
      <c r="K404" s="237" t="s">
        <v>83</v>
      </c>
      <c r="L404" s="24">
        <f t="shared" si="36"/>
        <v>52.5</v>
      </c>
      <c r="M404" s="232"/>
      <c r="N404" s="233"/>
      <c r="O404" s="253"/>
    </row>
    <row r="405" spans="1:15" x14ac:dyDescent="0.25">
      <c r="A405" s="228" t="s">
        <v>19</v>
      </c>
      <c r="B405" s="237">
        <f t="shared" si="35"/>
        <v>129</v>
      </c>
      <c r="C405" s="231" t="s">
        <v>869</v>
      </c>
      <c r="D405" s="231"/>
      <c r="E405" s="231"/>
      <c r="F405" s="231"/>
      <c r="G405" s="231"/>
      <c r="H405" s="231"/>
      <c r="I405" s="231"/>
      <c r="J405" s="231"/>
      <c r="K405" s="237" t="s">
        <v>83</v>
      </c>
      <c r="L405" s="24">
        <f t="shared" si="36"/>
        <v>52.5</v>
      </c>
      <c r="M405" s="232"/>
      <c r="N405" s="233"/>
      <c r="O405" s="253"/>
    </row>
    <row r="406" spans="1:15" x14ac:dyDescent="0.25">
      <c r="A406" s="228" t="s">
        <v>19</v>
      </c>
      <c r="B406" s="237">
        <f t="shared" si="35"/>
        <v>130</v>
      </c>
      <c r="C406" s="231" t="s">
        <v>870</v>
      </c>
      <c r="D406" s="231"/>
      <c r="E406" s="231"/>
      <c r="F406" s="231"/>
      <c r="G406" s="231"/>
      <c r="H406" s="231"/>
      <c r="I406" s="231"/>
      <c r="J406" s="231"/>
      <c r="K406" s="237" t="s">
        <v>83</v>
      </c>
      <c r="L406" s="24">
        <f t="shared" si="36"/>
        <v>52.5</v>
      </c>
      <c r="M406" s="232"/>
      <c r="N406" s="233"/>
      <c r="O406" s="253"/>
    </row>
    <row r="407" spans="1:15" x14ac:dyDescent="0.25">
      <c r="A407" s="228"/>
      <c r="B407" s="237"/>
      <c r="C407" s="230" t="s">
        <v>653</v>
      </c>
      <c r="D407" s="231"/>
      <c r="E407" s="231"/>
      <c r="F407" s="231"/>
      <c r="G407" s="231"/>
      <c r="H407" s="231"/>
      <c r="I407" s="231"/>
      <c r="J407" s="231"/>
      <c r="K407" s="229"/>
      <c r="L407" s="231"/>
      <c r="M407" s="232"/>
      <c r="N407" s="233"/>
      <c r="O407" s="253"/>
    </row>
    <row r="408" spans="1:15" x14ac:dyDescent="0.25">
      <c r="A408" s="228" t="s">
        <v>19</v>
      </c>
      <c r="B408" s="237">
        <f>B406+1</f>
        <v>131</v>
      </c>
      <c r="C408" s="231" t="s">
        <v>871</v>
      </c>
      <c r="D408" s="231"/>
      <c r="E408" s="231"/>
      <c r="F408" s="231"/>
      <c r="G408" s="231"/>
      <c r="H408" s="231"/>
      <c r="I408" s="231"/>
      <c r="J408" s="231"/>
      <c r="K408" s="237" t="s">
        <v>83</v>
      </c>
      <c r="L408" s="24">
        <f t="shared" ref="L408:L409" si="37">$R$1*5</f>
        <v>52.5</v>
      </c>
      <c r="M408" s="232"/>
      <c r="N408" s="233"/>
      <c r="O408" s="253"/>
    </row>
    <row r="409" spans="1:15" x14ac:dyDescent="0.25">
      <c r="A409" s="228" t="s">
        <v>19</v>
      </c>
      <c r="B409" s="237">
        <f>B408+1</f>
        <v>132</v>
      </c>
      <c r="C409" s="231" t="s">
        <v>872</v>
      </c>
      <c r="D409" s="231"/>
      <c r="E409" s="231"/>
      <c r="F409" s="231"/>
      <c r="G409" s="231"/>
      <c r="H409" s="231"/>
      <c r="I409" s="231"/>
      <c r="J409" s="231"/>
      <c r="K409" s="237" t="s">
        <v>83</v>
      </c>
      <c r="L409" s="24">
        <f t="shared" si="37"/>
        <v>52.5</v>
      </c>
      <c r="M409" s="232"/>
      <c r="N409" s="233"/>
      <c r="O409" s="253"/>
    </row>
    <row r="410" spans="1:15" x14ac:dyDescent="0.25">
      <c r="A410" s="228"/>
      <c r="B410" s="237"/>
      <c r="C410" s="230" t="s">
        <v>858</v>
      </c>
      <c r="D410" s="231"/>
      <c r="E410" s="231"/>
      <c r="F410" s="231"/>
      <c r="G410" s="231"/>
      <c r="H410" s="231"/>
      <c r="I410" s="231"/>
      <c r="J410" s="231"/>
      <c r="K410" s="229"/>
      <c r="L410" s="231"/>
      <c r="M410" s="232"/>
      <c r="N410" s="233"/>
      <c r="O410" s="253"/>
    </row>
    <row r="411" spans="1:15" x14ac:dyDescent="0.25">
      <c r="A411" s="228" t="s">
        <v>19</v>
      </c>
      <c r="B411" s="237">
        <f>B409+1</f>
        <v>133</v>
      </c>
      <c r="C411" s="231" t="s">
        <v>873</v>
      </c>
      <c r="D411" s="231"/>
      <c r="E411" s="231"/>
      <c r="F411" s="231"/>
      <c r="G411" s="231"/>
      <c r="H411" s="231"/>
      <c r="I411" s="231"/>
      <c r="J411" s="231"/>
      <c r="K411" s="237" t="s">
        <v>83</v>
      </c>
      <c r="L411" s="24">
        <f t="shared" ref="L411:L417" si="38">$R$1*5</f>
        <v>52.5</v>
      </c>
      <c r="M411" s="232"/>
      <c r="N411" s="233"/>
      <c r="O411" s="253"/>
    </row>
    <row r="412" spans="1:15" x14ac:dyDescent="0.25">
      <c r="A412" s="228" t="s">
        <v>19</v>
      </c>
      <c r="B412" s="237">
        <f t="shared" ref="B412:B417" si="39">B411+1</f>
        <v>134</v>
      </c>
      <c r="C412" s="231" t="s">
        <v>874</v>
      </c>
      <c r="D412" s="231"/>
      <c r="E412" s="231"/>
      <c r="F412" s="231"/>
      <c r="G412" s="231"/>
      <c r="H412" s="231"/>
      <c r="I412" s="231"/>
      <c r="J412" s="231"/>
      <c r="K412" s="237" t="s">
        <v>83</v>
      </c>
      <c r="L412" s="24">
        <f t="shared" si="38"/>
        <v>52.5</v>
      </c>
      <c r="M412" s="232"/>
      <c r="N412" s="233"/>
      <c r="O412" s="253"/>
    </row>
    <row r="413" spans="1:15" x14ac:dyDescent="0.25">
      <c r="A413" s="228" t="s">
        <v>19</v>
      </c>
      <c r="B413" s="237">
        <f t="shared" si="39"/>
        <v>135</v>
      </c>
      <c r="C413" s="231" t="s">
        <v>875</v>
      </c>
      <c r="D413" s="231"/>
      <c r="E413" s="231"/>
      <c r="F413" s="231"/>
      <c r="G413" s="231"/>
      <c r="H413" s="231"/>
      <c r="I413" s="231"/>
      <c r="J413" s="231"/>
      <c r="K413" s="237" t="s">
        <v>83</v>
      </c>
      <c r="L413" s="24">
        <f t="shared" si="38"/>
        <v>52.5</v>
      </c>
      <c r="M413" s="232"/>
      <c r="N413" s="233"/>
      <c r="O413" s="253"/>
    </row>
    <row r="414" spans="1:15" x14ac:dyDescent="0.25">
      <c r="A414" s="228" t="s">
        <v>19</v>
      </c>
      <c r="B414" s="237">
        <f t="shared" si="39"/>
        <v>136</v>
      </c>
      <c r="C414" s="231" t="s">
        <v>876</v>
      </c>
      <c r="D414" s="231"/>
      <c r="E414" s="231"/>
      <c r="F414" s="231"/>
      <c r="G414" s="231"/>
      <c r="H414" s="231"/>
      <c r="I414" s="231"/>
      <c r="J414" s="231"/>
      <c r="K414" s="237" t="s">
        <v>83</v>
      </c>
      <c r="L414" s="24">
        <f t="shared" si="38"/>
        <v>52.5</v>
      </c>
      <c r="M414" s="232"/>
      <c r="N414" s="233"/>
      <c r="O414" s="253"/>
    </row>
    <row r="415" spans="1:15" x14ac:dyDescent="0.25">
      <c r="A415" s="228" t="s">
        <v>19</v>
      </c>
      <c r="B415" s="237">
        <f t="shared" si="39"/>
        <v>137</v>
      </c>
      <c r="C415" s="231" t="s">
        <v>877</v>
      </c>
      <c r="D415" s="231"/>
      <c r="E415" s="231"/>
      <c r="F415" s="231"/>
      <c r="G415" s="231"/>
      <c r="H415" s="231"/>
      <c r="I415" s="231"/>
      <c r="J415" s="231"/>
      <c r="K415" s="237" t="s">
        <v>83</v>
      </c>
      <c r="L415" s="24">
        <f t="shared" si="38"/>
        <v>52.5</v>
      </c>
      <c r="M415" s="232"/>
      <c r="N415" s="233"/>
      <c r="O415" s="253"/>
    </row>
    <row r="416" spans="1:15" x14ac:dyDescent="0.25">
      <c r="A416" s="228" t="s">
        <v>19</v>
      </c>
      <c r="B416" s="237">
        <f t="shared" si="39"/>
        <v>138</v>
      </c>
      <c r="C416" s="231" t="s">
        <v>878</v>
      </c>
      <c r="D416" s="231"/>
      <c r="E416" s="231"/>
      <c r="F416" s="231"/>
      <c r="G416" s="231"/>
      <c r="H416" s="231"/>
      <c r="I416" s="231"/>
      <c r="J416" s="231"/>
      <c r="K416" s="237" t="s">
        <v>83</v>
      </c>
      <c r="L416" s="24">
        <f t="shared" si="38"/>
        <v>52.5</v>
      </c>
      <c r="M416" s="232"/>
      <c r="N416" s="233"/>
      <c r="O416" s="253"/>
    </row>
    <row r="417" spans="1:15" x14ac:dyDescent="0.25">
      <c r="A417" s="228" t="s">
        <v>19</v>
      </c>
      <c r="B417" s="237">
        <f t="shared" si="39"/>
        <v>139</v>
      </c>
      <c r="C417" s="231" t="s">
        <v>879</v>
      </c>
      <c r="D417" s="231"/>
      <c r="E417" s="231"/>
      <c r="F417" s="231"/>
      <c r="G417" s="231"/>
      <c r="H417" s="231"/>
      <c r="I417" s="231"/>
      <c r="J417" s="231"/>
      <c r="K417" s="237" t="s">
        <v>83</v>
      </c>
      <c r="L417" s="24">
        <f t="shared" si="38"/>
        <v>52.5</v>
      </c>
      <c r="M417" s="232"/>
      <c r="N417" s="233"/>
      <c r="O417" s="253"/>
    </row>
    <row r="418" spans="1:15" x14ac:dyDescent="0.25">
      <c r="A418" s="228"/>
      <c r="B418" s="237"/>
      <c r="C418" s="230" t="s">
        <v>655</v>
      </c>
      <c r="D418" s="231"/>
      <c r="E418" s="231"/>
      <c r="F418" s="231"/>
      <c r="G418" s="231"/>
      <c r="H418" s="231"/>
      <c r="I418" s="231"/>
      <c r="J418" s="231"/>
      <c r="K418" s="229"/>
      <c r="L418" s="231"/>
      <c r="M418" s="232"/>
      <c r="N418" s="233"/>
      <c r="O418" s="253"/>
    </row>
    <row r="419" spans="1:15" x14ac:dyDescent="0.25">
      <c r="A419" s="228"/>
      <c r="B419" s="237"/>
      <c r="C419" s="231" t="s">
        <v>880</v>
      </c>
      <c r="D419" s="231"/>
      <c r="E419" s="231"/>
      <c r="F419" s="231"/>
      <c r="G419" s="231"/>
      <c r="H419" s="231"/>
      <c r="I419" s="231"/>
      <c r="J419" s="231"/>
      <c r="K419" s="229"/>
      <c r="L419" s="231"/>
      <c r="M419" s="232"/>
      <c r="N419" s="233"/>
      <c r="O419" s="253"/>
    </row>
    <row r="420" spans="1:15" x14ac:dyDescent="0.25">
      <c r="A420" s="228" t="s">
        <v>19</v>
      </c>
      <c r="B420" s="237">
        <f>B417+1</f>
        <v>140</v>
      </c>
      <c r="C420" s="231" t="s">
        <v>881</v>
      </c>
      <c r="D420" s="231"/>
      <c r="E420" s="231"/>
      <c r="F420" s="231"/>
      <c r="G420" s="231"/>
      <c r="H420" s="231"/>
      <c r="I420" s="231"/>
      <c r="J420" s="231"/>
      <c r="K420" s="237" t="s">
        <v>83</v>
      </c>
      <c r="L420" s="24">
        <f t="shared" ref="L420:L423" si="40">$R$1*5</f>
        <v>52.5</v>
      </c>
      <c r="M420" s="232"/>
      <c r="N420" s="233"/>
      <c r="O420" s="253"/>
    </row>
    <row r="421" spans="1:15" x14ac:dyDescent="0.25">
      <c r="A421" s="228" t="s">
        <v>19</v>
      </c>
      <c r="B421" s="237">
        <f>B420+1</f>
        <v>141</v>
      </c>
      <c r="C421" s="231" t="s">
        <v>882</v>
      </c>
      <c r="D421" s="231"/>
      <c r="E421" s="231"/>
      <c r="F421" s="231"/>
      <c r="G421" s="231"/>
      <c r="H421" s="231"/>
      <c r="I421" s="231"/>
      <c r="J421" s="231"/>
      <c r="K421" s="237" t="s">
        <v>83</v>
      </c>
      <c r="L421" s="24">
        <f t="shared" si="40"/>
        <v>52.5</v>
      </c>
      <c r="M421" s="232"/>
      <c r="N421" s="233"/>
      <c r="O421" s="253"/>
    </row>
    <row r="422" spans="1:15" x14ac:dyDescent="0.25">
      <c r="A422" s="228" t="s">
        <v>19</v>
      </c>
      <c r="B422" s="237">
        <f>B421+1</f>
        <v>142</v>
      </c>
      <c r="C422" s="231" t="s">
        <v>883</v>
      </c>
      <c r="D422" s="231"/>
      <c r="E422" s="231"/>
      <c r="F422" s="231"/>
      <c r="G422" s="231"/>
      <c r="H422" s="231"/>
      <c r="I422" s="231"/>
      <c r="J422" s="231"/>
      <c r="K422" s="237" t="s">
        <v>83</v>
      </c>
      <c r="L422" s="24">
        <f t="shared" si="40"/>
        <v>52.5</v>
      </c>
      <c r="M422" s="232"/>
      <c r="N422" s="233"/>
      <c r="O422" s="253"/>
    </row>
    <row r="423" spans="1:15" x14ac:dyDescent="0.25">
      <c r="A423" s="228" t="s">
        <v>19</v>
      </c>
      <c r="B423" s="237">
        <f>B422+1</f>
        <v>143</v>
      </c>
      <c r="C423" s="231" t="s">
        <v>884</v>
      </c>
      <c r="D423" s="231"/>
      <c r="E423" s="231"/>
      <c r="F423" s="231"/>
      <c r="G423" s="231"/>
      <c r="H423" s="231"/>
      <c r="I423" s="231"/>
      <c r="J423" s="231"/>
      <c r="K423" s="237" t="s">
        <v>83</v>
      </c>
      <c r="L423" s="24">
        <f t="shared" si="40"/>
        <v>52.5</v>
      </c>
      <c r="M423" s="232"/>
      <c r="N423" s="233"/>
      <c r="O423" s="253"/>
    </row>
    <row r="424" spans="1:15" x14ac:dyDescent="0.25">
      <c r="A424" s="228"/>
      <c r="B424" s="237"/>
      <c r="C424" s="230" t="s">
        <v>885</v>
      </c>
      <c r="D424" s="231"/>
      <c r="E424" s="231"/>
      <c r="F424" s="231"/>
      <c r="G424" s="231"/>
      <c r="H424" s="231"/>
      <c r="I424" s="231"/>
      <c r="J424" s="231"/>
      <c r="K424" s="229"/>
      <c r="L424" s="231"/>
      <c r="M424" s="232"/>
      <c r="N424" s="233"/>
      <c r="O424" s="253"/>
    </row>
    <row r="425" spans="1:15" x14ac:dyDescent="0.25">
      <c r="A425" s="228"/>
      <c r="B425" s="237"/>
      <c r="C425" s="230" t="s">
        <v>886</v>
      </c>
      <c r="D425" s="231"/>
      <c r="E425" s="231"/>
      <c r="F425" s="231"/>
      <c r="G425" s="231"/>
      <c r="H425" s="231"/>
      <c r="I425" s="231"/>
      <c r="J425" s="231"/>
      <c r="K425" s="229"/>
      <c r="L425" s="231"/>
      <c r="M425" s="232"/>
      <c r="N425" s="233"/>
      <c r="O425" s="253"/>
    </row>
    <row r="426" spans="1:15" x14ac:dyDescent="0.25">
      <c r="A426" s="228"/>
      <c r="B426" s="237"/>
      <c r="C426" s="230" t="s">
        <v>887</v>
      </c>
      <c r="D426" s="231"/>
      <c r="E426" s="231"/>
      <c r="F426" s="231"/>
      <c r="G426" s="231"/>
      <c r="H426" s="231"/>
      <c r="I426" s="231"/>
      <c r="J426" s="231"/>
      <c r="K426" s="229"/>
      <c r="L426" s="231"/>
      <c r="M426" s="232"/>
      <c r="N426" s="233"/>
      <c r="O426" s="253"/>
    </row>
    <row r="427" spans="1:15" x14ac:dyDescent="0.25">
      <c r="A427" s="228"/>
      <c r="B427" s="237"/>
      <c r="C427" s="230" t="s">
        <v>888</v>
      </c>
      <c r="D427" s="231"/>
      <c r="E427" s="231"/>
      <c r="F427" s="231"/>
      <c r="G427" s="231"/>
      <c r="H427" s="231"/>
      <c r="I427" s="231"/>
      <c r="J427" s="231"/>
      <c r="K427" s="229"/>
      <c r="L427" s="231"/>
      <c r="M427" s="232"/>
      <c r="N427" s="233"/>
      <c r="O427" s="253"/>
    </row>
    <row r="428" spans="1:15" x14ac:dyDescent="0.25">
      <c r="A428" s="228"/>
      <c r="B428" s="237"/>
      <c r="C428" s="230" t="s">
        <v>889</v>
      </c>
      <c r="D428" s="231"/>
      <c r="E428" s="231"/>
      <c r="F428" s="231"/>
      <c r="G428" s="231"/>
      <c r="H428" s="231"/>
      <c r="I428" s="231"/>
      <c r="J428" s="231"/>
      <c r="K428" s="229"/>
      <c r="L428" s="231"/>
      <c r="M428" s="232"/>
      <c r="N428" s="233"/>
      <c r="O428" s="253"/>
    </row>
    <row r="429" spans="1:15" x14ac:dyDescent="0.25">
      <c r="A429" s="228"/>
      <c r="B429" s="237"/>
      <c r="C429" s="231" t="s">
        <v>880</v>
      </c>
      <c r="D429" s="231"/>
      <c r="E429" s="231"/>
      <c r="F429" s="231"/>
      <c r="G429" s="231"/>
      <c r="H429" s="231"/>
      <c r="I429" s="231"/>
      <c r="J429" s="231"/>
      <c r="K429" s="229"/>
      <c r="L429" s="231"/>
      <c r="M429" s="232"/>
      <c r="N429" s="233"/>
      <c r="O429" s="253"/>
    </row>
    <row r="430" spans="1:15" x14ac:dyDescent="0.25">
      <c r="A430" s="228"/>
      <c r="B430" s="237"/>
      <c r="C430" s="230" t="s">
        <v>890</v>
      </c>
      <c r="D430" s="231"/>
      <c r="E430" s="231"/>
      <c r="F430" s="231"/>
      <c r="G430" s="231"/>
      <c r="H430" s="231"/>
      <c r="I430" s="231"/>
      <c r="J430" s="231"/>
      <c r="K430" s="229"/>
      <c r="L430" s="231"/>
      <c r="M430" s="232"/>
      <c r="N430" s="233"/>
      <c r="O430" s="253"/>
    </row>
    <row r="431" spans="1:15" x14ac:dyDescent="0.25">
      <c r="A431" s="228"/>
      <c r="B431" s="237"/>
      <c r="C431" s="230" t="s">
        <v>891</v>
      </c>
      <c r="D431" s="231"/>
      <c r="E431" s="231"/>
      <c r="F431" s="231"/>
      <c r="G431" s="231"/>
      <c r="H431" s="231"/>
      <c r="I431" s="231"/>
      <c r="J431" s="231"/>
      <c r="K431" s="229"/>
      <c r="L431" s="231"/>
      <c r="M431" s="232"/>
      <c r="N431" s="233"/>
      <c r="O431" s="253"/>
    </row>
    <row r="432" spans="1:15" x14ac:dyDescent="0.25">
      <c r="A432" s="228"/>
      <c r="B432" s="237"/>
      <c r="C432" s="230" t="s">
        <v>892</v>
      </c>
      <c r="D432" s="231"/>
      <c r="E432" s="231"/>
      <c r="F432" s="231"/>
      <c r="G432" s="231"/>
      <c r="H432" s="231"/>
      <c r="I432" s="231"/>
      <c r="J432" s="231"/>
      <c r="K432" s="229"/>
      <c r="L432" s="231"/>
      <c r="M432" s="232"/>
      <c r="N432" s="233"/>
      <c r="O432" s="253"/>
    </row>
    <row r="433" spans="1:15" x14ac:dyDescent="0.25">
      <c r="A433" s="228" t="s">
        <v>19</v>
      </c>
      <c r="B433" s="237">
        <f>B423+1</f>
        <v>144</v>
      </c>
      <c r="C433" s="231" t="s">
        <v>893</v>
      </c>
      <c r="D433" s="231"/>
      <c r="E433" s="231"/>
      <c r="F433" s="231"/>
      <c r="G433" s="231"/>
      <c r="H433" s="231"/>
      <c r="I433" s="231"/>
      <c r="J433" s="231"/>
      <c r="K433" s="237" t="s">
        <v>83</v>
      </c>
      <c r="L433" s="24">
        <f t="shared" ref="L433:L434" si="41">$R$1*5</f>
        <v>52.5</v>
      </c>
      <c r="M433" s="232"/>
      <c r="N433" s="233"/>
      <c r="O433" s="253"/>
    </row>
    <row r="434" spans="1:15" x14ac:dyDescent="0.25">
      <c r="A434" s="228" t="s">
        <v>19</v>
      </c>
      <c r="B434" s="237">
        <f>B433+1</f>
        <v>145</v>
      </c>
      <c r="C434" s="231" t="s">
        <v>894</v>
      </c>
      <c r="D434" s="231"/>
      <c r="E434" s="231"/>
      <c r="F434" s="231"/>
      <c r="G434" s="231"/>
      <c r="H434" s="231"/>
      <c r="I434" s="231"/>
      <c r="J434" s="231"/>
      <c r="K434" s="237" t="s">
        <v>83</v>
      </c>
      <c r="L434" s="24">
        <f t="shared" si="41"/>
        <v>52.5</v>
      </c>
      <c r="M434" s="232"/>
      <c r="N434" s="233"/>
      <c r="O434" s="253"/>
    </row>
    <row r="435" spans="1:15" x14ac:dyDescent="0.25">
      <c r="A435" s="228"/>
      <c r="B435" s="237"/>
      <c r="C435" s="230" t="s">
        <v>704</v>
      </c>
      <c r="D435" s="231"/>
      <c r="E435" s="231"/>
      <c r="F435" s="231"/>
      <c r="G435" s="231"/>
      <c r="H435" s="231"/>
      <c r="I435" s="231"/>
      <c r="J435" s="231"/>
      <c r="K435" s="229"/>
      <c r="L435" s="231"/>
      <c r="M435" s="232"/>
      <c r="N435" s="233"/>
      <c r="O435" s="253"/>
    </row>
    <row r="436" spans="1:15" x14ac:dyDescent="0.25">
      <c r="A436" s="228" t="s">
        <v>19</v>
      </c>
      <c r="B436" s="237">
        <f>B434+1</f>
        <v>146</v>
      </c>
      <c r="C436" s="231" t="s">
        <v>895</v>
      </c>
      <c r="D436" s="231"/>
      <c r="E436" s="231"/>
      <c r="F436" s="231"/>
      <c r="G436" s="231"/>
      <c r="H436" s="231"/>
      <c r="I436" s="231"/>
      <c r="J436" s="231"/>
      <c r="K436" s="237" t="s">
        <v>83</v>
      </c>
      <c r="L436" s="24">
        <f t="shared" ref="L436:L437" si="42">$R$1*5</f>
        <v>52.5</v>
      </c>
      <c r="M436" s="232"/>
      <c r="N436" s="233"/>
      <c r="O436" s="253"/>
    </row>
    <row r="437" spans="1:15" x14ac:dyDescent="0.25">
      <c r="A437" s="228" t="s">
        <v>19</v>
      </c>
      <c r="B437" s="237">
        <f>B436+1</f>
        <v>147</v>
      </c>
      <c r="C437" s="231" t="s">
        <v>896</v>
      </c>
      <c r="D437" s="231"/>
      <c r="E437" s="231"/>
      <c r="F437" s="231"/>
      <c r="G437" s="231"/>
      <c r="H437" s="231"/>
      <c r="I437" s="231"/>
      <c r="J437" s="231"/>
      <c r="K437" s="237" t="s">
        <v>83</v>
      </c>
      <c r="L437" s="24">
        <f t="shared" si="42"/>
        <v>52.5</v>
      </c>
      <c r="M437" s="346"/>
      <c r="N437" s="233"/>
      <c r="O437" s="253"/>
    </row>
    <row r="438" spans="1:15" x14ac:dyDescent="0.25">
      <c r="A438" s="223"/>
      <c r="B438" s="240"/>
      <c r="C438" s="241" t="s">
        <v>638</v>
      </c>
      <c r="D438" s="242"/>
      <c r="E438" s="242"/>
      <c r="F438" s="242"/>
      <c r="G438" s="242"/>
      <c r="H438" s="242"/>
      <c r="I438" s="242"/>
      <c r="J438" s="242"/>
      <c r="K438" s="240"/>
      <c r="L438" s="242"/>
      <c r="M438" s="301"/>
      <c r="N438" s="247"/>
      <c r="O438" s="255"/>
    </row>
    <row r="439" spans="1:15" ht="24" x14ac:dyDescent="0.25">
      <c r="A439" s="223"/>
      <c r="B439" s="225" t="s">
        <v>1</v>
      </c>
      <c r="C439" s="411" t="s">
        <v>2</v>
      </c>
      <c r="D439" s="400"/>
      <c r="E439" s="400"/>
      <c r="F439" s="400"/>
      <c r="G439" s="400"/>
      <c r="H439" s="400"/>
      <c r="I439" s="400"/>
      <c r="J439" s="402"/>
      <c r="K439" s="225" t="s">
        <v>45</v>
      </c>
      <c r="L439" s="224" t="s">
        <v>46</v>
      </c>
      <c r="M439" s="300" t="s">
        <v>47</v>
      </c>
      <c r="N439" s="226" t="s">
        <v>73</v>
      </c>
      <c r="O439" s="249" t="s">
        <v>120</v>
      </c>
    </row>
    <row r="440" spans="1:15" x14ac:dyDescent="0.25">
      <c r="A440" s="228"/>
      <c r="B440" s="237"/>
      <c r="C440" s="230" t="s">
        <v>897</v>
      </c>
      <c r="D440" s="231"/>
      <c r="E440" s="231"/>
      <c r="F440" s="231"/>
      <c r="G440" s="231"/>
      <c r="H440" s="231"/>
      <c r="I440" s="231"/>
      <c r="J440" s="231"/>
      <c r="K440" s="229"/>
      <c r="L440" s="231"/>
      <c r="M440" s="345"/>
      <c r="N440" s="233"/>
      <c r="O440" s="253"/>
    </row>
    <row r="441" spans="1:15" x14ac:dyDescent="0.25">
      <c r="A441" s="228"/>
      <c r="B441" s="237"/>
      <c r="C441" s="230" t="s">
        <v>898</v>
      </c>
      <c r="D441" s="231"/>
      <c r="E441" s="231"/>
      <c r="F441" s="231"/>
      <c r="G441" s="231"/>
      <c r="H441" s="231"/>
      <c r="I441" s="231"/>
      <c r="J441" s="231"/>
      <c r="K441" s="229"/>
      <c r="L441" s="231"/>
      <c r="M441" s="232"/>
      <c r="N441" s="233"/>
      <c r="O441" s="253"/>
    </row>
    <row r="442" spans="1:15" x14ac:dyDescent="0.25">
      <c r="A442" s="228" t="s">
        <v>19</v>
      </c>
      <c r="B442" s="237">
        <f>B437+1</f>
        <v>148</v>
      </c>
      <c r="C442" s="231" t="s">
        <v>899</v>
      </c>
      <c r="D442" s="231"/>
      <c r="E442" s="231"/>
      <c r="F442" s="231"/>
      <c r="G442" s="231"/>
      <c r="H442" s="231"/>
      <c r="I442" s="231"/>
      <c r="J442" s="231"/>
      <c r="K442" s="237" t="s">
        <v>83</v>
      </c>
      <c r="L442" s="24">
        <f t="shared" ref="L442:L443" si="43">$R$1*5</f>
        <v>52.5</v>
      </c>
      <c r="M442" s="232"/>
      <c r="N442" s="233"/>
      <c r="O442" s="253"/>
    </row>
    <row r="443" spans="1:15" x14ac:dyDescent="0.25">
      <c r="A443" s="228" t="s">
        <v>19</v>
      </c>
      <c r="B443" s="237">
        <f>B442+1</f>
        <v>149</v>
      </c>
      <c r="C443" s="231" t="s">
        <v>900</v>
      </c>
      <c r="D443" s="231"/>
      <c r="E443" s="231"/>
      <c r="F443" s="231"/>
      <c r="G443" s="231"/>
      <c r="H443" s="231"/>
      <c r="I443" s="231"/>
      <c r="J443" s="231"/>
      <c r="K443" s="237" t="s">
        <v>83</v>
      </c>
      <c r="L443" s="24">
        <f t="shared" si="43"/>
        <v>52.5</v>
      </c>
      <c r="M443" s="232"/>
      <c r="N443" s="233"/>
      <c r="O443" s="253"/>
    </row>
    <row r="444" spans="1:15" x14ac:dyDescent="0.25">
      <c r="A444" s="228"/>
      <c r="B444" s="237"/>
      <c r="C444" s="230" t="s">
        <v>704</v>
      </c>
      <c r="D444" s="231"/>
      <c r="E444" s="231"/>
      <c r="F444" s="231"/>
      <c r="G444" s="231"/>
      <c r="H444" s="231"/>
      <c r="I444" s="231"/>
      <c r="J444" s="231"/>
      <c r="K444" s="229"/>
      <c r="L444" s="231"/>
      <c r="M444" s="232"/>
      <c r="N444" s="233"/>
      <c r="O444" s="253"/>
    </row>
    <row r="445" spans="1:15" x14ac:dyDescent="0.25">
      <c r="A445" s="228" t="s">
        <v>19</v>
      </c>
      <c r="B445" s="237">
        <f>B443+1</f>
        <v>150</v>
      </c>
      <c r="C445" s="231" t="s">
        <v>895</v>
      </c>
      <c r="D445" s="231"/>
      <c r="E445" s="231"/>
      <c r="F445" s="231"/>
      <c r="G445" s="231"/>
      <c r="H445" s="231"/>
      <c r="I445" s="231"/>
      <c r="J445" s="231"/>
      <c r="K445" s="237" t="s">
        <v>83</v>
      </c>
      <c r="L445" s="24">
        <f t="shared" ref="L445:L446" si="44">$R$1*5</f>
        <v>52.5</v>
      </c>
      <c r="M445" s="232"/>
      <c r="N445" s="233"/>
      <c r="O445" s="253"/>
    </row>
    <row r="446" spans="1:15" x14ac:dyDescent="0.25">
      <c r="A446" s="228" t="s">
        <v>19</v>
      </c>
      <c r="B446" s="237">
        <f>B445+1</f>
        <v>151</v>
      </c>
      <c r="C446" s="231" t="s">
        <v>896</v>
      </c>
      <c r="D446" s="231"/>
      <c r="E446" s="231"/>
      <c r="F446" s="231"/>
      <c r="G446" s="231"/>
      <c r="H446" s="231"/>
      <c r="I446" s="231"/>
      <c r="J446" s="231"/>
      <c r="K446" s="237" t="s">
        <v>83</v>
      </c>
      <c r="L446" s="24">
        <f t="shared" si="44"/>
        <v>52.5</v>
      </c>
      <c r="M446" s="232"/>
      <c r="N446" s="233"/>
      <c r="O446" s="253"/>
    </row>
    <row r="447" spans="1:15" x14ac:dyDescent="0.25">
      <c r="A447" s="228"/>
      <c r="B447" s="237"/>
      <c r="C447" s="230" t="s">
        <v>901</v>
      </c>
      <c r="D447" s="231"/>
      <c r="E447" s="231"/>
      <c r="F447" s="231"/>
      <c r="G447" s="231"/>
      <c r="H447" s="231"/>
      <c r="I447" s="231"/>
      <c r="J447" s="231"/>
      <c r="K447" s="229"/>
      <c r="L447" s="231"/>
      <c r="M447" s="232"/>
      <c r="N447" s="233"/>
      <c r="O447" s="253"/>
    </row>
    <row r="448" spans="1:15" x14ac:dyDescent="0.25">
      <c r="A448" s="228"/>
      <c r="B448" s="237"/>
      <c r="C448" s="230" t="s">
        <v>898</v>
      </c>
      <c r="D448" s="231"/>
      <c r="E448" s="231"/>
      <c r="F448" s="231"/>
      <c r="G448" s="231"/>
      <c r="H448" s="231"/>
      <c r="I448" s="231"/>
      <c r="J448" s="231"/>
      <c r="K448" s="229"/>
      <c r="L448" s="231"/>
      <c r="M448" s="232"/>
      <c r="N448" s="233"/>
      <c r="O448" s="253"/>
    </row>
    <row r="449" spans="1:15" x14ac:dyDescent="0.25">
      <c r="A449" s="228" t="s">
        <v>19</v>
      </c>
      <c r="B449" s="237">
        <f>B446+1</f>
        <v>152</v>
      </c>
      <c r="C449" s="231" t="s">
        <v>902</v>
      </c>
      <c r="D449" s="231"/>
      <c r="E449" s="231"/>
      <c r="F449" s="231"/>
      <c r="G449" s="231"/>
      <c r="H449" s="231"/>
      <c r="I449" s="231"/>
      <c r="J449" s="231"/>
      <c r="K449" s="237" t="s">
        <v>83</v>
      </c>
      <c r="L449" s="24">
        <f t="shared" ref="L449:L450" si="45">$R$1*5</f>
        <v>52.5</v>
      </c>
      <c r="M449" s="232"/>
      <c r="N449" s="233"/>
      <c r="O449" s="253"/>
    </row>
    <row r="450" spans="1:15" x14ac:dyDescent="0.25">
      <c r="A450" s="228" t="s">
        <v>19</v>
      </c>
      <c r="B450" s="237">
        <f>B449+1</f>
        <v>153</v>
      </c>
      <c r="C450" s="231" t="s">
        <v>903</v>
      </c>
      <c r="D450" s="231"/>
      <c r="E450" s="231"/>
      <c r="F450" s="231"/>
      <c r="G450" s="231"/>
      <c r="H450" s="231"/>
      <c r="I450" s="231"/>
      <c r="J450" s="231"/>
      <c r="K450" s="237" t="s">
        <v>83</v>
      </c>
      <c r="L450" s="24">
        <f t="shared" si="45"/>
        <v>52.5</v>
      </c>
      <c r="M450" s="232"/>
      <c r="N450" s="233"/>
      <c r="O450" s="253"/>
    </row>
    <row r="451" spans="1:15" x14ac:dyDescent="0.25">
      <c r="A451" s="228"/>
      <c r="B451" s="237"/>
      <c r="C451" s="230" t="s">
        <v>904</v>
      </c>
      <c r="D451" s="231"/>
      <c r="E451" s="231"/>
      <c r="F451" s="231"/>
      <c r="G451" s="231"/>
      <c r="H451" s="231"/>
      <c r="I451" s="231"/>
      <c r="J451" s="231"/>
      <c r="K451" s="229"/>
      <c r="L451" s="231"/>
      <c r="M451" s="232"/>
      <c r="N451" s="233"/>
      <c r="O451" s="253"/>
    </row>
    <row r="452" spans="1:15" x14ac:dyDescent="0.25">
      <c r="A452" s="228"/>
      <c r="B452" s="237"/>
      <c r="C452" s="230" t="s">
        <v>905</v>
      </c>
      <c r="D452" s="231"/>
      <c r="E452" s="231"/>
      <c r="F452" s="231"/>
      <c r="G452" s="231"/>
      <c r="H452" s="231"/>
      <c r="I452" s="231"/>
      <c r="J452" s="231"/>
      <c r="K452" s="229"/>
      <c r="L452" s="231"/>
      <c r="M452" s="232"/>
      <c r="N452" s="233"/>
      <c r="O452" s="253"/>
    </row>
    <row r="453" spans="1:15" x14ac:dyDescent="0.25">
      <c r="A453" s="228"/>
      <c r="B453" s="237"/>
      <c r="C453" s="230" t="s">
        <v>898</v>
      </c>
      <c r="D453" s="231"/>
      <c r="E453" s="231"/>
      <c r="F453" s="231"/>
      <c r="G453" s="231"/>
      <c r="H453" s="231"/>
      <c r="I453" s="231"/>
      <c r="J453" s="231"/>
      <c r="K453" s="237"/>
      <c r="L453" s="238"/>
      <c r="M453" s="232"/>
      <c r="N453" s="233"/>
      <c r="O453" s="253"/>
    </row>
    <row r="454" spans="1:15" x14ac:dyDescent="0.25">
      <c r="A454" s="228" t="s">
        <v>19</v>
      </c>
      <c r="B454" s="237">
        <f>B450+1</f>
        <v>154</v>
      </c>
      <c r="C454" s="231" t="s">
        <v>906</v>
      </c>
      <c r="D454" s="231"/>
      <c r="E454" s="231"/>
      <c r="F454" s="231"/>
      <c r="G454" s="231"/>
      <c r="H454" s="231"/>
      <c r="I454" s="231"/>
      <c r="J454" s="231"/>
      <c r="K454" s="237" t="s">
        <v>83</v>
      </c>
      <c r="L454" s="24">
        <f>$R$1*5</f>
        <v>52.5</v>
      </c>
      <c r="M454" s="232"/>
      <c r="N454" s="233"/>
      <c r="O454" s="253"/>
    </row>
    <row r="455" spans="1:15" x14ac:dyDescent="0.25">
      <c r="A455" s="228"/>
      <c r="B455" s="237"/>
      <c r="C455" s="230" t="s">
        <v>907</v>
      </c>
      <c r="D455" s="231"/>
      <c r="E455" s="231"/>
      <c r="F455" s="231"/>
      <c r="G455" s="231"/>
      <c r="H455" s="231"/>
      <c r="I455" s="231"/>
      <c r="J455" s="231"/>
      <c r="K455" s="229"/>
      <c r="L455" s="231"/>
      <c r="M455" s="232"/>
      <c r="N455" s="233"/>
      <c r="O455" s="253"/>
    </row>
    <row r="456" spans="1:15" x14ac:dyDescent="0.25">
      <c r="A456" s="228"/>
      <c r="B456" s="237"/>
      <c r="C456" s="230" t="s">
        <v>908</v>
      </c>
      <c r="D456" s="231"/>
      <c r="E456" s="231"/>
      <c r="F456" s="231"/>
      <c r="G456" s="231"/>
      <c r="H456" s="231"/>
      <c r="I456" s="231"/>
      <c r="J456" s="231"/>
      <c r="K456" s="229"/>
      <c r="L456" s="231"/>
      <c r="M456" s="232"/>
      <c r="N456" s="233"/>
      <c r="O456" s="253"/>
    </row>
    <row r="457" spans="1:15" x14ac:dyDescent="0.25">
      <c r="A457" s="228" t="s">
        <v>19</v>
      </c>
      <c r="B457" s="237">
        <f>B454+1</f>
        <v>155</v>
      </c>
      <c r="C457" s="231" t="s">
        <v>909</v>
      </c>
      <c r="D457" s="231"/>
      <c r="E457" s="231"/>
      <c r="F457" s="231"/>
      <c r="G457" s="231"/>
      <c r="H457" s="231"/>
      <c r="I457" s="231"/>
      <c r="J457" s="231"/>
      <c r="K457" s="237" t="s">
        <v>83</v>
      </c>
      <c r="L457" s="24">
        <f t="shared" ref="L457:L458" si="46">$R$1*5</f>
        <v>52.5</v>
      </c>
      <c r="M457" s="232"/>
      <c r="N457" s="233"/>
      <c r="O457" s="253"/>
    </row>
    <row r="458" spans="1:15" x14ac:dyDescent="0.25">
      <c r="A458" s="228" t="s">
        <v>19</v>
      </c>
      <c r="B458" s="237">
        <f>B457+1</f>
        <v>156</v>
      </c>
      <c r="C458" s="231" t="s">
        <v>910</v>
      </c>
      <c r="D458" s="231"/>
      <c r="E458" s="231"/>
      <c r="F458" s="231"/>
      <c r="G458" s="231"/>
      <c r="H458" s="231"/>
      <c r="I458" s="231"/>
      <c r="J458" s="231"/>
      <c r="K458" s="237" t="s">
        <v>83</v>
      </c>
      <c r="L458" s="24">
        <f t="shared" si="46"/>
        <v>52.5</v>
      </c>
      <c r="M458" s="232"/>
      <c r="N458" s="233"/>
      <c r="O458" s="253"/>
    </row>
    <row r="459" spans="1:15" x14ac:dyDescent="0.25">
      <c r="A459" s="228"/>
      <c r="B459" s="237"/>
      <c r="C459" s="230" t="s">
        <v>655</v>
      </c>
      <c r="D459" s="231"/>
      <c r="E459" s="231"/>
      <c r="F459" s="231"/>
      <c r="G459" s="231"/>
      <c r="H459" s="231"/>
      <c r="I459" s="231"/>
      <c r="J459" s="231"/>
      <c r="K459" s="229"/>
      <c r="L459" s="231"/>
      <c r="M459" s="232"/>
      <c r="N459" s="233"/>
      <c r="O459" s="253"/>
    </row>
    <row r="460" spans="1:15" x14ac:dyDescent="0.25">
      <c r="A460" s="228"/>
      <c r="B460" s="237"/>
      <c r="C460" s="230" t="s">
        <v>911</v>
      </c>
      <c r="D460" s="231"/>
      <c r="E460" s="231"/>
      <c r="F460" s="231"/>
      <c r="G460" s="231"/>
      <c r="H460" s="231"/>
      <c r="I460" s="231"/>
      <c r="J460" s="231"/>
      <c r="K460" s="229"/>
      <c r="L460" s="231"/>
      <c r="M460" s="232"/>
      <c r="N460" s="233"/>
      <c r="O460" s="253"/>
    </row>
    <row r="461" spans="1:15" x14ac:dyDescent="0.25">
      <c r="A461" s="228"/>
      <c r="B461" s="237"/>
      <c r="C461" s="230" t="s">
        <v>912</v>
      </c>
      <c r="D461" s="231"/>
      <c r="E461" s="231"/>
      <c r="F461" s="231"/>
      <c r="G461" s="231"/>
      <c r="H461" s="231"/>
      <c r="I461" s="231"/>
      <c r="J461" s="231"/>
      <c r="K461" s="229"/>
      <c r="L461" s="231"/>
      <c r="M461" s="232"/>
      <c r="N461" s="233"/>
      <c r="O461" s="253"/>
    </row>
    <row r="462" spans="1:15" x14ac:dyDescent="0.25">
      <c r="A462" s="228" t="s">
        <v>19</v>
      </c>
      <c r="B462" s="237">
        <f>B458+1</f>
        <v>157</v>
      </c>
      <c r="C462" s="231" t="s">
        <v>913</v>
      </c>
      <c r="D462" s="231"/>
      <c r="E462" s="231"/>
      <c r="F462" s="231"/>
      <c r="G462" s="231"/>
      <c r="H462" s="231"/>
      <c r="I462" s="231"/>
      <c r="J462" s="231"/>
      <c r="K462" s="237" t="s">
        <v>83</v>
      </c>
      <c r="L462" s="24">
        <f t="shared" ref="L462:L463" si="47">$R$1*5</f>
        <v>52.5</v>
      </c>
      <c r="M462" s="232"/>
      <c r="N462" s="233"/>
      <c r="O462" s="253"/>
    </row>
    <row r="463" spans="1:15" x14ac:dyDescent="0.25">
      <c r="A463" s="228" t="s">
        <v>19</v>
      </c>
      <c r="B463" s="237">
        <f>B462+1</f>
        <v>158</v>
      </c>
      <c r="C463" s="231" t="s">
        <v>914</v>
      </c>
      <c r="D463" s="231"/>
      <c r="E463" s="231"/>
      <c r="F463" s="231"/>
      <c r="G463" s="231"/>
      <c r="H463" s="231"/>
      <c r="I463" s="231"/>
      <c r="J463" s="231"/>
      <c r="K463" s="237" t="s">
        <v>83</v>
      </c>
      <c r="L463" s="24">
        <f t="shared" si="47"/>
        <v>52.5</v>
      </c>
      <c r="M463" s="232"/>
      <c r="N463" s="233"/>
      <c r="O463" s="253"/>
    </row>
    <row r="464" spans="1:15" x14ac:dyDescent="0.25">
      <c r="A464" s="228"/>
      <c r="B464" s="237"/>
      <c r="C464" s="230" t="s">
        <v>915</v>
      </c>
      <c r="D464" s="231"/>
      <c r="E464" s="231"/>
      <c r="F464" s="231"/>
      <c r="G464" s="231"/>
      <c r="H464" s="231"/>
      <c r="I464" s="231"/>
      <c r="J464" s="231"/>
      <c r="K464" s="229"/>
      <c r="L464" s="231"/>
      <c r="M464" s="232"/>
      <c r="N464" s="233"/>
      <c r="O464" s="253"/>
    </row>
    <row r="465" spans="1:15" x14ac:dyDescent="0.25">
      <c r="A465" s="228"/>
      <c r="B465" s="237"/>
      <c r="C465" s="230" t="s">
        <v>916</v>
      </c>
      <c r="D465" s="231"/>
      <c r="E465" s="231"/>
      <c r="F465" s="231"/>
      <c r="G465" s="231"/>
      <c r="H465" s="231"/>
      <c r="I465" s="231"/>
      <c r="J465" s="231"/>
      <c r="K465" s="229"/>
      <c r="L465" s="231"/>
      <c r="M465" s="232"/>
      <c r="N465" s="233"/>
      <c r="O465" s="253"/>
    </row>
    <row r="466" spans="1:15" x14ac:dyDescent="0.25">
      <c r="A466" s="228" t="s">
        <v>19</v>
      </c>
      <c r="B466" s="237">
        <f>B463+1</f>
        <v>159</v>
      </c>
      <c r="C466" s="231" t="s">
        <v>917</v>
      </c>
      <c r="D466" s="231"/>
      <c r="E466" s="231"/>
      <c r="F466" s="231"/>
      <c r="G466" s="231"/>
      <c r="H466" s="231"/>
      <c r="I466" s="231"/>
      <c r="J466" s="231"/>
      <c r="K466" s="237" t="s">
        <v>83</v>
      </c>
      <c r="L466" s="24">
        <f t="shared" ref="L466:L467" si="48">$R$1*5</f>
        <v>52.5</v>
      </c>
      <c r="M466" s="232"/>
      <c r="N466" s="233"/>
      <c r="O466" s="253"/>
    </row>
    <row r="467" spans="1:15" x14ac:dyDescent="0.25">
      <c r="A467" s="228" t="s">
        <v>19</v>
      </c>
      <c r="B467" s="237">
        <f>B466+1</f>
        <v>160</v>
      </c>
      <c r="C467" s="231" t="s">
        <v>918</v>
      </c>
      <c r="D467" s="231"/>
      <c r="E467" s="231"/>
      <c r="F467" s="231"/>
      <c r="G467" s="231"/>
      <c r="H467" s="231"/>
      <c r="I467" s="231"/>
      <c r="J467" s="231"/>
      <c r="K467" s="237" t="s">
        <v>83</v>
      </c>
      <c r="L467" s="24">
        <f t="shared" si="48"/>
        <v>52.5</v>
      </c>
      <c r="M467" s="232"/>
      <c r="N467" s="233"/>
      <c r="O467" s="253"/>
    </row>
    <row r="468" spans="1:15" x14ac:dyDescent="0.25">
      <c r="A468" s="228"/>
      <c r="B468" s="237"/>
      <c r="C468" s="230" t="s">
        <v>919</v>
      </c>
      <c r="D468" s="231"/>
      <c r="E468" s="231"/>
      <c r="F468" s="231"/>
      <c r="G468" s="231"/>
      <c r="H468" s="231"/>
      <c r="I468" s="231"/>
      <c r="J468" s="231"/>
      <c r="K468" s="229"/>
      <c r="L468" s="231"/>
      <c r="M468" s="232"/>
      <c r="N468" s="233"/>
      <c r="O468" s="253"/>
    </row>
    <row r="469" spans="1:15" x14ac:dyDescent="0.25">
      <c r="A469" s="228"/>
      <c r="B469" s="237"/>
      <c r="C469" s="230" t="s">
        <v>920</v>
      </c>
      <c r="D469" s="231"/>
      <c r="E469" s="231"/>
      <c r="F469" s="231"/>
      <c r="G469" s="231"/>
      <c r="H469" s="231"/>
      <c r="I469" s="231"/>
      <c r="J469" s="231"/>
      <c r="K469" s="229"/>
      <c r="L469" s="231"/>
      <c r="M469" s="232"/>
      <c r="N469" s="233"/>
      <c r="O469" s="253"/>
    </row>
    <row r="470" spans="1:15" x14ac:dyDescent="0.25">
      <c r="A470" s="228" t="s">
        <v>19</v>
      </c>
      <c r="B470" s="237">
        <f>B467+1</f>
        <v>161</v>
      </c>
      <c r="C470" s="231" t="s">
        <v>921</v>
      </c>
      <c r="D470" s="231"/>
      <c r="E470" s="231"/>
      <c r="F470" s="231"/>
      <c r="G470" s="231"/>
      <c r="H470" s="231"/>
      <c r="I470" s="231"/>
      <c r="J470" s="231"/>
      <c r="K470" s="237" t="s">
        <v>83</v>
      </c>
      <c r="L470" s="24">
        <f t="shared" ref="L470:L471" si="49">$R$1*5</f>
        <v>52.5</v>
      </c>
      <c r="M470" s="232"/>
      <c r="N470" s="233"/>
      <c r="O470" s="253"/>
    </row>
    <row r="471" spans="1:15" x14ac:dyDescent="0.25">
      <c r="A471" s="228" t="s">
        <v>19</v>
      </c>
      <c r="B471" s="237">
        <f>B470+1</f>
        <v>162</v>
      </c>
      <c r="C471" s="231" t="s">
        <v>922</v>
      </c>
      <c r="D471" s="231"/>
      <c r="E471" s="231"/>
      <c r="F471" s="231"/>
      <c r="G471" s="231"/>
      <c r="H471" s="231"/>
      <c r="I471" s="231"/>
      <c r="J471" s="231"/>
      <c r="K471" s="237" t="s">
        <v>83</v>
      </c>
      <c r="L471" s="24">
        <f t="shared" si="49"/>
        <v>52.5</v>
      </c>
      <c r="M471" s="232"/>
      <c r="N471" s="233"/>
      <c r="O471" s="253"/>
    </row>
    <row r="472" spans="1:15" x14ac:dyDescent="0.25">
      <c r="A472" s="228"/>
      <c r="B472" s="237"/>
      <c r="C472" s="230" t="s">
        <v>923</v>
      </c>
      <c r="D472" s="231"/>
      <c r="E472" s="231"/>
      <c r="F472" s="231"/>
      <c r="G472" s="231"/>
      <c r="H472" s="231"/>
      <c r="I472" s="231"/>
      <c r="J472" s="231"/>
      <c r="K472" s="229"/>
      <c r="L472" s="231"/>
      <c r="M472" s="232"/>
      <c r="N472" s="233"/>
      <c r="O472" s="253"/>
    </row>
    <row r="473" spans="1:15" x14ac:dyDescent="0.25">
      <c r="A473" s="228"/>
      <c r="B473" s="237"/>
      <c r="C473" s="230" t="s">
        <v>924</v>
      </c>
      <c r="D473" s="231"/>
      <c r="E473" s="231"/>
      <c r="F473" s="231"/>
      <c r="G473" s="231"/>
      <c r="H473" s="231"/>
      <c r="I473" s="231"/>
      <c r="J473" s="231"/>
      <c r="K473" s="229"/>
      <c r="L473" s="231"/>
      <c r="M473" s="232"/>
      <c r="N473" s="233"/>
      <c r="O473" s="253"/>
    </row>
    <row r="474" spans="1:15" x14ac:dyDescent="0.25">
      <c r="A474" s="228"/>
      <c r="B474" s="237"/>
      <c r="C474" s="231" t="s">
        <v>925</v>
      </c>
      <c r="D474" s="231"/>
      <c r="E474" s="231"/>
      <c r="F474" s="231"/>
      <c r="G474" s="231"/>
      <c r="H474" s="231"/>
      <c r="I474" s="231"/>
      <c r="J474" s="231"/>
      <c r="K474" s="229"/>
      <c r="L474" s="231"/>
      <c r="M474" s="232"/>
      <c r="N474" s="233"/>
      <c r="O474" s="253"/>
    </row>
    <row r="475" spans="1:15" x14ac:dyDescent="0.25">
      <c r="A475" s="228"/>
      <c r="B475" s="237"/>
      <c r="C475" s="231"/>
      <c r="D475" s="231"/>
      <c r="E475" s="231"/>
      <c r="F475" s="231"/>
      <c r="G475" s="231"/>
      <c r="H475" s="231"/>
      <c r="I475" s="231"/>
      <c r="J475" s="231"/>
      <c r="K475" s="229"/>
      <c r="L475" s="231"/>
      <c r="M475" s="346"/>
      <c r="N475" s="233"/>
      <c r="O475" s="253"/>
    </row>
    <row r="476" spans="1:15" x14ac:dyDescent="0.25">
      <c r="A476" s="223"/>
      <c r="B476" s="240"/>
      <c r="C476" s="241" t="s">
        <v>638</v>
      </c>
      <c r="D476" s="242"/>
      <c r="E476" s="242"/>
      <c r="F476" s="242"/>
      <c r="G476" s="242"/>
      <c r="H476" s="242"/>
      <c r="I476" s="242"/>
      <c r="J476" s="242"/>
      <c r="K476" s="240"/>
      <c r="L476" s="242"/>
      <c r="M476" s="301"/>
      <c r="N476" s="247"/>
      <c r="O476" s="255"/>
    </row>
    <row r="477" spans="1:15" ht="24" x14ac:dyDescent="0.25">
      <c r="A477" s="223"/>
      <c r="B477" s="225" t="s">
        <v>1</v>
      </c>
      <c r="C477" s="411" t="s">
        <v>2</v>
      </c>
      <c r="D477" s="400"/>
      <c r="E477" s="400"/>
      <c r="F477" s="400"/>
      <c r="G477" s="400"/>
      <c r="H477" s="400"/>
      <c r="I477" s="400"/>
      <c r="J477" s="402"/>
      <c r="K477" s="225" t="s">
        <v>45</v>
      </c>
      <c r="L477" s="224" t="s">
        <v>46</v>
      </c>
      <c r="M477" s="300" t="s">
        <v>47</v>
      </c>
      <c r="N477" s="226" t="s">
        <v>73</v>
      </c>
      <c r="O477" s="249" t="s">
        <v>120</v>
      </c>
    </row>
    <row r="478" spans="1:15" x14ac:dyDescent="0.25">
      <c r="A478" s="228"/>
      <c r="B478" s="237"/>
      <c r="C478" s="230" t="s">
        <v>926</v>
      </c>
      <c r="D478" s="231"/>
      <c r="E478" s="231"/>
      <c r="F478" s="231"/>
      <c r="G478" s="231"/>
      <c r="H478" s="231"/>
      <c r="I478" s="231"/>
      <c r="J478" s="231"/>
      <c r="K478" s="229"/>
      <c r="L478" s="231"/>
      <c r="M478" s="345"/>
      <c r="N478" s="233"/>
      <c r="O478" s="253"/>
    </row>
    <row r="479" spans="1:15" x14ac:dyDescent="0.25">
      <c r="A479" s="228"/>
      <c r="B479" s="237"/>
      <c r="C479" s="230" t="s">
        <v>927</v>
      </c>
      <c r="D479" s="231"/>
      <c r="E479" s="231"/>
      <c r="F479" s="231"/>
      <c r="G479" s="231"/>
      <c r="H479" s="231"/>
      <c r="I479" s="231"/>
      <c r="J479" s="231"/>
      <c r="K479" s="229"/>
      <c r="L479" s="231"/>
      <c r="M479" s="232"/>
      <c r="N479" s="233"/>
      <c r="O479" s="253"/>
    </row>
    <row r="480" spans="1:15" x14ac:dyDescent="0.25">
      <c r="A480" s="228" t="s">
        <v>19</v>
      </c>
      <c r="B480" s="237">
        <f>B471+1</f>
        <v>163</v>
      </c>
      <c r="C480" s="231" t="s">
        <v>928</v>
      </c>
      <c r="D480" s="231"/>
      <c r="E480" s="231"/>
      <c r="F480" s="231"/>
      <c r="G480" s="231"/>
      <c r="H480" s="231"/>
      <c r="I480" s="231"/>
      <c r="J480" s="231"/>
      <c r="K480" s="237" t="s">
        <v>83</v>
      </c>
      <c r="L480" s="24">
        <f>$R$1*5</f>
        <v>52.5</v>
      </c>
      <c r="M480" s="232"/>
      <c r="N480" s="233"/>
      <c r="O480" s="253"/>
    </row>
    <row r="481" spans="1:15" x14ac:dyDescent="0.25">
      <c r="A481" s="228"/>
      <c r="B481" s="237"/>
      <c r="C481" s="230" t="s">
        <v>929</v>
      </c>
      <c r="D481" s="231"/>
      <c r="E481" s="231"/>
      <c r="F481" s="231"/>
      <c r="G481" s="231"/>
      <c r="H481" s="231"/>
      <c r="I481" s="231"/>
      <c r="J481" s="231"/>
      <c r="K481" s="229"/>
      <c r="L481" s="231"/>
      <c r="M481" s="232"/>
      <c r="N481" s="233"/>
      <c r="O481" s="253"/>
    </row>
    <row r="482" spans="1:15" x14ac:dyDescent="0.25">
      <c r="A482" s="228"/>
      <c r="B482" s="237"/>
      <c r="C482" s="230" t="s">
        <v>930</v>
      </c>
      <c r="D482" s="231"/>
      <c r="E482" s="231"/>
      <c r="F482" s="231"/>
      <c r="G482" s="231"/>
      <c r="H482" s="231"/>
      <c r="I482" s="231"/>
      <c r="J482" s="231"/>
      <c r="K482" s="229"/>
      <c r="L482" s="231"/>
      <c r="M482" s="232"/>
      <c r="N482" s="233"/>
      <c r="O482" s="253"/>
    </row>
    <row r="483" spans="1:15" x14ac:dyDescent="0.25">
      <c r="A483" s="228" t="s">
        <v>19</v>
      </c>
      <c r="B483" s="237">
        <f>B480+1</f>
        <v>164</v>
      </c>
      <c r="C483" s="231" t="s">
        <v>931</v>
      </c>
      <c r="D483" s="231"/>
      <c r="E483" s="231"/>
      <c r="F483" s="231"/>
      <c r="G483" s="231"/>
      <c r="H483" s="231"/>
      <c r="I483" s="231"/>
      <c r="J483" s="231"/>
      <c r="K483" s="237" t="s">
        <v>83</v>
      </c>
      <c r="L483" s="24">
        <f t="shared" ref="L483:L484" si="50">$R$1*5</f>
        <v>52.5</v>
      </c>
      <c r="M483" s="232"/>
      <c r="N483" s="233"/>
      <c r="O483" s="253"/>
    </row>
    <row r="484" spans="1:15" x14ac:dyDescent="0.25">
      <c r="A484" s="228" t="s">
        <v>19</v>
      </c>
      <c r="B484" s="237">
        <f>B483+1</f>
        <v>165</v>
      </c>
      <c r="C484" s="231" t="s">
        <v>932</v>
      </c>
      <c r="D484" s="231"/>
      <c r="E484" s="231"/>
      <c r="F484" s="231"/>
      <c r="G484" s="231"/>
      <c r="H484" s="231"/>
      <c r="I484" s="231"/>
      <c r="J484" s="231"/>
      <c r="K484" s="237" t="s">
        <v>83</v>
      </c>
      <c r="L484" s="24">
        <f t="shared" si="50"/>
        <v>52.5</v>
      </c>
      <c r="M484" s="232"/>
      <c r="N484" s="233"/>
      <c r="O484" s="253"/>
    </row>
    <row r="485" spans="1:15" x14ac:dyDescent="0.25">
      <c r="A485" s="228"/>
      <c r="B485" s="237"/>
      <c r="C485" s="231"/>
      <c r="D485" s="231"/>
      <c r="E485" s="231"/>
      <c r="F485" s="231"/>
      <c r="G485" s="231"/>
      <c r="H485" s="231"/>
      <c r="I485" s="231"/>
      <c r="J485" s="231"/>
      <c r="K485" s="237"/>
      <c r="L485" s="238"/>
      <c r="M485" s="232"/>
      <c r="N485" s="233"/>
      <c r="O485" s="253"/>
    </row>
    <row r="486" spans="1:15" x14ac:dyDescent="0.25">
      <c r="A486" s="228"/>
      <c r="B486" s="237"/>
      <c r="C486" s="230" t="s">
        <v>933</v>
      </c>
      <c r="D486" s="231"/>
      <c r="E486" s="231"/>
      <c r="F486" s="231"/>
      <c r="G486" s="231"/>
      <c r="H486" s="231"/>
      <c r="I486" s="231"/>
      <c r="J486" s="231"/>
      <c r="K486" s="229"/>
      <c r="L486" s="231"/>
      <c r="M486" s="232"/>
      <c r="N486" s="233"/>
      <c r="O486" s="253"/>
    </row>
    <row r="487" spans="1:15" x14ac:dyDescent="0.25">
      <c r="A487" s="228"/>
      <c r="B487" s="237"/>
      <c r="C487" s="231" t="s">
        <v>934</v>
      </c>
      <c r="D487" s="231"/>
      <c r="E487" s="231"/>
      <c r="F487" s="231"/>
      <c r="G487" s="231"/>
      <c r="H487" s="231"/>
      <c r="I487" s="231"/>
      <c r="J487" s="231"/>
      <c r="K487" s="229"/>
      <c r="L487" s="231"/>
      <c r="M487" s="232"/>
      <c r="N487" s="233"/>
      <c r="O487" s="253"/>
    </row>
    <row r="488" spans="1:15" x14ac:dyDescent="0.25">
      <c r="A488" s="228"/>
      <c r="B488" s="237"/>
      <c r="C488" s="231" t="s">
        <v>935</v>
      </c>
      <c r="D488" s="231"/>
      <c r="E488" s="231"/>
      <c r="F488" s="231"/>
      <c r="G488" s="231"/>
      <c r="H488" s="231"/>
      <c r="I488" s="231"/>
      <c r="J488" s="231"/>
      <c r="K488" s="229"/>
      <c r="L488" s="231"/>
      <c r="M488" s="232"/>
      <c r="N488" s="233"/>
      <c r="O488" s="253"/>
    </row>
    <row r="489" spans="1:15" x14ac:dyDescent="0.25">
      <c r="A489" s="228"/>
      <c r="B489" s="237"/>
      <c r="C489" s="231" t="s">
        <v>936</v>
      </c>
      <c r="D489" s="231"/>
      <c r="E489" s="231"/>
      <c r="F489" s="231"/>
      <c r="G489" s="231"/>
      <c r="H489" s="231"/>
      <c r="I489" s="231"/>
      <c r="J489" s="231"/>
      <c r="K489" s="229"/>
      <c r="L489" s="231"/>
      <c r="M489" s="232"/>
      <c r="N489" s="233"/>
      <c r="O489" s="253"/>
    </row>
    <row r="490" spans="1:15" x14ac:dyDescent="0.25">
      <c r="A490" s="228"/>
      <c r="B490" s="237"/>
      <c r="C490" s="231" t="s">
        <v>937</v>
      </c>
      <c r="D490" s="231"/>
      <c r="E490" s="231"/>
      <c r="F490" s="231"/>
      <c r="G490" s="231"/>
      <c r="H490" s="231"/>
      <c r="I490" s="231"/>
      <c r="J490" s="231"/>
      <c r="K490" s="229"/>
      <c r="L490" s="231"/>
      <c r="M490" s="232"/>
      <c r="N490" s="233"/>
      <c r="O490" s="253"/>
    </row>
    <row r="491" spans="1:15" x14ac:dyDescent="0.25">
      <c r="A491" s="228"/>
      <c r="B491" s="237"/>
      <c r="C491" s="231" t="s">
        <v>938</v>
      </c>
      <c r="D491" s="231"/>
      <c r="E491" s="231"/>
      <c r="F491" s="231"/>
      <c r="G491" s="231"/>
      <c r="H491" s="231"/>
      <c r="I491" s="231"/>
      <c r="J491" s="231"/>
      <c r="K491" s="229"/>
      <c r="L491" s="231"/>
      <c r="M491" s="232"/>
      <c r="N491" s="233"/>
      <c r="O491" s="253"/>
    </row>
    <row r="492" spans="1:15" x14ac:dyDescent="0.25">
      <c r="A492" s="228"/>
      <c r="B492" s="237"/>
      <c r="C492" s="231" t="s">
        <v>939</v>
      </c>
      <c r="D492" s="231"/>
      <c r="E492" s="231"/>
      <c r="F492" s="231"/>
      <c r="G492" s="231"/>
      <c r="H492" s="231"/>
      <c r="I492" s="231"/>
      <c r="J492" s="231"/>
      <c r="K492" s="229"/>
      <c r="L492" s="231"/>
      <c r="M492" s="232"/>
      <c r="N492" s="233"/>
      <c r="O492" s="253"/>
    </row>
    <row r="493" spans="1:15" x14ac:dyDescent="0.25">
      <c r="A493" s="228"/>
      <c r="B493" s="237"/>
      <c r="C493" s="231" t="s">
        <v>940</v>
      </c>
      <c r="D493" s="231"/>
      <c r="E493" s="231"/>
      <c r="F493" s="231"/>
      <c r="G493" s="231"/>
      <c r="H493" s="231"/>
      <c r="I493" s="231"/>
      <c r="J493" s="231"/>
      <c r="K493" s="229"/>
      <c r="L493" s="231"/>
      <c r="M493" s="232"/>
      <c r="N493" s="233"/>
      <c r="O493" s="253"/>
    </row>
    <row r="494" spans="1:15" x14ac:dyDescent="0.25">
      <c r="A494" s="228"/>
      <c r="B494" s="237"/>
      <c r="C494" s="231" t="s">
        <v>941</v>
      </c>
      <c r="D494" s="231"/>
      <c r="E494" s="231"/>
      <c r="F494" s="231"/>
      <c r="G494" s="231"/>
      <c r="H494" s="231"/>
      <c r="I494" s="231"/>
      <c r="J494" s="231"/>
      <c r="K494" s="229"/>
      <c r="L494" s="231"/>
      <c r="M494" s="232"/>
      <c r="N494" s="233"/>
      <c r="O494" s="253"/>
    </row>
    <row r="495" spans="1:15" x14ac:dyDescent="0.25">
      <c r="A495" s="228"/>
      <c r="B495" s="237"/>
      <c r="C495" s="231" t="s">
        <v>942</v>
      </c>
      <c r="D495" s="231"/>
      <c r="E495" s="231"/>
      <c r="F495" s="231"/>
      <c r="G495" s="231"/>
      <c r="H495" s="231"/>
      <c r="I495" s="231"/>
      <c r="J495" s="231"/>
      <c r="K495" s="229"/>
      <c r="L495" s="231"/>
      <c r="M495" s="232"/>
      <c r="N495" s="233"/>
      <c r="O495" s="253"/>
    </row>
    <row r="496" spans="1:15" x14ac:dyDescent="0.25">
      <c r="A496" s="228"/>
      <c r="B496" s="237"/>
      <c r="C496" s="231" t="s">
        <v>943</v>
      </c>
      <c r="D496" s="231"/>
      <c r="E496" s="231"/>
      <c r="F496" s="231"/>
      <c r="G496" s="231"/>
      <c r="H496" s="231"/>
      <c r="I496" s="231"/>
      <c r="J496" s="231"/>
      <c r="K496" s="229"/>
      <c r="L496" s="231"/>
      <c r="M496" s="232"/>
      <c r="N496" s="233"/>
      <c r="O496" s="253"/>
    </row>
    <row r="497" spans="1:15" x14ac:dyDescent="0.25">
      <c r="A497" s="228"/>
      <c r="B497" s="237"/>
      <c r="C497" s="231" t="s">
        <v>393</v>
      </c>
      <c r="D497" s="231"/>
      <c r="E497" s="231"/>
      <c r="F497" s="231"/>
      <c r="G497" s="231"/>
      <c r="H497" s="231"/>
      <c r="I497" s="231"/>
      <c r="J497" s="231"/>
      <c r="K497" s="229"/>
      <c r="L497" s="231"/>
      <c r="M497" s="232"/>
      <c r="N497" s="233"/>
      <c r="O497" s="253"/>
    </row>
    <row r="498" spans="1:15" x14ac:dyDescent="0.25">
      <c r="A498" s="228"/>
      <c r="B498" s="237"/>
      <c r="C498" s="231" t="s">
        <v>944</v>
      </c>
      <c r="D498" s="231"/>
      <c r="E498" s="231"/>
      <c r="F498" s="231"/>
      <c r="G498" s="231"/>
      <c r="H498" s="231"/>
      <c r="I498" s="231"/>
      <c r="J498" s="231"/>
      <c r="K498" s="229"/>
      <c r="L498" s="231"/>
      <c r="M498" s="232"/>
      <c r="N498" s="233"/>
      <c r="O498" s="253"/>
    </row>
    <row r="499" spans="1:15" x14ac:dyDescent="0.25">
      <c r="A499" s="228"/>
      <c r="B499" s="237"/>
      <c r="C499" s="231" t="s">
        <v>628</v>
      </c>
      <c r="D499" s="231"/>
      <c r="E499" s="231"/>
      <c r="F499" s="231"/>
      <c r="G499" s="231"/>
      <c r="H499" s="231"/>
      <c r="I499" s="231"/>
      <c r="J499" s="231"/>
      <c r="K499" s="229"/>
      <c r="L499" s="231"/>
      <c r="M499" s="232"/>
      <c r="N499" s="233"/>
      <c r="O499" s="253"/>
    </row>
    <row r="500" spans="1:15" x14ac:dyDescent="0.25">
      <c r="A500" s="228" t="s">
        <v>19</v>
      </c>
      <c r="B500" s="237">
        <f>B484+1</f>
        <v>166</v>
      </c>
      <c r="C500" s="231" t="s">
        <v>945</v>
      </c>
      <c r="D500" s="231"/>
      <c r="E500" s="231"/>
      <c r="F500" s="231"/>
      <c r="G500" s="231"/>
      <c r="H500" s="231"/>
      <c r="I500" s="231"/>
      <c r="J500" s="231"/>
      <c r="K500" s="237"/>
      <c r="L500" s="238"/>
      <c r="M500" s="232"/>
      <c r="N500" s="233"/>
      <c r="O500" s="253"/>
    </row>
    <row r="501" spans="1:15" x14ac:dyDescent="0.25">
      <c r="A501" s="228"/>
      <c r="B501" s="237"/>
      <c r="C501" s="231" t="s">
        <v>946</v>
      </c>
      <c r="D501" s="231"/>
      <c r="E501" s="231"/>
      <c r="F501" s="231"/>
      <c r="G501" s="231"/>
      <c r="H501" s="231"/>
      <c r="I501" s="231"/>
      <c r="J501" s="231"/>
      <c r="K501" s="237" t="s">
        <v>83</v>
      </c>
      <c r="L501" s="24">
        <f>$R$1*5</f>
        <v>52.5</v>
      </c>
      <c r="M501" s="232"/>
      <c r="N501" s="233"/>
      <c r="O501" s="253"/>
    </row>
    <row r="502" spans="1:15" x14ac:dyDescent="0.25">
      <c r="A502" s="228"/>
      <c r="B502" s="237"/>
      <c r="C502" s="231" t="s">
        <v>947</v>
      </c>
      <c r="D502" s="231"/>
      <c r="E502" s="231"/>
      <c r="F502" s="231"/>
      <c r="G502" s="231"/>
      <c r="H502" s="231"/>
      <c r="I502" s="231"/>
      <c r="J502" s="231"/>
      <c r="K502" s="229"/>
      <c r="L502" s="231"/>
      <c r="M502" s="232"/>
      <c r="N502" s="233"/>
      <c r="O502" s="253"/>
    </row>
    <row r="503" spans="1:15" x14ac:dyDescent="0.25">
      <c r="A503" s="228"/>
      <c r="B503" s="237" t="s">
        <v>0</v>
      </c>
      <c r="C503" s="231" t="s">
        <v>948</v>
      </c>
      <c r="D503" s="231"/>
      <c r="E503" s="231"/>
      <c r="F503" s="231"/>
      <c r="G503" s="231"/>
      <c r="H503" s="231"/>
      <c r="I503" s="231"/>
      <c r="J503" s="231"/>
      <c r="K503" s="229"/>
      <c r="L503" s="231"/>
      <c r="M503" s="232"/>
      <c r="N503" s="233"/>
      <c r="O503" s="253"/>
    </row>
    <row r="504" spans="1:15" x14ac:dyDescent="0.25">
      <c r="A504" s="228"/>
      <c r="B504" s="237"/>
      <c r="C504" s="231" t="s">
        <v>949</v>
      </c>
      <c r="D504" s="231"/>
      <c r="E504" s="231"/>
      <c r="F504" s="231"/>
      <c r="G504" s="231"/>
      <c r="H504" s="231"/>
      <c r="I504" s="231"/>
      <c r="J504" s="231"/>
      <c r="K504" s="229"/>
      <c r="L504" s="231"/>
      <c r="M504" s="232"/>
      <c r="N504" s="233"/>
      <c r="O504" s="253"/>
    </row>
    <row r="505" spans="1:15" x14ac:dyDescent="0.25">
      <c r="A505" s="228"/>
      <c r="B505" s="237"/>
      <c r="C505" s="231" t="s">
        <v>938</v>
      </c>
      <c r="D505" s="231"/>
      <c r="E505" s="231"/>
      <c r="F505" s="231"/>
      <c r="G505" s="231"/>
      <c r="H505" s="231"/>
      <c r="I505" s="231"/>
      <c r="J505" s="231"/>
      <c r="K505" s="229"/>
      <c r="L505" s="231"/>
      <c r="M505" s="232"/>
      <c r="N505" s="233"/>
      <c r="O505" s="253"/>
    </row>
    <row r="506" spans="1:15" x14ac:dyDescent="0.25">
      <c r="A506" s="228"/>
      <c r="B506" s="237"/>
      <c r="C506" s="231" t="s">
        <v>939</v>
      </c>
      <c r="D506" s="231"/>
      <c r="E506" s="231"/>
      <c r="F506" s="231"/>
      <c r="G506" s="231"/>
      <c r="H506" s="231"/>
      <c r="I506" s="231"/>
      <c r="J506" s="231"/>
      <c r="K506" s="229"/>
      <c r="L506" s="231"/>
      <c r="M506" s="232"/>
      <c r="N506" s="233"/>
      <c r="O506" s="253"/>
    </row>
    <row r="507" spans="1:15" x14ac:dyDescent="0.25">
      <c r="A507" s="228"/>
      <c r="B507" s="237"/>
      <c r="C507" s="231" t="s">
        <v>940</v>
      </c>
      <c r="D507" s="231"/>
      <c r="E507" s="231"/>
      <c r="F507" s="231"/>
      <c r="G507" s="231"/>
      <c r="H507" s="231"/>
      <c r="I507" s="231"/>
      <c r="J507" s="231"/>
      <c r="K507" s="229"/>
      <c r="L507" s="231"/>
      <c r="M507" s="232"/>
      <c r="N507" s="233"/>
      <c r="O507" s="253"/>
    </row>
    <row r="508" spans="1:15" x14ac:dyDescent="0.25">
      <c r="A508" s="228"/>
      <c r="B508" s="237"/>
      <c r="C508" s="231" t="s">
        <v>941</v>
      </c>
      <c r="D508" s="231"/>
      <c r="E508" s="231"/>
      <c r="F508" s="231"/>
      <c r="G508" s="231"/>
      <c r="H508" s="231"/>
      <c r="I508" s="231"/>
      <c r="J508" s="231"/>
      <c r="K508" s="229"/>
      <c r="L508" s="231"/>
      <c r="M508" s="232"/>
      <c r="N508" s="233"/>
      <c r="O508" s="253"/>
    </row>
    <row r="509" spans="1:15" x14ac:dyDescent="0.25">
      <c r="A509" s="228"/>
      <c r="B509" s="237"/>
      <c r="C509" s="231" t="s">
        <v>950</v>
      </c>
      <c r="D509" s="231"/>
      <c r="E509" s="231"/>
      <c r="F509" s="231"/>
      <c r="G509" s="231"/>
      <c r="H509" s="231"/>
      <c r="I509" s="231"/>
      <c r="J509" s="231"/>
      <c r="K509" s="229"/>
      <c r="L509" s="231"/>
      <c r="M509" s="232"/>
      <c r="N509" s="233"/>
      <c r="O509" s="253"/>
    </row>
    <row r="510" spans="1:15" x14ac:dyDescent="0.25">
      <c r="A510" s="228"/>
      <c r="B510" s="237"/>
      <c r="C510" s="231" t="s">
        <v>944</v>
      </c>
      <c r="D510" s="231"/>
      <c r="E510" s="231"/>
      <c r="F510" s="231"/>
      <c r="G510" s="231"/>
      <c r="H510" s="231"/>
      <c r="I510" s="231"/>
      <c r="J510" s="231"/>
      <c r="K510" s="229"/>
      <c r="L510" s="231"/>
      <c r="M510" s="232"/>
      <c r="N510" s="233"/>
      <c r="O510" s="253"/>
    </row>
    <row r="511" spans="1:15" x14ac:dyDescent="0.25">
      <c r="A511" s="228"/>
      <c r="B511" s="237"/>
      <c r="C511" s="231"/>
      <c r="D511" s="231"/>
      <c r="E511" s="231"/>
      <c r="F511" s="231"/>
      <c r="G511" s="231"/>
      <c r="H511" s="231"/>
      <c r="I511" s="231"/>
      <c r="J511" s="231"/>
      <c r="K511" s="229"/>
      <c r="L511" s="231"/>
      <c r="M511" s="232"/>
      <c r="N511" s="233"/>
      <c r="O511" s="253"/>
    </row>
    <row r="512" spans="1:15" x14ac:dyDescent="0.25">
      <c r="A512" s="228"/>
      <c r="B512" s="237"/>
      <c r="C512" s="231"/>
      <c r="D512" s="231"/>
      <c r="E512" s="231"/>
      <c r="F512" s="231"/>
      <c r="G512" s="231"/>
      <c r="H512" s="231"/>
      <c r="I512" s="231"/>
      <c r="J512" s="231"/>
      <c r="K512" s="229"/>
      <c r="L512" s="231"/>
      <c r="M512" s="346"/>
      <c r="N512" s="233"/>
      <c r="O512" s="253"/>
    </row>
    <row r="513" spans="1:15" x14ac:dyDescent="0.25">
      <c r="A513" s="223"/>
      <c r="B513" s="240"/>
      <c r="C513" s="241" t="s">
        <v>638</v>
      </c>
      <c r="D513" s="242"/>
      <c r="E513" s="242"/>
      <c r="F513" s="242"/>
      <c r="G513" s="242"/>
      <c r="H513" s="242"/>
      <c r="I513" s="242"/>
      <c r="J513" s="242"/>
      <c r="K513" s="240"/>
      <c r="L513" s="242"/>
      <c r="M513" s="301"/>
      <c r="N513" s="247"/>
      <c r="O513" s="255"/>
    </row>
    <row r="514" spans="1:15" ht="24" x14ac:dyDescent="0.25">
      <c r="A514" s="223"/>
      <c r="B514" s="225" t="s">
        <v>1</v>
      </c>
      <c r="C514" s="411" t="s">
        <v>2</v>
      </c>
      <c r="D514" s="400"/>
      <c r="E514" s="400"/>
      <c r="F514" s="400"/>
      <c r="G514" s="400"/>
      <c r="H514" s="400"/>
      <c r="I514" s="400"/>
      <c r="J514" s="402"/>
      <c r="K514" s="225" t="s">
        <v>45</v>
      </c>
      <c r="L514" s="224" t="s">
        <v>46</v>
      </c>
      <c r="M514" s="300" t="s">
        <v>47</v>
      </c>
      <c r="N514" s="226" t="s">
        <v>73</v>
      </c>
      <c r="O514" s="249" t="s">
        <v>120</v>
      </c>
    </row>
    <row r="515" spans="1:15" x14ac:dyDescent="0.25">
      <c r="A515" s="228"/>
      <c r="B515" s="237"/>
      <c r="C515" s="231" t="s">
        <v>628</v>
      </c>
      <c r="D515" s="231"/>
      <c r="E515" s="231"/>
      <c r="F515" s="231"/>
      <c r="G515" s="231"/>
      <c r="H515" s="231"/>
      <c r="I515" s="231"/>
      <c r="J515" s="231"/>
      <c r="K515" s="229"/>
      <c r="L515" s="231"/>
      <c r="M515" s="345"/>
      <c r="N515" s="233"/>
      <c r="O515" s="253"/>
    </row>
    <row r="516" spans="1:15" x14ac:dyDescent="0.25">
      <c r="A516" s="228"/>
      <c r="B516" s="237"/>
      <c r="C516" s="231" t="s">
        <v>951</v>
      </c>
      <c r="D516" s="231"/>
      <c r="E516" s="231"/>
      <c r="F516" s="231"/>
      <c r="G516" s="231"/>
      <c r="H516" s="231"/>
      <c r="I516" s="231"/>
      <c r="J516" s="231"/>
      <c r="K516" s="229"/>
      <c r="L516" s="231"/>
      <c r="M516" s="232"/>
      <c r="N516" s="233"/>
      <c r="O516" s="253"/>
    </row>
    <row r="517" spans="1:15" x14ac:dyDescent="0.25">
      <c r="A517" s="228"/>
      <c r="B517" s="237"/>
      <c r="C517" s="231" t="s">
        <v>952</v>
      </c>
      <c r="D517" s="231"/>
      <c r="E517" s="231"/>
      <c r="F517" s="231"/>
      <c r="G517" s="231"/>
      <c r="H517" s="231"/>
      <c r="I517" s="231"/>
      <c r="J517" s="231"/>
      <c r="K517" s="229"/>
      <c r="L517" s="231"/>
      <c r="M517" s="232"/>
      <c r="N517" s="233"/>
      <c r="O517" s="253"/>
    </row>
    <row r="518" spans="1:15" x14ac:dyDescent="0.25">
      <c r="A518" s="228" t="s">
        <v>19</v>
      </c>
      <c r="B518" s="237">
        <v>167</v>
      </c>
      <c r="C518" s="231" t="s">
        <v>953</v>
      </c>
      <c r="D518" s="231"/>
      <c r="E518" s="231"/>
      <c r="F518" s="231"/>
      <c r="G518" s="231"/>
      <c r="H518" s="231"/>
      <c r="I518" s="231"/>
      <c r="J518" s="231"/>
      <c r="K518" s="229"/>
      <c r="L518" s="231"/>
      <c r="M518" s="232"/>
      <c r="N518" s="233"/>
      <c r="O518" s="253"/>
    </row>
    <row r="519" spans="1:15" x14ac:dyDescent="0.25">
      <c r="A519" s="228"/>
      <c r="B519" s="237"/>
      <c r="C519" s="231" t="s">
        <v>954</v>
      </c>
      <c r="D519" s="231"/>
      <c r="E519" s="231"/>
      <c r="F519" s="231"/>
      <c r="G519" s="231"/>
      <c r="H519" s="231"/>
      <c r="I519" s="231"/>
      <c r="J519" s="231"/>
      <c r="K519" s="229"/>
      <c r="L519" s="231"/>
      <c r="M519" s="232"/>
      <c r="N519" s="233"/>
      <c r="O519" s="253"/>
    </row>
    <row r="520" spans="1:15" x14ac:dyDescent="0.25">
      <c r="A520" s="228"/>
      <c r="B520" s="237"/>
      <c r="C520" s="231" t="s">
        <v>955</v>
      </c>
      <c r="D520" s="231"/>
      <c r="E520" s="231"/>
      <c r="F520" s="231"/>
      <c r="G520" s="231"/>
      <c r="H520" s="231"/>
      <c r="I520" s="231"/>
      <c r="J520" s="231"/>
      <c r="K520" s="237" t="s">
        <v>83</v>
      </c>
      <c r="L520" s="24">
        <f>$R$1*5</f>
        <v>52.5</v>
      </c>
      <c r="M520" s="232"/>
      <c r="N520" s="233"/>
      <c r="O520" s="253"/>
    </row>
    <row r="521" spans="1:15" x14ac:dyDescent="0.25">
      <c r="A521" s="228"/>
      <c r="B521" s="266"/>
      <c r="C521" s="267"/>
      <c r="D521" s="267"/>
      <c r="E521" s="267"/>
      <c r="F521" s="267"/>
      <c r="G521" s="267"/>
      <c r="H521" s="267"/>
      <c r="I521" s="267"/>
      <c r="J521" s="267"/>
      <c r="K521" s="266"/>
      <c r="L521" s="267"/>
      <c r="M521" s="232"/>
      <c r="N521" s="233"/>
      <c r="O521" s="253"/>
    </row>
    <row r="522" spans="1:15" x14ac:dyDescent="0.25">
      <c r="A522" s="228"/>
      <c r="B522" s="237"/>
      <c r="C522" s="231" t="s">
        <v>956</v>
      </c>
      <c r="D522" s="231"/>
      <c r="E522" s="231"/>
      <c r="F522" s="231"/>
      <c r="G522" s="231"/>
      <c r="H522" s="231"/>
      <c r="I522" s="231"/>
      <c r="J522" s="231"/>
      <c r="K522" s="229"/>
      <c r="L522" s="231"/>
      <c r="M522" s="232"/>
      <c r="N522" s="233"/>
      <c r="O522" s="253"/>
    </row>
    <row r="523" spans="1:15" x14ac:dyDescent="0.25">
      <c r="A523" s="228"/>
      <c r="B523" s="237"/>
      <c r="C523" s="231" t="s">
        <v>957</v>
      </c>
      <c r="D523" s="231"/>
      <c r="E523" s="231"/>
      <c r="F523" s="231"/>
      <c r="G523" s="231"/>
      <c r="H523" s="231"/>
      <c r="I523" s="231"/>
      <c r="J523" s="231"/>
      <c r="K523" s="229"/>
      <c r="L523" s="231"/>
      <c r="M523" s="232"/>
      <c r="N523" s="233"/>
      <c r="O523" s="253"/>
    </row>
    <row r="524" spans="1:15" x14ac:dyDescent="0.25">
      <c r="A524" s="228"/>
      <c r="B524" s="237"/>
      <c r="C524" s="231" t="s">
        <v>952</v>
      </c>
      <c r="D524" s="231"/>
      <c r="E524" s="231"/>
      <c r="F524" s="231"/>
      <c r="G524" s="231"/>
      <c r="H524" s="231"/>
      <c r="I524" s="231"/>
      <c r="J524" s="231"/>
      <c r="K524" s="237"/>
      <c r="L524" s="238"/>
      <c r="M524" s="232"/>
      <c r="N524" s="233"/>
      <c r="O524" s="253"/>
    </row>
    <row r="525" spans="1:15" x14ac:dyDescent="0.25">
      <c r="A525" s="228" t="s">
        <v>19</v>
      </c>
      <c r="B525" s="237">
        <v>168</v>
      </c>
      <c r="C525" s="231" t="s">
        <v>953</v>
      </c>
      <c r="D525" s="231"/>
      <c r="E525" s="231"/>
      <c r="F525" s="231"/>
      <c r="G525" s="231"/>
      <c r="H525" s="231"/>
      <c r="I525" s="231"/>
      <c r="J525" s="231"/>
      <c r="K525" s="229"/>
      <c r="L525" s="231"/>
      <c r="M525" s="232"/>
      <c r="N525" s="233"/>
      <c r="O525" s="253"/>
    </row>
    <row r="526" spans="1:15" x14ac:dyDescent="0.25">
      <c r="A526" s="228"/>
      <c r="B526" s="237"/>
      <c r="C526" s="231" t="s">
        <v>954</v>
      </c>
      <c r="D526" s="231"/>
      <c r="E526" s="231"/>
      <c r="F526" s="231"/>
      <c r="G526" s="231"/>
      <c r="H526" s="231"/>
      <c r="I526" s="231"/>
      <c r="J526" s="231"/>
      <c r="K526" s="229"/>
      <c r="L526" s="231"/>
      <c r="M526" s="232"/>
      <c r="N526" s="233"/>
      <c r="O526" s="253"/>
    </row>
    <row r="527" spans="1:15" x14ac:dyDescent="0.25">
      <c r="A527" s="228"/>
      <c r="B527" s="237"/>
      <c r="C527" s="231" t="s">
        <v>958</v>
      </c>
      <c r="D527" s="231"/>
      <c r="E527" s="231"/>
      <c r="F527" s="231"/>
      <c r="G527" s="231"/>
      <c r="H527" s="231"/>
      <c r="I527" s="231"/>
      <c r="J527" s="231"/>
      <c r="K527" s="237" t="s">
        <v>83</v>
      </c>
      <c r="L527" s="24">
        <f>$R$1*5</f>
        <v>52.5</v>
      </c>
      <c r="M527" s="232"/>
      <c r="N527" s="233"/>
      <c r="O527" s="253"/>
    </row>
    <row r="528" spans="1:15" x14ac:dyDescent="0.25">
      <c r="A528" s="228"/>
      <c r="B528" s="237"/>
      <c r="C528" s="231"/>
      <c r="D528" s="231"/>
      <c r="E528" s="231"/>
      <c r="F528" s="231"/>
      <c r="G528" s="231"/>
      <c r="H528" s="231"/>
      <c r="I528" s="231"/>
      <c r="J528" s="231"/>
      <c r="K528" s="237"/>
      <c r="L528" s="238"/>
      <c r="M528" s="232"/>
      <c r="N528" s="233"/>
      <c r="O528" s="253"/>
    </row>
    <row r="529" spans="1:15" x14ac:dyDescent="0.25">
      <c r="A529" s="228"/>
      <c r="B529" s="237"/>
      <c r="C529" s="231" t="s">
        <v>959</v>
      </c>
      <c r="D529" s="231"/>
      <c r="E529" s="231"/>
      <c r="F529" s="231"/>
      <c r="G529" s="231"/>
      <c r="H529" s="231"/>
      <c r="I529" s="231"/>
      <c r="J529" s="231"/>
      <c r="K529" s="229"/>
      <c r="L529" s="231"/>
      <c r="M529" s="232"/>
      <c r="N529" s="233"/>
      <c r="O529" s="253"/>
    </row>
    <row r="530" spans="1:15" x14ac:dyDescent="0.25">
      <c r="A530" s="228"/>
      <c r="B530" s="237"/>
      <c r="C530" s="231" t="s">
        <v>952</v>
      </c>
      <c r="D530" s="231"/>
      <c r="E530" s="231"/>
      <c r="F530" s="231"/>
      <c r="G530" s="231"/>
      <c r="H530" s="231"/>
      <c r="I530" s="231"/>
      <c r="J530" s="231"/>
      <c r="K530" s="229"/>
      <c r="L530" s="231"/>
      <c r="M530" s="232"/>
      <c r="N530" s="233"/>
      <c r="O530" s="253"/>
    </row>
    <row r="531" spans="1:15" x14ac:dyDescent="0.25">
      <c r="A531" s="228" t="s">
        <v>19</v>
      </c>
      <c r="B531" s="237">
        <f>B525+1</f>
        <v>169</v>
      </c>
      <c r="C531" s="231" t="s">
        <v>953</v>
      </c>
      <c r="D531" s="231"/>
      <c r="E531" s="231"/>
      <c r="F531" s="231"/>
      <c r="G531" s="231"/>
      <c r="H531" s="231"/>
      <c r="I531" s="231"/>
      <c r="J531" s="231"/>
      <c r="K531" s="229"/>
      <c r="L531" s="231"/>
      <c r="M531" s="232"/>
      <c r="N531" s="233"/>
      <c r="O531" s="253"/>
    </row>
    <row r="532" spans="1:15" x14ac:dyDescent="0.25">
      <c r="A532" s="228"/>
      <c r="B532" s="237"/>
      <c r="C532" s="231" t="s">
        <v>954</v>
      </c>
      <c r="D532" s="231"/>
      <c r="E532" s="231"/>
      <c r="F532" s="231"/>
      <c r="G532" s="231"/>
      <c r="H532" s="231"/>
      <c r="I532" s="231"/>
      <c r="J532" s="231"/>
      <c r="K532" s="229"/>
      <c r="L532" s="231"/>
      <c r="M532" s="232"/>
      <c r="N532" s="233"/>
      <c r="O532" s="253"/>
    </row>
    <row r="533" spans="1:15" x14ac:dyDescent="0.25">
      <c r="A533" s="228"/>
      <c r="B533" s="237"/>
      <c r="C533" s="231" t="s">
        <v>960</v>
      </c>
      <c r="D533" s="231"/>
      <c r="E533" s="231"/>
      <c r="F533" s="231"/>
      <c r="G533" s="231"/>
      <c r="H533" s="231"/>
      <c r="I533" s="231"/>
      <c r="J533" s="231"/>
      <c r="K533" s="237" t="s">
        <v>83</v>
      </c>
      <c r="L533" s="24">
        <f>$R$1*5</f>
        <v>52.5</v>
      </c>
      <c r="M533" s="232"/>
      <c r="N533" s="233"/>
      <c r="O533" s="253"/>
    </row>
    <row r="534" spans="1:15" x14ac:dyDescent="0.25">
      <c r="A534" s="228"/>
      <c r="B534" s="237"/>
      <c r="C534" s="231"/>
      <c r="D534" s="231"/>
      <c r="E534" s="231"/>
      <c r="F534" s="231"/>
      <c r="G534" s="231"/>
      <c r="H534" s="231"/>
      <c r="I534" s="231"/>
      <c r="J534" s="231"/>
      <c r="K534" s="237"/>
      <c r="L534" s="238"/>
      <c r="M534" s="232"/>
      <c r="N534" s="233"/>
      <c r="O534" s="253"/>
    </row>
    <row r="535" spans="1:15" x14ac:dyDescent="0.25">
      <c r="A535" s="228"/>
      <c r="B535" s="237"/>
      <c r="C535" s="231" t="s">
        <v>957</v>
      </c>
      <c r="D535" s="231"/>
      <c r="E535" s="231"/>
      <c r="F535" s="231"/>
      <c r="G535" s="231"/>
      <c r="H535" s="231"/>
      <c r="I535" s="231"/>
      <c r="J535" s="231"/>
      <c r="K535" s="229"/>
      <c r="L535" s="231"/>
      <c r="M535" s="232"/>
      <c r="N535" s="233"/>
      <c r="O535" s="253"/>
    </row>
    <row r="536" spans="1:15" x14ac:dyDescent="0.25">
      <c r="A536" s="228"/>
      <c r="B536" s="237"/>
      <c r="C536" s="231" t="s">
        <v>961</v>
      </c>
      <c r="D536" s="231"/>
      <c r="E536" s="231"/>
      <c r="F536" s="231"/>
      <c r="G536" s="231"/>
      <c r="H536" s="231"/>
      <c r="I536" s="231"/>
      <c r="J536" s="231"/>
      <c r="K536" s="229"/>
      <c r="L536" s="231"/>
      <c r="M536" s="232"/>
      <c r="N536" s="233"/>
      <c r="O536" s="253"/>
    </row>
    <row r="537" spans="1:15" x14ac:dyDescent="0.25">
      <c r="A537" s="228" t="s">
        <v>19</v>
      </c>
      <c r="B537" s="237">
        <f>B531+1</f>
        <v>170</v>
      </c>
      <c r="C537" s="231" t="s">
        <v>953</v>
      </c>
      <c r="D537" s="231"/>
      <c r="E537" s="231"/>
      <c r="F537" s="231"/>
      <c r="G537" s="231"/>
      <c r="H537" s="231"/>
      <c r="I537" s="231"/>
      <c r="J537" s="231"/>
      <c r="K537" s="229"/>
      <c r="L537" s="231"/>
      <c r="M537" s="232"/>
      <c r="N537" s="233"/>
      <c r="O537" s="253"/>
    </row>
    <row r="538" spans="1:15" x14ac:dyDescent="0.25">
      <c r="A538" s="228"/>
      <c r="B538" s="237"/>
      <c r="C538" s="231" t="s">
        <v>954</v>
      </c>
      <c r="D538" s="231"/>
      <c r="E538" s="231"/>
      <c r="F538" s="231"/>
      <c r="G538" s="231"/>
      <c r="H538" s="231"/>
      <c r="I538" s="231"/>
      <c r="J538" s="231"/>
      <c r="K538" s="229"/>
      <c r="L538" s="231"/>
      <c r="M538" s="232"/>
      <c r="N538" s="233"/>
      <c r="O538" s="253"/>
    </row>
    <row r="539" spans="1:15" x14ac:dyDescent="0.25">
      <c r="A539" s="228"/>
      <c r="B539" s="237"/>
      <c r="C539" s="231" t="s">
        <v>962</v>
      </c>
      <c r="D539" s="231"/>
      <c r="E539" s="231"/>
      <c r="F539" s="231"/>
      <c r="G539" s="231"/>
      <c r="H539" s="231"/>
      <c r="I539" s="231"/>
      <c r="J539" s="231"/>
      <c r="K539" s="237" t="s">
        <v>83</v>
      </c>
      <c r="L539" s="24">
        <f>$R$1*5</f>
        <v>52.5</v>
      </c>
      <c r="M539" s="232"/>
      <c r="N539" s="233"/>
      <c r="O539" s="253"/>
    </row>
    <row r="540" spans="1:15" x14ac:dyDescent="0.25">
      <c r="A540" s="228"/>
      <c r="B540" s="237"/>
      <c r="C540" s="231"/>
      <c r="D540" s="231"/>
      <c r="E540" s="231"/>
      <c r="F540" s="231"/>
      <c r="G540" s="231"/>
      <c r="H540" s="231"/>
      <c r="I540" s="231"/>
      <c r="J540" s="231"/>
      <c r="K540" s="237"/>
      <c r="L540" s="238"/>
      <c r="M540" s="232"/>
      <c r="N540" s="233"/>
      <c r="O540" s="253"/>
    </row>
    <row r="541" spans="1:15" x14ac:dyDescent="0.25">
      <c r="A541" s="228"/>
      <c r="B541" s="237"/>
      <c r="C541" s="231" t="s">
        <v>959</v>
      </c>
      <c r="D541" s="231"/>
      <c r="E541" s="231"/>
      <c r="F541" s="231"/>
      <c r="G541" s="231"/>
      <c r="H541" s="231"/>
      <c r="I541" s="231"/>
      <c r="J541" s="231"/>
      <c r="K541" s="229"/>
      <c r="L541" s="231"/>
      <c r="M541" s="232"/>
      <c r="N541" s="233"/>
      <c r="O541" s="253"/>
    </row>
    <row r="542" spans="1:15" x14ac:dyDescent="0.25">
      <c r="A542" s="228"/>
      <c r="B542" s="237"/>
      <c r="C542" s="231" t="s">
        <v>961</v>
      </c>
      <c r="D542" s="231"/>
      <c r="E542" s="231"/>
      <c r="F542" s="231"/>
      <c r="G542" s="231"/>
      <c r="H542" s="231"/>
      <c r="I542" s="231"/>
      <c r="J542" s="231"/>
      <c r="K542" s="229"/>
      <c r="L542" s="231"/>
      <c r="M542" s="232"/>
      <c r="N542" s="233"/>
      <c r="O542" s="253"/>
    </row>
    <row r="543" spans="1:15" x14ac:dyDescent="0.25">
      <c r="A543" s="228" t="s">
        <v>19</v>
      </c>
      <c r="B543" s="237">
        <f>B537+1</f>
        <v>171</v>
      </c>
      <c r="C543" s="231" t="s">
        <v>953</v>
      </c>
      <c r="D543" s="231"/>
      <c r="E543" s="231"/>
      <c r="F543" s="231"/>
      <c r="G543" s="231"/>
      <c r="H543" s="231"/>
      <c r="I543" s="231"/>
      <c r="J543" s="231"/>
      <c r="K543" s="229"/>
      <c r="L543" s="231"/>
      <c r="M543" s="232"/>
      <c r="N543" s="233"/>
      <c r="O543" s="253"/>
    </row>
    <row r="544" spans="1:15" x14ac:dyDescent="0.25">
      <c r="A544" s="228"/>
      <c r="B544" s="237"/>
      <c r="C544" s="231" t="s">
        <v>954</v>
      </c>
      <c r="D544" s="231"/>
      <c r="E544" s="231"/>
      <c r="F544" s="231"/>
      <c r="G544" s="231"/>
      <c r="H544" s="231"/>
      <c r="I544" s="231"/>
      <c r="J544" s="231"/>
      <c r="K544" s="229"/>
      <c r="L544" s="231"/>
      <c r="M544" s="232"/>
      <c r="N544" s="233"/>
      <c r="O544" s="253"/>
    </row>
    <row r="545" spans="1:15" x14ac:dyDescent="0.25">
      <c r="A545" s="228"/>
      <c r="B545" s="237"/>
      <c r="C545" s="231" t="s">
        <v>962</v>
      </c>
      <c r="D545" s="231"/>
      <c r="E545" s="231"/>
      <c r="F545" s="231"/>
      <c r="G545" s="231"/>
      <c r="H545" s="231"/>
      <c r="I545" s="231"/>
      <c r="J545" s="231"/>
      <c r="K545" s="237" t="s">
        <v>83</v>
      </c>
      <c r="L545" s="24">
        <f>$R$1*5</f>
        <v>52.5</v>
      </c>
      <c r="M545" s="232"/>
      <c r="N545" s="233"/>
      <c r="O545" s="253"/>
    </row>
    <row r="546" spans="1:15" x14ac:dyDescent="0.25">
      <c r="A546" s="228"/>
      <c r="B546" s="237"/>
      <c r="C546" s="231"/>
      <c r="D546" s="231"/>
      <c r="E546" s="231"/>
      <c r="F546" s="231"/>
      <c r="G546" s="231"/>
      <c r="H546" s="231"/>
      <c r="I546" s="231"/>
      <c r="J546" s="231"/>
      <c r="K546" s="237"/>
      <c r="L546" s="238"/>
      <c r="M546" s="232"/>
      <c r="N546" s="233"/>
      <c r="O546" s="253"/>
    </row>
    <row r="547" spans="1:15" x14ac:dyDescent="0.25">
      <c r="A547" s="228"/>
      <c r="B547" s="237"/>
      <c r="C547" s="231"/>
      <c r="D547" s="231"/>
      <c r="E547" s="231"/>
      <c r="F547" s="231"/>
      <c r="G547" s="231"/>
      <c r="H547" s="231"/>
      <c r="I547" s="231"/>
      <c r="J547" s="231"/>
      <c r="K547" s="237"/>
      <c r="L547" s="238"/>
      <c r="M547" s="232"/>
      <c r="N547" s="233"/>
      <c r="O547" s="253"/>
    </row>
    <row r="548" spans="1:15" x14ac:dyDescent="0.25">
      <c r="A548" s="228"/>
      <c r="B548" s="237"/>
      <c r="C548" s="231"/>
      <c r="D548" s="231"/>
      <c r="E548" s="231"/>
      <c r="F548" s="231"/>
      <c r="G548" s="231"/>
      <c r="H548" s="231"/>
      <c r="I548" s="231"/>
      <c r="J548" s="231"/>
      <c r="K548" s="237"/>
      <c r="L548" s="238"/>
      <c r="M548" s="346"/>
      <c r="N548" s="233"/>
      <c r="O548" s="253"/>
    </row>
    <row r="549" spans="1:15" x14ac:dyDescent="0.25">
      <c r="A549" s="223"/>
      <c r="B549" s="240"/>
      <c r="C549" s="241" t="s">
        <v>638</v>
      </c>
      <c r="D549" s="242"/>
      <c r="E549" s="242"/>
      <c r="F549" s="242"/>
      <c r="G549" s="242"/>
      <c r="H549" s="242"/>
      <c r="I549" s="242"/>
      <c r="J549" s="242"/>
      <c r="K549" s="240"/>
      <c r="L549" s="242"/>
      <c r="M549" s="301"/>
      <c r="N549" s="247"/>
      <c r="O549" s="255"/>
    </row>
    <row r="550" spans="1:15" x14ac:dyDescent="0.25">
      <c r="A550" s="223"/>
      <c r="B550" s="225" t="s">
        <v>1</v>
      </c>
      <c r="C550" s="411" t="s">
        <v>2</v>
      </c>
      <c r="D550" s="400"/>
      <c r="E550" s="400"/>
      <c r="F550" s="400"/>
      <c r="G550" s="400"/>
      <c r="H550" s="400"/>
      <c r="I550" s="400"/>
      <c r="J550" s="402"/>
      <c r="K550" s="225"/>
      <c r="L550" s="224"/>
      <c r="M550" s="300"/>
      <c r="N550" s="226"/>
      <c r="O550" s="249" t="s">
        <v>120</v>
      </c>
    </row>
    <row r="551" spans="1:15" x14ac:dyDescent="0.25">
      <c r="A551" s="228"/>
      <c r="B551" s="229"/>
      <c r="C551" s="230" t="s">
        <v>49</v>
      </c>
      <c r="D551" s="231"/>
      <c r="E551" s="231"/>
      <c r="F551" s="231"/>
      <c r="G551" s="231"/>
      <c r="H551" s="231"/>
      <c r="I551" s="231"/>
      <c r="J551" s="231"/>
      <c r="K551" s="229"/>
      <c r="L551" s="231"/>
      <c r="M551" s="345"/>
      <c r="N551" s="233"/>
      <c r="O551" s="253"/>
    </row>
    <row r="552" spans="1:15" x14ac:dyDescent="0.25">
      <c r="A552" s="228"/>
      <c r="B552" s="229"/>
      <c r="C552" s="230" t="s">
        <v>602</v>
      </c>
      <c r="D552" s="231"/>
      <c r="E552" s="231"/>
      <c r="F552" s="231"/>
      <c r="G552" s="231"/>
      <c r="H552" s="231"/>
      <c r="I552" s="231"/>
      <c r="J552" s="231"/>
      <c r="K552" s="229"/>
      <c r="L552" s="231"/>
      <c r="M552" s="232"/>
      <c r="N552" s="233"/>
      <c r="O552" s="253"/>
    </row>
    <row r="553" spans="1:15" x14ac:dyDescent="0.25">
      <c r="A553" s="228"/>
      <c r="B553" s="229"/>
      <c r="C553" s="230"/>
      <c r="D553" s="231"/>
      <c r="E553" s="231"/>
      <c r="F553" s="231"/>
      <c r="G553" s="231"/>
      <c r="H553" s="231"/>
      <c r="I553" s="231"/>
      <c r="J553" s="231"/>
      <c r="K553" s="229"/>
      <c r="L553" s="231"/>
      <c r="M553" s="232"/>
      <c r="N553" s="233"/>
      <c r="O553" s="253"/>
    </row>
    <row r="554" spans="1:15" x14ac:dyDescent="0.25">
      <c r="A554" s="228"/>
      <c r="B554" s="229"/>
      <c r="C554" s="403" t="s">
        <v>307</v>
      </c>
      <c r="D554" s="404"/>
      <c r="E554" s="404"/>
      <c r="F554" s="404"/>
      <c r="G554" s="404"/>
      <c r="H554" s="404"/>
      <c r="I554" s="404"/>
      <c r="J554" s="405"/>
      <c r="K554" s="229"/>
      <c r="L554" s="231"/>
      <c r="M554" s="232"/>
      <c r="N554" s="233"/>
      <c r="O554" s="253"/>
    </row>
    <row r="555" spans="1:15" x14ac:dyDescent="0.25">
      <c r="A555" s="228"/>
      <c r="B555" s="229"/>
      <c r="C555" s="403" t="s">
        <v>603</v>
      </c>
      <c r="D555" s="404"/>
      <c r="E555" s="404"/>
      <c r="F555" s="404"/>
      <c r="G555" s="404"/>
      <c r="H555" s="404"/>
      <c r="I555" s="404"/>
      <c r="J555" s="405"/>
      <c r="K555" s="229"/>
      <c r="L555" s="231"/>
      <c r="M555" s="232"/>
      <c r="N555" s="233"/>
      <c r="O555" s="253"/>
    </row>
    <row r="556" spans="1:15" x14ac:dyDescent="0.25">
      <c r="A556" s="228"/>
      <c r="B556" s="229"/>
      <c r="C556" s="236"/>
      <c r="D556" s="236"/>
      <c r="E556" s="236"/>
      <c r="F556" s="236"/>
      <c r="G556" s="236"/>
      <c r="H556" s="236"/>
      <c r="I556" s="236"/>
      <c r="J556" s="236"/>
      <c r="K556" s="229"/>
      <c r="L556" s="231"/>
      <c r="M556" s="232"/>
      <c r="N556" s="233"/>
      <c r="O556" s="253"/>
    </row>
    <row r="557" spans="1:15" x14ac:dyDescent="0.25">
      <c r="A557" s="228"/>
      <c r="B557" s="229"/>
      <c r="C557" s="231" t="s">
        <v>1828</v>
      </c>
      <c r="D557" s="231"/>
      <c r="E557" s="231"/>
      <c r="F557" s="231"/>
      <c r="G557" s="231"/>
      <c r="H557" s="231"/>
      <c r="I557" s="231"/>
      <c r="J557" s="231"/>
      <c r="K557" s="229"/>
      <c r="L557" s="231"/>
      <c r="M557" s="232"/>
      <c r="N557" s="233"/>
      <c r="O557" s="253"/>
    </row>
    <row r="558" spans="1:15" x14ac:dyDescent="0.25">
      <c r="A558" s="228"/>
      <c r="B558" s="229"/>
      <c r="C558" s="231" t="s">
        <v>1829</v>
      </c>
      <c r="D558" s="231"/>
      <c r="E558" s="231"/>
      <c r="F558" s="231"/>
      <c r="G558" s="231"/>
      <c r="H558" s="231"/>
      <c r="I558" s="231"/>
      <c r="J558" s="231"/>
      <c r="K558" s="229"/>
      <c r="L558" s="231"/>
      <c r="M558" s="232"/>
      <c r="N558" s="233"/>
      <c r="O558" s="253"/>
    </row>
    <row r="559" spans="1:15" x14ac:dyDescent="0.25">
      <c r="A559" s="228"/>
      <c r="B559" s="229"/>
      <c r="C559" s="231" t="s">
        <v>1830</v>
      </c>
      <c r="D559" s="231"/>
      <c r="E559" s="231"/>
      <c r="F559" s="231"/>
      <c r="G559" s="231"/>
      <c r="H559" s="231"/>
      <c r="I559" s="231"/>
      <c r="J559" s="231"/>
      <c r="K559" s="229"/>
      <c r="L559" s="231"/>
      <c r="M559" s="232"/>
      <c r="N559" s="233"/>
      <c r="O559" s="253"/>
    </row>
    <row r="560" spans="1:15" x14ac:dyDescent="0.25">
      <c r="A560" s="228"/>
      <c r="B560" s="229"/>
      <c r="C560" s="231" t="s">
        <v>1831</v>
      </c>
      <c r="D560" s="231"/>
      <c r="E560" s="231"/>
      <c r="F560" s="231"/>
      <c r="G560" s="231"/>
      <c r="H560" s="231"/>
      <c r="I560" s="231"/>
      <c r="J560" s="231"/>
      <c r="K560" s="229"/>
      <c r="L560" s="231"/>
      <c r="M560" s="232"/>
      <c r="N560" s="233"/>
      <c r="O560" s="253"/>
    </row>
    <row r="561" spans="1:15" x14ac:dyDescent="0.25">
      <c r="A561" s="228"/>
      <c r="B561" s="229"/>
      <c r="C561" s="231" t="s">
        <v>1832</v>
      </c>
      <c r="D561" s="231"/>
      <c r="E561" s="231"/>
      <c r="F561" s="231"/>
      <c r="G561" s="231"/>
      <c r="H561" s="231"/>
      <c r="I561" s="231"/>
      <c r="J561" s="231"/>
      <c r="K561" s="229"/>
      <c r="L561" s="231"/>
      <c r="M561" s="232"/>
      <c r="N561" s="233"/>
      <c r="O561" s="253"/>
    </row>
    <row r="562" spans="1:15" x14ac:dyDescent="0.25">
      <c r="A562" s="228"/>
      <c r="B562" s="229"/>
      <c r="C562" s="231" t="s">
        <v>1833</v>
      </c>
      <c r="D562" s="231"/>
      <c r="E562" s="231"/>
      <c r="F562" s="231"/>
      <c r="G562" s="231"/>
      <c r="H562" s="231"/>
      <c r="I562" s="231"/>
      <c r="J562" s="231"/>
      <c r="K562" s="229"/>
      <c r="L562" s="231"/>
      <c r="M562" s="232"/>
      <c r="N562" s="233"/>
      <c r="O562" s="253"/>
    </row>
    <row r="563" spans="1:15" x14ac:dyDescent="0.25">
      <c r="A563" s="228"/>
      <c r="B563" s="229"/>
      <c r="C563" s="231" t="s">
        <v>1834</v>
      </c>
      <c r="D563" s="231"/>
      <c r="E563" s="231"/>
      <c r="F563" s="231"/>
      <c r="G563" s="231"/>
      <c r="H563" s="231"/>
      <c r="I563" s="231"/>
      <c r="J563" s="231"/>
      <c r="K563" s="229"/>
      <c r="L563" s="231"/>
      <c r="M563" s="232"/>
      <c r="N563" s="233"/>
      <c r="O563" s="253"/>
    </row>
    <row r="564" spans="1:15" x14ac:dyDescent="0.25">
      <c r="A564" s="228"/>
      <c r="B564" s="229"/>
      <c r="C564" s="231" t="s">
        <v>1835</v>
      </c>
      <c r="D564" s="231"/>
      <c r="E564" s="231"/>
      <c r="F564" s="231"/>
      <c r="G564" s="231"/>
      <c r="H564" s="231"/>
      <c r="I564" s="231"/>
      <c r="J564" s="231"/>
      <c r="K564" s="229"/>
      <c r="L564" s="231"/>
      <c r="M564" s="232"/>
      <c r="N564" s="233"/>
      <c r="O564" s="253"/>
    </row>
    <row r="565" spans="1:15" x14ac:dyDescent="0.25">
      <c r="A565" s="228"/>
      <c r="B565" s="229"/>
      <c r="C565" s="231" t="s">
        <v>1836</v>
      </c>
      <c r="D565" s="231"/>
      <c r="E565" s="231"/>
      <c r="F565" s="231"/>
      <c r="G565" s="231"/>
      <c r="H565" s="231"/>
      <c r="I565" s="231"/>
      <c r="J565" s="231"/>
      <c r="K565" s="229"/>
      <c r="L565" s="231"/>
      <c r="M565" s="232"/>
      <c r="N565" s="233"/>
      <c r="O565" s="253"/>
    </row>
    <row r="566" spans="1:15" x14ac:dyDescent="0.25">
      <c r="A566" s="228"/>
      <c r="B566" s="229"/>
      <c r="C566" s="231" t="s">
        <v>1837</v>
      </c>
      <c r="D566" s="231"/>
      <c r="E566" s="231"/>
      <c r="F566" s="231"/>
      <c r="G566" s="231"/>
      <c r="H566" s="231"/>
      <c r="I566" s="231"/>
      <c r="J566" s="231"/>
      <c r="K566" s="229"/>
      <c r="L566" s="231"/>
      <c r="M566" s="232"/>
      <c r="N566" s="233"/>
      <c r="O566" s="253"/>
    </row>
    <row r="567" spans="1:15" x14ac:dyDescent="0.25">
      <c r="A567" s="228"/>
      <c r="B567" s="229"/>
      <c r="C567" s="231" t="s">
        <v>1838</v>
      </c>
      <c r="D567" s="231"/>
      <c r="E567" s="231"/>
      <c r="F567" s="231"/>
      <c r="G567" s="231"/>
      <c r="H567" s="231"/>
      <c r="I567" s="231"/>
      <c r="J567" s="231"/>
      <c r="K567" s="229"/>
      <c r="L567" s="231"/>
      <c r="M567" s="232"/>
      <c r="N567" s="233"/>
      <c r="O567" s="253"/>
    </row>
    <row r="568" spans="1:15" x14ac:dyDescent="0.25">
      <c r="A568" s="228"/>
      <c r="B568" s="229"/>
      <c r="C568" s="231" t="s">
        <v>1839</v>
      </c>
      <c r="D568" s="231"/>
      <c r="E568" s="231"/>
      <c r="F568" s="231"/>
      <c r="G568" s="231"/>
      <c r="H568" s="231"/>
      <c r="I568" s="231"/>
      <c r="J568" s="231"/>
      <c r="K568" s="229"/>
      <c r="L568" s="231"/>
      <c r="M568" s="232"/>
      <c r="N568" s="233"/>
      <c r="O568" s="253"/>
    </row>
    <row r="569" spans="1:15" x14ac:dyDescent="0.25">
      <c r="A569" s="228"/>
      <c r="B569" s="229"/>
      <c r="C569" s="231" t="s">
        <v>1840</v>
      </c>
      <c r="D569" s="231"/>
      <c r="E569" s="231"/>
      <c r="F569" s="231"/>
      <c r="G569" s="231"/>
      <c r="H569" s="231"/>
      <c r="I569" s="231"/>
      <c r="J569" s="231"/>
      <c r="K569" s="229"/>
      <c r="L569" s="231"/>
      <c r="M569" s="232"/>
      <c r="N569" s="233"/>
      <c r="O569" s="253"/>
    </row>
    <row r="570" spans="1:15" x14ac:dyDescent="0.25">
      <c r="A570" s="228"/>
      <c r="B570" s="229"/>
      <c r="C570" s="231" t="s">
        <v>1841</v>
      </c>
      <c r="D570" s="231"/>
      <c r="E570" s="231"/>
      <c r="F570" s="231"/>
      <c r="G570" s="231"/>
      <c r="H570" s="231"/>
      <c r="I570" s="231"/>
      <c r="J570" s="231"/>
      <c r="K570" s="229"/>
      <c r="L570" s="231"/>
      <c r="M570" s="232"/>
      <c r="N570" s="233"/>
      <c r="O570" s="253"/>
    </row>
    <row r="571" spans="1:15" x14ac:dyDescent="0.25">
      <c r="A571" s="228"/>
      <c r="B571" s="229"/>
      <c r="C571" s="231"/>
      <c r="D571" s="231"/>
      <c r="E571" s="231"/>
      <c r="F571" s="231"/>
      <c r="G571" s="231"/>
      <c r="H571" s="231"/>
      <c r="I571" s="231"/>
      <c r="J571" s="231"/>
      <c r="K571" s="229"/>
      <c r="L571" s="231"/>
      <c r="M571" s="232"/>
      <c r="N571" s="233"/>
      <c r="O571" s="253"/>
    </row>
    <row r="572" spans="1:15" x14ac:dyDescent="0.25">
      <c r="A572" s="228"/>
      <c r="B572" s="229"/>
      <c r="C572" s="231"/>
      <c r="D572" s="231"/>
      <c r="E572" s="231"/>
      <c r="F572" s="231"/>
      <c r="G572" s="231"/>
      <c r="H572" s="231"/>
      <c r="I572" s="231"/>
      <c r="J572" s="231"/>
      <c r="K572" s="229"/>
      <c r="L572" s="231"/>
      <c r="M572" s="232"/>
      <c r="N572" s="233"/>
      <c r="O572" s="253"/>
    </row>
    <row r="573" spans="1:15" x14ac:dyDescent="0.25">
      <c r="A573" s="228"/>
      <c r="B573" s="229"/>
      <c r="C573" s="231"/>
      <c r="D573" s="231"/>
      <c r="E573" s="231"/>
      <c r="F573" s="231"/>
      <c r="G573" s="231"/>
      <c r="H573" s="231"/>
      <c r="I573" s="231"/>
      <c r="J573" s="231"/>
      <c r="K573" s="229"/>
      <c r="L573" s="231"/>
      <c r="M573" s="232"/>
      <c r="N573" s="233"/>
      <c r="O573" s="253"/>
    </row>
    <row r="574" spans="1:15" x14ac:dyDescent="0.25">
      <c r="A574" s="228"/>
      <c r="B574" s="229"/>
      <c r="C574" s="231"/>
      <c r="D574" s="231"/>
      <c r="E574" s="231"/>
      <c r="F574" s="231"/>
      <c r="G574" s="231"/>
      <c r="H574" s="231"/>
      <c r="I574" s="231"/>
      <c r="J574" s="231"/>
      <c r="K574" s="229"/>
      <c r="L574" s="231"/>
      <c r="M574" s="232"/>
      <c r="N574" s="233"/>
      <c r="O574" s="253"/>
    </row>
    <row r="575" spans="1:15" x14ac:dyDescent="0.25">
      <c r="A575" s="228"/>
      <c r="B575" s="229"/>
      <c r="C575" s="231"/>
      <c r="D575" s="231"/>
      <c r="E575" s="231"/>
      <c r="F575" s="231"/>
      <c r="G575" s="231"/>
      <c r="H575" s="231"/>
      <c r="I575" s="231"/>
      <c r="J575" s="231"/>
      <c r="K575" s="229"/>
      <c r="L575" s="231"/>
      <c r="M575" s="232"/>
      <c r="N575" s="233"/>
      <c r="O575" s="253"/>
    </row>
    <row r="576" spans="1:15" x14ac:dyDescent="0.25">
      <c r="A576" s="228"/>
      <c r="B576" s="229"/>
      <c r="C576" s="231"/>
      <c r="D576" s="231"/>
      <c r="E576" s="231"/>
      <c r="F576" s="231"/>
      <c r="G576" s="231"/>
      <c r="H576" s="231"/>
      <c r="I576" s="231"/>
      <c r="J576" s="231"/>
      <c r="K576" s="229"/>
      <c r="L576" s="231"/>
      <c r="M576" s="232"/>
      <c r="N576" s="233"/>
      <c r="O576" s="253"/>
    </row>
    <row r="577" spans="1:15" x14ac:dyDescent="0.25">
      <c r="A577" s="228"/>
      <c r="B577" s="229"/>
      <c r="C577" s="231"/>
      <c r="D577" s="231"/>
      <c r="E577" s="231"/>
      <c r="F577" s="231"/>
      <c r="G577" s="231"/>
      <c r="H577" s="231"/>
      <c r="I577" s="231"/>
      <c r="J577" s="231"/>
      <c r="K577" s="229"/>
      <c r="L577" s="231"/>
      <c r="M577" s="232"/>
      <c r="N577" s="233"/>
      <c r="O577" s="253"/>
    </row>
    <row r="578" spans="1:15" x14ac:dyDescent="0.25">
      <c r="A578" s="228"/>
      <c r="B578" s="229"/>
      <c r="C578" s="231"/>
      <c r="D578" s="231"/>
      <c r="E578" s="231"/>
      <c r="F578" s="231"/>
      <c r="G578" s="231"/>
      <c r="H578" s="231"/>
      <c r="I578" s="231"/>
      <c r="J578" s="231"/>
      <c r="K578" s="229"/>
      <c r="L578" s="231"/>
      <c r="M578" s="232"/>
      <c r="N578" s="233"/>
      <c r="O578" s="253"/>
    </row>
    <row r="579" spans="1:15" x14ac:dyDescent="0.25">
      <c r="A579" s="228"/>
      <c r="B579" s="229"/>
      <c r="C579" s="231"/>
      <c r="D579" s="231"/>
      <c r="E579" s="231"/>
      <c r="F579" s="231"/>
      <c r="G579" s="231"/>
      <c r="H579" s="231"/>
      <c r="I579" s="231"/>
      <c r="J579" s="231"/>
      <c r="K579" s="229"/>
      <c r="L579" s="231"/>
      <c r="M579" s="232"/>
      <c r="N579" s="233"/>
      <c r="O579" s="253"/>
    </row>
    <row r="580" spans="1:15" x14ac:dyDescent="0.25">
      <c r="A580" s="228"/>
      <c r="B580" s="229"/>
      <c r="C580" s="231"/>
      <c r="D580" s="231"/>
      <c r="E580" s="231"/>
      <c r="F580" s="231"/>
      <c r="G580" s="231"/>
      <c r="H580" s="231"/>
      <c r="I580" s="231"/>
      <c r="J580" s="231"/>
      <c r="K580" s="229"/>
      <c r="L580" s="231"/>
      <c r="M580" s="232"/>
      <c r="N580" s="233"/>
      <c r="O580" s="253"/>
    </row>
    <row r="581" spans="1:15" x14ac:dyDescent="0.25">
      <c r="A581" s="228"/>
      <c r="B581" s="229"/>
      <c r="C581" s="231"/>
      <c r="D581" s="231"/>
      <c r="E581" s="231"/>
      <c r="F581" s="231"/>
      <c r="G581" s="231"/>
      <c r="H581" s="231"/>
      <c r="I581" s="231"/>
      <c r="J581" s="231"/>
      <c r="K581" s="229"/>
      <c r="L581" s="231"/>
      <c r="M581" s="232"/>
      <c r="N581" s="233"/>
      <c r="O581" s="253"/>
    </row>
    <row r="582" spans="1:15" x14ac:dyDescent="0.25">
      <c r="A582" s="228"/>
      <c r="B582" s="229"/>
      <c r="C582" s="231"/>
      <c r="D582" s="231"/>
      <c r="E582" s="231"/>
      <c r="F582" s="231"/>
      <c r="G582" s="231"/>
      <c r="H582" s="231"/>
      <c r="I582" s="231"/>
      <c r="J582" s="231"/>
      <c r="K582" s="229"/>
      <c r="L582" s="231"/>
      <c r="M582" s="232"/>
      <c r="N582" s="233"/>
      <c r="O582" s="253"/>
    </row>
    <row r="583" spans="1:15" x14ac:dyDescent="0.25">
      <c r="A583" s="228"/>
      <c r="B583" s="229"/>
      <c r="C583" s="230" t="s">
        <v>963</v>
      </c>
      <c r="D583" s="231"/>
      <c r="E583" s="231"/>
      <c r="F583" s="231"/>
      <c r="G583" s="231"/>
      <c r="H583" s="231"/>
      <c r="I583" s="231"/>
      <c r="J583" s="231"/>
      <c r="K583" s="229"/>
      <c r="L583" s="231"/>
      <c r="M583" s="346"/>
      <c r="N583" s="233"/>
      <c r="O583" s="253"/>
    </row>
    <row r="584" spans="1:15" x14ac:dyDescent="0.25">
      <c r="A584" s="250"/>
      <c r="B584" s="251"/>
      <c r="C584" s="241" t="s">
        <v>1827</v>
      </c>
      <c r="D584" s="241"/>
      <c r="E584" s="241"/>
      <c r="F584" s="241"/>
      <c r="G584" s="241"/>
      <c r="H584" s="241"/>
      <c r="I584" s="241"/>
      <c r="J584" s="241"/>
      <c r="K584" s="251"/>
      <c r="L584" s="241"/>
      <c r="M584" s="301"/>
      <c r="N584" s="348"/>
      <c r="O584" s="255"/>
    </row>
  </sheetData>
  <mergeCells count="23">
    <mergeCell ref="C554:J554"/>
    <mergeCell ref="C555:J555"/>
    <mergeCell ref="C2:J2"/>
    <mergeCell ref="C6:J6"/>
    <mergeCell ref="C477:J477"/>
    <mergeCell ref="C514:J514"/>
    <mergeCell ref="C550:J550"/>
    <mergeCell ref="C45:J45"/>
    <mergeCell ref="C82:J82"/>
    <mergeCell ref="B1:O1"/>
    <mergeCell ref="C439:J439"/>
    <mergeCell ref="C159:J159"/>
    <mergeCell ref="C194:J194"/>
    <mergeCell ref="C225:J225"/>
    <mergeCell ref="C226:J226"/>
    <mergeCell ref="C234:J234"/>
    <mergeCell ref="C249:J249"/>
    <mergeCell ref="C264:J264"/>
    <mergeCell ref="C272:J272"/>
    <mergeCell ref="C310:J310"/>
    <mergeCell ref="C348:J348"/>
    <mergeCell ref="C401:J401"/>
    <mergeCell ref="C120:J120"/>
  </mergeCells>
  <pageMargins left="0.7" right="0.7" top="0.75" bottom="0.75" header="0.3" footer="0.3"/>
  <pageSetup paperSize="9" scale="76" fitToHeight="0" orientation="portrait" r:id="rId1"/>
  <headerFooter>
    <oddFooter>&amp;C_x000D_&amp;1#&amp;"Calibri"&amp;10&amp;K000000 Ethekwini | Classified as Restricted</oddFooter>
  </headerFooter>
</worksheet>
</file>

<file path=docMetadata/LabelInfo.xml><?xml version="1.0" encoding="utf-8"?>
<clbl:labelList xmlns:clbl="http://schemas.microsoft.com/office/2020/mipLabelMetadata">
  <clbl:label id="{6651548a-8617-4b47-98b0-21d12dd28762}" enabled="1" method="Standard" siteId="{81a424ae-2d4e-4ee5-8de3-71aa99ed128c}" contentBits="2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20</vt:i4>
      </vt:variant>
    </vt:vector>
  </HeadingPairs>
  <TitlesOfParts>
    <vt:vector size="41" baseType="lpstr">
      <vt:lpstr>BOQ</vt:lpstr>
      <vt:lpstr>BILL01</vt:lpstr>
      <vt:lpstr>BILL02</vt:lpstr>
      <vt:lpstr>BILL03</vt:lpstr>
      <vt:lpstr>BILL04</vt:lpstr>
      <vt:lpstr>BILL05</vt:lpstr>
      <vt:lpstr>BILL06</vt:lpstr>
      <vt:lpstr>BILL07</vt:lpstr>
      <vt:lpstr>BILL08</vt:lpstr>
      <vt:lpstr>BILL09</vt:lpstr>
      <vt:lpstr>BILL10</vt:lpstr>
      <vt:lpstr>BILL11</vt:lpstr>
      <vt:lpstr>BILL12</vt:lpstr>
      <vt:lpstr>BILL13</vt:lpstr>
      <vt:lpstr>BILL14</vt:lpstr>
      <vt:lpstr>BILL15</vt:lpstr>
      <vt:lpstr>BILL16</vt:lpstr>
      <vt:lpstr>BILL17</vt:lpstr>
      <vt:lpstr>BILL18</vt:lpstr>
      <vt:lpstr>BILL19</vt:lpstr>
      <vt:lpstr>SUMMARY</vt:lpstr>
      <vt:lpstr>BILL01!Print_Area</vt:lpstr>
      <vt:lpstr>BILL02!Print_Area</vt:lpstr>
      <vt:lpstr>BILL03!Print_Area</vt:lpstr>
      <vt:lpstr>BILL04!Print_Area</vt:lpstr>
      <vt:lpstr>BILL05!Print_Area</vt:lpstr>
      <vt:lpstr>BILL06!Print_Area</vt:lpstr>
      <vt:lpstr>BILL07!Print_Area</vt:lpstr>
      <vt:lpstr>BILL08!Print_Area</vt:lpstr>
      <vt:lpstr>BILL09!Print_Area</vt:lpstr>
      <vt:lpstr>BILL10!Print_Area</vt:lpstr>
      <vt:lpstr>BILL11!Print_Area</vt:lpstr>
      <vt:lpstr>BILL12!Print_Area</vt:lpstr>
      <vt:lpstr>BILL13!Print_Area</vt:lpstr>
      <vt:lpstr>BILL14!Print_Area</vt:lpstr>
      <vt:lpstr>BILL15!Print_Area</vt:lpstr>
      <vt:lpstr>BILL16!Print_Area</vt:lpstr>
      <vt:lpstr>BILL17!Print_Area</vt:lpstr>
      <vt:lpstr>BILL18!Print_Area</vt:lpstr>
      <vt:lpstr>BILL19!Print_Area</vt:lpstr>
      <vt:lpstr>SUMMARY!Print_Area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Snenhlanhla Blose</dc:creator>
  <cp:lastModifiedBy>Thando Ngubane</cp:lastModifiedBy>
  <cp:lastPrinted>2025-04-04T09:26:41Z</cp:lastPrinted>
  <dcterms:created xsi:type="dcterms:W3CDTF">2022-06-27T18:56:48Z</dcterms:created>
  <dcterms:modified xsi:type="dcterms:W3CDTF">2026-03-19T10:04:14Z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651548a-8617-4b47-98b0-21d12dd28762_Enabled">
    <vt:lpwstr>true</vt:lpwstr>
  </property>
  <property fmtid="{D5CDD505-2E9C-101B-9397-08002B2CF9AE}" pid="3" name="MSIP_Label_6651548a-8617-4b47-98b0-21d12dd28762_SetDate">
    <vt:lpwstr>2025-06-23T16:00:48Z</vt:lpwstr>
  </property>
  <property fmtid="{D5CDD505-2E9C-101B-9397-08002B2CF9AE}" pid="4" name="MSIP_Label_6651548a-8617-4b47-98b0-21d12dd28762_Method">
    <vt:lpwstr>Standard</vt:lpwstr>
  </property>
  <property fmtid="{D5CDD505-2E9C-101B-9397-08002B2CF9AE}" pid="5" name="MSIP_Label_6651548a-8617-4b47-98b0-21d12dd28762_Name">
    <vt:lpwstr>Restricted</vt:lpwstr>
  </property>
  <property fmtid="{D5CDD505-2E9C-101B-9397-08002B2CF9AE}" pid="6" name="MSIP_Label_6651548a-8617-4b47-98b0-21d12dd28762_SiteId">
    <vt:lpwstr>81a424ae-2d4e-4ee5-8de3-71aa99ed128c</vt:lpwstr>
  </property>
  <property fmtid="{D5CDD505-2E9C-101B-9397-08002B2CF9AE}" pid="7" name="MSIP_Label_6651548a-8617-4b47-98b0-21d12dd28762_ActionId">
    <vt:lpwstr>88d76719-9e4b-4205-a301-b4a20e2e87db</vt:lpwstr>
  </property>
  <property fmtid="{D5CDD505-2E9C-101B-9397-08002B2CF9AE}" pid="8" name="MSIP_Label_6651548a-8617-4b47-98b0-21d12dd28762_ContentBits">
    <vt:lpwstr>2</vt:lpwstr>
  </property>
  <property fmtid="{D5CDD505-2E9C-101B-9397-08002B2CF9AE}" pid="9" name="MSIP_Label_6651548a-8617-4b47-98b0-21d12dd28762_Tag">
    <vt:lpwstr>10, 3, 0, 1</vt:lpwstr>
  </property>
</Properties>
</file>