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heckCompatibility="1" autoCompressPictures="0" defaultThemeVersion="166925"/>
  <mc:AlternateContent xmlns:mc="http://schemas.openxmlformats.org/markup-compatibility/2006">
    <mc:Choice Requires="x15">
      <x15ac:absPath xmlns:x15ac="http://schemas.microsoft.com/office/spreadsheetml/2010/11/ac" url="https://treasuryfs-my.sharepoint.com/personal/maela_treasury_fs_gov_za/Documents/Desktop/DEPARTMENTAL BID DOCUMENTS/EDUCATION BID DOCUMENTS/"/>
    </mc:Choice>
  </mc:AlternateContent>
  <xr:revisionPtr revIDLastSave="0" documentId="8_{B5F5DD9D-850D-45D0-AFAE-57FFF9E2A2DA}"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7" i="1" l="1"/>
  <c r="E439" i="1"/>
  <c r="E440" i="1"/>
  <c r="E441" i="1"/>
  <c r="E442" i="1"/>
  <c r="E443" i="1"/>
  <c r="E444" i="1"/>
  <c r="E445" i="1"/>
  <c r="E446" i="1"/>
  <c r="E447" i="1"/>
  <c r="E448" i="1"/>
  <c r="E438" i="1"/>
  <c r="E425" i="1"/>
  <c r="E426" i="1"/>
  <c r="E427" i="1"/>
  <c r="E428" i="1"/>
  <c r="E429" i="1"/>
  <c r="E430" i="1"/>
  <c r="E431" i="1"/>
  <c r="E432" i="1"/>
  <c r="E433" i="1"/>
  <c r="E434" i="1"/>
  <c r="E424" i="1"/>
  <c r="E414" i="1"/>
  <c r="E415" i="1"/>
  <c r="E416" i="1"/>
  <c r="E417" i="1"/>
  <c r="E418" i="1"/>
  <c r="E419" i="1"/>
  <c r="E420" i="1"/>
  <c r="E421" i="1"/>
  <c r="E413" i="1"/>
  <c r="E403" i="1"/>
  <c r="E404" i="1"/>
  <c r="E405" i="1"/>
  <c r="E406" i="1"/>
  <c r="E407" i="1"/>
  <c r="E408" i="1"/>
  <c r="E409" i="1"/>
  <c r="E402" i="1"/>
  <c r="E384" i="1"/>
  <c r="E385" i="1"/>
  <c r="E383" i="1"/>
  <c r="E370" i="1"/>
  <c r="E371" i="1"/>
  <c r="E372" i="1"/>
  <c r="E373" i="1"/>
  <c r="E374" i="1"/>
  <c r="E375" i="1"/>
  <c r="E376" i="1"/>
  <c r="E379" i="1"/>
  <c r="E380" i="1"/>
  <c r="E381" i="1"/>
  <c r="E382" i="1"/>
  <c r="E369" i="1"/>
  <c r="E357" i="1"/>
  <c r="E358" i="1"/>
  <c r="E359" i="1"/>
  <c r="E360" i="1"/>
  <c r="E361" i="1"/>
  <c r="E362" i="1"/>
  <c r="E365" i="1"/>
  <c r="E366" i="1"/>
  <c r="E367" i="1"/>
  <c r="E368" i="1"/>
  <c r="E356" i="1"/>
  <c r="E350" i="1"/>
  <c r="E353" i="1"/>
  <c r="E354" i="1"/>
  <c r="E355" i="1"/>
  <c r="E344" i="1"/>
  <c r="E345" i="1"/>
  <c r="E346" i="1"/>
  <c r="E347" i="1"/>
  <c r="E348" i="1"/>
  <c r="E349" i="1"/>
  <c r="E343" i="1"/>
  <c r="E341" i="1"/>
  <c r="E342" i="1"/>
  <c r="E340" i="1"/>
  <c r="E324" i="1"/>
  <c r="E325" i="1"/>
  <c r="E326" i="1"/>
  <c r="E314" i="1"/>
  <c r="E315" i="1"/>
  <c r="E316" i="1"/>
  <c r="E320" i="1"/>
  <c r="E321" i="1"/>
  <c r="E322" i="1"/>
  <c r="E323" i="1"/>
  <c r="E298" i="1"/>
  <c r="E299" i="1"/>
  <c r="E300" i="1"/>
  <c r="E301" i="1"/>
  <c r="E305" i="1"/>
  <c r="E306" i="1"/>
  <c r="E307" i="1"/>
  <c r="E308" i="1"/>
  <c r="E309" i="1"/>
  <c r="E310" i="1"/>
  <c r="E311" i="1"/>
  <c r="E312" i="1"/>
  <c r="E313" i="1"/>
  <c r="E295" i="1"/>
  <c r="E296" i="1"/>
  <c r="E297" i="1"/>
  <c r="E282" i="1"/>
  <c r="E283" i="1"/>
  <c r="E284" i="1"/>
  <c r="E285" i="1"/>
  <c r="E286" i="1"/>
  <c r="E290" i="1"/>
  <c r="E291" i="1"/>
  <c r="E292" i="1"/>
  <c r="E293" i="1"/>
  <c r="E294" i="1"/>
  <c r="E281" i="1"/>
  <c r="E275" i="1"/>
  <c r="E276" i="1"/>
  <c r="E277" i="1"/>
  <c r="E278" i="1"/>
  <c r="E279" i="1"/>
  <c r="E280" i="1"/>
  <c r="E268" i="1"/>
  <c r="E269" i="1"/>
  <c r="E270" i="1"/>
  <c r="E271" i="1"/>
  <c r="E265" i="1"/>
  <c r="E266" i="1"/>
  <c r="E267" i="1"/>
  <c r="E254" i="1"/>
  <c r="E255" i="1"/>
  <c r="E256" i="1"/>
  <c r="E257" i="1"/>
  <c r="E260" i="1"/>
  <c r="E261" i="1"/>
  <c r="E262" i="1"/>
  <c r="E263" i="1"/>
  <c r="E264" i="1"/>
  <c r="E246" i="1"/>
  <c r="E247" i="1"/>
  <c r="E248" i="1"/>
  <c r="E249" i="1"/>
  <c r="E250" i="1"/>
  <c r="E251" i="1"/>
  <c r="E252" i="1"/>
  <c r="E253" i="1"/>
  <c r="E237" i="1"/>
  <c r="E238" i="1"/>
  <c r="E239" i="1"/>
  <c r="E240" i="1"/>
  <c r="E241" i="1"/>
  <c r="E242" i="1"/>
  <c r="E243" i="1"/>
  <c r="E229" i="1"/>
  <c r="E230" i="1"/>
  <c r="E232" i="1"/>
  <c r="E231" i="1"/>
  <c r="E235" i="1"/>
  <c r="E236" i="1"/>
  <c r="E218" i="1"/>
  <c r="E219" i="1"/>
  <c r="E220" i="1"/>
  <c r="E221" i="1"/>
  <c r="E226" i="1"/>
  <c r="E227" i="1"/>
  <c r="E228" i="1"/>
  <c r="E216" i="1"/>
  <c r="E217" i="1"/>
  <c r="E224" i="1"/>
  <c r="E225" i="1"/>
  <c r="E215" i="1"/>
  <c r="E210" i="1"/>
  <c r="E205" i="1"/>
  <c r="E206" i="1"/>
  <c r="E207" i="1"/>
  <c r="E211" i="1"/>
  <c r="E212" i="1"/>
  <c r="E213" i="1"/>
  <c r="E214" i="1"/>
  <c r="E204" i="1"/>
  <c r="E194" i="1"/>
  <c r="E197" i="1"/>
  <c r="E198" i="1"/>
  <c r="E199" i="1"/>
  <c r="E200" i="1"/>
  <c r="E201" i="1"/>
  <c r="E202" i="1"/>
  <c r="E203" i="1"/>
  <c r="E186" i="1"/>
  <c r="E187" i="1"/>
  <c r="E188" i="1"/>
  <c r="E189" i="1"/>
  <c r="E190" i="1"/>
  <c r="E191" i="1"/>
  <c r="E192" i="1"/>
  <c r="E193" i="1"/>
  <c r="E185" i="1"/>
  <c r="E173" i="1"/>
  <c r="E174" i="1"/>
  <c r="E175" i="1"/>
  <c r="E176" i="1"/>
  <c r="E177" i="1"/>
  <c r="E178" i="1"/>
  <c r="E179" i="1"/>
  <c r="E180" i="1"/>
  <c r="E184" i="1"/>
  <c r="E172" i="1"/>
  <c r="E158" i="1"/>
  <c r="E151" i="1"/>
  <c r="E152" i="1"/>
  <c r="E153" i="1"/>
  <c r="E154" i="1"/>
  <c r="E155" i="1"/>
  <c r="E156" i="1"/>
  <c r="E157" i="1"/>
  <c r="E136" i="1"/>
  <c r="E137" i="1"/>
  <c r="E138" i="1"/>
  <c r="E139" i="1"/>
  <c r="E140" i="1"/>
  <c r="E141" i="1"/>
  <c r="E142" i="1"/>
  <c r="E143" i="1"/>
  <c r="E144" i="1"/>
  <c r="E145" i="1"/>
  <c r="E149" i="1"/>
  <c r="E150" i="1"/>
  <c r="E135" i="1"/>
  <c r="E134" i="1"/>
  <c r="E129" i="1"/>
  <c r="E130" i="1"/>
  <c r="E131" i="1"/>
  <c r="E119" i="1"/>
  <c r="E120" i="1"/>
  <c r="E121" i="1"/>
  <c r="E122" i="1"/>
  <c r="E123" i="1"/>
  <c r="E124" i="1"/>
  <c r="E125" i="1"/>
  <c r="E126" i="1"/>
  <c r="E127" i="1"/>
  <c r="E128" i="1"/>
  <c r="E118" i="1"/>
  <c r="E106" i="1"/>
  <c r="E107" i="1"/>
  <c r="E108" i="1"/>
  <c r="E109" i="1"/>
  <c r="E110" i="1"/>
  <c r="E111" i="1"/>
  <c r="E115" i="1"/>
  <c r="E116" i="1"/>
  <c r="E117" i="1"/>
  <c r="E105" i="1"/>
  <c r="E94" i="1"/>
  <c r="E95" i="1"/>
  <c r="E96" i="1"/>
  <c r="E101" i="1"/>
  <c r="E102" i="1"/>
  <c r="E103" i="1"/>
  <c r="E104" i="1"/>
  <c r="E93" i="1"/>
  <c r="E83" i="1"/>
  <c r="E84" i="1"/>
  <c r="E87" i="1"/>
  <c r="E88" i="1"/>
  <c r="E89" i="1"/>
  <c r="E90" i="1"/>
  <c r="E91" i="1"/>
  <c r="E92" i="1"/>
  <c r="E82" i="1"/>
  <c r="E76" i="1"/>
  <c r="E77" i="1"/>
  <c r="E70" i="1"/>
  <c r="E71" i="1"/>
  <c r="E74" i="1"/>
  <c r="E75" i="1"/>
  <c r="E61" i="1"/>
  <c r="E62" i="1"/>
  <c r="E63" i="1"/>
  <c r="E64" i="1"/>
  <c r="E65" i="1"/>
  <c r="E66" i="1"/>
  <c r="E67" i="1"/>
  <c r="E68" i="1"/>
  <c r="E69" i="1"/>
  <c r="E60" i="1"/>
  <c r="E57" i="1"/>
  <c r="E48" i="1"/>
  <c r="E49" i="1"/>
  <c r="E50" i="1"/>
  <c r="E51" i="1"/>
  <c r="E52" i="1"/>
  <c r="E53" i="1"/>
  <c r="E54" i="1"/>
  <c r="E55" i="1"/>
  <c r="E56" i="1"/>
  <c r="E47" i="1"/>
  <c r="E36" i="1"/>
  <c r="E37" i="1"/>
  <c r="E38" i="1"/>
  <c r="E39" i="1"/>
  <c r="E40" i="1"/>
  <c r="E41" i="1"/>
  <c r="E42" i="1"/>
  <c r="E43" i="1"/>
  <c r="E46" i="1"/>
  <c r="E35" i="1"/>
  <c r="E24" i="1"/>
  <c r="E25" i="1"/>
  <c r="E26" i="1"/>
  <c r="E27" i="1"/>
  <c r="E28" i="1"/>
  <c r="E32" i="1"/>
  <c r="E33" i="1"/>
  <c r="E34" i="1"/>
  <c r="E23" i="1"/>
  <c r="E12" i="1"/>
  <c r="E13" i="1"/>
  <c r="E14" i="1"/>
  <c r="E17" i="1"/>
  <c r="E18" i="1"/>
  <c r="E19" i="1"/>
  <c r="E20" i="1"/>
  <c r="E21" i="1"/>
  <c r="E22" i="1"/>
  <c r="E11" i="1"/>
  <c r="E453" i="1" l="1"/>
  <c r="E454" i="1" s="1"/>
  <c r="E386" i="1"/>
  <c r="E387" i="1" s="1"/>
  <c r="E328" i="1"/>
  <c r="E159" i="1"/>
  <c r="E78" i="1"/>
  <c r="E160" i="1" l="1"/>
  <c r="E456" i="1" s="1"/>
</calcChain>
</file>

<file path=xl/sharedStrings.xml><?xml version="1.0" encoding="utf-8"?>
<sst xmlns="http://schemas.openxmlformats.org/spreadsheetml/2006/main" count="878" uniqueCount="481">
  <si>
    <t>A</t>
  </si>
  <si>
    <t>B</t>
  </si>
  <si>
    <t>C</t>
  </si>
  <si>
    <t>D</t>
  </si>
  <si>
    <t>1.1</t>
  </si>
  <si>
    <t>1.2</t>
  </si>
  <si>
    <t>1.3</t>
  </si>
  <si>
    <t>1.4</t>
  </si>
  <si>
    <t>1.5</t>
  </si>
  <si>
    <t>1.6</t>
  </si>
  <si>
    <t>2.1</t>
  </si>
  <si>
    <t>2.2</t>
  </si>
  <si>
    <t>2.3</t>
  </si>
  <si>
    <t>2.4</t>
  </si>
  <si>
    <t>2.5</t>
  </si>
  <si>
    <t>2.6</t>
  </si>
  <si>
    <t>1.7</t>
  </si>
  <si>
    <t>2.10</t>
  </si>
  <si>
    <t>2.7</t>
  </si>
  <si>
    <t>2.8</t>
  </si>
  <si>
    <t>2.9</t>
  </si>
  <si>
    <t>2.11</t>
  </si>
  <si>
    <t>2.12</t>
  </si>
  <si>
    <t>2.13</t>
  </si>
  <si>
    <t>1.14</t>
  </si>
  <si>
    <t>1.15</t>
  </si>
  <si>
    <t>2.16</t>
  </si>
  <si>
    <t>2.17</t>
  </si>
  <si>
    <t>2.18</t>
  </si>
  <si>
    <t>2.19</t>
  </si>
  <si>
    <t>2.20</t>
  </si>
  <si>
    <t>2.21</t>
  </si>
  <si>
    <t>2.22</t>
  </si>
  <si>
    <t>2.23</t>
  </si>
  <si>
    <t>2.24</t>
  </si>
  <si>
    <t>2.25</t>
  </si>
  <si>
    <t>2.26</t>
  </si>
  <si>
    <t>2.27</t>
  </si>
  <si>
    <t>2.28</t>
  </si>
  <si>
    <t>2.29</t>
  </si>
  <si>
    <t>2.30</t>
  </si>
  <si>
    <t>2.31</t>
  </si>
  <si>
    <t>APPROVED/NOT APPROVED</t>
  </si>
  <si>
    <t>ACCOUNTING OFFICER EDUCATION</t>
  </si>
  <si>
    <t>1.8</t>
  </si>
  <si>
    <t>1.9</t>
  </si>
  <si>
    <t>1.10</t>
  </si>
  <si>
    <t>1.11</t>
  </si>
  <si>
    <t>1.12</t>
  </si>
  <si>
    <t>A1</t>
  </si>
  <si>
    <t>B1</t>
  </si>
  <si>
    <t>1.13</t>
  </si>
  <si>
    <t>1.16</t>
  </si>
  <si>
    <t>1.17</t>
  </si>
  <si>
    <t>1.18</t>
  </si>
  <si>
    <t>1.19</t>
  </si>
  <si>
    <t>1.20</t>
  </si>
  <si>
    <t>1.21</t>
  </si>
  <si>
    <t>1.22</t>
  </si>
  <si>
    <t>C1</t>
  </si>
  <si>
    <t>D1</t>
  </si>
  <si>
    <t>___________________________</t>
  </si>
  <si>
    <t>email:   curriculum.fet@fseducation.gov.za</t>
  </si>
  <si>
    <t>2.14</t>
  </si>
  <si>
    <t>2.15</t>
  </si>
  <si>
    <t>ANY ENQUIRIES REGARDING TECHNICAL INFORMATION/SPECIFICATIONS MAY BE DIRECTED TO:</t>
  </si>
  <si>
    <t>1.23</t>
  </si>
  <si>
    <t>ADV. TH MALAKOANE</t>
  </si>
  <si>
    <t>1.24</t>
  </si>
  <si>
    <t>1.25</t>
  </si>
  <si>
    <t>1.26</t>
  </si>
  <si>
    <t xml:space="preserve">ANNEXURE B: SPECIFICATIONS </t>
  </si>
  <si>
    <t>NOTE: THE PRICE FOR EACH ITEM MUST BE TYPED IN THE WHITE CELLS. THE TOTAL FOR EACH SPECIALIZATION AND GRAND TOTAL FOR ALL SPECIALIZATIONS WILL ADD AUTOMATICALLY. A HARD COPY SHOULD BE SIGNED ON EACH PAGE AND THE NAME OF THE COMPANY COMPLETED IN THE SPACE PROVIDED. THE SIGNED HARD COPIES FORM PART OF THE BID DOCUMENTS TO BE SUBMITTED.</t>
  </si>
  <si>
    <t>SUPPLY, DELIVERY AND INSTALLATION OF TOOLS AND EQUIPMENT FOR ELECTRICAL, MECHANICAL AND AUTOMOTIVE IN THE TEN (10) SELECTED SCHOOLS IN THE FREE STATE.</t>
  </si>
  <si>
    <t>THE FREE STATE DEPARTMENT OF EDUCATION RESERVES THE RIGHT TO REDUCE QUANTITIES BASED ON THE AVAILABLITY OF FUNDS. BIDDERS SHOULD SUPPLY PRICING PER INDIVIDUAL ITEMS.</t>
  </si>
  <si>
    <t>AUTOMOTIVE SCHOOLS</t>
  </si>
  <si>
    <t>SENEKAL: EE Monese SS, Senekal</t>
  </si>
  <si>
    <t>BLOEMFONTEIN: Kagisho Comprehensive Secondary School, Bloemfontein</t>
  </si>
  <si>
    <t xml:space="preserve">TOOLS AND EQUIPMENT TO BE DELIVERED TO EE MONESE SECONDARY SCHOOLS AS LISTED ABOVE </t>
  </si>
  <si>
    <t>AUTOMOTIVE</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</si>
  <si>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</si>
  <si>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</si>
  <si>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</si>
  <si>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</si>
  <si>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</si>
  <si>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</si>
  <si>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</si>
  <si>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</si>
  <si>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</si>
  <si>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</si>
  <si>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</si>
  <si>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</si>
  <si>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</si>
  <si>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</si>
  <si>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</si>
  <si>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</si>
  <si>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</si>
  <si>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</si>
  <si>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</si>
  <si>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</si>
  <si>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</si>
  <si>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</si>
  <si>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</si>
  <si>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</si>
  <si>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</si>
  <si>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</si>
  <si>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</si>
  <si>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</si>
  <si>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</si>
  <si>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</si>
  <si>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SUB-TOTAL for ONE AUTOMOTIVE  (A1) including VAT, Delivery and Installation to ONE school</t>
  </si>
  <si>
    <t>TOTAL</t>
  </si>
  <si>
    <t>UNIT PRICE</t>
  </si>
  <si>
    <t>QUANTITY</t>
  </si>
  <si>
    <t>BRAKING SYSTEM TRAINING RIG WITH ABS</t>
  </si>
  <si>
    <t>ENGINE SIMULATOR (PETROL) 4 STROKE</t>
  </si>
  <si>
    <t>DIFFERENTIAL TRAINING SET</t>
  </si>
  <si>
    <t>GEARBOX TRAINING SET (AUTOMATIC)</t>
  </si>
  <si>
    <t>COMPRESSION TESTERS</t>
  </si>
  <si>
    <t>AIR LEAKAGE TESTER</t>
  </si>
  <si>
    <t>SUSPENSION SIMULATOR</t>
  </si>
  <si>
    <t>FUEL INJECTOR TESTER</t>
  </si>
  <si>
    <t>MULTIMETER DIGITAL</t>
  </si>
  <si>
    <t>TOOL TROLLEY SET MECHANICS 525PC</t>
  </si>
  <si>
    <t>BRAKE BLEEDING KIT - Handheld Vacuum Pump: 2 x lengths of tubing;  8 Vacuum adapters; two long tube sections to interface to bleeder cup 120 mL or 4-1/2 fl oz. Brake fluid reservoir container.</t>
  </si>
  <si>
    <t>BALL JOINT REMOVAL KIT</t>
  </si>
  <si>
    <t>Piston Ring Service Tool</t>
  </si>
  <si>
    <t>Enerpac Hydraulic Bearing Puller, BHP1752</t>
  </si>
  <si>
    <t>Torque Wrench Sizes 1/4", 3/8", 1/2"</t>
  </si>
  <si>
    <t>12V/24V 40Amp Metal Trade Charge Trolley</t>
  </si>
  <si>
    <t>20L GREASE GUN</t>
  </si>
  <si>
    <t>Autel Key Programmer &amp; Diagnostic Tool - MaxiIM IM608 PRO -- G BOX2 - IMKPA &amp; APB112</t>
  </si>
  <si>
    <t>Feeler Gauge</t>
  </si>
  <si>
    <t>Radiaot/water tank leak pressure Detector Kit</t>
  </si>
  <si>
    <t>FIRST AID KIT WALL MOUNTABLE</t>
  </si>
  <si>
    <t>TESTER, Tyre Presure Gauge</t>
  </si>
  <si>
    <t>SAFETY SIGN SET OF 12</t>
  </si>
  <si>
    <t>CALIPERS INSIDE 150MM LONG</t>
  </si>
  <si>
    <t>CALIPERS INSIDE 250MM LONG</t>
  </si>
  <si>
    <t>CALIPERS OUTSIDE 150MM LONG</t>
  </si>
  <si>
    <t>CALIPERS OUTSIDE 250MM LONG</t>
  </si>
  <si>
    <t>DRIFT PIN SET  (1.5, 2.5, 3, 4, 5, 6, 8mm x 150mm)</t>
  </si>
  <si>
    <t>MICROMETER EXTERNAL, SET 0-100mm Set of 4</t>
  </si>
  <si>
    <t>OIL CAN 500ML</t>
  </si>
  <si>
    <t>TESTER DIAL GAUGE Size: 0.01mm</t>
  </si>
  <si>
    <t>STRAIGHT EDGE, STEEL RULE 0,6M</t>
  </si>
  <si>
    <t>VERNIER CALIPER, DIGITAL 200MM</t>
  </si>
  <si>
    <t>WIRE WHEEL &amp; BRUSH 115MM DIAMETER</t>
  </si>
  <si>
    <t>BRUSH BANISTER TO CLEAN WORK TABLES</t>
  </si>
  <si>
    <t>BLOCKS VEE AND CLAMPS 50MM DIA &amp; 36MM SQ</t>
  </si>
  <si>
    <t>ENGINE CRANE HOIST 3 TON</t>
  </si>
  <si>
    <t>(500 kg) ENGINE SUPPORT BAR</t>
  </si>
  <si>
    <t>ENGINE STAND 0.5 TON</t>
  </si>
  <si>
    <t>BABY ANGLE GRINDER+/-650W, 115mm Disk 600Watt</t>
  </si>
  <si>
    <t>MULTIMETER ANALOG</t>
  </si>
  <si>
    <t>NYLON HAND GLOVES</t>
  </si>
  <si>
    <t>HAND WASH CREAM 20 LITRES</t>
  </si>
  <si>
    <t>CAR BATTERIES</t>
  </si>
  <si>
    <t>GOOGLES PLASTIC</t>
  </si>
  <si>
    <t>Engine, 4 stroke, spark ignition, 125cc, lawn mower enginer</t>
  </si>
  <si>
    <t>Engine, 4 stroke, compression (diesel), 4 cylinger</t>
  </si>
  <si>
    <t>115mm Cutting Steel Disck 1mm</t>
  </si>
  <si>
    <t>John Bean Visualiner V2100 - 3D Wheel Aligner</t>
  </si>
  <si>
    <t>Ramp Top Conversion for Wheel Aligner</t>
  </si>
  <si>
    <t>Turn Tables set for the Four Post Lift to do wheel alignment</t>
  </si>
  <si>
    <t>Auxilliary Jack 2T AIR/HYDRAULIC Pump</t>
  </si>
  <si>
    <t>Delivery and installation</t>
  </si>
  <si>
    <t>A2</t>
  </si>
  <si>
    <t xml:space="preserve">TOOLS AND EQUIPMENT TO BE DELIVERED TO KAGISHO COMPHREHENSIVE SECONDARY SCHOOL AS LISTED ABOVE </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</si>
  <si>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</si>
  <si>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</si>
  <si>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</si>
  <si>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</si>
  <si>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</si>
  <si>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</si>
  <si>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</si>
  <si>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</si>
  <si>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</si>
  <si>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</si>
  <si>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</si>
  <si>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</si>
  <si>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</si>
  <si>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</si>
  <si>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</si>
  <si>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</si>
  <si>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</si>
  <si>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</si>
  <si>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</si>
  <si>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</si>
  <si>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</si>
  <si>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</si>
  <si>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</si>
  <si>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</si>
  <si>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</si>
  <si>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</si>
  <si>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</si>
  <si>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</si>
  <si>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</si>
  <si>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</si>
  <si>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</si>
  <si>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</si>
  <si>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AIR COMPRESSOR 500L RECEIVER CAPACITY: 500l; MOTOR: 7.5hP 5.5kW 380V; MAX. PRESSURE(tank): 11 Bar; MAX. PRESSURE(pump): 11 Bar; FLOW: 10.7 litres per second.</t>
  </si>
  <si>
    <t>FOUR PILLAR CAR LIFT (4.1 ton 220v 5.3m Long Blue)</t>
  </si>
  <si>
    <t>WHEEL BALANCER</t>
  </si>
  <si>
    <t>BENCH VICES: JAW WIDTH: 100mm; JAW OPENING: 125mm smooth surfact finish, powder coated, hardened steel jaws</t>
  </si>
  <si>
    <t>TYRE CHANGER: MOTOR POWER: 1.1 kW; MOTOR: 230 V; AIR SUPPLY: 0.8-1.2 Mpa; RIM CLAMPING RANGE (EXTERNAL): 12”– 24”; RIM CLAMPING RANGE (INTERNAL): 14” – 26”; BEAD BREAKER FORCE: 2500 kg: MAX WHEEL Ø: 1100 mm; MAX WHEEL WIDTH: 381 mm.</t>
  </si>
  <si>
    <t>BENCH GRINDER 220Volt, +/-0.52k/watt, Floor Mounted on Pedestal, D/E 2 x Wheels  minimum 200mm, one fine and one coarse</t>
  </si>
  <si>
    <t>HIGH PRESSURE ENGINE WASHING MACHINE</t>
  </si>
  <si>
    <t>CABINET STEEL DOUBLE DOOR</t>
  </si>
  <si>
    <t>MECHANICAL: WELDING AND METALWORK</t>
  </si>
  <si>
    <t>BLOEMFONTEIN: Commtech Comprehensive Secondary School, Bloemfontein</t>
  </si>
  <si>
    <t>BLOEMFONTEIN: Hodisa Technical School, Bloemfontein</t>
  </si>
  <si>
    <t>SASOLBURG: Iketsetseng Comprehensive Secondary School, Zamdela</t>
  </si>
  <si>
    <t>WELKOM: Leseding Technical High School, Thabong</t>
  </si>
  <si>
    <t>QWAQWA: Makabelane Technical High School, Phuthaditjhaba</t>
  </si>
  <si>
    <t>BOTSHABELO: Lenyora La Thuto Comprehensive Secondary School, Botshabelo</t>
  </si>
  <si>
    <t>ANVILS MEDIUM SIZE 77 Kg</t>
  </si>
  <si>
    <t>EARMUFFS, Head phone type, pairs</t>
  </si>
  <si>
    <t>ARC WELDING ACCESSORY KIT</t>
  </si>
  <si>
    <t>ARC WELDING LEATHER APRON</t>
  </si>
  <si>
    <t>ARC WELDING LEATHER GLOVES, long sleeves, pairs</t>
  </si>
  <si>
    <t>ARC WELDING LEATHER GLOVES, short sleeves, pairs</t>
  </si>
  <si>
    <t>ARC WELDING HELMET, self-darkening</t>
  </si>
  <si>
    <t>ARC WELDING HELMET, flip front</t>
  </si>
  <si>
    <t>ARC WELDING LEATHER SPATS, pairs</t>
  </si>
  <si>
    <t>AIR FILTER MASK, Double canister</t>
  </si>
  <si>
    <t>CALIPER OUTSIDE,+/'250mm</t>
  </si>
  <si>
    <t>CLAMPSG 75mm</t>
  </si>
  <si>
    <t>CLAMPSG100mm</t>
  </si>
  <si>
    <t>CLAMPSG150mm</t>
  </si>
  <si>
    <t>CLAMPSG250mm x 200mm</t>
  </si>
  <si>
    <t>CHALK LINE ,STANLEY</t>
  </si>
  <si>
    <t>COLD CHISEL, +/-250mm long x 16 x 20mm tip</t>
  </si>
  <si>
    <t>COLD CHISEL, round nose Set,+(10 x 20 X 200mm)</t>
  </si>
  <si>
    <t>COLD CHISEL, variety shapes set Set, (Size: 5PC)</t>
  </si>
  <si>
    <t>COLD CHISEL, variety shapes set Set,-+/-150mm long (Size: 12PC)</t>
  </si>
  <si>
    <t>DIVIDER , Sring calliper.+/-200mm</t>
  </si>
  <si>
    <t>DIVIDER , Sring calliper.+/-250mm</t>
  </si>
  <si>
    <t>DIVIDER , Sring calliper.+/-300mm</t>
  </si>
  <si>
    <t>DRESSER Emery wheel, Huntington type (Size No:0)</t>
  </si>
  <si>
    <t>DRILL Portable  L/DUTY+/-13mm chuck (Size: 220V, 550W)</t>
  </si>
  <si>
    <t>DRILL H/DUTY+/-16mm chuck (Size: 220V, 700W)</t>
  </si>
  <si>
    <t>DRILL PRESS (Machine, Drill Press 16mm, 
Motor: 230 V @ 50 HZ 550 W; Travel of spindle: 80mm; Taper of spindle: MT#2; Drill Capacity: up to 16 mm; Speeds RPM: 210 to 2,580, 210 to 3,340; Swing: 330mm; Chuck size: 3 – 16 mm.)</t>
  </si>
  <si>
    <t>DRILL BIT SHAPENER</t>
  </si>
  <si>
    <t>DRILL BITS, high speed(Size: 25 Piece  1.0mm - 13.0mm x 0.5mm)</t>
  </si>
  <si>
    <t>DRIFT PIN SET (Size: 1.5, 2.5, 3, 4, 5, 6, 8mm x 150mm)</t>
  </si>
  <si>
    <t>ELECTRIC ENGRAVER, etching,220V</t>
  </si>
  <si>
    <t>EXTENSION CABLE on DRUM 20m</t>
  </si>
  <si>
    <t>FILE HAND BASTER, FLAT , +/-200mm</t>
  </si>
  <si>
    <t>FILE HAND BASTER, FLAT , +/-300mm</t>
  </si>
  <si>
    <t>FILE HAND BASTER, HALF ROUND , +/-300mm</t>
  </si>
  <si>
    <t>FILE HAND BASTER,  ROUND , +/-250mm</t>
  </si>
  <si>
    <t>FILE HAND BASTER,  ROUND , +/-300mm</t>
  </si>
  <si>
    <t>FILE HAND BASTER,  SQUARE , +/-250mm</t>
  </si>
  <si>
    <t>FILE HAND BASTER,  SQUARE , +/-300mm</t>
  </si>
  <si>
    <t>FILE HAND 2nd CUT FLAT, +/-300mm</t>
  </si>
  <si>
    <t>FILE HAND 2nd HALF ROUND, +/-300mm</t>
  </si>
  <si>
    <t>FILE HAND 2nd  ROUND, +/-300mm</t>
  </si>
  <si>
    <t>FILE HAND 2nd  SQUARE, +/-300mm</t>
  </si>
  <si>
    <t>FILE HAND 2nd  Cut FLAT,+/-150mm</t>
  </si>
  <si>
    <t>FILE HAND 2nd  Cut FLAT,+/-300mm</t>
  </si>
  <si>
    <t>FILE HAND 2nd Cut HALF ROUND,+/-300mm</t>
  </si>
  <si>
    <t>FILE HAND 2nd  Cut  ROUND,+/-300mm</t>
  </si>
  <si>
    <t>FILE HAND 2nd Cut SQUARE,+/-250mm</t>
  </si>
  <si>
    <t>FILE HAND 2nd  Cut  SQUARE,+/-300mm</t>
  </si>
  <si>
    <t>FILE HAND BASTER,  TRIANGULAR ,+/-115mm</t>
  </si>
  <si>
    <t>FIRE EXTIGUISHR ,9kg powder wall mounting</t>
  </si>
  <si>
    <t>FIRST AID KIT, Wall mountable 1Pc - Cotton wool 50g; 1Pcs - Adhesive tape; 1pair - M-Utility scissors; 2 Pcs - wooden splint; 1 Pc - Splint wadding; 2 Pkts - Gauze swab (5Pc); 1 Pkt - Gauze swab (100Pc); 4 pair - PVC gloves; 1 Pc - Tweezers; 1 Pc - Wound cleaner; 10 Pcs - Safety pins; 20 Pcs - Adhesive strips; 1 PC - Elastic fabric plaster; 4 Pc - Bandage 100mm; 4 Pc - Bandage 75mm; 4 Pc - Stretch bandage 75mm; 4 Pc - Stretch bandage 150mm; 2 Pairs - Mouth to mouth resuscitation device; 4 Pc - Arm slings; 1 Pc - Metal first aid box</t>
  </si>
  <si>
    <t>FIRST AID KIT, Mobile 1Pc - Triangular bandage; 1Pc - CPR face shield; 1Pcs - Adhesive tape; 4 Pcs - Cleansing wipes; 1pair - M-Utility scissors; 2 Pcs - Soap wipes; 2 Pcs - Emergency blanket; 2 Pcs - Antiseptic wipes; 1 Pc - Combine pad; 2 Pcs - Alcohol wipes; 2 Pkts - Gauze swab; 2 Pcs - Film dressing; 6 pair - PVC gloves; 1 Pc - Tweezers; 1 Pc - Eye pad; 1 Pkt - Rayon balls; 1 Pc - Cold pack; 8 Pcs - Elastic fabric plaster; 10 Pcs - Safety pins; 2 Pcs - First aid dressing; 20 Pcs - Adhesive strips; 2 Pcs - Bandage; 4 Pairs - Butterfly plasters; 4 Pcs - Adhesive plaster, KN; 1 Pc - Nylon bag 24 x 18 x 7.5cm</t>
  </si>
  <si>
    <t>FULL FACE GRINDING SHIELD , Clear</t>
  </si>
  <si>
    <t>GAS WELDING GOGGLES dark lenses</t>
  </si>
  <si>
    <t xml:space="preserve"> SAFETY GOGGLES clear lenses</t>
  </si>
  <si>
    <t>GRINDER ANGLE,LIGHT DUTY +/-650W,115mmdiameter disc</t>
  </si>
  <si>
    <t>GRINDER ANGLE HEAVY  DUTY (Size: 220V, 230mm (2000Watt)</t>
  </si>
  <si>
    <t>GRINDER BENCH,ELECTRICAL 380 V (MACHINE, GRINDER, FLOOR MOUNTED PEDESTAL, D/E EMERY, 250mm dia)</t>
  </si>
  <si>
    <t>GRINDER CUT- OFF HEAVY  DUTY 380V</t>
  </si>
  <si>
    <t>HACKSAW,+/-300 mm</t>
  </si>
  <si>
    <t>HAMMER CLUB ,+/-2kg</t>
  </si>
  <si>
    <t>HAMMER BALL PEEN +/500g</t>
  </si>
  <si>
    <t>HAMMER BALL PEEN +/- 700 g</t>
  </si>
  <si>
    <t>HAMMER BALL PEEN +/- 1kg</t>
  </si>
  <si>
    <t>HAMMER BALL PEEN +/- 2kg</t>
  </si>
  <si>
    <t>HAMMER SLEDGE+/- 3,6kg</t>
  </si>
  <si>
    <t>INVETER WELDER (Duty Cycle: 40% @40 degrees; Main Voltage: 220V; Welding Current Range: 20-230amps)</t>
  </si>
  <si>
    <t>INVETOR PLASMA CUTTER (Prof CUT60H 380V)</t>
  </si>
  <si>
    <t>MIG/CO2WELDER (Prof MIG/MMA 315A 380V) Excludes MIG torch and flow meter</t>
  </si>
  <si>
    <t>OIL CAN Pressure type,500ml</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</si>
  <si>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</si>
  <si>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</si>
  <si>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</si>
  <si>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</si>
  <si>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</si>
  <si>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</si>
  <si>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</si>
  <si>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</si>
  <si>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</si>
  <si>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</si>
  <si>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</si>
  <si>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</si>
  <si>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</si>
  <si>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</si>
  <si>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</si>
  <si>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</si>
  <si>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</si>
  <si>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</si>
  <si>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</si>
  <si>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</si>
  <si>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</si>
  <si>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</si>
  <si>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</si>
  <si>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</si>
  <si>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</si>
  <si>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</si>
  <si>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</si>
  <si>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</si>
  <si>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</si>
  <si>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</si>
  <si>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</si>
  <si>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</si>
  <si>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</si>
  <si>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</si>
  <si>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</si>
  <si>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</si>
  <si>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</si>
  <si>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</si>
  <si>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</si>
  <si>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</si>
  <si>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</si>
  <si>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</si>
  <si>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</si>
  <si>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</si>
  <si>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</si>
  <si>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</si>
  <si>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</si>
  <si>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</si>
  <si>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PLIERS diagonal ,H/duty +/-150mm</t>
  </si>
  <si>
    <t>PLIERS Combination +/- 180 mm</t>
  </si>
  <si>
    <t>PLIERS Combination +/- 200 mm</t>
  </si>
  <si>
    <t>PLIERS Fencing +/-300mm</t>
  </si>
  <si>
    <t>PLIERS long nose +/- 200 mm</t>
  </si>
  <si>
    <t>PLIERS vice grip+/-250mm, Geodore</t>
  </si>
  <si>
    <t>PLIERS water pump, universal, curve shape (Size: 315mm)</t>
  </si>
  <si>
    <t>POP RIVETS APPARATUS(Pliers)+/-315mm</t>
  </si>
  <si>
    <t>PUNCH &amp; CHISEL SET  16piece</t>
  </si>
  <si>
    <t>PUNCH , figure stamp (0-9) 6mm set</t>
  </si>
  <si>
    <t>PUNCH , letter stamp (a-z) 6mm set</t>
  </si>
  <si>
    <t>PUNCH CENTRE +/- 5x100mm</t>
  </si>
  <si>
    <t>PUNCH PRICK , 2 x 100mm</t>
  </si>
  <si>
    <t>SAFETY SIGNS SET of 12</t>
  </si>
  <si>
    <t>SREWDRIVER FLAT: (150mm) blade</t>
  </si>
  <si>
    <t>SCREWDRIVER TIP, +/-8x175mm blade</t>
  </si>
  <si>
    <t>SCREWDRIVER SET , 8 piece (combination)</t>
  </si>
  <si>
    <t>SCREWDRIVER SET , 6piece (cross &amp; flat)</t>
  </si>
  <si>
    <t>SCROLL BENDER, (to form flat bar curve)</t>
  </si>
  <si>
    <t>SCRIBER ENGINEERS, +/-200mm long</t>
  </si>
  <si>
    <t>SLIDING BEVEL, Aluminium +/-350mmx+/-250mm stainless steel</t>
  </si>
  <si>
    <t>SPANNER ADJUSTABLE +/-150mm</t>
  </si>
  <si>
    <t>SPANNER ADJUSTABLE +/-200mm</t>
  </si>
  <si>
    <t>SPANNER ADJUSTABLE +/-250mm</t>
  </si>
  <si>
    <t>SPANNER ADJUSTABLE +/-300mm</t>
  </si>
  <si>
    <t>SPANNER ADJUSTABLE +/-450mm</t>
  </si>
  <si>
    <t>SPANNER in steel carry box (ring, open) (Size: 6-32mm)</t>
  </si>
  <si>
    <t>STILTON WRENCH, (pipe wrench) +/-300mm</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</si>
  <si>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</si>
  <si>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</si>
  <si>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</si>
  <si>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</si>
  <si>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</si>
  <si>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</si>
  <si>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</si>
  <si>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</si>
  <si>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</si>
  <si>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</si>
  <si>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</si>
  <si>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</si>
  <si>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</si>
  <si>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</si>
  <si>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</si>
  <si>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</si>
  <si>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</si>
  <si>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</si>
  <si>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</si>
  <si>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</si>
  <si>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</si>
  <si>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STRAIGHT EDGE, Steel rule ,0,6m</t>
  </si>
  <si>
    <t>STRAIGHT EDGE, Steel rule , 1m</t>
  </si>
  <si>
    <t>STRAIGHT EDGE, Steel rule , 3m</t>
  </si>
  <si>
    <t>SQUARE ENGINEERS, steel, try &amp; mitre+/-150mm</t>
  </si>
  <si>
    <t>SQUARE ENGINEERS, steel, try &amp; mitre+/-250mm</t>
  </si>
  <si>
    <t>SQUARE STEEL ,+/-600mmx 400mm</t>
  </si>
  <si>
    <t>STEEL WIRE BRUSH,+/-125X50mm</t>
  </si>
  <si>
    <t>STEEL WIRE BRUSH,+/-200X60mm</t>
  </si>
  <si>
    <t>STEEL WIRE BRUSH, long handle</t>
  </si>
  <si>
    <t>STEEL RULE, 300mm</t>
  </si>
  <si>
    <t>TAPE MEASURING SURVEYORS (30m)</t>
  </si>
  <si>
    <t>TAPE MEASURING, steel blade,3m</t>
  </si>
  <si>
    <t>TAPE MEASURING, steel blade,5m</t>
  </si>
  <si>
    <t>TAPS &amp; DIE 6-20mm, set</t>
  </si>
  <si>
    <t>TIN SNIPS: Bent to left jaws</t>
  </si>
  <si>
    <t>TIN SNIPS: Bent to right  jaws</t>
  </si>
  <si>
    <t>TIN SNIPS: Universal +/-300mm</t>
  </si>
  <si>
    <t>TIN SNIPS: Straight jaws  +/-300mm</t>
  </si>
  <si>
    <t>TIN SNIP BULLDOG SNIPS, +/-230mmx22mm</t>
  </si>
  <si>
    <t>VENIER CALIPER, +/-250mm,0,02mm manual</t>
  </si>
  <si>
    <t>VENIER CALIPER, +/-200mm,0,02mm digital</t>
  </si>
  <si>
    <t>VICE ENGINEERS, DRILL CROSS+/-150mm jaws</t>
  </si>
  <si>
    <t>WELDING SCREEN, UV resistant 3x3m</t>
  </si>
  <si>
    <t>WIRE WHEEL &amp; BRUSH, 115mm diameter</t>
  </si>
  <si>
    <t>SPOTWELDER WATER COOLED (RATED INPUT VOLTAGE: 380 V @ 50 hz; NO-LOAD VOLTAGE 3 V; INPUT CAPACITY: 25 KVA; DUTY CYCLE: 30%; APPLIED SPOT WELDING THICKNESS: 3 mm + 3 mm)</t>
  </si>
  <si>
    <t>1.126</t>
  </si>
  <si>
    <t>1.127</t>
  </si>
  <si>
    <t>1.128</t>
  </si>
  <si>
    <t>1.3 m Slip Roller Machine with stand</t>
  </si>
  <si>
    <t>Guillotine Power driven 2000mm wide. Cut up to 3.5-4mm 380Volt.</t>
  </si>
  <si>
    <t>ELECTRICAL TECHNOLOGY: DIGITAL SYSTEMS</t>
  </si>
  <si>
    <t>DATS (ADVANCED ELECTRONIC TRAINER)</t>
  </si>
  <si>
    <t>Oscilloscope Digital</t>
  </si>
  <si>
    <t>Tester Diode &amp; Transistor</t>
  </si>
  <si>
    <t>Tester LCR Bridge</t>
  </si>
  <si>
    <t>Tester Multimeter</t>
  </si>
  <si>
    <t>Soldering Iron 120watt</t>
  </si>
  <si>
    <t>Cabinet Steel 2doors</t>
  </si>
  <si>
    <t>Screw driver set 8 piece</t>
  </si>
  <si>
    <t>Spanners 6-36mm</t>
  </si>
  <si>
    <t>Drill Electrical 13mm chuck Size: 220V, 550W</t>
  </si>
  <si>
    <t>Drill Electrical 16mm chuck Size: 220V, 700W</t>
  </si>
  <si>
    <t>Extension cable 3 core 20m</t>
  </si>
  <si>
    <t>Soldering Iron 40watt</t>
  </si>
  <si>
    <t>Electric Engraver 220v</t>
  </si>
  <si>
    <t>Magnum 2000 General Purpose Soldering Iron And Station 50 Watt Consumption</t>
  </si>
  <si>
    <t>Pliers Combination 110mm</t>
  </si>
  <si>
    <t>Pliers Crimping
Size: Stripping wires: 0.5~5mm2, AWG 10-20; Crimping insulation terminals: 0.5-5mm2</t>
  </si>
  <si>
    <t>Pliers Diagonal 110mm</t>
  </si>
  <si>
    <t>Pliers Long nose 110mm</t>
  </si>
  <si>
    <t>Ruler Steel 300mm</t>
  </si>
  <si>
    <t>Screwdriver Set 6piece</t>
  </si>
  <si>
    <t>Scratch Awl 6.5 x 100mm</t>
  </si>
  <si>
    <t>Solder Sucker</t>
  </si>
  <si>
    <t>Spanner Adjustable 150mm</t>
  </si>
  <si>
    <t>Stripper electric wire 200mm</t>
  </si>
  <si>
    <t>Square Engineer's 150mm</t>
  </si>
  <si>
    <t>Tester multimeter Digital</t>
  </si>
  <si>
    <t>Utility knife</t>
  </si>
  <si>
    <t>Function Generator</t>
  </si>
  <si>
    <t>DC Power Supply</t>
  </si>
  <si>
    <t>Jumping Wires</t>
  </si>
  <si>
    <t>Isolation Transformers</t>
  </si>
  <si>
    <t>Encoder and Decoder Apparatus</t>
  </si>
  <si>
    <t>Hot Glue Gun</t>
  </si>
  <si>
    <t>Digital Logic Trainer</t>
  </si>
  <si>
    <t>Bread broads</t>
  </si>
  <si>
    <t>Safety googles for learners</t>
  </si>
  <si>
    <t>Bench Pedestal Drills 13mm; Motor: 220 V @ 50 hZ 350 W; RPM 580 RPM, 850 RPM, 1220 RPM, 1650 RPM, 2650 RPM (5 Speeds); CHUCK SIZE: 13 mm Key Chuck; SPINDLE TAPER: MT 2</t>
  </si>
  <si>
    <t>ELECTRICAL TECHNOLOGY: ELECTRONICS</t>
  </si>
  <si>
    <t>SENEKAL: EE Monese Secondary School, Senakal</t>
  </si>
  <si>
    <t>BLOEMFONTEIN: Commtech Comprehensive Secondary School, Zamdela</t>
  </si>
  <si>
    <t>BLOEMFONTEIN: Hodisa Technical High School, Bloemfontein</t>
  </si>
  <si>
    <t>HARRISMITH: Lerato-Uthando Comprehensive Secondary School, Intabazwe</t>
  </si>
  <si>
    <t>BETHLEHEM: Bethlehem Comprehensive Secondary School, Bethlehem</t>
  </si>
  <si>
    <r>
      <t xml:space="preserve">Engine, 4 stroke, spark ignition, but Air Cooled, </t>
    </r>
    <r>
      <rPr>
        <sz val="12"/>
        <rFont val="Arial"/>
        <family val="2"/>
      </rPr>
      <t>for motor bike</t>
    </r>
    <r>
      <rPr>
        <sz val="12"/>
        <color rgb="FFFF0000"/>
        <rFont val="Arial"/>
        <family val="2"/>
      </rPr>
      <t xml:space="preserve"> </t>
    </r>
    <r>
      <rPr>
        <sz val="12"/>
        <rFont val="Arial"/>
        <family val="2"/>
      </rPr>
      <t>- on a Stand</t>
    </r>
  </si>
  <si>
    <r>
      <t xml:space="preserve">Engine, 4 stroke, spark ignition, 4 cylinder, +/-1400cc, caburator - </t>
    </r>
    <r>
      <rPr>
        <sz val="12"/>
        <rFont val="Arial"/>
        <family val="2"/>
      </rPr>
      <t>with Gear Box and Battery</t>
    </r>
  </si>
  <si>
    <r>
      <t>POWERSAW (ELECTRICAL) (Motor: 1.1kW, Volt: 230V; Blade Size: 2 360 x 19 x 0.9mm; Cutting Capacity: Round Bar 90°: 205mm Square Bar 90°: 215 x 205mm Round Bar 45°: 143mm Square Bar 45°: 143 x 115mm)</t>
    </r>
    <r>
      <rPr>
        <sz val="12"/>
        <color rgb="FFFF0000"/>
        <rFont val="Arial"/>
        <family val="2"/>
      </rPr>
      <t>Horizontal bandsaw</t>
    </r>
  </si>
  <si>
    <r>
      <rPr>
        <b/>
        <sz val="12"/>
        <rFont val="Arial"/>
        <family val="2"/>
      </rPr>
      <t>First Aid Kit mounted</t>
    </r>
    <r>
      <rPr>
        <sz val="12"/>
        <rFont val="Arial"/>
        <family val="2"/>
      </rPr>
      <t xml:space="preserve">
1Pc - Cotton wool 50g; 1Pcs - Adhesive tape; 1pair - M-Utility scissors; 2 Pcs - wooden splint; 1 Pc - Splint wadding; 2 Pkts - Gauze swab (5Pc); 1 Pkt - Gauze swab (100Pc); 4 pair - PVC gloves; 1 Pc - Tweezers; 1 Pc - Wound cleaner; 10 Pcs - Safety pins; 20 Pcs - Adhesive strips; 1 PC - Elastic fabric plaster; 4 Pc - Bandage 100mm; 4 Pc - Bandage 75mm; 4 Pc - Stretch bandage 75mm; 4 Pc - Stretch bandage 150mm; 2 Pairs - Mouth to mouth resuscitation device; 4 Pc - Arm slings; 1 Pc - Metal first aid box</t>
    </r>
  </si>
  <si>
    <t>MICROMETER INTERNAL, SET SIZES: 5 – 30, 25 – 50, 50 – 75 &amp; 75 – 100 mm ACCURACY: 0.01 mm</t>
  </si>
  <si>
    <t>SUB-TOTAL for ONE AUTOMOTIVE  (A2) including VAT, Delivery and Installation to ONE school</t>
  </si>
  <si>
    <t>TOTAL for TWO AUTOMOTIVE  (A1 + A2) including VAT, Delivery and Installation to ONE school</t>
  </si>
  <si>
    <t>SUB-TOTAL for ONE MECHANICAL: WELDING AND METALWORK (B1) including VAT, Delivery and Installation to ONE school</t>
  </si>
  <si>
    <t>TOTAL for ALL MECHANICAL: WELDING AND METALWORK (B1) including VAT, Delivery and Installation to SIX schools listed above</t>
  </si>
  <si>
    <t>SUB-TOTAL for ONE ELECTRICAL TECHNOLOGY: DIGITAL SYSTEMS  (C1) including VAT, Delivery and Installation to ONE school</t>
  </si>
  <si>
    <t>TOT AL</t>
  </si>
  <si>
    <t xml:space="preserve">TOOLS AND EQUIPMENT TO BE DELIVERED TO THE SIX SCHOOLS AS LISTED ABOVE </t>
  </si>
  <si>
    <t xml:space="preserve">TOOLS AND EQUIPMENT TO BE DELIVERED TO THE TWO SCHOOLS AS LISTED ABOVE </t>
  </si>
  <si>
    <t>TOTAL for ELECTRICAL TECHNOLOGY: DIGITAL SYSTEMS  (C1) including VAT, Delivery and Installation to TWO schools</t>
  </si>
  <si>
    <t xml:space="preserve">TOOLS AND EQUIPMENT TO BE DELIVERED TO THE SEVEN SCHOOLS AS LISTED ABOVE </t>
  </si>
  <si>
    <t>GRAND TOTAL A1 + A2 + B1 + C1 + D1</t>
  </si>
  <si>
    <t>SUB-TOTAL for ONE ELECTRICAL TECHNOLOGY: ELECTRONICS  (A1) including VAT, Delivery and Installation to ONE school</t>
  </si>
  <si>
    <t>TOTAL for ELECTRICAL TECHNOLOGY: ELECTRONICS  (A1) including VAT, Delivery and Installation to SEVEN school</t>
  </si>
  <si>
    <t>Contact person:       Mr TM Phutsisi   /   Mr M Thabanyane</t>
  </si>
  <si>
    <t>Tel.:                         0768142298  / 0632946209</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</si>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</sst>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_(&quot;R&quot;* \(#,##0.00\);_(&quot;R&quot;* &quot;-&quot;??_);_(@_)"/>
    <numFmt numFmtId="165" formatCode="&quot;R&quot;#,##0.00"/>
  </numFmts>
  <fonts count="15" x14ac:knownFonts="1">
    <font>
      <sz val="11"/>
      <color theme="1"/>
      <name val="Calibri"/>
      <family val="2"/>
      <scheme val="minor"/>
    </font>
    <font>
      <b/>
      <sz val="12"/>
      <color theme="1"/>
      <name val="Arial"/>
      <family val="2"/>
    </font>
    <font>
      <sz val="12"/>
      <color theme="1"/>
      <name val="Arial"/>
      <family val="2"/>
    </font>
    <font>
      <sz val="11"/>
      <color theme="1"/>
      <name val="Calibri"/>
      <family val="2"/>
      <scheme val="minor"/>
    </font>
    <font>
      <u/>
      <sz val="11"/>
      <color theme="10"/>
      <name val="Calibri"/>
      <family val="2"/>
      <scheme val="minor"/>
    </font>
    <font>
      <u/>
      <sz val="11"/>
      <color theme="11"/>
      <name val="Calibri"/>
      <family val="2"/>
      <scheme val="minor"/>
    </font>
    <font>
      <sz val="12"/>
      <color rgb="FF000000"/>
      <name val="Arial"/>
      <family val="2"/>
    </font>
    <font>
      <sz val="8"/>
      <name val="Calibri"/>
      <family val="2"/>
      <scheme val="minor"/>
    </font>
    <font>
      <b/>
      <sz val="12"/>
      <color rgb="FFFF0000"/>
      <name val="Arial"/>
      <family val="2"/>
    </font>
    <font>
      <b/>
      <sz val="12"/>
      <color rgb="FF000000"/>
      <name val="Arial"/>
      <family val="2"/>
    </font>
    <font>
      <b/>
      <sz val="12"/>
      <name val="Arial"/>
      <family val="2"/>
    </font>
    <font>
      <sz val="12"/>
      <name val="Arial"/>
      <family val="2"/>
    </font>
    <font>
      <sz val="12"/>
      <color rgb="FFFF0000"/>
      <name val="Arial"/>
      <family val="2"/>
    </font>
    <font>
      <b/>
      <u/>
      <sz val="12"/>
      <color theme="1"/>
      <name val="Arial"/>
      <family val="2"/>
    </font>
    <font>
      <sz val="12"/>
      <color rgb="FFFF0000"/>
      <name val="Verdan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772">
    <xf numFmtId="0" fontId="0" fillId="0" borderId="0"/>
    <xf numFmtId="164"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47">
    <xf numFmtId="0" fontId="0" fillId="0" borderId="0" xfId="0"/>
    <xf numFmtId="164" fontId="1" fillId="3" borderId="1" xfId="1" applyFont="1" applyFill="1" applyBorder="1" applyAlignment="1" applyProtection="1">
      <alignment horizontal="right" vertical="center" wrapText="1"/>
    </xf>
    <xf numFmtId="164" fontId="1" fillId="2" borderId="12" xfId="1" applyFont="1" applyFill="1" applyBorder="1" applyAlignment="1" applyProtection="1">
      <alignment horizontal="right" vertical="center" wrapText="1"/>
    </xf>
    <xf numFmtId="164" fontId="1" fillId="0" borderId="0" xfId="1" applyFont="1" applyFill="1" applyBorder="1" applyAlignment="1" applyProtection="1">
      <alignment horizontal="right" vertical="center" wrapText="1"/>
    </xf>
    <xf numFmtId="164" fontId="1" fillId="2" borderId="0" xfId="1" applyFont="1" applyFill="1" applyBorder="1" applyAlignment="1" applyProtection="1">
      <alignment horizontal="right" vertical="center" wrapText="1"/>
    </xf>
    <xf numFmtId="164" fontId="1" fillId="3" borderId="11" xfId="1" applyFont="1" applyFill="1" applyBorder="1" applyAlignment="1" applyProtection="1">
      <alignment horizontal="right" vertical="center" wrapText="1"/>
    </xf>
    <xf numFmtId="164" fontId="1" fillId="3" borderId="15" xfId="1" applyFont="1" applyFill="1" applyBorder="1" applyAlignment="1" applyProtection="1">
      <alignment horizontal="right" vertical="center" wrapText="1"/>
    </xf>
    <xf numFmtId="164" fontId="1" fillId="3" borderId="5" xfId="1" applyFont="1" applyFill="1" applyBorder="1" applyAlignment="1" applyProtection="1">
      <alignment horizontal="right" vertical="center" wrapText="1"/>
    </xf>
    <xf numFmtId="0" fontId="2" fillId="0" borderId="12" xfId="0" applyFont="1" applyBorder="1" applyAlignment="1">
      <alignment horizontal="center" vertical="center"/>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165" fontId="2" fillId="0" borderId="0" xfId="0" applyNumberFormat="1"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0" xfId="0" applyFont="1" applyAlignment="1">
      <alignment horizontal="left" vertical="top" wrapText="1"/>
    </xf>
    <xf numFmtId="0" fontId="2" fillId="0" borderId="0" xfId="0" applyFont="1" applyAlignment="1">
      <alignment horizontal="left"/>
    </xf>
    <xf numFmtId="0" fontId="2" fillId="3" borderId="1" xfId="0" applyFont="1" applyFill="1" applyBorder="1" applyAlignment="1">
      <alignment horizontal="center"/>
    </xf>
    <xf numFmtId="0" fontId="10" fillId="3" borderId="1" xfId="0" applyFont="1" applyFill="1" applyBorder="1" applyAlignment="1">
      <alignment vertical="center" wrapText="1"/>
    </xf>
    <xf numFmtId="164" fontId="1" fillId="3" borderId="1" xfId="0" applyNumberFormat="1" applyFont="1" applyFill="1" applyBorder="1" applyAlignment="1">
      <alignment horizontal="right" vertical="center" wrapText="1"/>
    </xf>
    <xf numFmtId="0" fontId="2" fillId="3" borderId="5" xfId="0" applyFont="1" applyFill="1" applyBorder="1" applyAlignment="1">
      <alignment horizontal="center"/>
    </xf>
    <xf numFmtId="0" fontId="10" fillId="3" borderId="5" xfId="0" applyFont="1" applyFill="1" applyBorder="1" applyAlignment="1">
      <alignment vertical="center" wrapText="1"/>
    </xf>
    <xf numFmtId="164" fontId="1" fillId="3" borderId="5" xfId="0" applyNumberFormat="1" applyFont="1" applyFill="1" applyBorder="1" applyAlignment="1">
      <alignment horizontal="right" vertical="center" wrapText="1"/>
    </xf>
    <xf numFmtId="0" fontId="6" fillId="0" borderId="0" xfId="0" applyFont="1" applyAlignment="1">
      <alignment horizontal="left" wrapText="1"/>
    </xf>
    <xf numFmtId="0" fontId="2" fillId="3" borderId="13" xfId="0" applyFont="1" applyFill="1" applyBorder="1" applyAlignment="1">
      <alignment horizontal="center"/>
    </xf>
    <xf numFmtId="0" fontId="10" fillId="3" borderId="13" xfId="0" applyFont="1" applyFill="1" applyBorder="1" applyAlignment="1">
      <alignment vertical="center" wrapText="1"/>
    </xf>
    <xf numFmtId="164" fontId="1" fillId="3" borderId="13" xfId="0" applyNumberFormat="1" applyFont="1" applyFill="1" applyBorder="1" applyAlignment="1">
      <alignment horizontal="right" vertical="center" wrapText="1"/>
    </xf>
    <xf numFmtId="0" fontId="2" fillId="3" borderId="11" xfId="0" applyFont="1" applyFill="1" applyBorder="1" applyAlignment="1">
      <alignment horizontal="center"/>
    </xf>
    <xf numFmtId="0" fontId="10" fillId="3" borderId="11" xfId="0" applyFont="1" applyFill="1" applyBorder="1" applyAlignment="1">
      <alignment vertical="center" wrapText="1"/>
    </xf>
    <xf numFmtId="164" fontId="1" fillId="3" borderId="11" xfId="0" applyNumberFormat="1" applyFont="1" applyFill="1" applyBorder="1" applyAlignment="1">
      <alignment horizontal="right" vertical="center" wrapText="1"/>
    </xf>
    <xf numFmtId="0" fontId="9" fillId="0" borderId="0" xfId="0" applyFont="1" applyAlignment="1">
      <alignment horizontal="left"/>
    </xf>
    <xf numFmtId="0" fontId="9" fillId="0" borderId="0" xfId="0" applyFont="1" applyAlignment="1">
      <alignment horizontal="left" wrapText="1"/>
    </xf>
    <xf numFmtId="0" fontId="9" fillId="4" borderId="0" xfId="0" applyFont="1" applyFill="1" applyAlignment="1">
      <alignment horizontal="left" wrapText="1"/>
    </xf>
    <xf numFmtId="0" fontId="6" fillId="0" borderId="0" xfId="0" applyFont="1"/>
    <xf numFmtId="0" fontId="2" fillId="0" borderId="0" xfId="0" applyFont="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5"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wrapText="1"/>
    </xf>
    <xf numFmtId="0" fontId="1" fillId="3" borderId="0" xfId="0" applyFont="1" applyFill="1" applyAlignment="1">
      <alignment horizontal="left" vertical="top" wrapText="1"/>
    </xf>
    <xf numFmtId="0" fontId="2" fillId="3" borderId="11" xfId="0" applyFont="1" applyFill="1" applyBorder="1" applyAlignment="1">
      <alignment horizontal="center"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11" fillId="3" borderId="1" xfId="0" applyFont="1" applyFill="1" applyBorder="1" applyAlignment="1">
      <alignment wrapText="1"/>
    </xf>
    <xf numFmtId="165" fontId="2" fillId="0" borderId="12" xfId="0" applyNumberFormat="1" applyFont="1" applyBorder="1" applyAlignment="1">
      <alignment horizontal="right"/>
    </xf>
    <xf numFmtId="165" fontId="2" fillId="0" borderId="0" xfId="0" applyNumberFormat="1" applyFont="1" applyAlignment="1">
      <alignment horizontal="right"/>
    </xf>
    <xf numFmtId="165" fontId="1" fillId="3" borderId="5" xfId="0" applyNumberFormat="1" applyFont="1" applyFill="1" applyBorder="1" applyAlignment="1">
      <alignment horizontal="right" vertical="center" wrapText="1"/>
    </xf>
    <xf numFmtId="165" fontId="1" fillId="3" borderId="1" xfId="0" applyNumberFormat="1" applyFont="1" applyFill="1" applyBorder="1" applyAlignment="1">
      <alignment horizontal="right" vertical="center" wrapText="1"/>
    </xf>
    <xf numFmtId="0" fontId="1" fillId="0" borderId="0" xfId="0" applyFont="1" applyAlignment="1">
      <alignment horizontal="left" vertical="center" wrapText="1"/>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3" borderId="0" xfId="0" applyFont="1" applyFill="1" applyAlignment="1">
      <alignment horizontal="center" vertical="center"/>
    </xf>
    <xf numFmtId="0" fontId="1" fillId="3" borderId="0" xfId="0" applyFont="1" applyFill="1" applyAlignment="1">
      <alignment vertical="center"/>
    </xf>
    <xf numFmtId="0" fontId="2" fillId="3" borderId="0" xfId="0" applyFont="1" applyFill="1"/>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wrapText="1"/>
    </xf>
    <xf numFmtId="0" fontId="2" fillId="3" borderId="0" xfId="0" applyFont="1" applyFill="1" applyAlignment="1">
      <alignment wrapText="1"/>
    </xf>
    <xf numFmtId="0" fontId="1" fillId="0" borderId="0" xfId="0" applyFont="1" applyAlignment="1">
      <alignment horizontal="center" vertical="top" wrapText="1"/>
    </xf>
    <xf numFmtId="0" fontId="6" fillId="3" borderId="5" xfId="0" applyFont="1" applyFill="1" applyBorder="1" applyAlignment="1">
      <alignment vertical="center" wrapText="1"/>
    </xf>
    <xf numFmtId="0" fontId="6" fillId="3" borderId="5" xfId="0" applyFont="1" applyFill="1" applyBorder="1" applyAlignment="1">
      <alignment horizontal="center" vertical="center" wrapText="1"/>
    </xf>
    <xf numFmtId="0" fontId="2" fillId="0" borderId="12" xfId="0" applyFont="1" applyBorder="1" applyAlignment="1">
      <alignment horizontal="left" vertical="center" wrapText="1"/>
    </xf>
    <xf numFmtId="0" fontId="2" fillId="3" borderId="5" xfId="0" applyFont="1" applyFill="1" applyBorder="1" applyAlignment="1">
      <alignment horizontal="center" wrapText="1"/>
    </xf>
    <xf numFmtId="0" fontId="2" fillId="0" borderId="12" xfId="0" applyFont="1" applyBorder="1" applyAlignment="1">
      <alignment horizontal="center" wrapText="1"/>
    </xf>
    <xf numFmtId="0" fontId="2" fillId="3" borderId="11" xfId="0" applyFont="1" applyFill="1" applyBorder="1" applyAlignment="1">
      <alignment horizontal="center" wrapText="1"/>
    </xf>
    <xf numFmtId="165" fontId="2" fillId="0" borderId="12" xfId="0" applyNumberFormat="1" applyFont="1" applyBorder="1" applyAlignment="1">
      <alignment horizontal="center"/>
    </xf>
    <xf numFmtId="0" fontId="10" fillId="0" borderId="0" xfId="0" applyFont="1" applyAlignment="1">
      <alignment vertical="center" wrapText="1"/>
    </xf>
    <xf numFmtId="165" fontId="1" fillId="0" borderId="0" xfId="0" applyNumberFormat="1" applyFont="1" applyAlignment="1">
      <alignment horizontal="right" vertical="center" wrapText="1"/>
    </xf>
    <xf numFmtId="0" fontId="11" fillId="3" borderId="5" xfId="0" applyFont="1" applyFill="1" applyBorder="1" applyAlignment="1">
      <alignment vertical="center" wrapText="1"/>
    </xf>
    <xf numFmtId="0" fontId="11" fillId="3" borderId="1" xfId="0" applyFont="1" applyFill="1" applyBorder="1" applyAlignment="1">
      <alignment vertical="center" wrapText="1"/>
    </xf>
    <xf numFmtId="0" fontId="2" fillId="0" borderId="0" xfId="0" applyFont="1" applyAlignment="1">
      <alignment horizontal="left" vertical="center" wrapText="1"/>
    </xf>
    <xf numFmtId="0" fontId="1" fillId="0" borderId="12" xfId="0" applyFont="1" applyBorder="1" applyAlignment="1">
      <alignment horizontal="left" vertical="top" wrapText="1"/>
    </xf>
    <xf numFmtId="165" fontId="2" fillId="0" borderId="12" xfId="0" applyNumberFormat="1" applyFont="1" applyBorder="1" applyAlignment="1">
      <alignment horizontal="right" vertical="center" wrapText="1"/>
    </xf>
    <xf numFmtId="165" fontId="2" fillId="0" borderId="0" xfId="0" applyNumberFormat="1" applyFont="1" applyAlignment="1">
      <alignment horizontal="right" vertical="center" wrapText="1"/>
    </xf>
    <xf numFmtId="0" fontId="2" fillId="3" borderId="0" xfId="0" applyFont="1" applyFill="1" applyAlignment="1">
      <alignment vertical="center" wrapText="1"/>
    </xf>
    <xf numFmtId="0" fontId="9" fillId="3" borderId="0" xfId="0" applyFont="1" applyFill="1" applyAlignment="1">
      <alignment horizontal="center" vertical="center" wrapText="1"/>
    </xf>
    <xf numFmtId="0" fontId="2" fillId="0" borderId="0" xfId="0" applyFont="1" applyAlignment="1">
      <alignment wrapText="1"/>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11" fillId="3" borderId="11" xfId="0" applyFont="1" applyFill="1" applyBorder="1" applyAlignment="1">
      <alignment vertical="center"/>
    </xf>
    <xf numFmtId="0" fontId="6" fillId="3" borderId="11" xfId="0" applyFont="1" applyFill="1" applyBorder="1" applyAlignment="1">
      <alignment horizontal="center" vertical="center"/>
    </xf>
    <xf numFmtId="0" fontId="2" fillId="3" borderId="1" xfId="0" applyFont="1" applyFill="1" applyBorder="1" applyAlignment="1">
      <alignment wrapText="1"/>
    </xf>
    <xf numFmtId="0" fontId="2" fillId="3" borderId="1" xfId="0" applyFont="1" applyFill="1" applyBorder="1" applyAlignment="1">
      <alignment horizontal="left" vertical="center" wrapText="1"/>
    </xf>
    <xf numFmtId="0" fontId="11" fillId="3" borderId="1" xfId="0" applyFont="1" applyFill="1" applyBorder="1" applyAlignment="1">
      <alignment vertical="center"/>
    </xf>
    <xf numFmtId="0" fontId="11" fillId="3" borderId="1" xfId="0" applyFont="1" applyFill="1" applyBorder="1"/>
    <xf numFmtId="0" fontId="1" fillId="0" borderId="1" xfId="0" applyFont="1" applyBorder="1" applyAlignment="1">
      <alignment horizontal="left" vertical="top" wrapText="1"/>
    </xf>
    <xf numFmtId="0" fontId="2" fillId="3" borderId="11" xfId="0" applyFont="1" applyFill="1" applyBorder="1" applyAlignment="1">
      <alignment vertical="center"/>
    </xf>
    <xf numFmtId="0" fontId="2" fillId="3" borderId="1" xfId="0" applyFont="1" applyFill="1" applyBorder="1" applyAlignment="1">
      <alignment vertical="center"/>
    </xf>
    <xf numFmtId="0" fontId="6" fillId="3" borderId="5" xfId="0" applyFont="1" applyFill="1" applyBorder="1" applyAlignment="1">
      <alignment vertical="center"/>
    </xf>
    <xf numFmtId="0" fontId="6" fillId="3" borderId="5" xfId="0" applyFont="1" applyFill="1" applyBorder="1" applyAlignment="1">
      <alignment horizontal="center" vertical="center"/>
    </xf>
    <xf numFmtId="0" fontId="2" fillId="0" borderId="12" xfId="0" applyFont="1" applyBorder="1" applyAlignment="1">
      <alignment vertical="center"/>
    </xf>
    <xf numFmtId="0" fontId="2" fillId="3" borderId="5" xfId="0" applyFont="1" applyFill="1" applyBorder="1" applyAlignment="1">
      <alignment vertical="center"/>
    </xf>
    <xf numFmtId="0" fontId="2" fillId="3" borderId="0" xfId="0" applyFont="1" applyFill="1" applyAlignment="1">
      <alignment horizontal="center"/>
    </xf>
    <xf numFmtId="0" fontId="11" fillId="3" borderId="11" xfId="0" applyFont="1" applyFill="1" applyBorder="1"/>
    <xf numFmtId="0" fontId="11" fillId="3" borderId="2" xfId="0" applyFont="1" applyFill="1" applyBorder="1" applyAlignment="1">
      <alignment vertical="center" wrapText="1"/>
    </xf>
    <xf numFmtId="0" fontId="11" fillId="0" borderId="12" xfId="0" applyFont="1" applyBorder="1" applyAlignment="1">
      <alignment vertical="center"/>
    </xf>
    <xf numFmtId="0" fontId="2" fillId="3" borderId="10" xfId="0" applyFont="1" applyFill="1" applyBorder="1" applyAlignment="1">
      <alignment vertical="center"/>
    </xf>
    <xf numFmtId="0" fontId="6" fillId="3" borderId="2" xfId="0" applyFont="1" applyFill="1" applyBorder="1" applyAlignment="1">
      <alignment vertical="center"/>
    </xf>
    <xf numFmtId="0" fontId="11" fillId="3" borderId="2" xfId="0" applyFont="1" applyFill="1" applyBorder="1" applyAlignment="1">
      <alignment vertical="center"/>
    </xf>
    <xf numFmtId="0" fontId="2" fillId="3" borderId="2" xfId="0" applyFont="1" applyFill="1" applyBorder="1" applyAlignment="1">
      <alignment vertical="center"/>
    </xf>
    <xf numFmtId="0" fontId="11" fillId="0" borderId="0" xfId="0" applyFont="1" applyAlignment="1">
      <alignment vertical="center"/>
    </xf>
    <xf numFmtId="0" fontId="2" fillId="3" borderId="2" xfId="0" applyFont="1" applyFill="1" applyBorder="1" applyAlignment="1">
      <alignment vertical="center" wrapText="1"/>
    </xf>
    <xf numFmtId="0" fontId="13" fillId="3" borderId="0" xfId="0" applyFont="1" applyFill="1" applyAlignment="1">
      <alignment vertical="center"/>
    </xf>
    <xf numFmtId="0" fontId="2" fillId="3" borderId="0" xfId="0" applyFont="1" applyFill="1" applyAlignment="1">
      <alignment vertical="center"/>
    </xf>
    <xf numFmtId="164" fontId="2" fillId="0" borderId="5" xfId="0" applyNumberFormat="1" applyFont="1" applyBorder="1" applyAlignment="1" applyProtection="1">
      <alignment horizontal="right" vertical="center"/>
      <protection locked="0"/>
    </xf>
    <xf numFmtId="164" fontId="2" fillId="0" borderId="1" xfId="0" applyNumberFormat="1" applyFont="1" applyBorder="1" applyAlignment="1" applyProtection="1">
      <alignment horizontal="right"/>
      <protection locked="0"/>
    </xf>
    <xf numFmtId="164" fontId="1" fillId="0" borderId="0" xfId="0" applyNumberFormat="1" applyFont="1" applyAlignment="1">
      <alignment horizontal="right" vertical="center" wrapText="1"/>
    </xf>
    <xf numFmtId="0" fontId="6" fillId="0" borderId="12" xfId="0" applyFont="1" applyBorder="1" applyAlignment="1">
      <alignment vertical="center"/>
    </xf>
    <xf numFmtId="0" fontId="6" fillId="0" borderId="12" xfId="0" applyFont="1" applyBorder="1" applyAlignment="1">
      <alignment horizontal="center" vertical="center"/>
    </xf>
    <xf numFmtId="164" fontId="1" fillId="0" borderId="12" xfId="1" applyFont="1" applyFill="1" applyBorder="1" applyAlignment="1" applyProtection="1">
      <alignment horizontal="right" vertical="center" wrapText="1"/>
    </xf>
    <xf numFmtId="164" fontId="2" fillId="0" borderId="12" xfId="0" applyNumberFormat="1" applyFont="1" applyBorder="1" applyAlignment="1" applyProtection="1">
      <alignment horizontal="right"/>
      <protection locked="0"/>
    </xf>
    <xf numFmtId="0" fontId="6" fillId="0" borderId="0" xfId="0" applyFont="1" applyAlignment="1">
      <alignment vertical="center"/>
    </xf>
    <xf numFmtId="0" fontId="6" fillId="0" borderId="0" xfId="0" applyFont="1" applyAlignment="1">
      <alignment horizontal="center" vertical="center"/>
    </xf>
    <xf numFmtId="0" fontId="14" fillId="3" borderId="0" xfId="0" applyFont="1" applyFill="1" applyAlignment="1">
      <alignment horizontal="center" vertical="top"/>
    </xf>
    <xf numFmtId="0" fontId="2" fillId="3" borderId="12" xfId="0" applyFont="1" applyFill="1" applyBorder="1" applyAlignment="1">
      <alignment vertical="center" wrapText="1"/>
    </xf>
    <xf numFmtId="0" fontId="2" fillId="3" borderId="9" xfId="0" applyFont="1" applyFill="1" applyBorder="1" applyAlignment="1">
      <alignment vertical="center"/>
    </xf>
    <xf numFmtId="0" fontId="1" fillId="3" borderId="2"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xf>
    <xf numFmtId="0" fontId="1" fillId="3" borderId="14" xfId="0" applyFont="1" applyFill="1" applyBorder="1" applyAlignment="1">
      <alignment horizontal="center" vertical="center" wrapText="1"/>
    </xf>
    <xf numFmtId="0" fontId="8" fillId="3" borderId="0" xfId="0" applyFont="1" applyFill="1" applyAlignment="1">
      <alignment horizontal="left" vertical="top" wrapText="1"/>
    </xf>
    <xf numFmtId="0" fontId="2" fillId="3" borderId="0" xfId="0" applyFont="1" applyFill="1" applyAlignment="1">
      <alignment vertical="top" wrapText="1"/>
    </xf>
    <xf numFmtId="0" fontId="10" fillId="3" borderId="2" xfId="0" applyFont="1" applyFill="1" applyBorder="1" applyAlignment="1">
      <alignment vertical="center" wrapText="1"/>
    </xf>
    <xf numFmtId="0" fontId="10" fillId="3" borderId="14" xfId="0" applyFont="1" applyFill="1" applyBorder="1" applyAlignment="1">
      <alignment vertical="center" wrapText="1"/>
    </xf>
    <xf numFmtId="0" fontId="2" fillId="3" borderId="0" xfId="0" applyFont="1" applyFill="1" applyAlignment="1">
      <alignment vertical="center" wrapText="1"/>
    </xf>
    <xf numFmtId="0" fontId="2" fillId="3" borderId="4" xfId="0" applyFont="1" applyFill="1" applyBorder="1" applyAlignment="1">
      <alignment vertical="center"/>
    </xf>
    <xf numFmtId="0" fontId="1" fillId="3" borderId="0" xfId="0" applyFont="1" applyFill="1" applyAlignment="1">
      <alignment horizontal="left" vertical="top" wrapText="1"/>
    </xf>
    <xf numFmtId="0" fontId="2" fillId="3" borderId="0" xfId="0" applyFont="1" applyFill="1" applyAlignment="1">
      <alignment horizontal="left" vertical="top" wrapText="1"/>
    </xf>
    <xf numFmtId="0" fontId="6" fillId="0" borderId="0" xfId="0" applyFont="1" applyAlignment="1">
      <alignment horizontal="left" wrapText="1"/>
    </xf>
    <xf numFmtId="0" fontId="9" fillId="0" borderId="0" xfId="0" applyFont="1" applyAlignment="1">
      <alignment horizontal="left" wrapText="1"/>
    </xf>
  </cellXfs>
  <cellStyles count="772">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5"/>
  <sheetViews>
    <sheetView tabSelected="1" view="pageLayout" topLeftCell="A243" zoomScale="70" zoomScaleNormal="115" zoomScaleSheetLayoutView="100" zoomScalePageLayoutView="70" workbookViewId="0">
      <selection activeCell="D340" sqref="D340"/>
    </sheetView>
  </sheetViews>
  <sheetFormatPr defaultColWidth="8.85546875" defaultRowHeight="15" x14ac:dyDescent="0.2"/>
  <cols>
    <col min="1" max="1" width="6" style="38" customWidth="1"/>
    <col min="2" max="2" width="77.140625" style="12" customWidth="1"/>
    <col min="3" max="3" width="13.5703125" style="12" customWidth="1"/>
    <col min="4" max="4" width="15.85546875" style="12" customWidth="1"/>
    <col min="5" max="5" width="20.5703125" style="12" customWidth="1"/>
    <col min="6" max="6" width="3.7109375" style="12" hidden="1" customWidth="1"/>
    <col min="7" max="7" width="13.5703125" style="12" customWidth="1"/>
    <col min="8" max="16384" width="8.85546875" style="12"/>
  </cols>
  <sheetData>
    <row r="1" spans="1:7" ht="27.95" customHeight="1" x14ac:dyDescent="0.2">
      <c r="A1" s="104" t="s">
        <v>480</v>
      </c>
      <c r="B1" s="114" t="s">
        <v>71</v>
      </c>
      <c r="C1" s="114"/>
      <c r="D1" s="114"/>
      <c r="E1" s="63"/>
      <c r="F1" s="63"/>
    </row>
    <row r="2" spans="1:7" ht="77.099999999999994" customHeight="1" x14ac:dyDescent="0.2">
      <c r="A2" s="125" t="s">
        <v>479</v>
      </c>
      <c r="B2" s="137" t="s">
        <v>72</v>
      </c>
      <c r="C2" s="137"/>
      <c r="D2" s="137"/>
      <c r="E2" s="138"/>
      <c r="F2" s="138"/>
      <c r="G2" s="14"/>
    </row>
    <row r="3" spans="1:7" ht="47.1" customHeight="1" x14ac:dyDescent="0.2">
      <c r="A3" s="125" t="s">
        <v>479</v>
      </c>
      <c r="B3" s="143" t="s">
        <v>73</v>
      </c>
      <c r="C3" s="143"/>
      <c r="D3" s="143"/>
      <c r="E3" s="143"/>
      <c r="F3" s="48"/>
    </row>
    <row r="4" spans="1:7" ht="46.5" customHeight="1" x14ac:dyDescent="0.2">
      <c r="A4" s="125" t="s">
        <v>479</v>
      </c>
      <c r="B4" s="143" t="s">
        <v>74</v>
      </c>
      <c r="C4" s="143"/>
      <c r="D4" s="143"/>
      <c r="E4" s="144"/>
      <c r="F4" s="48"/>
    </row>
    <row r="5" spans="1:7" ht="22.5" customHeight="1" x14ac:dyDescent="0.2">
      <c r="A5" s="61" t="s">
        <v>0</v>
      </c>
      <c r="B5" s="62" t="s">
        <v>75</v>
      </c>
      <c r="C5" s="62"/>
      <c r="D5" s="62"/>
      <c r="E5" s="63"/>
    </row>
    <row r="6" spans="1:7" ht="17.100000000000001" customHeight="1" x14ac:dyDescent="0.2">
      <c r="A6" s="64">
        <v>1</v>
      </c>
      <c r="B6" s="126" t="s">
        <v>76</v>
      </c>
      <c r="C6" s="126"/>
      <c r="D6" s="126"/>
      <c r="E6" s="127"/>
    </row>
    <row r="7" spans="1:7" ht="17.100000000000001" customHeight="1" x14ac:dyDescent="0.2">
      <c r="A7" s="66">
        <v>2</v>
      </c>
      <c r="B7" s="134" t="s">
        <v>77</v>
      </c>
      <c r="C7" s="134"/>
      <c r="D7" s="134"/>
      <c r="E7" s="135"/>
    </row>
    <row r="8" spans="1:7" ht="17.100000000000001" customHeight="1" x14ac:dyDescent="0.2">
      <c r="A8" s="67"/>
      <c r="B8" s="86"/>
      <c r="C8" s="86"/>
      <c r="D8" s="86"/>
      <c r="E8" s="115"/>
    </row>
    <row r="9" spans="1:7" ht="25.9" customHeight="1" x14ac:dyDescent="0.2">
      <c r="A9" s="21"/>
      <c r="B9" s="130" t="s">
        <v>78</v>
      </c>
      <c r="C9" s="131"/>
      <c r="D9" s="131"/>
      <c r="E9" s="136"/>
      <c r="F9" s="70"/>
    </row>
    <row r="10" spans="1:7" s="20" customFormat="1" ht="34.9" customHeight="1" x14ac:dyDescent="0.2">
      <c r="A10" s="16" t="s">
        <v>49</v>
      </c>
      <c r="B10" s="17" t="s">
        <v>79</v>
      </c>
      <c r="C10" s="18" t="s">
        <v>113</v>
      </c>
      <c r="D10" s="18" t="s">
        <v>112</v>
      </c>
      <c r="E10" s="18" t="s">
        <v>111</v>
      </c>
      <c r="F10" s="19"/>
    </row>
    <row r="11" spans="1:7" ht="23.1" customHeight="1" x14ac:dyDescent="0.2">
      <c r="A11" s="39" t="s">
        <v>4</v>
      </c>
      <c r="B11" s="111" t="s">
        <v>114</v>
      </c>
      <c r="C11" s="44">
        <v>1</v>
      </c>
      <c r="D11" s="116"/>
      <c r="E11" s="1">
        <f>D11*C11</f>
        <v>0</v>
      </c>
      <c r="F11" s="11"/>
    </row>
    <row r="12" spans="1:7" ht="23.1" customHeight="1" x14ac:dyDescent="0.2">
      <c r="A12" s="39" t="s">
        <v>5</v>
      </c>
      <c r="B12" s="111" t="s">
        <v>115</v>
      </c>
      <c r="C12" s="39">
        <v>1</v>
      </c>
      <c r="D12" s="116"/>
      <c r="E12" s="1">
        <f>D12*C12</f>
        <v>0</v>
      </c>
      <c r="F12" s="11"/>
    </row>
    <row r="13" spans="1:7" ht="23.1" customHeight="1" x14ac:dyDescent="0.2">
      <c r="A13" s="39" t="s">
        <v>6</v>
      </c>
      <c r="B13" s="111" t="s">
        <v>116</v>
      </c>
      <c r="C13" s="44">
        <v>1</v>
      </c>
      <c r="D13" s="116"/>
      <c r="E13" s="1">
        <f>D13*C13</f>
        <v>0</v>
      </c>
      <c r="F13" s="11"/>
    </row>
    <row r="14" spans="1:7" ht="23.1" customHeight="1" x14ac:dyDescent="0.2">
      <c r="A14" s="39" t="s">
        <v>7</v>
      </c>
      <c r="B14" s="111" t="s">
        <v>117</v>
      </c>
      <c r="C14" s="39">
        <v>1</v>
      </c>
      <c r="D14" s="116"/>
      <c r="E14" s="1">
        <f>D14*C14</f>
        <v>0</v>
      </c>
      <c r="F14" s="11"/>
    </row>
    <row r="15" spans="1:7" ht="23.1" customHeight="1" x14ac:dyDescent="0.2">
      <c r="A15" s="8"/>
      <c r="B15" s="102"/>
      <c r="C15" s="8"/>
      <c r="D15" s="53"/>
      <c r="E15" s="2"/>
      <c r="F15" s="11"/>
    </row>
    <row r="16" spans="1:7" s="20" customFormat="1" ht="34.9" customHeight="1" x14ac:dyDescent="0.2">
      <c r="A16" s="16" t="s">
        <v>49</v>
      </c>
      <c r="B16" s="17" t="s">
        <v>79</v>
      </c>
      <c r="C16" s="18" t="s">
        <v>113</v>
      </c>
      <c r="D16" s="18" t="s">
        <v>112</v>
      </c>
      <c r="E16" s="18" t="s">
        <v>111</v>
      </c>
      <c r="F16" s="19"/>
    </row>
    <row r="17" spans="1:6" ht="23.1" customHeight="1" x14ac:dyDescent="0.2">
      <c r="A17" s="39" t="s">
        <v>8</v>
      </c>
      <c r="B17" s="111" t="s">
        <v>118</v>
      </c>
      <c r="C17" s="39">
        <v>2</v>
      </c>
      <c r="D17" s="117"/>
      <c r="E17" s="1">
        <f t="shared" ref="E17:E22" si="0">D17*C17</f>
        <v>0</v>
      </c>
      <c r="F17" s="11"/>
    </row>
    <row r="18" spans="1:6" ht="23.1" customHeight="1" x14ac:dyDescent="0.2">
      <c r="A18" s="39" t="s">
        <v>9</v>
      </c>
      <c r="B18" s="111" t="s">
        <v>119</v>
      </c>
      <c r="C18" s="39">
        <v>2</v>
      </c>
      <c r="D18" s="117"/>
      <c r="E18" s="1">
        <f t="shared" si="0"/>
        <v>0</v>
      </c>
      <c r="F18" s="11"/>
    </row>
    <row r="19" spans="1:6" ht="23.1" customHeight="1" x14ac:dyDescent="0.2">
      <c r="A19" s="39" t="s">
        <v>16</v>
      </c>
      <c r="B19" s="111" t="s">
        <v>120</v>
      </c>
      <c r="C19" s="39">
        <v>1</v>
      </c>
      <c r="D19" s="117"/>
      <c r="E19" s="1">
        <f t="shared" si="0"/>
        <v>0</v>
      </c>
      <c r="F19" s="11"/>
    </row>
    <row r="20" spans="1:6" ht="23.1" customHeight="1" x14ac:dyDescent="0.2">
      <c r="A20" s="39" t="s">
        <v>44</v>
      </c>
      <c r="B20" s="111" t="s">
        <v>121</v>
      </c>
      <c r="C20" s="39">
        <v>1</v>
      </c>
      <c r="D20" s="117"/>
      <c r="E20" s="1">
        <f t="shared" si="0"/>
        <v>0</v>
      </c>
      <c r="F20" s="11"/>
    </row>
    <row r="21" spans="1:6" ht="23.1" customHeight="1" x14ac:dyDescent="0.2">
      <c r="A21" s="39" t="s">
        <v>45</v>
      </c>
      <c r="B21" s="111" t="s">
        <v>122</v>
      </c>
      <c r="C21" s="39">
        <v>15</v>
      </c>
      <c r="D21" s="117"/>
      <c r="E21" s="1">
        <f t="shared" si="0"/>
        <v>0</v>
      </c>
      <c r="F21" s="11"/>
    </row>
    <row r="22" spans="1:6" ht="36" customHeight="1" x14ac:dyDescent="0.2">
      <c r="A22" s="39" t="s">
        <v>46</v>
      </c>
      <c r="B22" s="111" t="s">
        <v>123</v>
      </c>
      <c r="C22" s="39">
        <v>1</v>
      </c>
      <c r="D22" s="117"/>
      <c r="E22" s="1">
        <f t="shared" si="0"/>
        <v>0</v>
      </c>
      <c r="F22" s="11"/>
    </row>
    <row r="23" spans="1:6" ht="49.9" customHeight="1" x14ac:dyDescent="0.2">
      <c r="A23" s="39" t="s">
        <v>47</v>
      </c>
      <c r="B23" s="113" t="s">
        <v>124</v>
      </c>
      <c r="C23" s="44">
        <v>2</v>
      </c>
      <c r="D23" s="117"/>
      <c r="E23" s="1">
        <f>D23*C23</f>
        <v>0</v>
      </c>
      <c r="F23" s="11"/>
    </row>
    <row r="24" spans="1:6" ht="33" customHeight="1" x14ac:dyDescent="0.2">
      <c r="A24" s="39" t="s">
        <v>48</v>
      </c>
      <c r="B24" s="111" t="s">
        <v>125</v>
      </c>
      <c r="C24" s="39">
        <v>2</v>
      </c>
      <c r="D24" s="117"/>
      <c r="E24" s="1">
        <f t="shared" ref="E24:E34" si="1">D24*C24</f>
        <v>0</v>
      </c>
      <c r="F24" s="11"/>
    </row>
    <row r="25" spans="1:6" ht="33" customHeight="1" x14ac:dyDescent="0.2">
      <c r="A25" s="39" t="s">
        <v>51</v>
      </c>
      <c r="B25" s="111" t="s">
        <v>126</v>
      </c>
      <c r="C25" s="39">
        <v>2</v>
      </c>
      <c r="D25" s="117"/>
      <c r="E25" s="1">
        <f t="shared" si="1"/>
        <v>0</v>
      </c>
      <c r="F25" s="11"/>
    </row>
    <row r="26" spans="1:6" ht="33" customHeight="1" x14ac:dyDescent="0.2">
      <c r="A26" s="39" t="s">
        <v>24</v>
      </c>
      <c r="B26" s="111" t="s">
        <v>127</v>
      </c>
      <c r="C26" s="39">
        <v>2</v>
      </c>
      <c r="D26" s="117"/>
      <c r="E26" s="1">
        <f t="shared" si="1"/>
        <v>0</v>
      </c>
      <c r="F26" s="11"/>
    </row>
    <row r="27" spans="1:6" ht="33" customHeight="1" x14ac:dyDescent="0.2">
      <c r="A27" s="39" t="s">
        <v>25</v>
      </c>
      <c r="B27" s="111" t="s">
        <v>128</v>
      </c>
      <c r="C27" s="44">
        <v>2</v>
      </c>
      <c r="D27" s="117"/>
      <c r="E27" s="1">
        <f t="shared" si="1"/>
        <v>0</v>
      </c>
      <c r="F27" s="11"/>
    </row>
    <row r="28" spans="1:6" ht="33" customHeight="1" x14ac:dyDescent="0.2">
      <c r="A28" s="39" t="s">
        <v>52</v>
      </c>
      <c r="B28" s="110" t="s">
        <v>129</v>
      </c>
      <c r="C28" s="39">
        <v>2</v>
      </c>
      <c r="D28" s="117"/>
      <c r="E28" s="1">
        <f t="shared" si="1"/>
        <v>0</v>
      </c>
      <c r="F28" s="11"/>
    </row>
    <row r="29" spans="1:6" ht="33" customHeight="1" x14ac:dyDescent="0.2">
      <c r="A29" s="8"/>
      <c r="B29" s="107"/>
      <c r="C29" s="8"/>
      <c r="D29" s="9"/>
      <c r="E29" s="2"/>
      <c r="F29" s="11"/>
    </row>
    <row r="30" spans="1:6" ht="33" customHeight="1" x14ac:dyDescent="0.2">
      <c r="A30" s="13"/>
      <c r="B30" s="112"/>
      <c r="C30" s="13"/>
      <c r="D30" s="14"/>
      <c r="E30" s="4"/>
      <c r="F30" s="11"/>
    </row>
    <row r="31" spans="1:6" s="20" customFormat="1" ht="34.9" customHeight="1" x14ac:dyDescent="0.2">
      <c r="A31" s="16" t="s">
        <v>49</v>
      </c>
      <c r="B31" s="17" t="s">
        <v>79</v>
      </c>
      <c r="C31" s="18" t="s">
        <v>113</v>
      </c>
      <c r="D31" s="18" t="s">
        <v>112</v>
      </c>
      <c r="E31" s="18" t="s">
        <v>111</v>
      </c>
      <c r="F31" s="19"/>
    </row>
    <row r="32" spans="1:6" ht="33" customHeight="1" x14ac:dyDescent="0.2">
      <c r="A32" s="49" t="s">
        <v>53</v>
      </c>
      <c r="B32" s="98" t="s">
        <v>130</v>
      </c>
      <c r="C32" s="49">
        <v>1</v>
      </c>
      <c r="D32" s="117"/>
      <c r="E32" s="5">
        <f t="shared" si="1"/>
        <v>0</v>
      </c>
      <c r="F32" s="11"/>
    </row>
    <row r="33" spans="1:6" ht="33" customHeight="1" x14ac:dyDescent="0.2">
      <c r="A33" s="39" t="s">
        <v>54</v>
      </c>
      <c r="B33" s="40" t="s">
        <v>131</v>
      </c>
      <c r="C33" s="39">
        <v>1</v>
      </c>
      <c r="D33" s="117"/>
      <c r="E33" s="1">
        <f t="shared" si="1"/>
        <v>0</v>
      </c>
      <c r="F33" s="11"/>
    </row>
    <row r="34" spans="1:6" ht="33" customHeight="1" x14ac:dyDescent="0.2">
      <c r="A34" s="39" t="s">
        <v>55</v>
      </c>
      <c r="B34" s="111" t="s">
        <v>132</v>
      </c>
      <c r="C34" s="39">
        <v>5</v>
      </c>
      <c r="D34" s="117"/>
      <c r="E34" s="1">
        <f t="shared" si="1"/>
        <v>0</v>
      </c>
      <c r="F34" s="11"/>
    </row>
    <row r="35" spans="1:6" ht="33" customHeight="1" x14ac:dyDescent="0.2">
      <c r="A35" s="39" t="s">
        <v>56</v>
      </c>
      <c r="B35" s="111" t="s">
        <v>133</v>
      </c>
      <c r="C35" s="39">
        <v>2</v>
      </c>
      <c r="D35" s="117"/>
      <c r="E35" s="1">
        <f>D35*C35</f>
        <v>0</v>
      </c>
      <c r="F35" s="11"/>
    </row>
    <row r="36" spans="1:6" ht="33" customHeight="1" x14ac:dyDescent="0.2">
      <c r="A36" s="39" t="s">
        <v>57</v>
      </c>
      <c r="B36" s="111" t="s">
        <v>134</v>
      </c>
      <c r="C36" s="39">
        <v>1</v>
      </c>
      <c r="D36" s="117"/>
      <c r="E36" s="1">
        <f t="shared" ref="E36:E46" si="2">D36*C36</f>
        <v>0</v>
      </c>
      <c r="F36" s="11"/>
    </row>
    <row r="37" spans="1:6" ht="33" customHeight="1" x14ac:dyDescent="0.2">
      <c r="A37" s="39" t="s">
        <v>58</v>
      </c>
      <c r="B37" s="111" t="s">
        <v>135</v>
      </c>
      <c r="C37" s="39">
        <v>4</v>
      </c>
      <c r="D37" s="117"/>
      <c r="E37" s="1">
        <f t="shared" si="2"/>
        <v>0</v>
      </c>
      <c r="F37" s="11"/>
    </row>
    <row r="38" spans="1:6" ht="33" customHeight="1" x14ac:dyDescent="0.2">
      <c r="A38" s="39" t="s">
        <v>66</v>
      </c>
      <c r="B38" s="111" t="s">
        <v>136</v>
      </c>
      <c r="C38" s="39">
        <v>1</v>
      </c>
      <c r="D38" s="117"/>
      <c r="E38" s="1">
        <f t="shared" si="2"/>
        <v>0</v>
      </c>
      <c r="F38" s="11"/>
    </row>
    <row r="39" spans="1:6" ht="33" customHeight="1" x14ac:dyDescent="0.2">
      <c r="A39" s="39" t="s">
        <v>68</v>
      </c>
      <c r="B39" s="111" t="s">
        <v>137</v>
      </c>
      <c r="C39" s="39">
        <v>5</v>
      </c>
      <c r="D39" s="117"/>
      <c r="E39" s="1">
        <f t="shared" si="2"/>
        <v>0</v>
      </c>
      <c r="F39" s="11"/>
    </row>
    <row r="40" spans="1:6" ht="33" customHeight="1" x14ac:dyDescent="0.2">
      <c r="A40" s="39" t="s">
        <v>69</v>
      </c>
      <c r="B40" s="111" t="s">
        <v>138</v>
      </c>
      <c r="C40" s="39">
        <v>5</v>
      </c>
      <c r="D40" s="117"/>
      <c r="E40" s="1">
        <f t="shared" si="2"/>
        <v>0</v>
      </c>
      <c r="F40" s="11"/>
    </row>
    <row r="41" spans="1:6" ht="33" customHeight="1" x14ac:dyDescent="0.2">
      <c r="A41" s="39" t="s">
        <v>70</v>
      </c>
      <c r="B41" s="111" t="s">
        <v>139</v>
      </c>
      <c r="C41" s="39">
        <v>5</v>
      </c>
      <c r="D41" s="117"/>
      <c r="E41" s="1">
        <f t="shared" si="2"/>
        <v>0</v>
      </c>
      <c r="F41" s="11"/>
    </row>
    <row r="42" spans="1:6" ht="33" customHeight="1" x14ac:dyDescent="0.2">
      <c r="A42" s="39" t="s">
        <v>80</v>
      </c>
      <c r="B42" s="111" t="s">
        <v>140</v>
      </c>
      <c r="C42" s="39">
        <v>5</v>
      </c>
      <c r="D42" s="117"/>
      <c r="E42" s="1">
        <f t="shared" si="2"/>
        <v>0</v>
      </c>
      <c r="F42" s="11"/>
    </row>
    <row r="43" spans="1:6" ht="33" customHeight="1" x14ac:dyDescent="0.2">
      <c r="A43" s="39" t="s">
        <v>81</v>
      </c>
      <c r="B43" s="111" t="s">
        <v>141</v>
      </c>
      <c r="C43" s="39">
        <v>5</v>
      </c>
      <c r="D43" s="117"/>
      <c r="E43" s="1">
        <f t="shared" si="2"/>
        <v>0</v>
      </c>
      <c r="F43" s="11"/>
    </row>
    <row r="44" spans="1:6" ht="33" customHeight="1" x14ac:dyDescent="0.2">
      <c r="A44" s="8"/>
      <c r="B44" s="102"/>
      <c r="C44" s="8"/>
      <c r="D44" s="9"/>
      <c r="E44" s="2"/>
      <c r="F44" s="11"/>
    </row>
    <row r="45" spans="1:6" s="20" customFormat="1" ht="34.9" customHeight="1" x14ac:dyDescent="0.2">
      <c r="A45" s="16" t="s">
        <v>49</v>
      </c>
      <c r="B45" s="17" t="s">
        <v>79</v>
      </c>
      <c r="C45" s="18" t="s">
        <v>113</v>
      </c>
      <c r="D45" s="18" t="s">
        <v>112</v>
      </c>
      <c r="E45" s="18" t="s">
        <v>111</v>
      </c>
      <c r="F45" s="19"/>
    </row>
    <row r="46" spans="1:6" ht="33" customHeight="1" x14ac:dyDescent="0.2">
      <c r="A46" s="49" t="s">
        <v>82</v>
      </c>
      <c r="B46" s="98" t="s">
        <v>142</v>
      </c>
      <c r="C46" s="49">
        <v>5</v>
      </c>
      <c r="D46" s="117"/>
      <c r="E46" s="5">
        <f t="shared" si="2"/>
        <v>0</v>
      </c>
      <c r="F46" s="11"/>
    </row>
    <row r="47" spans="1:6" ht="30" x14ac:dyDescent="0.2">
      <c r="A47" s="39" t="s">
        <v>83</v>
      </c>
      <c r="B47" s="40" t="s">
        <v>463</v>
      </c>
      <c r="C47" s="39">
        <v>3</v>
      </c>
      <c r="D47" s="117"/>
      <c r="E47" s="1">
        <f>D47*C47</f>
        <v>0</v>
      </c>
      <c r="F47" s="11"/>
    </row>
    <row r="48" spans="1:6" ht="33" customHeight="1" x14ac:dyDescent="0.2">
      <c r="A48" s="39" t="s">
        <v>84</v>
      </c>
      <c r="B48" s="111" t="s">
        <v>143</v>
      </c>
      <c r="C48" s="39">
        <v>2</v>
      </c>
      <c r="D48" s="117"/>
      <c r="E48" s="1">
        <f t="shared" ref="E48:E56" si="3">D48*C48</f>
        <v>0</v>
      </c>
      <c r="F48" s="11"/>
    </row>
    <row r="49" spans="1:6" ht="33" customHeight="1" x14ac:dyDescent="0.2">
      <c r="A49" s="39" t="s">
        <v>85</v>
      </c>
      <c r="B49" s="111" t="s">
        <v>144</v>
      </c>
      <c r="C49" s="44">
        <v>2</v>
      </c>
      <c r="D49" s="117"/>
      <c r="E49" s="1">
        <f t="shared" si="3"/>
        <v>0</v>
      </c>
      <c r="F49" s="11"/>
    </row>
    <row r="50" spans="1:6" ht="33" customHeight="1" x14ac:dyDescent="0.2">
      <c r="A50" s="39" t="s">
        <v>86</v>
      </c>
      <c r="B50" s="111" t="s">
        <v>145</v>
      </c>
      <c r="C50" s="39">
        <v>5</v>
      </c>
      <c r="D50" s="117"/>
      <c r="E50" s="1">
        <f t="shared" si="3"/>
        <v>0</v>
      </c>
      <c r="F50" s="11"/>
    </row>
    <row r="51" spans="1:6" ht="33" customHeight="1" x14ac:dyDescent="0.2">
      <c r="A51" s="39" t="s">
        <v>87</v>
      </c>
      <c r="B51" s="111" t="s">
        <v>146</v>
      </c>
      <c r="C51" s="39">
        <v>5</v>
      </c>
      <c r="D51" s="117"/>
      <c r="E51" s="1">
        <f t="shared" si="3"/>
        <v>0</v>
      </c>
      <c r="F51" s="11"/>
    </row>
    <row r="52" spans="1:6" ht="33" customHeight="1" x14ac:dyDescent="0.2">
      <c r="A52" s="39" t="s">
        <v>88</v>
      </c>
      <c r="B52" s="111" t="s">
        <v>147</v>
      </c>
      <c r="C52" s="39">
        <v>2</v>
      </c>
      <c r="D52" s="117"/>
      <c r="E52" s="1">
        <f t="shared" si="3"/>
        <v>0</v>
      </c>
      <c r="F52" s="11"/>
    </row>
    <row r="53" spans="1:6" ht="33" customHeight="1" x14ac:dyDescent="0.2">
      <c r="A53" s="39" t="s">
        <v>89</v>
      </c>
      <c r="B53" s="111" t="s">
        <v>148</v>
      </c>
      <c r="C53" s="39">
        <v>1</v>
      </c>
      <c r="D53" s="117"/>
      <c r="E53" s="1">
        <f t="shared" si="3"/>
        <v>0</v>
      </c>
      <c r="F53" s="11"/>
    </row>
    <row r="54" spans="1:6" ht="33" customHeight="1" x14ac:dyDescent="0.2">
      <c r="A54" s="39" t="s">
        <v>90</v>
      </c>
      <c r="B54" s="111" t="s">
        <v>149</v>
      </c>
      <c r="C54" s="39">
        <v>1</v>
      </c>
      <c r="D54" s="117"/>
      <c r="E54" s="1">
        <f t="shared" si="3"/>
        <v>0</v>
      </c>
      <c r="F54" s="11"/>
    </row>
    <row r="55" spans="1:6" ht="33" customHeight="1" x14ac:dyDescent="0.2">
      <c r="A55" s="39" t="s">
        <v>91</v>
      </c>
      <c r="B55" s="111" t="s">
        <v>150</v>
      </c>
      <c r="C55" s="39">
        <v>2</v>
      </c>
      <c r="D55" s="117"/>
      <c r="E55" s="1">
        <f t="shared" si="3"/>
        <v>0</v>
      </c>
      <c r="F55" s="11"/>
    </row>
    <row r="56" spans="1:6" ht="33" customHeight="1" x14ac:dyDescent="0.2">
      <c r="A56" s="39" t="s">
        <v>92</v>
      </c>
      <c r="B56" s="111" t="s">
        <v>151</v>
      </c>
      <c r="C56" s="39">
        <v>1</v>
      </c>
      <c r="D56" s="117"/>
      <c r="E56" s="1">
        <f t="shared" si="3"/>
        <v>0</v>
      </c>
      <c r="F56" s="11"/>
    </row>
    <row r="57" spans="1:6" ht="33" customHeight="1" x14ac:dyDescent="0.2">
      <c r="A57" s="39" t="s">
        <v>93</v>
      </c>
      <c r="B57" s="111" t="s">
        <v>152</v>
      </c>
      <c r="C57" s="39">
        <v>2</v>
      </c>
      <c r="D57" s="117"/>
      <c r="E57" s="1">
        <f>D57*C57</f>
        <v>0</v>
      </c>
      <c r="F57" s="11"/>
    </row>
    <row r="58" spans="1:6" ht="33" customHeight="1" x14ac:dyDescent="0.2">
      <c r="A58" s="8"/>
      <c r="B58" s="102"/>
      <c r="C58" s="8"/>
      <c r="D58" s="9"/>
      <c r="E58" s="2"/>
      <c r="F58" s="11"/>
    </row>
    <row r="59" spans="1:6" s="20" customFormat="1" ht="34.9" customHeight="1" x14ac:dyDescent="0.2">
      <c r="A59" s="16" t="s">
        <v>49</v>
      </c>
      <c r="B59" s="17" t="s">
        <v>79</v>
      </c>
      <c r="C59" s="18" t="s">
        <v>113</v>
      </c>
      <c r="D59" s="18" t="s">
        <v>112</v>
      </c>
      <c r="E59" s="18" t="s">
        <v>111</v>
      </c>
      <c r="F59" s="19"/>
    </row>
    <row r="60" spans="1:6" ht="33" customHeight="1" x14ac:dyDescent="0.2">
      <c r="A60" s="39" t="s">
        <v>94</v>
      </c>
      <c r="B60" s="40" t="s">
        <v>153</v>
      </c>
      <c r="C60" s="39">
        <v>4</v>
      </c>
      <c r="D60" s="117"/>
      <c r="E60" s="1">
        <f>D60*C60</f>
        <v>0</v>
      </c>
      <c r="F60" s="11"/>
    </row>
    <row r="61" spans="1:6" ht="33" customHeight="1" x14ac:dyDescent="0.2">
      <c r="A61" s="49" t="s">
        <v>95</v>
      </c>
      <c r="B61" s="108" t="s">
        <v>154</v>
      </c>
      <c r="C61" s="49">
        <v>10</v>
      </c>
      <c r="D61" s="117"/>
      <c r="E61" s="5">
        <f t="shared" ref="E61:E77" si="4">D61*C61</f>
        <v>0</v>
      </c>
      <c r="F61" s="11"/>
    </row>
    <row r="62" spans="1:6" ht="33" customHeight="1" x14ac:dyDescent="0.2">
      <c r="A62" s="39" t="s">
        <v>96</v>
      </c>
      <c r="B62" s="109" t="s">
        <v>155</v>
      </c>
      <c r="C62" s="90">
        <v>40</v>
      </c>
      <c r="D62" s="117"/>
      <c r="E62" s="1">
        <f t="shared" si="4"/>
        <v>0</v>
      </c>
      <c r="F62" s="11"/>
    </row>
    <row r="63" spans="1:6" ht="33" customHeight="1" x14ac:dyDescent="0.2">
      <c r="A63" s="39" t="s">
        <v>97</v>
      </c>
      <c r="B63" s="109" t="s">
        <v>156</v>
      </c>
      <c r="C63" s="90">
        <v>2</v>
      </c>
      <c r="D63" s="117"/>
      <c r="E63" s="1">
        <f t="shared" si="4"/>
        <v>0</v>
      </c>
      <c r="F63" s="11"/>
    </row>
    <row r="64" spans="1:6" ht="33" customHeight="1" x14ac:dyDescent="0.2">
      <c r="A64" s="39" t="s">
        <v>98</v>
      </c>
      <c r="B64" s="109" t="s">
        <v>157</v>
      </c>
      <c r="C64" s="90">
        <v>2</v>
      </c>
      <c r="D64" s="117"/>
      <c r="E64" s="1">
        <f t="shared" si="4"/>
        <v>0</v>
      </c>
      <c r="F64" s="11"/>
    </row>
    <row r="65" spans="1:6" ht="33" customHeight="1" x14ac:dyDescent="0.2">
      <c r="A65" s="39" t="s">
        <v>99</v>
      </c>
      <c r="B65" s="109" t="s">
        <v>158</v>
      </c>
      <c r="C65" s="90">
        <v>30</v>
      </c>
      <c r="D65" s="117"/>
      <c r="E65" s="1">
        <f t="shared" si="4"/>
        <v>0</v>
      </c>
      <c r="F65" s="11"/>
    </row>
    <row r="66" spans="1:6" ht="33" customHeight="1" x14ac:dyDescent="0.2">
      <c r="A66" s="39" t="s">
        <v>100</v>
      </c>
      <c r="B66" s="40" t="s">
        <v>159</v>
      </c>
      <c r="C66" s="90">
        <v>1</v>
      </c>
      <c r="D66" s="117"/>
      <c r="E66" s="1">
        <f t="shared" si="4"/>
        <v>0</v>
      </c>
      <c r="F66" s="11"/>
    </row>
    <row r="67" spans="1:6" ht="33" customHeight="1" x14ac:dyDescent="0.2">
      <c r="A67" s="39" t="s">
        <v>101</v>
      </c>
      <c r="B67" s="40" t="s">
        <v>459</v>
      </c>
      <c r="C67" s="90">
        <v>1</v>
      </c>
      <c r="D67" s="117"/>
      <c r="E67" s="1">
        <f>D67*C67</f>
        <v>0</v>
      </c>
      <c r="F67" s="11"/>
    </row>
    <row r="68" spans="1:6" ht="33" customHeight="1" x14ac:dyDescent="0.2">
      <c r="A68" s="39" t="s">
        <v>102</v>
      </c>
      <c r="B68" s="93" t="s">
        <v>460</v>
      </c>
      <c r="C68" s="90">
        <v>1</v>
      </c>
      <c r="D68" s="117"/>
      <c r="E68" s="1">
        <f t="shared" si="4"/>
        <v>0</v>
      </c>
      <c r="F68" s="11"/>
    </row>
    <row r="69" spans="1:6" ht="33" customHeight="1" x14ac:dyDescent="0.2">
      <c r="A69" s="39" t="s">
        <v>103</v>
      </c>
      <c r="B69" s="94" t="s">
        <v>160</v>
      </c>
      <c r="C69" s="90">
        <v>1</v>
      </c>
      <c r="D69" s="117"/>
      <c r="E69" s="1">
        <f t="shared" si="4"/>
        <v>0</v>
      </c>
      <c r="F69" s="11"/>
    </row>
    <row r="70" spans="1:6" ht="33" customHeight="1" x14ac:dyDescent="0.2">
      <c r="A70" s="39" t="s">
        <v>104</v>
      </c>
      <c r="B70" s="110" t="s">
        <v>161</v>
      </c>
      <c r="C70" s="101">
        <v>10</v>
      </c>
      <c r="D70" s="117"/>
      <c r="E70" s="1">
        <f>D70*C70</f>
        <v>0</v>
      </c>
      <c r="F70" s="11"/>
    </row>
    <row r="71" spans="1:6" ht="33" customHeight="1" x14ac:dyDescent="0.2">
      <c r="A71" s="39" t="s">
        <v>105</v>
      </c>
      <c r="B71" s="110" t="s">
        <v>162</v>
      </c>
      <c r="C71" s="44">
        <v>1</v>
      </c>
      <c r="D71" s="117"/>
      <c r="E71" s="1">
        <f t="shared" si="4"/>
        <v>0</v>
      </c>
      <c r="F71" s="11"/>
    </row>
    <row r="72" spans="1:6" ht="33" customHeight="1" x14ac:dyDescent="0.2">
      <c r="A72" s="8"/>
      <c r="B72" s="107"/>
      <c r="C72" s="8"/>
      <c r="D72" s="9"/>
      <c r="E72" s="2"/>
      <c r="F72" s="11"/>
    </row>
    <row r="73" spans="1:6" s="20" customFormat="1" ht="34.9" customHeight="1" x14ac:dyDescent="0.2">
      <c r="A73" s="16" t="s">
        <v>49</v>
      </c>
      <c r="B73" s="17" t="s">
        <v>79</v>
      </c>
      <c r="C73" s="18" t="s">
        <v>113</v>
      </c>
      <c r="D73" s="18" t="s">
        <v>112</v>
      </c>
      <c r="E73" s="18" t="s">
        <v>111</v>
      </c>
      <c r="F73" s="19"/>
    </row>
    <row r="74" spans="1:6" ht="33" customHeight="1" x14ac:dyDescent="0.2">
      <c r="A74" s="49" t="s">
        <v>106</v>
      </c>
      <c r="B74" s="105" t="s">
        <v>163</v>
      </c>
      <c r="C74" s="49">
        <v>1</v>
      </c>
      <c r="D74" s="117"/>
      <c r="E74" s="5">
        <f t="shared" si="4"/>
        <v>0</v>
      </c>
      <c r="F74" s="11"/>
    </row>
    <row r="75" spans="1:6" ht="33" customHeight="1" x14ac:dyDescent="0.2">
      <c r="A75" s="39" t="s">
        <v>107</v>
      </c>
      <c r="B75" s="106" t="s">
        <v>164</v>
      </c>
      <c r="C75" s="39">
        <v>1</v>
      </c>
      <c r="D75" s="117"/>
      <c r="E75" s="1">
        <f t="shared" si="4"/>
        <v>0</v>
      </c>
      <c r="F75" s="11"/>
    </row>
    <row r="76" spans="1:6" ht="33" customHeight="1" x14ac:dyDescent="0.2">
      <c r="A76" s="39" t="s">
        <v>108</v>
      </c>
      <c r="B76" s="96" t="s">
        <v>165</v>
      </c>
      <c r="C76" s="39">
        <v>1</v>
      </c>
      <c r="D76" s="117"/>
      <c r="E76" s="1">
        <f t="shared" si="4"/>
        <v>0</v>
      </c>
      <c r="F76" s="11"/>
    </row>
    <row r="77" spans="1:6" ht="30.95" customHeight="1" x14ac:dyDescent="0.2">
      <c r="A77" s="39" t="s">
        <v>109</v>
      </c>
      <c r="B77" s="96" t="s">
        <v>166</v>
      </c>
      <c r="C77" s="39">
        <v>1</v>
      </c>
      <c r="D77" s="117"/>
      <c r="E77" s="1">
        <f t="shared" si="4"/>
        <v>0</v>
      </c>
      <c r="F77" s="11"/>
    </row>
    <row r="78" spans="1:6" ht="42.95" customHeight="1" x14ac:dyDescent="0.2">
      <c r="A78" s="21"/>
      <c r="B78" s="139" t="s">
        <v>110</v>
      </c>
      <c r="C78" s="140"/>
      <c r="D78" s="56" t="s">
        <v>111</v>
      </c>
      <c r="E78" s="23">
        <f>SUM(E67:E77,E55:E66,E46:E54,E35:E43,E23:E34,E11:E22)</f>
        <v>0</v>
      </c>
    </row>
    <row r="79" spans="1:6" ht="33" customHeight="1" x14ac:dyDescent="0.2">
      <c r="A79" s="104"/>
      <c r="B79" s="68"/>
      <c r="C79" s="68"/>
      <c r="D79" s="68"/>
      <c r="E79" s="69"/>
      <c r="F79" s="19"/>
    </row>
    <row r="80" spans="1:6" ht="33" customHeight="1" x14ac:dyDescent="0.2">
      <c r="A80" s="104"/>
      <c r="B80" s="68"/>
      <c r="C80" s="68"/>
      <c r="D80" s="68"/>
      <c r="E80" s="69"/>
      <c r="F80" s="19"/>
    </row>
    <row r="81" spans="1:6" ht="33" customHeight="1" x14ac:dyDescent="0.2">
      <c r="A81" s="18" t="s">
        <v>167</v>
      </c>
      <c r="B81" s="18" t="s">
        <v>168</v>
      </c>
      <c r="C81" s="18" t="s">
        <v>113</v>
      </c>
      <c r="D81" s="18" t="s">
        <v>112</v>
      </c>
      <c r="E81" s="18" t="s">
        <v>111</v>
      </c>
      <c r="F81" s="11"/>
    </row>
    <row r="82" spans="1:6" ht="49.9" customHeight="1" x14ac:dyDescent="0.2">
      <c r="A82" s="39" t="s">
        <v>10</v>
      </c>
      <c r="B82" s="40" t="s">
        <v>201</v>
      </c>
      <c r="C82" s="41">
        <v>1</v>
      </c>
      <c r="D82" s="117"/>
      <c r="E82" s="1">
        <f>D82*C82</f>
        <v>0</v>
      </c>
      <c r="F82" s="11"/>
    </row>
    <row r="83" spans="1:6" ht="33" customHeight="1" x14ac:dyDescent="0.2">
      <c r="A83" s="39" t="s">
        <v>11</v>
      </c>
      <c r="B83" s="40" t="s">
        <v>202</v>
      </c>
      <c r="C83" s="39">
        <v>1</v>
      </c>
      <c r="D83" s="117"/>
      <c r="E83" s="1">
        <f t="shared" ref="E83:E92" si="5">D83*C83</f>
        <v>0</v>
      </c>
      <c r="F83" s="11"/>
    </row>
    <row r="84" spans="1:6" ht="33" customHeight="1" x14ac:dyDescent="0.2">
      <c r="A84" s="39" t="s">
        <v>12</v>
      </c>
      <c r="B84" s="99" t="s">
        <v>203</v>
      </c>
      <c r="C84" s="39">
        <v>1</v>
      </c>
      <c r="D84" s="117"/>
      <c r="E84" s="1">
        <f t="shared" si="5"/>
        <v>0</v>
      </c>
      <c r="F84" s="11"/>
    </row>
    <row r="85" spans="1:6" ht="33" customHeight="1" x14ac:dyDescent="0.2">
      <c r="A85" s="8"/>
      <c r="B85" s="102"/>
      <c r="C85" s="8"/>
      <c r="D85" s="9"/>
      <c r="E85" s="2"/>
      <c r="F85" s="11"/>
    </row>
    <row r="86" spans="1:6" s="20" customFormat="1" ht="34.9" customHeight="1" x14ac:dyDescent="0.2">
      <c r="A86" s="16" t="s">
        <v>167</v>
      </c>
      <c r="B86" s="17" t="s">
        <v>79</v>
      </c>
      <c r="C86" s="18" t="s">
        <v>113</v>
      </c>
      <c r="D86" s="18" t="s">
        <v>112</v>
      </c>
      <c r="E86" s="18" t="s">
        <v>111</v>
      </c>
      <c r="F86" s="19"/>
    </row>
    <row r="87" spans="1:6" ht="33" customHeight="1" x14ac:dyDescent="0.2">
      <c r="A87" s="49" t="s">
        <v>13</v>
      </c>
      <c r="B87" s="50" t="s">
        <v>204</v>
      </c>
      <c r="C87" s="49">
        <v>10</v>
      </c>
      <c r="D87" s="117"/>
      <c r="E87" s="5">
        <f t="shared" si="5"/>
        <v>0</v>
      </c>
      <c r="F87" s="11"/>
    </row>
    <row r="88" spans="1:6" ht="33" customHeight="1" x14ac:dyDescent="0.2">
      <c r="A88" s="39" t="s">
        <v>14</v>
      </c>
      <c r="B88" s="99" t="s">
        <v>114</v>
      </c>
      <c r="C88" s="39">
        <v>1</v>
      </c>
      <c r="D88" s="117"/>
      <c r="E88" s="1">
        <f t="shared" si="5"/>
        <v>0</v>
      </c>
      <c r="F88" s="11"/>
    </row>
    <row r="89" spans="1:6" ht="33" customHeight="1" x14ac:dyDescent="0.2">
      <c r="A89" s="39" t="s">
        <v>15</v>
      </c>
      <c r="B89" s="99" t="s">
        <v>115</v>
      </c>
      <c r="C89" s="39">
        <v>1</v>
      </c>
      <c r="D89" s="117"/>
      <c r="E89" s="1">
        <f t="shared" si="5"/>
        <v>0</v>
      </c>
      <c r="F89" s="11"/>
    </row>
    <row r="90" spans="1:6" ht="33" customHeight="1" x14ac:dyDescent="0.2">
      <c r="A90" s="39" t="s">
        <v>18</v>
      </c>
      <c r="B90" s="99" t="s">
        <v>116</v>
      </c>
      <c r="C90" s="39">
        <v>1</v>
      </c>
      <c r="D90" s="117"/>
      <c r="E90" s="1">
        <f t="shared" si="5"/>
        <v>0</v>
      </c>
      <c r="F90" s="11"/>
    </row>
    <row r="91" spans="1:6" ht="33" customHeight="1" x14ac:dyDescent="0.2">
      <c r="A91" s="39" t="s">
        <v>19</v>
      </c>
      <c r="B91" s="99" t="s">
        <v>117</v>
      </c>
      <c r="C91" s="39">
        <v>2</v>
      </c>
      <c r="D91" s="117"/>
      <c r="E91" s="1">
        <f t="shared" si="5"/>
        <v>0</v>
      </c>
      <c r="F91" s="11"/>
    </row>
    <row r="92" spans="1:6" ht="33" customHeight="1" x14ac:dyDescent="0.2">
      <c r="A92" s="39" t="s">
        <v>20</v>
      </c>
      <c r="B92" s="99" t="s">
        <v>118</v>
      </c>
      <c r="C92" s="39">
        <v>2</v>
      </c>
      <c r="D92" s="117"/>
      <c r="E92" s="1">
        <f t="shared" si="5"/>
        <v>0</v>
      </c>
      <c r="F92" s="11"/>
    </row>
    <row r="93" spans="1:6" ht="33" customHeight="1" x14ac:dyDescent="0.2">
      <c r="A93" s="39" t="s">
        <v>17</v>
      </c>
      <c r="B93" s="99" t="s">
        <v>119</v>
      </c>
      <c r="C93" s="39">
        <v>2</v>
      </c>
      <c r="D93" s="117"/>
      <c r="E93" s="1">
        <f>D93*C93</f>
        <v>0</v>
      </c>
      <c r="F93" s="11"/>
    </row>
    <row r="94" spans="1:6" ht="33" customHeight="1" x14ac:dyDescent="0.2">
      <c r="A94" s="39" t="s">
        <v>21</v>
      </c>
      <c r="B94" s="99" t="s">
        <v>120</v>
      </c>
      <c r="C94" s="39">
        <v>1</v>
      </c>
      <c r="D94" s="117"/>
      <c r="E94" s="1">
        <f t="shared" ref="E94:E104" si="6">D94*C94</f>
        <v>0</v>
      </c>
      <c r="F94" s="11"/>
    </row>
    <row r="95" spans="1:6" ht="33" customHeight="1" x14ac:dyDescent="0.2">
      <c r="A95" s="39" t="s">
        <v>22</v>
      </c>
      <c r="B95" s="99" t="s">
        <v>121</v>
      </c>
      <c r="C95" s="39">
        <v>1</v>
      </c>
      <c r="D95" s="117"/>
      <c r="E95" s="1">
        <f t="shared" si="6"/>
        <v>0</v>
      </c>
      <c r="F95" s="11"/>
    </row>
    <row r="96" spans="1:6" ht="75" x14ac:dyDescent="0.2">
      <c r="A96" s="39" t="s">
        <v>23</v>
      </c>
      <c r="B96" s="40" t="s">
        <v>205</v>
      </c>
      <c r="C96" s="39">
        <v>1</v>
      </c>
      <c r="D96" s="117"/>
      <c r="E96" s="1">
        <f t="shared" si="6"/>
        <v>0</v>
      </c>
      <c r="F96" s="11"/>
    </row>
    <row r="97" spans="1:6" ht="15.75" x14ac:dyDescent="0.2">
      <c r="A97" s="8"/>
      <c r="B97" s="9"/>
      <c r="C97" s="8"/>
      <c r="D97" s="9"/>
      <c r="E97" s="2"/>
      <c r="F97" s="11"/>
    </row>
    <row r="98" spans="1:6" ht="15.75" x14ac:dyDescent="0.2">
      <c r="A98" s="13"/>
      <c r="B98" s="14"/>
      <c r="C98" s="13"/>
      <c r="D98" s="14"/>
      <c r="E98" s="4"/>
      <c r="F98" s="11"/>
    </row>
    <row r="99" spans="1:6" ht="15.75" x14ac:dyDescent="0.2">
      <c r="A99" s="13"/>
      <c r="B99" s="14"/>
      <c r="C99" s="13"/>
      <c r="D99" s="14"/>
      <c r="E99" s="4"/>
      <c r="F99" s="11"/>
    </row>
    <row r="100" spans="1:6" s="20" customFormat="1" ht="34.9" customHeight="1" x14ac:dyDescent="0.2">
      <c r="A100" s="16" t="s">
        <v>167</v>
      </c>
      <c r="B100" s="17" t="s">
        <v>79</v>
      </c>
      <c r="C100" s="18" t="s">
        <v>113</v>
      </c>
      <c r="D100" s="18" t="s">
        <v>112</v>
      </c>
      <c r="E100" s="18" t="s">
        <v>111</v>
      </c>
      <c r="F100" s="97"/>
    </row>
    <row r="101" spans="1:6" ht="33" customHeight="1" x14ac:dyDescent="0.2">
      <c r="A101" s="49" t="s">
        <v>63</v>
      </c>
      <c r="B101" s="98" t="s">
        <v>122</v>
      </c>
      <c r="C101" s="49">
        <v>15</v>
      </c>
      <c r="D101" s="117"/>
      <c r="E101" s="5">
        <f t="shared" si="6"/>
        <v>0</v>
      </c>
      <c r="F101" s="11"/>
    </row>
    <row r="102" spans="1:6" ht="33" customHeight="1" x14ac:dyDescent="0.2">
      <c r="A102" s="39" t="s">
        <v>64</v>
      </c>
      <c r="B102" s="99" t="s">
        <v>123</v>
      </c>
      <c r="C102" s="39">
        <v>4</v>
      </c>
      <c r="D102" s="117"/>
      <c r="E102" s="1">
        <f t="shared" si="6"/>
        <v>0</v>
      </c>
      <c r="F102" s="11"/>
    </row>
    <row r="103" spans="1:6" ht="45" x14ac:dyDescent="0.2">
      <c r="A103" s="39" t="s">
        <v>26</v>
      </c>
      <c r="B103" s="40" t="s">
        <v>124</v>
      </c>
      <c r="C103" s="39">
        <v>2</v>
      </c>
      <c r="D103" s="117"/>
      <c r="E103" s="1">
        <f t="shared" si="6"/>
        <v>0</v>
      </c>
      <c r="F103" s="11"/>
    </row>
    <row r="104" spans="1:6" ht="33" customHeight="1" x14ac:dyDescent="0.2">
      <c r="A104" s="39" t="s">
        <v>27</v>
      </c>
      <c r="B104" s="99" t="s">
        <v>125</v>
      </c>
      <c r="C104" s="39">
        <v>2</v>
      </c>
      <c r="D104" s="117"/>
      <c r="E104" s="1">
        <f t="shared" si="6"/>
        <v>0</v>
      </c>
      <c r="F104" s="11"/>
    </row>
    <row r="105" spans="1:6" ht="33" customHeight="1" x14ac:dyDescent="0.2">
      <c r="A105" s="39" t="s">
        <v>28</v>
      </c>
      <c r="B105" s="99" t="s">
        <v>126</v>
      </c>
      <c r="C105" s="39">
        <v>2</v>
      </c>
      <c r="D105" s="117"/>
      <c r="E105" s="1">
        <f>D105*C105</f>
        <v>0</v>
      </c>
      <c r="F105" s="11"/>
    </row>
    <row r="106" spans="1:6" ht="33" customHeight="1" x14ac:dyDescent="0.2">
      <c r="A106" s="39" t="s">
        <v>29</v>
      </c>
      <c r="B106" s="99" t="s">
        <v>127</v>
      </c>
      <c r="C106" s="39">
        <v>2</v>
      </c>
      <c r="D106" s="117"/>
      <c r="E106" s="1">
        <f t="shared" ref="E106:E117" si="7">D106*C106</f>
        <v>0</v>
      </c>
      <c r="F106" s="11"/>
    </row>
    <row r="107" spans="1:6" ht="33" customHeight="1" x14ac:dyDescent="0.2">
      <c r="A107" s="39" t="s">
        <v>30</v>
      </c>
      <c r="B107" s="99" t="s">
        <v>128</v>
      </c>
      <c r="C107" s="39">
        <v>2</v>
      </c>
      <c r="D107" s="117"/>
      <c r="E107" s="1">
        <f t="shared" si="7"/>
        <v>0</v>
      </c>
      <c r="F107" s="11"/>
    </row>
    <row r="108" spans="1:6" ht="33" customHeight="1" x14ac:dyDescent="0.2">
      <c r="A108" s="39" t="s">
        <v>31</v>
      </c>
      <c r="B108" s="95" t="s">
        <v>129</v>
      </c>
      <c r="C108" s="39">
        <v>4</v>
      </c>
      <c r="D108" s="117"/>
      <c r="E108" s="1">
        <f t="shared" si="7"/>
        <v>0</v>
      </c>
      <c r="F108" s="11"/>
    </row>
    <row r="109" spans="1:6" ht="33" customHeight="1" x14ac:dyDescent="0.2">
      <c r="A109" s="39" t="s">
        <v>32</v>
      </c>
      <c r="B109" s="99" t="s">
        <v>130</v>
      </c>
      <c r="C109" s="39">
        <v>2</v>
      </c>
      <c r="D109" s="117"/>
      <c r="E109" s="1">
        <f t="shared" si="7"/>
        <v>0</v>
      </c>
      <c r="F109" s="11"/>
    </row>
    <row r="110" spans="1:6" ht="33" customHeight="1" x14ac:dyDescent="0.2">
      <c r="A110" s="39" t="s">
        <v>33</v>
      </c>
      <c r="B110" s="40" t="s">
        <v>131</v>
      </c>
      <c r="C110" s="39">
        <v>1</v>
      </c>
      <c r="D110" s="117"/>
      <c r="E110" s="1">
        <f t="shared" si="7"/>
        <v>0</v>
      </c>
      <c r="F110" s="11"/>
    </row>
    <row r="111" spans="1:6" ht="33" customHeight="1" x14ac:dyDescent="0.2">
      <c r="A111" s="44" t="s">
        <v>34</v>
      </c>
      <c r="B111" s="103" t="s">
        <v>132</v>
      </c>
      <c r="C111" s="44">
        <v>5</v>
      </c>
      <c r="D111" s="117"/>
      <c r="E111" s="7">
        <f t="shared" si="7"/>
        <v>0</v>
      </c>
      <c r="F111" s="11"/>
    </row>
    <row r="112" spans="1:6" ht="33" customHeight="1" x14ac:dyDescent="0.2">
      <c r="A112" s="8"/>
      <c r="B112" s="102"/>
      <c r="C112" s="8"/>
      <c r="D112" s="9"/>
      <c r="E112" s="2"/>
      <c r="F112" s="11"/>
    </row>
    <row r="113" spans="1:6" ht="33" customHeight="1" x14ac:dyDescent="0.2">
      <c r="A113" s="13"/>
      <c r="B113" s="58"/>
      <c r="C113" s="13"/>
      <c r="D113" s="14"/>
      <c r="E113" s="4"/>
      <c r="F113" s="11"/>
    </row>
    <row r="114" spans="1:6" s="20" customFormat="1" ht="34.9" customHeight="1" x14ac:dyDescent="0.2">
      <c r="A114" s="16" t="s">
        <v>167</v>
      </c>
      <c r="B114" s="17" t="s">
        <v>79</v>
      </c>
      <c r="C114" s="18" t="s">
        <v>113</v>
      </c>
      <c r="D114" s="18" t="s">
        <v>112</v>
      </c>
      <c r="E114" s="18" t="s">
        <v>111</v>
      </c>
      <c r="F114" s="97"/>
    </row>
    <row r="115" spans="1:6" ht="33" customHeight="1" x14ac:dyDescent="0.2">
      <c r="A115" s="49" t="s">
        <v>35</v>
      </c>
      <c r="B115" s="50" t="s">
        <v>206</v>
      </c>
      <c r="C115" s="49">
        <v>2</v>
      </c>
      <c r="D115" s="117"/>
      <c r="E115" s="5">
        <f t="shared" si="7"/>
        <v>0</v>
      </c>
      <c r="F115" s="11"/>
    </row>
    <row r="116" spans="1:6" ht="33" customHeight="1" x14ac:dyDescent="0.2">
      <c r="A116" s="39" t="s">
        <v>36</v>
      </c>
      <c r="B116" s="99" t="s">
        <v>133</v>
      </c>
      <c r="C116" s="39">
        <v>2</v>
      </c>
      <c r="D116" s="117"/>
      <c r="E116" s="1">
        <f t="shared" si="7"/>
        <v>0</v>
      </c>
      <c r="F116" s="11"/>
    </row>
    <row r="117" spans="1:6" ht="33" customHeight="1" x14ac:dyDescent="0.2">
      <c r="A117" s="39" t="s">
        <v>37</v>
      </c>
      <c r="B117" s="99" t="s">
        <v>134</v>
      </c>
      <c r="C117" s="39">
        <v>1</v>
      </c>
      <c r="D117" s="117"/>
      <c r="E117" s="1">
        <f t="shared" si="7"/>
        <v>0</v>
      </c>
      <c r="F117" s="11"/>
    </row>
    <row r="118" spans="1:6" ht="16.899999999999999" customHeight="1" x14ac:dyDescent="0.2">
      <c r="A118" s="39" t="s">
        <v>38</v>
      </c>
      <c r="B118" s="99" t="s">
        <v>135</v>
      </c>
      <c r="C118" s="39">
        <v>4</v>
      </c>
      <c r="D118" s="117"/>
      <c r="E118" s="1">
        <f>D118*C118</f>
        <v>0</v>
      </c>
      <c r="F118" s="11"/>
    </row>
    <row r="119" spans="1:6" ht="16.899999999999999" customHeight="1" x14ac:dyDescent="0.2">
      <c r="A119" s="39" t="s">
        <v>39</v>
      </c>
      <c r="B119" s="99" t="s">
        <v>207</v>
      </c>
      <c r="C119" s="39">
        <v>1</v>
      </c>
      <c r="D119" s="117"/>
      <c r="E119" s="1">
        <f t="shared" ref="E119:E134" si="8">D119*C119</f>
        <v>0</v>
      </c>
      <c r="F119" s="11"/>
    </row>
    <row r="120" spans="1:6" ht="16.899999999999999" customHeight="1" x14ac:dyDescent="0.2">
      <c r="A120" s="39" t="s">
        <v>40</v>
      </c>
      <c r="B120" s="99" t="s">
        <v>136</v>
      </c>
      <c r="C120" s="39">
        <v>1</v>
      </c>
      <c r="D120" s="117"/>
      <c r="E120" s="1">
        <f t="shared" si="8"/>
        <v>0</v>
      </c>
      <c r="F120" s="11"/>
    </row>
    <row r="121" spans="1:6" ht="16.899999999999999" customHeight="1" x14ac:dyDescent="0.2">
      <c r="A121" s="39" t="s">
        <v>41</v>
      </c>
      <c r="B121" s="99" t="s">
        <v>137</v>
      </c>
      <c r="C121" s="39">
        <v>5</v>
      </c>
      <c r="D121" s="117"/>
      <c r="E121" s="1">
        <f t="shared" si="8"/>
        <v>0</v>
      </c>
      <c r="F121" s="11"/>
    </row>
    <row r="122" spans="1:6" ht="16.899999999999999" customHeight="1" x14ac:dyDescent="0.2">
      <c r="A122" s="39" t="s">
        <v>169</v>
      </c>
      <c r="B122" s="99" t="s">
        <v>138</v>
      </c>
      <c r="C122" s="39">
        <v>5</v>
      </c>
      <c r="D122" s="117"/>
      <c r="E122" s="1">
        <f t="shared" si="8"/>
        <v>0</v>
      </c>
      <c r="F122" s="11"/>
    </row>
    <row r="123" spans="1:6" ht="16.899999999999999" customHeight="1" x14ac:dyDescent="0.2">
      <c r="A123" s="39" t="s">
        <v>170</v>
      </c>
      <c r="B123" s="99" t="s">
        <v>139</v>
      </c>
      <c r="C123" s="39">
        <v>5</v>
      </c>
      <c r="D123" s="117"/>
      <c r="E123" s="1">
        <f t="shared" si="8"/>
        <v>0</v>
      </c>
      <c r="F123" s="11"/>
    </row>
    <row r="124" spans="1:6" ht="16.899999999999999" customHeight="1" x14ac:dyDescent="0.2">
      <c r="A124" s="39" t="s">
        <v>171</v>
      </c>
      <c r="B124" s="99" t="s">
        <v>140</v>
      </c>
      <c r="C124" s="39">
        <v>5</v>
      </c>
      <c r="D124" s="117"/>
      <c r="E124" s="1">
        <f t="shared" si="8"/>
        <v>0</v>
      </c>
      <c r="F124" s="11"/>
    </row>
    <row r="125" spans="1:6" ht="16.899999999999999" customHeight="1" x14ac:dyDescent="0.2">
      <c r="A125" s="39" t="s">
        <v>172</v>
      </c>
      <c r="B125" s="99" t="s">
        <v>141</v>
      </c>
      <c r="C125" s="39">
        <v>5</v>
      </c>
      <c r="D125" s="117"/>
      <c r="E125" s="1">
        <f t="shared" si="8"/>
        <v>0</v>
      </c>
      <c r="F125" s="11"/>
    </row>
    <row r="126" spans="1:6" ht="15.75" x14ac:dyDescent="0.2">
      <c r="A126" s="39" t="s">
        <v>173</v>
      </c>
      <c r="B126" s="99" t="s">
        <v>142</v>
      </c>
      <c r="C126" s="39">
        <v>5</v>
      </c>
      <c r="D126" s="117"/>
      <c r="E126" s="1">
        <f t="shared" si="8"/>
        <v>0</v>
      </c>
      <c r="F126" s="11"/>
    </row>
    <row r="127" spans="1:6" ht="30" x14ac:dyDescent="0.2">
      <c r="A127" s="39" t="s">
        <v>174</v>
      </c>
      <c r="B127" s="40" t="s">
        <v>463</v>
      </c>
      <c r="C127" s="39">
        <v>5</v>
      </c>
      <c r="D127" s="117"/>
      <c r="E127" s="1">
        <f t="shared" si="8"/>
        <v>0</v>
      </c>
      <c r="F127" s="11"/>
    </row>
    <row r="128" spans="1:6" ht="16.899999999999999" customHeight="1" x14ac:dyDescent="0.2">
      <c r="A128" s="39" t="s">
        <v>175</v>
      </c>
      <c r="B128" s="99" t="s">
        <v>143</v>
      </c>
      <c r="C128" s="39">
        <v>4</v>
      </c>
      <c r="D128" s="117"/>
      <c r="E128" s="1">
        <f t="shared" si="8"/>
        <v>0</v>
      </c>
      <c r="F128" s="11"/>
    </row>
    <row r="129" spans="1:6" ht="33" customHeight="1" x14ac:dyDescent="0.2">
      <c r="A129" s="39" t="s">
        <v>176</v>
      </c>
      <c r="B129" s="99" t="s">
        <v>144</v>
      </c>
      <c r="C129" s="39">
        <v>2</v>
      </c>
      <c r="D129" s="117"/>
      <c r="E129" s="1">
        <f t="shared" si="8"/>
        <v>0</v>
      </c>
      <c r="F129" s="11"/>
    </row>
    <row r="130" spans="1:6" ht="33" customHeight="1" x14ac:dyDescent="0.2">
      <c r="A130" s="39" t="s">
        <v>177</v>
      </c>
      <c r="B130" s="99" t="s">
        <v>145</v>
      </c>
      <c r="C130" s="39">
        <v>5</v>
      </c>
      <c r="D130" s="117"/>
      <c r="E130" s="1">
        <f t="shared" si="8"/>
        <v>0</v>
      </c>
      <c r="F130" s="11"/>
    </row>
    <row r="131" spans="1:6" ht="33" customHeight="1" x14ac:dyDescent="0.2">
      <c r="A131" s="44" t="s">
        <v>178</v>
      </c>
      <c r="B131" s="103" t="s">
        <v>146</v>
      </c>
      <c r="C131" s="44">
        <v>2</v>
      </c>
      <c r="D131" s="117"/>
      <c r="E131" s="7">
        <f t="shared" si="8"/>
        <v>0</v>
      </c>
      <c r="F131" s="11"/>
    </row>
    <row r="132" spans="1:6" ht="33" customHeight="1" x14ac:dyDescent="0.2">
      <c r="A132" s="8"/>
      <c r="B132" s="102"/>
      <c r="C132" s="8"/>
      <c r="D132" s="9"/>
      <c r="E132" s="2"/>
      <c r="F132" s="11"/>
    </row>
    <row r="133" spans="1:6" s="20" customFormat="1" ht="34.9" customHeight="1" x14ac:dyDescent="0.2">
      <c r="A133" s="16" t="s">
        <v>167</v>
      </c>
      <c r="B133" s="17" t="s">
        <v>79</v>
      </c>
      <c r="C133" s="18" t="s">
        <v>113</v>
      </c>
      <c r="D133" s="18" t="s">
        <v>112</v>
      </c>
      <c r="E133" s="18" t="s">
        <v>111</v>
      </c>
      <c r="F133" s="97"/>
    </row>
    <row r="134" spans="1:6" ht="33" customHeight="1" x14ac:dyDescent="0.2">
      <c r="A134" s="49" t="s">
        <v>179</v>
      </c>
      <c r="B134" s="98" t="s">
        <v>147</v>
      </c>
      <c r="C134" s="49">
        <v>2</v>
      </c>
      <c r="D134" s="117"/>
      <c r="E134" s="5">
        <f t="shared" si="8"/>
        <v>0</v>
      </c>
      <c r="F134" s="11"/>
    </row>
    <row r="135" spans="1:6" ht="33" customHeight="1" x14ac:dyDescent="0.2">
      <c r="A135" s="39" t="s">
        <v>180</v>
      </c>
      <c r="B135" s="99" t="s">
        <v>148</v>
      </c>
      <c r="C135" s="39">
        <v>2</v>
      </c>
      <c r="D135" s="117"/>
      <c r="E135" s="1">
        <f>D135*C135</f>
        <v>0</v>
      </c>
      <c r="F135" s="11"/>
    </row>
    <row r="136" spans="1:6" ht="33" customHeight="1" x14ac:dyDescent="0.2">
      <c r="A136" s="39" t="s">
        <v>181</v>
      </c>
      <c r="B136" s="99" t="s">
        <v>149</v>
      </c>
      <c r="C136" s="39">
        <v>2</v>
      </c>
      <c r="D136" s="117"/>
      <c r="E136" s="1">
        <f t="shared" ref="E136:E157" si="9">D136*C136</f>
        <v>0</v>
      </c>
      <c r="F136" s="11"/>
    </row>
    <row r="137" spans="1:6" ht="33" customHeight="1" x14ac:dyDescent="0.2">
      <c r="A137" s="39" t="s">
        <v>182</v>
      </c>
      <c r="B137" s="99" t="s">
        <v>208</v>
      </c>
      <c r="C137" s="39">
        <v>4</v>
      </c>
      <c r="D137" s="117"/>
      <c r="E137" s="1">
        <f t="shared" si="9"/>
        <v>0</v>
      </c>
      <c r="F137" s="11"/>
    </row>
    <row r="138" spans="1:6" ht="30.95" customHeight="1" x14ac:dyDescent="0.2">
      <c r="A138" s="39" t="s">
        <v>183</v>
      </c>
      <c r="B138" s="99" t="s">
        <v>150</v>
      </c>
      <c r="C138" s="39">
        <v>1</v>
      </c>
      <c r="D138" s="117"/>
      <c r="E138" s="1">
        <f t="shared" si="9"/>
        <v>0</v>
      </c>
      <c r="F138" s="11"/>
    </row>
    <row r="139" spans="1:6" ht="30.95" customHeight="1" x14ac:dyDescent="0.2">
      <c r="A139" s="39" t="s">
        <v>184</v>
      </c>
      <c r="B139" s="99" t="s">
        <v>151</v>
      </c>
      <c r="C139" s="39">
        <v>2</v>
      </c>
      <c r="D139" s="117"/>
      <c r="E139" s="1">
        <f t="shared" si="9"/>
        <v>0</v>
      </c>
      <c r="F139" s="11"/>
    </row>
    <row r="140" spans="1:6" ht="30.95" customHeight="1" x14ac:dyDescent="0.2">
      <c r="A140" s="39" t="s">
        <v>185</v>
      </c>
      <c r="B140" s="99" t="s">
        <v>152</v>
      </c>
      <c r="C140" s="39">
        <v>2</v>
      </c>
      <c r="D140" s="117"/>
      <c r="E140" s="1">
        <f t="shared" si="9"/>
        <v>0</v>
      </c>
      <c r="F140" s="11"/>
    </row>
    <row r="141" spans="1:6" ht="30.95" customHeight="1" x14ac:dyDescent="0.2">
      <c r="A141" s="39" t="s">
        <v>186</v>
      </c>
      <c r="B141" s="40" t="s">
        <v>153</v>
      </c>
      <c r="C141" s="39">
        <v>5</v>
      </c>
      <c r="D141" s="117"/>
      <c r="E141" s="1">
        <f t="shared" si="9"/>
        <v>0</v>
      </c>
      <c r="F141" s="11"/>
    </row>
    <row r="142" spans="1:6" ht="30.95" customHeight="1" x14ac:dyDescent="0.2">
      <c r="A142" s="39" t="s">
        <v>187</v>
      </c>
      <c r="B142" s="99" t="s">
        <v>154</v>
      </c>
      <c r="C142" s="39">
        <v>10</v>
      </c>
      <c r="D142" s="117"/>
      <c r="E142" s="1">
        <f t="shared" si="9"/>
        <v>0</v>
      </c>
      <c r="F142" s="11"/>
    </row>
    <row r="143" spans="1:6" ht="30.95" customHeight="1" x14ac:dyDescent="0.2">
      <c r="A143" s="39" t="s">
        <v>188</v>
      </c>
      <c r="B143" s="89" t="s">
        <v>155</v>
      </c>
      <c r="C143" s="90">
        <v>40</v>
      </c>
      <c r="D143" s="117"/>
      <c r="E143" s="1">
        <f t="shared" si="9"/>
        <v>0</v>
      </c>
      <c r="F143" s="11"/>
    </row>
    <row r="144" spans="1:6" ht="30.95" customHeight="1" x14ac:dyDescent="0.2">
      <c r="A144" s="39" t="s">
        <v>189</v>
      </c>
      <c r="B144" s="89" t="s">
        <v>156</v>
      </c>
      <c r="C144" s="90">
        <v>2</v>
      </c>
      <c r="D144" s="117"/>
      <c r="E144" s="1">
        <f t="shared" si="9"/>
        <v>0</v>
      </c>
      <c r="F144" s="11"/>
    </row>
    <row r="145" spans="1:6" ht="30.95" customHeight="1" x14ac:dyDescent="0.2">
      <c r="A145" s="44" t="s">
        <v>190</v>
      </c>
      <c r="B145" s="100" t="s">
        <v>157</v>
      </c>
      <c r="C145" s="101">
        <v>4</v>
      </c>
      <c r="D145" s="117"/>
      <c r="E145" s="7">
        <f t="shared" si="9"/>
        <v>0</v>
      </c>
      <c r="F145" s="11"/>
    </row>
    <row r="146" spans="1:6" ht="30.95" customHeight="1" x14ac:dyDescent="0.2">
      <c r="A146" s="8"/>
      <c r="B146" s="119"/>
      <c r="C146" s="120"/>
      <c r="D146" s="122"/>
      <c r="E146" s="121"/>
      <c r="F146" s="11"/>
    </row>
    <row r="147" spans="1:6" ht="30.95" customHeight="1" x14ac:dyDescent="0.2">
      <c r="A147" s="13"/>
      <c r="B147" s="123"/>
      <c r="C147" s="124"/>
      <c r="D147" s="82"/>
      <c r="E147" s="3"/>
      <c r="F147" s="11"/>
    </row>
    <row r="148" spans="1:6" s="20" customFormat="1" ht="34.9" customHeight="1" x14ac:dyDescent="0.2">
      <c r="A148" s="16" t="s">
        <v>167</v>
      </c>
      <c r="B148" s="17" t="s">
        <v>79</v>
      </c>
      <c r="C148" s="18" t="s">
        <v>113</v>
      </c>
      <c r="D148" s="18" t="s">
        <v>112</v>
      </c>
      <c r="E148" s="18" t="s">
        <v>111</v>
      </c>
      <c r="F148" s="97"/>
    </row>
    <row r="149" spans="1:6" ht="30.95" customHeight="1" x14ac:dyDescent="0.2">
      <c r="A149" s="39" t="s">
        <v>191</v>
      </c>
      <c r="B149" s="89" t="s">
        <v>158</v>
      </c>
      <c r="C149" s="90">
        <v>30</v>
      </c>
      <c r="D149" s="117"/>
      <c r="E149" s="1">
        <f t="shared" si="9"/>
        <v>0</v>
      </c>
      <c r="F149" s="11"/>
    </row>
    <row r="150" spans="1:6" ht="30.95" customHeight="1" x14ac:dyDescent="0.2">
      <c r="A150" s="49" t="s">
        <v>192</v>
      </c>
      <c r="B150" s="91" t="s">
        <v>161</v>
      </c>
      <c r="C150" s="92">
        <v>10</v>
      </c>
      <c r="D150" s="117"/>
      <c r="E150" s="5">
        <f t="shared" si="9"/>
        <v>0</v>
      </c>
      <c r="F150" s="11"/>
    </row>
    <row r="151" spans="1:6" ht="30.95" customHeight="1" x14ac:dyDescent="0.2">
      <c r="A151" s="39" t="s">
        <v>193</v>
      </c>
      <c r="B151" s="93" t="s">
        <v>159</v>
      </c>
      <c r="C151" s="90">
        <v>4</v>
      </c>
      <c r="D151" s="117"/>
      <c r="E151" s="1">
        <f t="shared" si="9"/>
        <v>0</v>
      </c>
      <c r="F151" s="11"/>
    </row>
    <row r="152" spans="1:6" ht="30.95" customHeight="1" x14ac:dyDescent="0.2">
      <c r="A152" s="39" t="s">
        <v>194</v>
      </c>
      <c r="B152" s="93" t="s">
        <v>459</v>
      </c>
      <c r="C152" s="90">
        <v>3</v>
      </c>
      <c r="D152" s="117"/>
      <c r="E152" s="1">
        <f t="shared" si="9"/>
        <v>0</v>
      </c>
      <c r="F152" s="11"/>
    </row>
    <row r="153" spans="1:6" ht="30.95" customHeight="1" x14ac:dyDescent="0.2">
      <c r="A153" s="39" t="s">
        <v>195</v>
      </c>
      <c r="B153" s="93" t="s">
        <v>460</v>
      </c>
      <c r="C153" s="90">
        <v>3</v>
      </c>
      <c r="D153" s="117"/>
      <c r="E153" s="1">
        <f t="shared" si="9"/>
        <v>0</v>
      </c>
      <c r="F153" s="11"/>
    </row>
    <row r="154" spans="1:6" ht="30.95" customHeight="1" x14ac:dyDescent="0.2">
      <c r="A154" s="39" t="s">
        <v>196</v>
      </c>
      <c r="B154" s="94" t="s">
        <v>160</v>
      </c>
      <c r="C154" s="90">
        <v>3</v>
      </c>
      <c r="D154" s="117"/>
      <c r="E154" s="1">
        <f t="shared" si="9"/>
        <v>0</v>
      </c>
      <c r="F154" s="11"/>
    </row>
    <row r="155" spans="1:6" ht="30.95" customHeight="1" x14ac:dyDescent="0.2">
      <c r="A155" s="39" t="s">
        <v>197</v>
      </c>
      <c r="B155" s="95" t="s">
        <v>162</v>
      </c>
      <c r="C155" s="39">
        <v>1</v>
      </c>
      <c r="D155" s="117"/>
      <c r="E155" s="1">
        <f t="shared" si="9"/>
        <v>0</v>
      </c>
      <c r="F155" s="11"/>
    </row>
    <row r="156" spans="1:6" ht="30.95" customHeight="1" x14ac:dyDescent="0.2">
      <c r="A156" s="39" t="s">
        <v>198</v>
      </c>
      <c r="B156" s="96" t="s">
        <v>163</v>
      </c>
      <c r="C156" s="39">
        <v>1</v>
      </c>
      <c r="D156" s="117"/>
      <c r="E156" s="1">
        <f t="shared" si="9"/>
        <v>0</v>
      </c>
      <c r="F156" s="11"/>
    </row>
    <row r="157" spans="1:6" ht="30.95" customHeight="1" x14ac:dyDescent="0.2">
      <c r="A157" s="39" t="s">
        <v>199</v>
      </c>
      <c r="B157" s="81" t="s">
        <v>164</v>
      </c>
      <c r="C157" s="39">
        <v>1</v>
      </c>
      <c r="D157" s="117"/>
      <c r="E157" s="1">
        <f t="shared" si="9"/>
        <v>0</v>
      </c>
      <c r="F157" s="11"/>
    </row>
    <row r="158" spans="1:6" ht="30.95" customHeight="1" x14ac:dyDescent="0.2">
      <c r="A158" s="39" t="s">
        <v>200</v>
      </c>
      <c r="B158" s="96" t="s">
        <v>165</v>
      </c>
      <c r="C158" s="39">
        <v>1</v>
      </c>
      <c r="D158" s="117"/>
      <c r="E158" s="1">
        <f>D158*C158</f>
        <v>0</v>
      </c>
      <c r="F158" s="11"/>
    </row>
    <row r="159" spans="1:6" ht="42.95" customHeight="1" x14ac:dyDescent="0.2">
      <c r="A159" s="24"/>
      <c r="B159" s="25" t="s">
        <v>464</v>
      </c>
      <c r="C159" s="25"/>
      <c r="D159" s="25"/>
      <c r="E159" s="26">
        <f>SUM(E158,E145:E157,E135:E144,E118:E134,E105:E117,E93:E104,E82:E92)</f>
        <v>0</v>
      </c>
    </row>
    <row r="160" spans="1:6" ht="42.95" customHeight="1" x14ac:dyDescent="0.2">
      <c r="A160" s="21"/>
      <c r="B160" s="22" t="s">
        <v>465</v>
      </c>
      <c r="C160" s="22"/>
      <c r="D160" s="22"/>
      <c r="E160" s="23">
        <f>E159+E78</f>
        <v>0</v>
      </c>
    </row>
    <row r="161" spans="1:6" ht="29.1" customHeight="1" x14ac:dyDescent="0.2">
      <c r="B161" s="78"/>
      <c r="C161" s="78"/>
      <c r="D161" s="78"/>
      <c r="E161" s="118"/>
      <c r="F161" s="11"/>
    </row>
    <row r="162" spans="1:6" ht="22.5" customHeight="1" x14ac:dyDescent="0.2">
      <c r="A162" s="61" t="s">
        <v>1</v>
      </c>
      <c r="B162" s="62" t="s">
        <v>209</v>
      </c>
      <c r="C162" s="62"/>
      <c r="D162" s="62"/>
      <c r="E162" s="63"/>
    </row>
    <row r="163" spans="1:6" ht="17.100000000000001" customHeight="1" x14ac:dyDescent="0.2">
      <c r="A163" s="64">
        <v>1</v>
      </c>
      <c r="B163" s="126" t="s">
        <v>210</v>
      </c>
      <c r="C163" s="126"/>
      <c r="D163" s="126"/>
      <c r="E163" s="127"/>
    </row>
    <row r="164" spans="1:6" ht="17.100000000000001" customHeight="1" x14ac:dyDescent="0.2">
      <c r="A164" s="65">
        <v>2</v>
      </c>
      <c r="B164" s="141" t="s">
        <v>211</v>
      </c>
      <c r="C164" s="141"/>
      <c r="D164" s="141"/>
      <c r="E164" s="142"/>
    </row>
    <row r="165" spans="1:6" ht="17.100000000000001" customHeight="1" x14ac:dyDescent="0.2">
      <c r="A165" s="65">
        <v>3</v>
      </c>
      <c r="B165" s="141" t="s">
        <v>212</v>
      </c>
      <c r="C165" s="141"/>
      <c r="D165" s="141"/>
      <c r="E165" s="142"/>
    </row>
    <row r="166" spans="1:6" ht="17.100000000000001" customHeight="1" x14ac:dyDescent="0.2">
      <c r="A166" s="65">
        <v>4</v>
      </c>
      <c r="B166" s="141" t="s">
        <v>213</v>
      </c>
      <c r="C166" s="141"/>
      <c r="D166" s="141"/>
      <c r="E166" s="142"/>
    </row>
    <row r="167" spans="1:6" ht="17.100000000000001" customHeight="1" x14ac:dyDescent="0.2">
      <c r="A167" s="65">
        <v>5</v>
      </c>
      <c r="B167" s="141" t="s">
        <v>214</v>
      </c>
      <c r="C167" s="141"/>
      <c r="D167" s="141"/>
      <c r="E167" s="142"/>
    </row>
    <row r="168" spans="1:6" ht="17.100000000000001" customHeight="1" x14ac:dyDescent="0.2">
      <c r="A168" s="66">
        <v>6</v>
      </c>
      <c r="B168" s="134" t="s">
        <v>215</v>
      </c>
      <c r="C168" s="134"/>
      <c r="D168" s="134"/>
      <c r="E168" s="135"/>
    </row>
    <row r="169" spans="1:6" ht="36" customHeight="1" x14ac:dyDescent="0.2">
      <c r="A169" s="87"/>
      <c r="B169" s="68"/>
      <c r="C169" s="68"/>
      <c r="D169" s="68"/>
      <c r="E169" s="69"/>
      <c r="F169" s="88"/>
    </row>
    <row r="170" spans="1:6" ht="15.75" x14ac:dyDescent="0.2">
      <c r="A170" s="130" t="s">
        <v>470</v>
      </c>
      <c r="B170" s="131"/>
      <c r="C170" s="131"/>
      <c r="D170" s="132"/>
      <c r="E170" s="133"/>
      <c r="F170" s="70"/>
    </row>
    <row r="171" spans="1:6" s="20" customFormat="1" ht="34.9" customHeight="1" x14ac:dyDescent="0.2">
      <c r="A171" s="16" t="s">
        <v>50</v>
      </c>
      <c r="B171" s="17" t="s">
        <v>209</v>
      </c>
      <c r="C171" s="18" t="s">
        <v>113</v>
      </c>
      <c r="D171" s="18" t="s">
        <v>112</v>
      </c>
      <c r="E171" s="18" t="s">
        <v>111</v>
      </c>
      <c r="F171" s="19"/>
    </row>
    <row r="172" spans="1:6" ht="23.1" customHeight="1" x14ac:dyDescent="0.2">
      <c r="A172" s="39" t="s">
        <v>4</v>
      </c>
      <c r="B172" s="40" t="s">
        <v>216</v>
      </c>
      <c r="C172" s="39">
        <v>2</v>
      </c>
      <c r="D172" s="117"/>
      <c r="E172" s="1">
        <f>D172*C172</f>
        <v>0</v>
      </c>
      <c r="F172" s="11"/>
    </row>
    <row r="173" spans="1:6" ht="23.1" customHeight="1" x14ac:dyDescent="0.2">
      <c r="A173" s="39" t="s">
        <v>5</v>
      </c>
      <c r="B173" s="40" t="s">
        <v>217</v>
      </c>
      <c r="C173" s="39">
        <v>40</v>
      </c>
      <c r="D173" s="117"/>
      <c r="E173" s="1">
        <f t="shared" ref="E173:E184" si="10">D173*C173</f>
        <v>0</v>
      </c>
      <c r="F173" s="11"/>
    </row>
    <row r="174" spans="1:6" ht="23.1" customHeight="1" x14ac:dyDescent="0.2">
      <c r="A174" s="39" t="s">
        <v>6</v>
      </c>
      <c r="B174" s="40" t="s">
        <v>218</v>
      </c>
      <c r="C174" s="39">
        <v>5</v>
      </c>
      <c r="D174" s="117"/>
      <c r="E174" s="1">
        <f t="shared" si="10"/>
        <v>0</v>
      </c>
      <c r="F174" s="11"/>
    </row>
    <row r="175" spans="1:6" ht="23.1" customHeight="1" x14ac:dyDescent="0.2">
      <c r="A175" s="39" t="s">
        <v>7</v>
      </c>
      <c r="B175" s="40" t="s">
        <v>219</v>
      </c>
      <c r="C175" s="39">
        <v>40</v>
      </c>
      <c r="D175" s="117"/>
      <c r="E175" s="1">
        <f t="shared" si="10"/>
        <v>0</v>
      </c>
      <c r="F175" s="11"/>
    </row>
    <row r="176" spans="1:6" ht="23.1" customHeight="1" x14ac:dyDescent="0.2">
      <c r="A176" s="39" t="s">
        <v>8</v>
      </c>
      <c r="B176" s="40" t="s">
        <v>220</v>
      </c>
      <c r="C176" s="39">
        <v>40</v>
      </c>
      <c r="D176" s="117"/>
      <c r="E176" s="1">
        <f t="shared" si="10"/>
        <v>0</v>
      </c>
      <c r="F176" s="11"/>
    </row>
    <row r="177" spans="1:6" ht="23.1" customHeight="1" x14ac:dyDescent="0.2">
      <c r="A177" s="39" t="s">
        <v>9</v>
      </c>
      <c r="B177" s="40" t="s">
        <v>221</v>
      </c>
      <c r="C177" s="39">
        <v>40</v>
      </c>
      <c r="D177" s="117"/>
      <c r="E177" s="1">
        <f t="shared" si="10"/>
        <v>0</v>
      </c>
      <c r="F177" s="11"/>
    </row>
    <row r="178" spans="1:6" ht="23.1" customHeight="1" x14ac:dyDescent="0.2">
      <c r="A178" s="39" t="s">
        <v>16</v>
      </c>
      <c r="B178" s="40" t="s">
        <v>222</v>
      </c>
      <c r="C178" s="39">
        <v>40</v>
      </c>
      <c r="D178" s="117"/>
      <c r="E178" s="1">
        <f t="shared" si="10"/>
        <v>0</v>
      </c>
      <c r="F178" s="11"/>
    </row>
    <row r="179" spans="1:6" ht="23.1" customHeight="1" x14ac:dyDescent="0.2">
      <c r="A179" s="49" t="s">
        <v>44</v>
      </c>
      <c r="B179" s="50" t="s">
        <v>223</v>
      </c>
      <c r="C179" s="49">
        <v>40</v>
      </c>
      <c r="D179" s="117"/>
      <c r="E179" s="5">
        <f>D179*C179</f>
        <v>0</v>
      </c>
      <c r="F179" s="11"/>
    </row>
    <row r="180" spans="1:6" ht="23.1" customHeight="1" x14ac:dyDescent="0.2">
      <c r="A180" s="39" t="s">
        <v>45</v>
      </c>
      <c r="B180" s="40" t="s">
        <v>224</v>
      </c>
      <c r="C180" s="39">
        <v>40</v>
      </c>
      <c r="D180" s="117"/>
      <c r="E180" s="1">
        <f>D180*C180</f>
        <v>0</v>
      </c>
      <c r="F180" s="11"/>
    </row>
    <row r="181" spans="1:6" ht="23.1" customHeight="1" x14ac:dyDescent="0.2">
      <c r="A181" s="8"/>
      <c r="B181" s="9"/>
      <c r="C181" s="8"/>
      <c r="D181" s="84"/>
      <c r="E181" s="2"/>
      <c r="F181" s="11"/>
    </row>
    <row r="182" spans="1:6" ht="23.1" customHeight="1" x14ac:dyDescent="0.2">
      <c r="A182" s="13"/>
      <c r="B182" s="14"/>
      <c r="C182" s="13"/>
      <c r="D182" s="85"/>
      <c r="E182" s="4"/>
      <c r="F182" s="11"/>
    </row>
    <row r="183" spans="1:6" s="20" customFormat="1" ht="34.9" customHeight="1" x14ac:dyDescent="0.2">
      <c r="A183" s="16" t="s">
        <v>50</v>
      </c>
      <c r="B183" s="17" t="s">
        <v>209</v>
      </c>
      <c r="C183" s="18" t="s">
        <v>113</v>
      </c>
      <c r="D183" s="18" t="s">
        <v>112</v>
      </c>
      <c r="E183" s="18" t="s">
        <v>111</v>
      </c>
      <c r="F183" s="19"/>
    </row>
    <row r="184" spans="1:6" ht="36" customHeight="1" x14ac:dyDescent="0.2">
      <c r="A184" s="39" t="s">
        <v>46</v>
      </c>
      <c r="B184" s="40" t="s">
        <v>225</v>
      </c>
      <c r="C184" s="39">
        <v>20</v>
      </c>
      <c r="D184" s="117"/>
      <c r="E184" s="1">
        <f t="shared" si="10"/>
        <v>0</v>
      </c>
      <c r="F184" s="11"/>
    </row>
    <row r="185" spans="1:6" ht="49.9" customHeight="1" x14ac:dyDescent="0.2">
      <c r="A185" s="39" t="s">
        <v>47</v>
      </c>
      <c r="B185" s="40" t="s">
        <v>226</v>
      </c>
      <c r="C185" s="39">
        <v>10</v>
      </c>
      <c r="D185" s="117"/>
      <c r="E185" s="1">
        <f>D185*C185</f>
        <v>0</v>
      </c>
      <c r="F185" s="11"/>
    </row>
    <row r="186" spans="1:6" ht="33" customHeight="1" x14ac:dyDescent="0.2">
      <c r="A186" s="39" t="s">
        <v>48</v>
      </c>
      <c r="B186" s="40" t="s">
        <v>227</v>
      </c>
      <c r="C186" s="39">
        <v>10</v>
      </c>
      <c r="D186" s="117"/>
      <c r="E186" s="1">
        <f t="shared" ref="E186:E192" si="11">D186*C186</f>
        <v>0</v>
      </c>
      <c r="F186" s="11"/>
    </row>
    <row r="187" spans="1:6" ht="33" customHeight="1" x14ac:dyDescent="0.2">
      <c r="A187" s="39" t="s">
        <v>51</v>
      </c>
      <c r="B187" s="40" t="s">
        <v>228</v>
      </c>
      <c r="C187" s="39">
        <v>10</v>
      </c>
      <c r="D187" s="117"/>
      <c r="E187" s="1">
        <f t="shared" si="11"/>
        <v>0</v>
      </c>
      <c r="F187" s="11"/>
    </row>
    <row r="188" spans="1:6" ht="33" customHeight="1" x14ac:dyDescent="0.2">
      <c r="A188" s="39" t="s">
        <v>24</v>
      </c>
      <c r="B188" s="40" t="s">
        <v>229</v>
      </c>
      <c r="C188" s="39">
        <v>10</v>
      </c>
      <c r="D188" s="117"/>
      <c r="E188" s="1">
        <f t="shared" si="11"/>
        <v>0</v>
      </c>
      <c r="F188" s="11"/>
    </row>
    <row r="189" spans="1:6" ht="33" customHeight="1" x14ac:dyDescent="0.2">
      <c r="A189" s="39" t="s">
        <v>25</v>
      </c>
      <c r="B189" s="40" t="s">
        <v>230</v>
      </c>
      <c r="C189" s="39">
        <v>10</v>
      </c>
      <c r="D189" s="117"/>
      <c r="E189" s="1">
        <f t="shared" si="11"/>
        <v>0</v>
      </c>
      <c r="F189" s="11"/>
    </row>
    <row r="190" spans="1:6" ht="33" customHeight="1" x14ac:dyDescent="0.2">
      <c r="A190" s="39" t="s">
        <v>52</v>
      </c>
      <c r="B190" s="40" t="s">
        <v>231</v>
      </c>
      <c r="C190" s="39">
        <v>10</v>
      </c>
      <c r="D190" s="117"/>
      <c r="E190" s="1">
        <f t="shared" si="11"/>
        <v>0</v>
      </c>
      <c r="F190" s="11"/>
    </row>
    <row r="191" spans="1:6" ht="33" customHeight="1" x14ac:dyDescent="0.2">
      <c r="A191" s="39" t="s">
        <v>53</v>
      </c>
      <c r="B191" s="40" t="s">
        <v>232</v>
      </c>
      <c r="C191" s="39">
        <v>10</v>
      </c>
      <c r="D191" s="117"/>
      <c r="E191" s="1">
        <f t="shared" si="11"/>
        <v>0</v>
      </c>
      <c r="F191" s="11"/>
    </row>
    <row r="192" spans="1:6" ht="33" customHeight="1" x14ac:dyDescent="0.2">
      <c r="A192" s="44" t="s">
        <v>54</v>
      </c>
      <c r="B192" s="45" t="s">
        <v>233</v>
      </c>
      <c r="C192" s="44">
        <v>10</v>
      </c>
      <c r="D192" s="117"/>
      <c r="E192" s="7">
        <f t="shared" si="11"/>
        <v>0</v>
      </c>
      <c r="F192" s="11"/>
    </row>
    <row r="193" spans="1:6" ht="33" customHeight="1" x14ac:dyDescent="0.2">
      <c r="A193" s="39" t="s">
        <v>55</v>
      </c>
      <c r="B193" s="40" t="s">
        <v>234</v>
      </c>
      <c r="C193" s="39">
        <v>10</v>
      </c>
      <c r="D193" s="117"/>
      <c r="E193" s="1">
        <f>D193*C193</f>
        <v>0</v>
      </c>
      <c r="F193" s="11"/>
    </row>
    <row r="194" spans="1:6" ht="33" customHeight="1" x14ac:dyDescent="0.2">
      <c r="A194" s="39" t="s">
        <v>56</v>
      </c>
      <c r="B194" s="40" t="s">
        <v>235</v>
      </c>
      <c r="C194" s="41">
        <v>10</v>
      </c>
      <c r="D194" s="117"/>
      <c r="E194" s="1">
        <f>D194*C194</f>
        <v>0</v>
      </c>
      <c r="F194" s="11"/>
    </row>
    <row r="195" spans="1:6" ht="33" customHeight="1" x14ac:dyDescent="0.2">
      <c r="A195" s="8"/>
      <c r="B195" s="9"/>
      <c r="C195" s="8"/>
      <c r="D195" s="9"/>
      <c r="E195" s="2"/>
      <c r="F195" s="11"/>
    </row>
    <row r="196" spans="1:6" s="20" customFormat="1" ht="34.9" customHeight="1" x14ac:dyDescent="0.2">
      <c r="A196" s="16" t="s">
        <v>50</v>
      </c>
      <c r="B196" s="17" t="s">
        <v>209</v>
      </c>
      <c r="C196" s="18" t="s">
        <v>113</v>
      </c>
      <c r="D196" s="18" t="s">
        <v>112</v>
      </c>
      <c r="E196" s="18" t="s">
        <v>111</v>
      </c>
      <c r="F196" s="19"/>
    </row>
    <row r="197" spans="1:6" ht="33" customHeight="1" x14ac:dyDescent="0.2">
      <c r="A197" s="39" t="s">
        <v>57</v>
      </c>
      <c r="B197" s="40" t="s">
        <v>236</v>
      </c>
      <c r="C197" s="41">
        <v>10</v>
      </c>
      <c r="D197" s="117"/>
      <c r="E197" s="1">
        <f t="shared" ref="E197:E203" si="12">D197*C197</f>
        <v>0</v>
      </c>
      <c r="F197" s="11"/>
    </row>
    <row r="198" spans="1:6" ht="33" customHeight="1" x14ac:dyDescent="0.2">
      <c r="A198" s="39" t="s">
        <v>58</v>
      </c>
      <c r="B198" s="40" t="s">
        <v>237</v>
      </c>
      <c r="C198" s="41">
        <v>10</v>
      </c>
      <c r="D198" s="117"/>
      <c r="E198" s="1">
        <f t="shared" si="12"/>
        <v>0</v>
      </c>
      <c r="F198" s="11"/>
    </row>
    <row r="199" spans="1:6" ht="33" customHeight="1" x14ac:dyDescent="0.2">
      <c r="A199" s="39" t="s">
        <v>66</v>
      </c>
      <c r="B199" s="40" t="s">
        <v>238</v>
      </c>
      <c r="C199" s="41">
        <v>10</v>
      </c>
      <c r="D199" s="117"/>
      <c r="E199" s="1">
        <f t="shared" si="12"/>
        <v>0</v>
      </c>
      <c r="F199" s="11"/>
    </row>
    <row r="200" spans="1:6" ht="33" customHeight="1" x14ac:dyDescent="0.2">
      <c r="A200" s="39" t="s">
        <v>68</v>
      </c>
      <c r="B200" s="40" t="s">
        <v>239</v>
      </c>
      <c r="C200" s="41">
        <v>2</v>
      </c>
      <c r="D200" s="117"/>
      <c r="E200" s="1">
        <f t="shared" si="12"/>
        <v>0</v>
      </c>
      <c r="F200" s="11"/>
    </row>
    <row r="201" spans="1:6" ht="33" customHeight="1" x14ac:dyDescent="0.2">
      <c r="A201" s="39" t="s">
        <v>69</v>
      </c>
      <c r="B201" s="40" t="s">
        <v>240</v>
      </c>
      <c r="C201" s="41">
        <v>3</v>
      </c>
      <c r="D201" s="117"/>
      <c r="E201" s="1">
        <f t="shared" si="12"/>
        <v>0</v>
      </c>
      <c r="F201" s="11"/>
    </row>
    <row r="202" spans="1:6" ht="33" customHeight="1" x14ac:dyDescent="0.2">
      <c r="A202" s="39" t="s">
        <v>70</v>
      </c>
      <c r="B202" s="40" t="s">
        <v>241</v>
      </c>
      <c r="C202" s="41">
        <v>2</v>
      </c>
      <c r="D202" s="117"/>
      <c r="E202" s="1">
        <f t="shared" si="12"/>
        <v>0</v>
      </c>
      <c r="F202" s="11"/>
    </row>
    <row r="203" spans="1:6" ht="65.45" customHeight="1" x14ac:dyDescent="0.2">
      <c r="A203" s="39" t="s">
        <v>80</v>
      </c>
      <c r="B203" s="40" t="s">
        <v>242</v>
      </c>
      <c r="C203" s="41">
        <v>2</v>
      </c>
      <c r="D203" s="117"/>
      <c r="E203" s="1">
        <f t="shared" si="12"/>
        <v>0</v>
      </c>
      <c r="F203" s="11"/>
    </row>
    <row r="204" spans="1:6" ht="33" customHeight="1" x14ac:dyDescent="0.2">
      <c r="A204" s="44" t="s">
        <v>81</v>
      </c>
      <c r="B204" s="45" t="s">
        <v>243</v>
      </c>
      <c r="C204" s="46">
        <v>2</v>
      </c>
      <c r="D204" s="117"/>
      <c r="E204" s="7">
        <f>D204*C204</f>
        <v>0</v>
      </c>
      <c r="F204" s="11"/>
    </row>
    <row r="205" spans="1:6" ht="33" customHeight="1" x14ac:dyDescent="0.2">
      <c r="A205" s="39" t="s">
        <v>83</v>
      </c>
      <c r="B205" s="40" t="s">
        <v>245</v>
      </c>
      <c r="C205" s="41">
        <v>2</v>
      </c>
      <c r="D205" s="117"/>
      <c r="E205" s="1">
        <f>D205*C205</f>
        <v>0</v>
      </c>
      <c r="F205" s="11"/>
    </row>
    <row r="206" spans="1:6" ht="33" customHeight="1" x14ac:dyDescent="0.2">
      <c r="A206" s="39" t="s">
        <v>84</v>
      </c>
      <c r="B206" s="40" t="s">
        <v>246</v>
      </c>
      <c r="C206" s="41">
        <v>2</v>
      </c>
      <c r="D206" s="117"/>
      <c r="E206" s="1">
        <f>D206*C206</f>
        <v>0</v>
      </c>
      <c r="F206" s="11"/>
    </row>
    <row r="207" spans="1:6" ht="33" customHeight="1" x14ac:dyDescent="0.2">
      <c r="A207" s="39" t="s">
        <v>85</v>
      </c>
      <c r="B207" s="40" t="s">
        <v>247</v>
      </c>
      <c r="C207" s="41">
        <v>2</v>
      </c>
      <c r="D207" s="117"/>
      <c r="E207" s="1">
        <f>D207*C207</f>
        <v>0</v>
      </c>
      <c r="F207" s="11"/>
    </row>
    <row r="208" spans="1:6" ht="33" customHeight="1" x14ac:dyDescent="0.2">
      <c r="A208" s="8"/>
      <c r="B208" s="9"/>
      <c r="C208" s="10"/>
      <c r="D208" s="9"/>
      <c r="E208" s="2"/>
      <c r="F208" s="11"/>
    </row>
    <row r="209" spans="1:6" s="20" customFormat="1" ht="34.9" customHeight="1" x14ac:dyDescent="0.2">
      <c r="A209" s="16" t="s">
        <v>50</v>
      </c>
      <c r="B209" s="17" t="s">
        <v>209</v>
      </c>
      <c r="C209" s="18" t="s">
        <v>113</v>
      </c>
      <c r="D209" s="18" t="s">
        <v>112</v>
      </c>
      <c r="E209" s="18" t="s">
        <v>111</v>
      </c>
      <c r="F209" s="19"/>
    </row>
    <row r="210" spans="1:6" ht="33" customHeight="1" x14ac:dyDescent="0.2">
      <c r="A210" s="49" t="s">
        <v>82</v>
      </c>
      <c r="B210" s="50" t="s">
        <v>244</v>
      </c>
      <c r="C210" s="51">
        <v>5</v>
      </c>
      <c r="D210" s="117"/>
      <c r="E210" s="5">
        <f t="shared" ref="E210:E214" si="13">D210*C210</f>
        <v>0</v>
      </c>
      <c r="F210" s="11"/>
    </row>
    <row r="211" spans="1:6" ht="33" customHeight="1" x14ac:dyDescent="0.2">
      <c r="A211" s="39" t="s">
        <v>86</v>
      </c>
      <c r="B211" s="40" t="s">
        <v>248</v>
      </c>
      <c r="C211" s="41">
        <v>20</v>
      </c>
      <c r="D211" s="117"/>
      <c r="E211" s="1">
        <f t="shared" si="13"/>
        <v>0</v>
      </c>
      <c r="F211" s="11"/>
    </row>
    <row r="212" spans="1:6" ht="33" customHeight="1" x14ac:dyDescent="0.2">
      <c r="A212" s="39" t="s">
        <v>87</v>
      </c>
      <c r="B212" s="40" t="s">
        <v>249</v>
      </c>
      <c r="C212" s="41">
        <v>20</v>
      </c>
      <c r="D212" s="117"/>
      <c r="E212" s="1">
        <f t="shared" si="13"/>
        <v>0</v>
      </c>
      <c r="F212" s="11"/>
    </row>
    <row r="213" spans="1:6" ht="33" customHeight="1" x14ac:dyDescent="0.2">
      <c r="A213" s="39" t="s">
        <v>88</v>
      </c>
      <c r="B213" s="40" t="s">
        <v>250</v>
      </c>
      <c r="C213" s="41">
        <v>20</v>
      </c>
      <c r="D213" s="117"/>
      <c r="E213" s="1">
        <f t="shared" si="13"/>
        <v>0</v>
      </c>
      <c r="F213" s="11"/>
    </row>
    <row r="214" spans="1:6" ht="33" customHeight="1" x14ac:dyDescent="0.2">
      <c r="A214" s="39" t="s">
        <v>89</v>
      </c>
      <c r="B214" s="40" t="s">
        <v>251</v>
      </c>
      <c r="C214" s="41">
        <v>20</v>
      </c>
      <c r="D214" s="117"/>
      <c r="E214" s="1">
        <f t="shared" si="13"/>
        <v>0</v>
      </c>
      <c r="F214" s="11"/>
    </row>
    <row r="215" spans="1:6" ht="33" customHeight="1" x14ac:dyDescent="0.2">
      <c r="A215" s="39" t="s">
        <v>90</v>
      </c>
      <c r="B215" s="40" t="s">
        <v>252</v>
      </c>
      <c r="C215" s="41">
        <v>20</v>
      </c>
      <c r="D215" s="117"/>
      <c r="E215" s="1">
        <f>D215*C215</f>
        <v>0</v>
      </c>
      <c r="F215" s="11"/>
    </row>
    <row r="216" spans="1:6" ht="33" customHeight="1" x14ac:dyDescent="0.2">
      <c r="A216" s="39" t="s">
        <v>91</v>
      </c>
      <c r="B216" s="40" t="s">
        <v>253</v>
      </c>
      <c r="C216" s="41">
        <v>20</v>
      </c>
      <c r="D216" s="117"/>
      <c r="E216" s="1">
        <f t="shared" ref="E216:E276" si="14">D216*C216</f>
        <v>0</v>
      </c>
      <c r="F216" s="11"/>
    </row>
    <row r="217" spans="1:6" ht="33" customHeight="1" x14ac:dyDescent="0.2">
      <c r="A217" s="44" t="s">
        <v>92</v>
      </c>
      <c r="B217" s="45" t="s">
        <v>254</v>
      </c>
      <c r="C217" s="46">
        <v>20</v>
      </c>
      <c r="D217" s="117"/>
      <c r="E217" s="7">
        <f t="shared" si="14"/>
        <v>0</v>
      </c>
      <c r="F217" s="11"/>
    </row>
    <row r="218" spans="1:6" ht="33" customHeight="1" x14ac:dyDescent="0.2">
      <c r="A218" s="39" t="s">
        <v>95</v>
      </c>
      <c r="B218" s="40" t="s">
        <v>257</v>
      </c>
      <c r="C218" s="41">
        <v>20</v>
      </c>
      <c r="D218" s="117"/>
      <c r="E218" s="1">
        <f>D218*C218</f>
        <v>0</v>
      </c>
      <c r="F218" s="11"/>
    </row>
    <row r="219" spans="1:6" ht="33" customHeight="1" x14ac:dyDescent="0.2">
      <c r="A219" s="39" t="s">
        <v>96</v>
      </c>
      <c r="B219" s="40" t="s">
        <v>258</v>
      </c>
      <c r="C219" s="41">
        <v>20</v>
      </c>
      <c r="D219" s="117"/>
      <c r="E219" s="1">
        <f>D219*C219</f>
        <v>0</v>
      </c>
      <c r="F219" s="11"/>
    </row>
    <row r="220" spans="1:6" ht="33" customHeight="1" x14ac:dyDescent="0.2">
      <c r="A220" s="39" t="s">
        <v>97</v>
      </c>
      <c r="B220" s="40" t="s">
        <v>259</v>
      </c>
      <c r="C220" s="41">
        <v>20</v>
      </c>
      <c r="D220" s="117"/>
      <c r="E220" s="1">
        <f>D220*C220</f>
        <v>0</v>
      </c>
      <c r="F220" s="11"/>
    </row>
    <row r="221" spans="1:6" ht="33" customHeight="1" x14ac:dyDescent="0.2">
      <c r="A221" s="39" t="s">
        <v>98</v>
      </c>
      <c r="B221" s="40" t="s">
        <v>260</v>
      </c>
      <c r="C221" s="41">
        <v>20</v>
      </c>
      <c r="D221" s="117"/>
      <c r="E221" s="1">
        <f>D221*C221</f>
        <v>0</v>
      </c>
      <c r="F221" s="11"/>
    </row>
    <row r="222" spans="1:6" ht="33" customHeight="1" x14ac:dyDescent="0.2">
      <c r="A222" s="8"/>
      <c r="B222" s="9"/>
      <c r="C222" s="10"/>
      <c r="D222" s="9"/>
      <c r="E222" s="2"/>
      <c r="F222" s="11"/>
    </row>
    <row r="223" spans="1:6" s="20" customFormat="1" ht="34.9" customHeight="1" x14ac:dyDescent="0.2">
      <c r="A223" s="16" t="s">
        <v>50</v>
      </c>
      <c r="B223" s="17" t="s">
        <v>209</v>
      </c>
      <c r="C223" s="18" t="s">
        <v>113</v>
      </c>
      <c r="D223" s="18" t="s">
        <v>112</v>
      </c>
      <c r="E223" s="18" t="s">
        <v>111</v>
      </c>
      <c r="F223" s="19"/>
    </row>
    <row r="224" spans="1:6" ht="33" customHeight="1" x14ac:dyDescent="0.2">
      <c r="A224" s="49" t="s">
        <v>93</v>
      </c>
      <c r="B224" s="50" t="s">
        <v>255</v>
      </c>
      <c r="C224" s="51">
        <v>20</v>
      </c>
      <c r="D224" s="117"/>
      <c r="E224" s="5">
        <f t="shared" si="14"/>
        <v>0</v>
      </c>
      <c r="F224" s="11"/>
    </row>
    <row r="225" spans="1:6" ht="33" customHeight="1" x14ac:dyDescent="0.2">
      <c r="A225" s="39" t="s">
        <v>94</v>
      </c>
      <c r="B225" s="40" t="s">
        <v>256</v>
      </c>
      <c r="C225" s="41">
        <v>20</v>
      </c>
      <c r="D225" s="117"/>
      <c r="E225" s="1">
        <f t="shared" si="14"/>
        <v>0</v>
      </c>
      <c r="F225" s="11"/>
    </row>
    <row r="226" spans="1:6" ht="33" customHeight="1" x14ac:dyDescent="0.2">
      <c r="A226" s="39" t="s">
        <v>99</v>
      </c>
      <c r="B226" s="40" t="s">
        <v>261</v>
      </c>
      <c r="C226" s="41">
        <v>20</v>
      </c>
      <c r="D226" s="117"/>
      <c r="E226" s="1">
        <f t="shared" si="14"/>
        <v>0</v>
      </c>
      <c r="F226" s="11"/>
    </row>
    <row r="227" spans="1:6" ht="33" customHeight="1" x14ac:dyDescent="0.2">
      <c r="A227" s="39" t="s">
        <v>100</v>
      </c>
      <c r="B227" s="40" t="s">
        <v>262</v>
      </c>
      <c r="C227" s="41">
        <v>20</v>
      </c>
      <c r="D227" s="117"/>
      <c r="E227" s="1">
        <f t="shared" si="14"/>
        <v>0</v>
      </c>
      <c r="F227" s="11"/>
    </row>
    <row r="228" spans="1:6" ht="33" customHeight="1" x14ac:dyDescent="0.2">
      <c r="A228" s="39" t="s">
        <v>101</v>
      </c>
      <c r="B228" s="40" t="s">
        <v>263</v>
      </c>
      <c r="C228" s="41">
        <v>20</v>
      </c>
      <c r="D228" s="117"/>
      <c r="E228" s="1">
        <f t="shared" si="14"/>
        <v>0</v>
      </c>
      <c r="F228" s="11"/>
    </row>
    <row r="229" spans="1:6" ht="33" customHeight="1" x14ac:dyDescent="0.2">
      <c r="A229" s="39" t="s">
        <v>102</v>
      </c>
      <c r="B229" s="40" t="s">
        <v>264</v>
      </c>
      <c r="C229" s="41">
        <v>20</v>
      </c>
      <c r="D229" s="117"/>
      <c r="E229" s="1">
        <f t="shared" si="14"/>
        <v>0</v>
      </c>
      <c r="F229" s="11"/>
    </row>
    <row r="230" spans="1:6" ht="33" customHeight="1" x14ac:dyDescent="0.2">
      <c r="A230" s="44" t="s">
        <v>103</v>
      </c>
      <c r="B230" s="45" t="s">
        <v>265</v>
      </c>
      <c r="C230" s="46">
        <v>20</v>
      </c>
      <c r="D230" s="117"/>
      <c r="E230" s="7">
        <f t="shared" si="14"/>
        <v>0</v>
      </c>
      <c r="F230" s="11"/>
    </row>
    <row r="231" spans="1:6" ht="120" x14ac:dyDescent="0.2">
      <c r="A231" s="39" t="s">
        <v>105</v>
      </c>
      <c r="B231" s="40" t="s">
        <v>267</v>
      </c>
      <c r="C231" s="41">
        <v>1</v>
      </c>
      <c r="D231" s="117"/>
      <c r="E231" s="1">
        <f>D231*C231</f>
        <v>0</v>
      </c>
      <c r="F231" s="11"/>
    </row>
    <row r="232" spans="1:6" ht="33" customHeight="1" x14ac:dyDescent="0.2">
      <c r="A232" s="49" t="s">
        <v>104</v>
      </c>
      <c r="B232" s="50" t="s">
        <v>266</v>
      </c>
      <c r="C232" s="51">
        <v>2</v>
      </c>
      <c r="D232" s="117"/>
      <c r="E232" s="5">
        <f>D232*C232</f>
        <v>0</v>
      </c>
      <c r="F232" s="11"/>
    </row>
    <row r="233" spans="1:6" ht="33" customHeight="1" x14ac:dyDescent="0.2">
      <c r="A233" s="13"/>
      <c r="B233" s="14"/>
      <c r="C233" s="15"/>
      <c r="D233" s="14"/>
      <c r="E233" s="4"/>
      <c r="F233" s="11"/>
    </row>
    <row r="234" spans="1:6" s="20" customFormat="1" ht="34.9" customHeight="1" x14ac:dyDescent="0.2">
      <c r="A234" s="16" t="s">
        <v>50</v>
      </c>
      <c r="B234" s="17" t="s">
        <v>209</v>
      </c>
      <c r="C234" s="18" t="s">
        <v>113</v>
      </c>
      <c r="D234" s="18" t="s">
        <v>112</v>
      </c>
      <c r="E234" s="18" t="s">
        <v>111</v>
      </c>
      <c r="F234" s="19"/>
    </row>
    <row r="235" spans="1:6" ht="135" x14ac:dyDescent="0.2">
      <c r="A235" s="39" t="s">
        <v>106</v>
      </c>
      <c r="B235" s="40" t="s">
        <v>268</v>
      </c>
      <c r="C235" s="41">
        <v>1</v>
      </c>
      <c r="D235" s="117"/>
      <c r="E235" s="1">
        <f t="shared" si="14"/>
        <v>0</v>
      </c>
      <c r="F235" s="11"/>
    </row>
    <row r="236" spans="1:6" ht="33" customHeight="1" x14ac:dyDescent="0.2">
      <c r="A236" s="39" t="s">
        <v>107</v>
      </c>
      <c r="B236" s="40" t="s">
        <v>269</v>
      </c>
      <c r="C236" s="41">
        <v>40</v>
      </c>
      <c r="D236" s="117"/>
      <c r="E236" s="1">
        <f t="shared" si="14"/>
        <v>0</v>
      </c>
      <c r="F236" s="11"/>
    </row>
    <row r="237" spans="1:6" ht="33" customHeight="1" x14ac:dyDescent="0.2">
      <c r="A237" s="39" t="s">
        <v>108</v>
      </c>
      <c r="B237" s="40" t="s">
        <v>270</v>
      </c>
      <c r="C237" s="41">
        <v>40</v>
      </c>
      <c r="D237" s="117"/>
      <c r="E237" s="1">
        <f t="shared" si="14"/>
        <v>0</v>
      </c>
      <c r="F237" s="11"/>
    </row>
    <row r="238" spans="1:6" ht="30.95" customHeight="1" x14ac:dyDescent="0.2">
      <c r="A238" s="44" t="s">
        <v>109</v>
      </c>
      <c r="B238" s="45" t="s">
        <v>271</v>
      </c>
      <c r="C238" s="46">
        <v>40</v>
      </c>
      <c r="D238" s="117"/>
      <c r="E238" s="7">
        <f t="shared" si="14"/>
        <v>0</v>
      </c>
      <c r="F238" s="11"/>
    </row>
    <row r="239" spans="1:6" ht="30.95" customHeight="1" x14ac:dyDescent="0.2">
      <c r="A239" s="39" t="s">
        <v>287</v>
      </c>
      <c r="B239" s="40" t="s">
        <v>272</v>
      </c>
      <c r="C239" s="41">
        <v>5</v>
      </c>
      <c r="D239" s="117"/>
      <c r="E239" s="1">
        <f t="shared" si="14"/>
        <v>0</v>
      </c>
      <c r="F239" s="11"/>
    </row>
    <row r="240" spans="1:6" ht="30.95" customHeight="1" x14ac:dyDescent="0.2">
      <c r="A240" s="39" t="s">
        <v>288</v>
      </c>
      <c r="B240" s="40" t="s">
        <v>273</v>
      </c>
      <c r="C240" s="41">
        <v>5</v>
      </c>
      <c r="D240" s="117"/>
      <c r="E240" s="1">
        <f t="shared" si="14"/>
        <v>0</v>
      </c>
      <c r="F240" s="11"/>
    </row>
    <row r="241" spans="1:6" ht="30.95" customHeight="1" x14ac:dyDescent="0.2">
      <c r="A241" s="39" t="s">
        <v>289</v>
      </c>
      <c r="B241" s="40" t="s">
        <v>274</v>
      </c>
      <c r="C241" s="41">
        <v>1</v>
      </c>
      <c r="D241" s="117"/>
      <c r="E241" s="1">
        <f t="shared" si="14"/>
        <v>0</v>
      </c>
      <c r="F241" s="11"/>
    </row>
    <row r="242" spans="1:6" ht="30.95" customHeight="1" x14ac:dyDescent="0.2">
      <c r="A242" s="39" t="s">
        <v>290</v>
      </c>
      <c r="B242" s="40" t="s">
        <v>275</v>
      </c>
      <c r="C242" s="41">
        <v>1</v>
      </c>
      <c r="D242" s="117"/>
      <c r="E242" s="1">
        <f t="shared" si="14"/>
        <v>0</v>
      </c>
      <c r="F242" s="11"/>
    </row>
    <row r="243" spans="1:6" ht="30.95" customHeight="1" x14ac:dyDescent="0.2">
      <c r="A243" s="44" t="s">
        <v>291</v>
      </c>
      <c r="B243" s="45" t="s">
        <v>276</v>
      </c>
      <c r="C243" s="46">
        <v>20</v>
      </c>
      <c r="D243" s="117"/>
      <c r="E243" s="7">
        <f>D243*C243</f>
        <v>0</v>
      </c>
      <c r="F243" s="11"/>
    </row>
    <row r="244" spans="1:6" ht="30.95" customHeight="1" x14ac:dyDescent="0.2">
      <c r="A244" s="8"/>
      <c r="B244" s="9"/>
      <c r="C244" s="10"/>
      <c r="D244" s="73"/>
      <c r="E244" s="2"/>
      <c r="F244" s="11"/>
    </row>
    <row r="245" spans="1:6" s="20" customFormat="1" ht="34.9" customHeight="1" x14ac:dyDescent="0.2">
      <c r="A245" s="16" t="s">
        <v>50</v>
      </c>
      <c r="B245" s="17" t="s">
        <v>209</v>
      </c>
      <c r="C245" s="18" t="s">
        <v>113</v>
      </c>
      <c r="D245" s="18" t="s">
        <v>112</v>
      </c>
      <c r="E245" s="18" t="s">
        <v>111</v>
      </c>
      <c r="F245" s="19"/>
    </row>
    <row r="246" spans="1:6" ht="60" x14ac:dyDescent="0.2">
      <c r="A246" s="39" t="s">
        <v>292</v>
      </c>
      <c r="B246" s="40" t="s">
        <v>461</v>
      </c>
      <c r="C246" s="41">
        <v>1</v>
      </c>
      <c r="D246" s="117"/>
      <c r="E246" s="1">
        <f t="shared" si="14"/>
        <v>0</v>
      </c>
      <c r="F246" s="11"/>
    </row>
    <row r="247" spans="1:6" ht="30.95" customHeight="1" x14ac:dyDescent="0.2">
      <c r="A247" s="39" t="s">
        <v>293</v>
      </c>
      <c r="B247" s="40" t="s">
        <v>277</v>
      </c>
      <c r="C247" s="41">
        <v>8</v>
      </c>
      <c r="D247" s="117"/>
      <c r="E247" s="1">
        <f t="shared" si="14"/>
        <v>0</v>
      </c>
      <c r="F247" s="11"/>
    </row>
    <row r="248" spans="1:6" ht="30.95" customHeight="1" x14ac:dyDescent="0.2">
      <c r="A248" s="39" t="s">
        <v>294</v>
      </c>
      <c r="B248" s="40" t="s">
        <v>278</v>
      </c>
      <c r="C248" s="41">
        <v>10</v>
      </c>
      <c r="D248" s="117"/>
      <c r="E248" s="1">
        <f t="shared" si="14"/>
        <v>0</v>
      </c>
      <c r="F248" s="11"/>
    </row>
    <row r="249" spans="1:6" ht="30.95" customHeight="1" x14ac:dyDescent="0.2">
      <c r="A249" s="39" t="s">
        <v>295</v>
      </c>
      <c r="B249" s="40" t="s">
        <v>279</v>
      </c>
      <c r="C249" s="41">
        <v>10</v>
      </c>
      <c r="D249" s="117"/>
      <c r="E249" s="1">
        <f t="shared" si="14"/>
        <v>0</v>
      </c>
      <c r="F249" s="11"/>
    </row>
    <row r="250" spans="1:6" ht="30.95" customHeight="1" x14ac:dyDescent="0.2">
      <c r="A250" s="39" t="s">
        <v>296</v>
      </c>
      <c r="B250" s="40" t="s">
        <v>280</v>
      </c>
      <c r="C250" s="41">
        <v>10</v>
      </c>
      <c r="D250" s="117"/>
      <c r="E250" s="1">
        <f t="shared" si="14"/>
        <v>0</v>
      </c>
      <c r="F250" s="11"/>
    </row>
    <row r="251" spans="1:6" ht="30.95" customHeight="1" x14ac:dyDescent="0.2">
      <c r="A251" s="44" t="s">
        <v>297</v>
      </c>
      <c r="B251" s="45" t="s">
        <v>281</v>
      </c>
      <c r="C251" s="46">
        <v>10</v>
      </c>
      <c r="D251" s="117"/>
      <c r="E251" s="7">
        <f t="shared" si="14"/>
        <v>0</v>
      </c>
      <c r="F251" s="11"/>
    </row>
    <row r="252" spans="1:6" ht="30.95" customHeight="1" x14ac:dyDescent="0.2">
      <c r="A252" s="39" t="s">
        <v>298</v>
      </c>
      <c r="B252" s="40" t="s">
        <v>282</v>
      </c>
      <c r="C252" s="41">
        <v>6</v>
      </c>
      <c r="D252" s="117"/>
      <c r="E252" s="1">
        <f t="shared" si="14"/>
        <v>0</v>
      </c>
      <c r="F252" s="77"/>
    </row>
    <row r="253" spans="1:6" ht="30.95" customHeight="1" x14ac:dyDescent="0.2">
      <c r="A253" s="39" t="s">
        <v>299</v>
      </c>
      <c r="B253" s="40" t="s">
        <v>283</v>
      </c>
      <c r="C253" s="41">
        <v>10</v>
      </c>
      <c r="D253" s="117"/>
      <c r="E253" s="1">
        <f t="shared" si="14"/>
        <v>0</v>
      </c>
      <c r="F253" s="11"/>
    </row>
    <row r="254" spans="1:6" ht="30.95" customHeight="1" x14ac:dyDescent="0.2">
      <c r="A254" s="39" t="s">
        <v>300</v>
      </c>
      <c r="B254" s="40" t="s">
        <v>284</v>
      </c>
      <c r="C254" s="41">
        <v>2</v>
      </c>
      <c r="D254" s="117"/>
      <c r="E254" s="1">
        <f t="shared" si="14"/>
        <v>0</v>
      </c>
      <c r="F254" s="11"/>
    </row>
    <row r="255" spans="1:6" ht="30.95" customHeight="1" x14ac:dyDescent="0.2">
      <c r="A255" s="39" t="s">
        <v>301</v>
      </c>
      <c r="B255" s="40" t="s">
        <v>285</v>
      </c>
      <c r="C255" s="41">
        <v>2</v>
      </c>
      <c r="D255" s="117"/>
      <c r="E255" s="1">
        <f t="shared" si="14"/>
        <v>0</v>
      </c>
      <c r="F255" s="11"/>
    </row>
    <row r="256" spans="1:6" ht="30.95" customHeight="1" x14ac:dyDescent="0.2">
      <c r="A256" s="39" t="s">
        <v>302</v>
      </c>
      <c r="B256" s="40" t="s">
        <v>286</v>
      </c>
      <c r="C256" s="41">
        <v>4</v>
      </c>
      <c r="D256" s="117"/>
      <c r="E256" s="1">
        <f t="shared" si="14"/>
        <v>0</v>
      </c>
      <c r="F256" s="11"/>
    </row>
    <row r="257" spans="1:6" ht="30.95" customHeight="1" x14ac:dyDescent="0.2">
      <c r="A257" s="44" t="s">
        <v>303</v>
      </c>
      <c r="B257" s="45" t="s">
        <v>335</v>
      </c>
      <c r="C257" s="46">
        <v>20</v>
      </c>
      <c r="D257" s="117"/>
      <c r="E257" s="7">
        <f t="shared" si="14"/>
        <v>0</v>
      </c>
      <c r="F257" s="11"/>
    </row>
    <row r="258" spans="1:6" ht="30.95" customHeight="1" x14ac:dyDescent="0.2">
      <c r="A258" s="8"/>
      <c r="B258" s="9"/>
      <c r="C258" s="10"/>
      <c r="D258" s="73"/>
      <c r="E258" s="2"/>
      <c r="F258" s="11"/>
    </row>
    <row r="259" spans="1:6" s="20" customFormat="1" ht="34.9" customHeight="1" x14ac:dyDescent="0.2">
      <c r="A259" s="16" t="s">
        <v>50</v>
      </c>
      <c r="B259" s="17" t="s">
        <v>209</v>
      </c>
      <c r="C259" s="18" t="s">
        <v>113</v>
      </c>
      <c r="D259" s="18" t="s">
        <v>112</v>
      </c>
      <c r="E259" s="18" t="s">
        <v>111</v>
      </c>
      <c r="F259" s="19"/>
    </row>
    <row r="260" spans="1:6" ht="30.95" customHeight="1" x14ac:dyDescent="0.2">
      <c r="A260" s="39" t="s">
        <v>304</v>
      </c>
      <c r="B260" s="40" t="s">
        <v>336</v>
      </c>
      <c r="C260" s="41">
        <v>20</v>
      </c>
      <c r="D260" s="117"/>
      <c r="E260" s="1">
        <f t="shared" si="14"/>
        <v>0</v>
      </c>
      <c r="F260" s="11"/>
    </row>
    <row r="261" spans="1:6" ht="30.95" customHeight="1" x14ac:dyDescent="0.2">
      <c r="A261" s="39" t="s">
        <v>305</v>
      </c>
      <c r="B261" s="40" t="s">
        <v>337</v>
      </c>
      <c r="C261" s="41">
        <v>20</v>
      </c>
      <c r="D261" s="117"/>
      <c r="E261" s="1">
        <f t="shared" si="14"/>
        <v>0</v>
      </c>
      <c r="F261" s="11"/>
    </row>
    <row r="262" spans="1:6" ht="30.95" customHeight="1" x14ac:dyDescent="0.2">
      <c r="A262" s="39" t="s">
        <v>306</v>
      </c>
      <c r="B262" s="40" t="s">
        <v>338</v>
      </c>
      <c r="C262" s="41">
        <v>20</v>
      </c>
      <c r="D262" s="117"/>
      <c r="E262" s="1">
        <f t="shared" si="14"/>
        <v>0</v>
      </c>
      <c r="F262" s="11"/>
    </row>
    <row r="263" spans="1:6" ht="30.95" customHeight="1" x14ac:dyDescent="0.2">
      <c r="A263" s="39" t="s">
        <v>307</v>
      </c>
      <c r="B263" s="40" t="s">
        <v>339</v>
      </c>
      <c r="C263" s="41">
        <v>20</v>
      </c>
      <c r="D263" s="117"/>
      <c r="E263" s="1">
        <f t="shared" si="14"/>
        <v>0</v>
      </c>
      <c r="F263" s="11"/>
    </row>
    <row r="264" spans="1:6" ht="30.95" customHeight="1" x14ac:dyDescent="0.2">
      <c r="A264" s="39" t="s">
        <v>308</v>
      </c>
      <c r="B264" s="40" t="s">
        <v>340</v>
      </c>
      <c r="C264" s="41">
        <v>20</v>
      </c>
      <c r="D264" s="117"/>
      <c r="E264" s="1">
        <f t="shared" si="14"/>
        <v>0</v>
      </c>
      <c r="F264" s="11"/>
    </row>
    <row r="265" spans="1:6" ht="30.95" customHeight="1" x14ac:dyDescent="0.2">
      <c r="A265" s="44" t="s">
        <v>309</v>
      </c>
      <c r="B265" s="45" t="s">
        <v>341</v>
      </c>
      <c r="C265" s="46">
        <v>20</v>
      </c>
      <c r="D265" s="117"/>
      <c r="E265" s="7">
        <f t="shared" si="14"/>
        <v>0</v>
      </c>
      <c r="F265" s="11"/>
    </row>
    <row r="266" spans="1:6" ht="30.95" customHeight="1" x14ac:dyDescent="0.2">
      <c r="A266" s="39" t="s">
        <v>310</v>
      </c>
      <c r="B266" s="40" t="s">
        <v>342</v>
      </c>
      <c r="C266" s="41">
        <v>20</v>
      </c>
      <c r="D266" s="117"/>
      <c r="E266" s="1">
        <f t="shared" si="14"/>
        <v>0</v>
      </c>
      <c r="F266" s="11"/>
    </row>
    <row r="267" spans="1:6" ht="30.95" customHeight="1" x14ac:dyDescent="0.2">
      <c r="A267" s="49" t="s">
        <v>311</v>
      </c>
      <c r="B267" s="50" t="s">
        <v>343</v>
      </c>
      <c r="C267" s="51">
        <v>10</v>
      </c>
      <c r="D267" s="117"/>
      <c r="E267" s="5">
        <f t="shared" si="14"/>
        <v>0</v>
      </c>
      <c r="F267" s="11"/>
    </row>
    <row r="268" spans="1:6" ht="30.95" customHeight="1" x14ac:dyDescent="0.2">
      <c r="A268" s="39" t="s">
        <v>312</v>
      </c>
      <c r="B268" s="40" t="s">
        <v>344</v>
      </c>
      <c r="C268" s="41">
        <v>4</v>
      </c>
      <c r="D268" s="117"/>
      <c r="E268" s="5">
        <f t="shared" si="14"/>
        <v>0</v>
      </c>
      <c r="F268" s="11"/>
    </row>
    <row r="269" spans="1:6" ht="30.95" customHeight="1" x14ac:dyDescent="0.2">
      <c r="A269" s="39" t="s">
        <v>313</v>
      </c>
      <c r="B269" s="40" t="s">
        <v>345</v>
      </c>
      <c r="C269" s="41">
        <v>4</v>
      </c>
      <c r="D269" s="117"/>
      <c r="E269" s="5">
        <f t="shared" si="14"/>
        <v>0</v>
      </c>
      <c r="F269" s="11"/>
    </row>
    <row r="270" spans="1:6" ht="30.95" customHeight="1" x14ac:dyDescent="0.2">
      <c r="A270" s="39" t="s">
        <v>314</v>
      </c>
      <c r="B270" s="40" t="s">
        <v>346</v>
      </c>
      <c r="C270" s="41">
        <v>20</v>
      </c>
      <c r="D270" s="117"/>
      <c r="E270" s="5">
        <f t="shared" si="14"/>
        <v>0</v>
      </c>
      <c r="F270" s="11"/>
    </row>
    <row r="271" spans="1:6" ht="30.95" customHeight="1" x14ac:dyDescent="0.2">
      <c r="A271" s="44" t="s">
        <v>315</v>
      </c>
      <c r="B271" s="45" t="s">
        <v>347</v>
      </c>
      <c r="C271" s="46">
        <v>10</v>
      </c>
      <c r="D271" s="117"/>
      <c r="E271" s="6">
        <f t="shared" si="14"/>
        <v>0</v>
      </c>
      <c r="F271" s="11"/>
    </row>
    <row r="272" spans="1:6" ht="30.95" customHeight="1" x14ac:dyDescent="0.2">
      <c r="A272" s="8"/>
      <c r="B272" s="9"/>
      <c r="C272" s="10"/>
      <c r="D272" s="73"/>
      <c r="E272" s="2"/>
      <c r="F272" s="11"/>
    </row>
    <row r="273" spans="1:6" ht="30.95" customHeight="1" x14ac:dyDescent="0.2">
      <c r="A273" s="13"/>
      <c r="B273" s="14"/>
      <c r="C273" s="15"/>
      <c r="D273" s="82"/>
      <c r="E273" s="4"/>
      <c r="F273" s="11"/>
    </row>
    <row r="274" spans="1:6" s="20" customFormat="1" ht="34.9" customHeight="1" x14ac:dyDescent="0.2">
      <c r="A274" s="16" t="s">
        <v>50</v>
      </c>
      <c r="B274" s="17" t="s">
        <v>209</v>
      </c>
      <c r="C274" s="18" t="s">
        <v>113</v>
      </c>
      <c r="D274" s="18" t="s">
        <v>112</v>
      </c>
      <c r="E274" s="18" t="s">
        <v>111</v>
      </c>
      <c r="F274" s="19"/>
    </row>
    <row r="275" spans="1:6" ht="30.95" customHeight="1" x14ac:dyDescent="0.2">
      <c r="A275" s="39" t="s">
        <v>316</v>
      </c>
      <c r="B275" s="40" t="s">
        <v>348</v>
      </c>
      <c r="C275" s="41">
        <v>2</v>
      </c>
      <c r="D275" s="117"/>
      <c r="E275" s="5">
        <f t="shared" si="14"/>
        <v>0</v>
      </c>
      <c r="F275" s="11"/>
    </row>
    <row r="276" spans="1:6" ht="30.95" customHeight="1" x14ac:dyDescent="0.2">
      <c r="A276" s="39" t="s">
        <v>317</v>
      </c>
      <c r="B276" s="40" t="s">
        <v>349</v>
      </c>
      <c r="C276" s="41">
        <v>20</v>
      </c>
      <c r="D276" s="117"/>
      <c r="E276" s="5">
        <f t="shared" si="14"/>
        <v>0</v>
      </c>
      <c r="F276" s="11"/>
    </row>
    <row r="277" spans="1:6" ht="30.95" customHeight="1" x14ac:dyDescent="0.2">
      <c r="A277" s="39" t="s">
        <v>318</v>
      </c>
      <c r="B277" s="40" t="s">
        <v>350</v>
      </c>
      <c r="C277" s="41">
        <v>20</v>
      </c>
      <c r="D277" s="117"/>
      <c r="E277" s="5">
        <f>D277*C277</f>
        <v>0</v>
      </c>
      <c r="F277" s="11"/>
    </row>
    <row r="278" spans="1:6" ht="30.95" customHeight="1" x14ac:dyDescent="0.2">
      <c r="A278" s="39" t="s">
        <v>319</v>
      </c>
      <c r="B278" s="40" t="s">
        <v>351</v>
      </c>
      <c r="C278" s="41">
        <v>5</v>
      </c>
      <c r="D278" s="117"/>
      <c r="E278" s="5">
        <f>D278*C278</f>
        <v>0</v>
      </c>
      <c r="F278" s="11"/>
    </row>
    <row r="279" spans="1:6" ht="30.95" customHeight="1" x14ac:dyDescent="0.2">
      <c r="A279" s="39" t="s">
        <v>320</v>
      </c>
      <c r="B279" s="40" t="s">
        <v>352</v>
      </c>
      <c r="C279" s="41">
        <v>8</v>
      </c>
      <c r="D279" s="117"/>
      <c r="E279" s="5">
        <f>D279*C279</f>
        <v>0</v>
      </c>
      <c r="F279" s="11"/>
    </row>
    <row r="280" spans="1:6" ht="30.95" customHeight="1" x14ac:dyDescent="0.2">
      <c r="A280" s="44" t="s">
        <v>321</v>
      </c>
      <c r="B280" s="45" t="s">
        <v>353</v>
      </c>
      <c r="C280" s="46">
        <v>2</v>
      </c>
      <c r="D280" s="117"/>
      <c r="E280" s="6">
        <f>D280*C280</f>
        <v>0</v>
      </c>
      <c r="F280" s="11"/>
    </row>
    <row r="281" spans="1:6" ht="30.95" customHeight="1" x14ac:dyDescent="0.2">
      <c r="A281" s="39" t="s">
        <v>322</v>
      </c>
      <c r="B281" s="40" t="s">
        <v>354</v>
      </c>
      <c r="C281" s="41">
        <v>20</v>
      </c>
      <c r="D281" s="117"/>
      <c r="E281" s="1">
        <f>D281*C281</f>
        <v>0</v>
      </c>
      <c r="F281" s="11"/>
    </row>
    <row r="282" spans="1:6" ht="30.95" customHeight="1" x14ac:dyDescent="0.2">
      <c r="A282" s="39" t="s">
        <v>323</v>
      </c>
      <c r="B282" s="40" t="s">
        <v>355</v>
      </c>
      <c r="C282" s="41">
        <v>20</v>
      </c>
      <c r="D282" s="117"/>
      <c r="E282" s="5">
        <f t="shared" ref="E282:E326" si="15">D282*C282</f>
        <v>0</v>
      </c>
      <c r="F282" s="11"/>
    </row>
    <row r="283" spans="1:6" ht="30.95" customHeight="1" x14ac:dyDescent="0.2">
      <c r="A283" s="39" t="s">
        <v>324</v>
      </c>
      <c r="B283" s="40" t="s">
        <v>356</v>
      </c>
      <c r="C283" s="41">
        <v>20</v>
      </c>
      <c r="D283" s="117"/>
      <c r="E283" s="5">
        <f t="shared" si="15"/>
        <v>0</v>
      </c>
      <c r="F283" s="11"/>
    </row>
    <row r="284" spans="1:6" ht="30.95" customHeight="1" x14ac:dyDescent="0.2">
      <c r="A284" s="39" t="s">
        <v>325</v>
      </c>
      <c r="B284" s="40" t="s">
        <v>357</v>
      </c>
      <c r="C284" s="41">
        <v>20</v>
      </c>
      <c r="D284" s="117"/>
      <c r="E284" s="5">
        <f t="shared" si="15"/>
        <v>0</v>
      </c>
      <c r="F284" s="11"/>
    </row>
    <row r="285" spans="1:6" ht="30.95" customHeight="1" x14ac:dyDescent="0.2">
      <c r="A285" s="39" t="s">
        <v>326</v>
      </c>
      <c r="B285" s="40" t="s">
        <v>358</v>
      </c>
      <c r="C285" s="41">
        <v>20</v>
      </c>
      <c r="D285" s="117"/>
      <c r="E285" s="5">
        <f t="shared" si="15"/>
        <v>0</v>
      </c>
      <c r="F285" s="11"/>
    </row>
    <row r="286" spans="1:6" ht="30.95" customHeight="1" x14ac:dyDescent="0.2">
      <c r="A286" s="44" t="s">
        <v>327</v>
      </c>
      <c r="B286" s="45" t="s">
        <v>359</v>
      </c>
      <c r="C286" s="46">
        <v>20</v>
      </c>
      <c r="D286" s="117"/>
      <c r="E286" s="6">
        <f>D286*C286</f>
        <v>0</v>
      </c>
      <c r="F286" s="11"/>
    </row>
    <row r="287" spans="1:6" ht="30.95" customHeight="1" x14ac:dyDescent="0.2">
      <c r="A287" s="8"/>
      <c r="B287" s="9"/>
      <c r="C287" s="10"/>
      <c r="D287" s="73"/>
      <c r="E287" s="2"/>
      <c r="F287" s="11"/>
    </row>
    <row r="288" spans="1:6" ht="30.95" customHeight="1" x14ac:dyDescent="0.2">
      <c r="A288" s="13"/>
      <c r="B288" s="14"/>
      <c r="C288" s="15"/>
      <c r="D288" s="82"/>
      <c r="E288" s="4"/>
      <c r="F288" s="11"/>
    </row>
    <row r="289" spans="1:6" s="20" customFormat="1" ht="34.9" customHeight="1" x14ac:dyDescent="0.2">
      <c r="A289" s="16" t="s">
        <v>50</v>
      </c>
      <c r="B289" s="17" t="s">
        <v>209</v>
      </c>
      <c r="C289" s="18" t="s">
        <v>113</v>
      </c>
      <c r="D289" s="18" t="s">
        <v>112</v>
      </c>
      <c r="E289" s="18" t="s">
        <v>111</v>
      </c>
      <c r="F289" s="19"/>
    </row>
    <row r="290" spans="1:6" ht="30.95" customHeight="1" x14ac:dyDescent="0.2">
      <c r="A290" s="39" t="s">
        <v>328</v>
      </c>
      <c r="B290" s="40" t="s">
        <v>360</v>
      </c>
      <c r="C290" s="41">
        <v>20</v>
      </c>
      <c r="D290" s="117"/>
      <c r="E290" s="5">
        <f t="shared" si="15"/>
        <v>0</v>
      </c>
      <c r="F290" s="11"/>
    </row>
    <row r="291" spans="1:6" ht="30.95" customHeight="1" x14ac:dyDescent="0.2">
      <c r="A291" s="39" t="s">
        <v>329</v>
      </c>
      <c r="B291" s="40" t="s">
        <v>361</v>
      </c>
      <c r="C291" s="41">
        <v>20</v>
      </c>
      <c r="D291" s="117"/>
      <c r="E291" s="5">
        <f t="shared" si="15"/>
        <v>0</v>
      </c>
      <c r="F291" s="11"/>
    </row>
    <row r="292" spans="1:6" ht="30.95" customHeight="1" x14ac:dyDescent="0.2">
      <c r="A292" s="39" t="s">
        <v>330</v>
      </c>
      <c r="B292" s="40" t="s">
        <v>362</v>
      </c>
      <c r="C292" s="41">
        <v>20</v>
      </c>
      <c r="D292" s="117"/>
      <c r="E292" s="5">
        <f t="shared" si="15"/>
        <v>0</v>
      </c>
      <c r="F292" s="11"/>
    </row>
    <row r="293" spans="1:6" ht="30.95" customHeight="1" x14ac:dyDescent="0.2">
      <c r="A293" s="39" t="s">
        <v>331</v>
      </c>
      <c r="B293" s="40" t="s">
        <v>384</v>
      </c>
      <c r="C293" s="41">
        <v>15</v>
      </c>
      <c r="D293" s="117"/>
      <c r="E293" s="5">
        <f t="shared" si="15"/>
        <v>0</v>
      </c>
      <c r="F293" s="11"/>
    </row>
    <row r="294" spans="1:6" ht="30.95" customHeight="1" x14ac:dyDescent="0.2">
      <c r="A294" s="39" t="s">
        <v>332</v>
      </c>
      <c r="B294" s="40" t="s">
        <v>385</v>
      </c>
      <c r="C294" s="41">
        <v>15</v>
      </c>
      <c r="D294" s="117"/>
      <c r="E294" s="5">
        <f t="shared" si="15"/>
        <v>0</v>
      </c>
      <c r="F294" s="11"/>
    </row>
    <row r="295" spans="1:6" ht="30.95" customHeight="1" x14ac:dyDescent="0.2">
      <c r="A295" s="44" t="s">
        <v>333</v>
      </c>
      <c r="B295" s="45" t="s">
        <v>386</v>
      </c>
      <c r="C295" s="46">
        <v>15</v>
      </c>
      <c r="D295" s="117"/>
      <c r="E295" s="6">
        <f>D295*C295</f>
        <v>0</v>
      </c>
      <c r="F295" s="11"/>
    </row>
    <row r="296" spans="1:6" ht="30.95" customHeight="1" x14ac:dyDescent="0.2">
      <c r="A296" s="49" t="s">
        <v>334</v>
      </c>
      <c r="B296" s="50" t="s">
        <v>387</v>
      </c>
      <c r="C296" s="51">
        <v>20</v>
      </c>
      <c r="D296" s="117"/>
      <c r="E296" s="5">
        <f t="shared" si="15"/>
        <v>0</v>
      </c>
      <c r="F296" s="11"/>
    </row>
    <row r="297" spans="1:6" ht="30.95" customHeight="1" x14ac:dyDescent="0.2">
      <c r="A297" s="39" t="s">
        <v>363</v>
      </c>
      <c r="B297" s="40" t="s">
        <v>388</v>
      </c>
      <c r="C297" s="41">
        <v>20</v>
      </c>
      <c r="D297" s="117"/>
      <c r="E297" s="5">
        <f t="shared" si="15"/>
        <v>0</v>
      </c>
      <c r="F297" s="11"/>
    </row>
    <row r="298" spans="1:6" ht="30.95" customHeight="1" x14ac:dyDescent="0.2">
      <c r="A298" s="39" t="s">
        <v>364</v>
      </c>
      <c r="B298" s="40" t="s">
        <v>389</v>
      </c>
      <c r="C298" s="41">
        <v>20</v>
      </c>
      <c r="D298" s="117"/>
      <c r="E298" s="5">
        <f t="shared" si="15"/>
        <v>0</v>
      </c>
      <c r="F298" s="11"/>
    </row>
    <row r="299" spans="1:6" ht="30.95" customHeight="1" x14ac:dyDescent="0.2">
      <c r="A299" s="39" t="s">
        <v>365</v>
      </c>
      <c r="B299" s="40" t="s">
        <v>390</v>
      </c>
      <c r="C299" s="41">
        <v>20</v>
      </c>
      <c r="D299" s="117"/>
      <c r="E299" s="5">
        <f t="shared" si="15"/>
        <v>0</v>
      </c>
      <c r="F299" s="11"/>
    </row>
    <row r="300" spans="1:6" ht="30.95" customHeight="1" x14ac:dyDescent="0.2">
      <c r="A300" s="39" t="s">
        <v>366</v>
      </c>
      <c r="B300" s="40" t="s">
        <v>391</v>
      </c>
      <c r="C300" s="41">
        <v>20</v>
      </c>
      <c r="D300" s="117"/>
      <c r="E300" s="5">
        <f t="shared" si="15"/>
        <v>0</v>
      </c>
      <c r="F300" s="11"/>
    </row>
    <row r="301" spans="1:6" ht="30.95" customHeight="1" x14ac:dyDescent="0.2">
      <c r="A301" s="44" t="s">
        <v>367</v>
      </c>
      <c r="B301" s="45" t="s">
        <v>392</v>
      </c>
      <c r="C301" s="46">
        <v>20</v>
      </c>
      <c r="D301" s="117"/>
      <c r="E301" s="6">
        <f t="shared" si="15"/>
        <v>0</v>
      </c>
      <c r="F301" s="11"/>
    </row>
    <row r="302" spans="1:6" ht="30.95" customHeight="1" x14ac:dyDescent="0.2">
      <c r="A302" s="8"/>
      <c r="B302" s="9"/>
      <c r="C302" s="10"/>
      <c r="D302" s="73"/>
      <c r="E302" s="2"/>
      <c r="F302" s="77"/>
    </row>
    <row r="303" spans="1:6" ht="30.95" customHeight="1" x14ac:dyDescent="0.2">
      <c r="A303" s="13"/>
      <c r="B303" s="14"/>
      <c r="C303" s="15"/>
      <c r="D303" s="82"/>
      <c r="E303" s="4"/>
      <c r="F303" s="11"/>
    </row>
    <row r="304" spans="1:6" s="20" customFormat="1" ht="34.9" customHeight="1" x14ac:dyDescent="0.2">
      <c r="A304" s="16" t="s">
        <v>50</v>
      </c>
      <c r="B304" s="17" t="s">
        <v>209</v>
      </c>
      <c r="C304" s="18" t="s">
        <v>113</v>
      </c>
      <c r="D304" s="18" t="s">
        <v>112</v>
      </c>
      <c r="E304" s="18" t="s">
        <v>111</v>
      </c>
      <c r="F304" s="83"/>
    </row>
    <row r="305" spans="1:6" ht="30.95" customHeight="1" x14ac:dyDescent="0.2">
      <c r="A305" s="39" t="s">
        <v>368</v>
      </c>
      <c r="B305" s="40" t="s">
        <v>393</v>
      </c>
      <c r="C305" s="41">
        <v>20</v>
      </c>
      <c r="D305" s="117"/>
      <c r="E305" s="5">
        <f t="shared" si="15"/>
        <v>0</v>
      </c>
      <c r="F305" s="11"/>
    </row>
    <row r="306" spans="1:6" ht="30.95" customHeight="1" x14ac:dyDescent="0.2">
      <c r="A306" s="39" t="s">
        <v>369</v>
      </c>
      <c r="B306" s="40" t="s">
        <v>394</v>
      </c>
      <c r="C306" s="41">
        <v>20</v>
      </c>
      <c r="D306" s="117"/>
      <c r="E306" s="5">
        <f t="shared" si="15"/>
        <v>0</v>
      </c>
      <c r="F306" s="11"/>
    </row>
    <row r="307" spans="1:6" ht="30.95" customHeight="1" x14ac:dyDescent="0.2">
      <c r="A307" s="39" t="s">
        <v>370</v>
      </c>
      <c r="B307" s="40" t="s">
        <v>395</v>
      </c>
      <c r="C307" s="41">
        <v>20</v>
      </c>
      <c r="D307" s="117"/>
      <c r="E307" s="5">
        <f t="shared" si="15"/>
        <v>0</v>
      </c>
      <c r="F307" s="11"/>
    </row>
    <row r="308" spans="1:6" ht="30.95" customHeight="1" x14ac:dyDescent="0.2">
      <c r="A308" s="39" t="s">
        <v>371</v>
      </c>
      <c r="B308" s="40" t="s">
        <v>396</v>
      </c>
      <c r="C308" s="41">
        <v>20</v>
      </c>
      <c r="D308" s="117"/>
      <c r="E308" s="5">
        <f t="shared" si="15"/>
        <v>0</v>
      </c>
      <c r="F308" s="11"/>
    </row>
    <row r="309" spans="1:6" ht="30.95" customHeight="1" x14ac:dyDescent="0.2">
      <c r="A309" s="39" t="s">
        <v>372</v>
      </c>
      <c r="B309" s="40" t="s">
        <v>397</v>
      </c>
      <c r="C309" s="41">
        <v>5</v>
      </c>
      <c r="D309" s="117"/>
      <c r="E309" s="5">
        <f t="shared" si="15"/>
        <v>0</v>
      </c>
      <c r="F309" s="11"/>
    </row>
    <row r="310" spans="1:6" ht="30.95" customHeight="1" x14ac:dyDescent="0.2">
      <c r="A310" s="44" t="s">
        <v>373</v>
      </c>
      <c r="B310" s="45" t="s">
        <v>398</v>
      </c>
      <c r="C310" s="46">
        <v>20</v>
      </c>
      <c r="D310" s="117"/>
      <c r="E310" s="6">
        <f t="shared" si="15"/>
        <v>0</v>
      </c>
      <c r="F310" s="11"/>
    </row>
    <row r="311" spans="1:6" ht="30.95" customHeight="1" x14ac:dyDescent="0.2">
      <c r="A311" s="39" t="s">
        <v>374</v>
      </c>
      <c r="B311" s="40" t="s">
        <v>399</v>
      </c>
      <c r="C311" s="41">
        <v>20</v>
      </c>
      <c r="D311" s="117"/>
      <c r="E311" s="1">
        <f t="shared" si="15"/>
        <v>0</v>
      </c>
      <c r="F311" s="11"/>
    </row>
    <row r="312" spans="1:6" ht="30.95" customHeight="1" x14ac:dyDescent="0.2">
      <c r="A312" s="39" t="s">
        <v>375</v>
      </c>
      <c r="B312" s="40" t="s">
        <v>400</v>
      </c>
      <c r="C312" s="41">
        <v>20</v>
      </c>
      <c r="D312" s="117"/>
      <c r="E312" s="5">
        <f t="shared" si="15"/>
        <v>0</v>
      </c>
      <c r="F312" s="11"/>
    </row>
    <row r="313" spans="1:6" ht="30.95" customHeight="1" x14ac:dyDescent="0.2">
      <c r="A313" s="39" t="s">
        <v>376</v>
      </c>
      <c r="B313" s="40" t="s">
        <v>401</v>
      </c>
      <c r="C313" s="41">
        <v>20</v>
      </c>
      <c r="D313" s="117"/>
      <c r="E313" s="5">
        <f t="shared" si="15"/>
        <v>0</v>
      </c>
      <c r="F313" s="11"/>
    </row>
    <row r="314" spans="1:6" ht="30.95" customHeight="1" x14ac:dyDescent="0.2">
      <c r="A314" s="39" t="s">
        <v>377</v>
      </c>
      <c r="B314" s="40" t="s">
        <v>402</v>
      </c>
      <c r="C314" s="41">
        <v>20</v>
      </c>
      <c r="D314" s="117"/>
      <c r="E314" s="5">
        <f t="shared" si="15"/>
        <v>0</v>
      </c>
      <c r="F314" s="11"/>
    </row>
    <row r="315" spans="1:6" ht="30.95" customHeight="1" x14ac:dyDescent="0.2">
      <c r="A315" s="39" t="s">
        <v>378</v>
      </c>
      <c r="B315" s="40" t="s">
        <v>403</v>
      </c>
      <c r="C315" s="41">
        <v>10</v>
      </c>
      <c r="D315" s="117"/>
      <c r="E315" s="5">
        <f t="shared" si="15"/>
        <v>0</v>
      </c>
      <c r="F315" s="11"/>
    </row>
    <row r="316" spans="1:6" ht="30.95" customHeight="1" x14ac:dyDescent="0.2">
      <c r="A316" s="44" t="s">
        <v>379</v>
      </c>
      <c r="B316" s="45" t="s">
        <v>404</v>
      </c>
      <c r="C316" s="46">
        <v>10</v>
      </c>
      <c r="D316" s="117"/>
      <c r="E316" s="6">
        <f t="shared" si="15"/>
        <v>0</v>
      </c>
      <c r="F316" s="11"/>
    </row>
    <row r="317" spans="1:6" ht="30.95" customHeight="1" x14ac:dyDescent="0.2">
      <c r="A317" s="8"/>
      <c r="B317" s="9"/>
      <c r="C317" s="10"/>
      <c r="D317" s="73"/>
      <c r="E317" s="2"/>
      <c r="F317" s="11"/>
    </row>
    <row r="318" spans="1:6" ht="30.95" customHeight="1" x14ac:dyDescent="0.2">
      <c r="A318" s="13"/>
      <c r="B318" s="14"/>
      <c r="C318" s="15"/>
      <c r="D318" s="82"/>
      <c r="E318" s="4"/>
      <c r="F318" s="11"/>
    </row>
    <row r="319" spans="1:6" s="20" customFormat="1" ht="34.9" customHeight="1" x14ac:dyDescent="0.2">
      <c r="A319" s="16" t="s">
        <v>50</v>
      </c>
      <c r="B319" s="17" t="s">
        <v>209</v>
      </c>
      <c r="C319" s="18" t="s">
        <v>113</v>
      </c>
      <c r="D319" s="18" t="s">
        <v>112</v>
      </c>
      <c r="E319" s="18" t="s">
        <v>111</v>
      </c>
      <c r="F319" s="19"/>
    </row>
    <row r="320" spans="1:6" ht="30.95" customHeight="1" x14ac:dyDescent="0.2">
      <c r="A320" s="39" t="s">
        <v>380</v>
      </c>
      <c r="B320" s="40" t="s">
        <v>405</v>
      </c>
      <c r="C320" s="41">
        <v>6</v>
      </c>
      <c r="D320" s="117"/>
      <c r="E320" s="5">
        <f t="shared" si="15"/>
        <v>0</v>
      </c>
      <c r="F320" s="11"/>
    </row>
    <row r="321" spans="1:6" ht="30.95" customHeight="1" x14ac:dyDescent="0.2">
      <c r="A321" s="39" t="s">
        <v>381</v>
      </c>
      <c r="B321" s="40" t="s">
        <v>406</v>
      </c>
      <c r="C321" s="41">
        <v>16</v>
      </c>
      <c r="D321" s="117"/>
      <c r="E321" s="5">
        <f t="shared" si="15"/>
        <v>0</v>
      </c>
      <c r="F321" s="11"/>
    </row>
    <row r="322" spans="1:6" ht="30.95" customHeight="1" x14ac:dyDescent="0.2">
      <c r="A322" s="39" t="s">
        <v>382</v>
      </c>
      <c r="B322" s="40" t="s">
        <v>407</v>
      </c>
      <c r="C322" s="41">
        <v>2</v>
      </c>
      <c r="D322" s="117"/>
      <c r="E322" s="5">
        <f t="shared" si="15"/>
        <v>0</v>
      </c>
      <c r="F322" s="11"/>
    </row>
    <row r="323" spans="1:6" ht="45" x14ac:dyDescent="0.2">
      <c r="A323" s="39" t="s">
        <v>383</v>
      </c>
      <c r="B323" s="40" t="s">
        <v>408</v>
      </c>
      <c r="C323" s="41">
        <v>1</v>
      </c>
      <c r="D323" s="117"/>
      <c r="E323" s="5">
        <f t="shared" si="15"/>
        <v>0</v>
      </c>
      <c r="F323" s="11"/>
    </row>
    <row r="324" spans="1:6" ht="30.95" customHeight="1" x14ac:dyDescent="0.2">
      <c r="A324" s="39" t="s">
        <v>409</v>
      </c>
      <c r="B324" s="40" t="s">
        <v>412</v>
      </c>
      <c r="C324" s="41">
        <v>1</v>
      </c>
      <c r="D324" s="117"/>
      <c r="E324" s="5">
        <f t="shared" si="15"/>
        <v>0</v>
      </c>
      <c r="F324" s="11"/>
    </row>
    <row r="325" spans="1:6" ht="30.95" customHeight="1" x14ac:dyDescent="0.2">
      <c r="A325" s="44" t="s">
        <v>410</v>
      </c>
      <c r="B325" s="80" t="s">
        <v>413</v>
      </c>
      <c r="C325" s="46">
        <v>1</v>
      </c>
      <c r="D325" s="117"/>
      <c r="E325" s="6">
        <f t="shared" si="15"/>
        <v>0</v>
      </c>
      <c r="F325" s="11"/>
    </row>
    <row r="326" spans="1:6" ht="30.95" customHeight="1" x14ac:dyDescent="0.2">
      <c r="A326" s="39" t="s">
        <v>411</v>
      </c>
      <c r="B326" s="81" t="s">
        <v>166</v>
      </c>
      <c r="C326" s="41">
        <v>1</v>
      </c>
      <c r="D326" s="117"/>
      <c r="E326" s="1">
        <f t="shared" si="15"/>
        <v>0</v>
      </c>
      <c r="F326" s="11"/>
    </row>
    <row r="327" spans="1:6" ht="42.95" customHeight="1" x14ac:dyDescent="0.2">
      <c r="A327" s="21"/>
      <c r="B327" s="22" t="s">
        <v>466</v>
      </c>
      <c r="C327" s="22"/>
      <c r="D327" s="22"/>
      <c r="E327" s="23">
        <f>SUM(E320:E326,E305:E316,E290:E301,E275:E286,E260:E271,E246:E257,E235:E243,E224:E232,E210:E221,E197:E207,E184:E194,E172:E180)</f>
        <v>0</v>
      </c>
    </row>
    <row r="328" spans="1:6" ht="42.95" customHeight="1" x14ac:dyDescent="0.2">
      <c r="A328" s="21"/>
      <c r="B328" s="22" t="s">
        <v>467</v>
      </c>
      <c r="C328" s="22"/>
      <c r="D328" s="22"/>
      <c r="E328" s="23">
        <f>E327*6</f>
        <v>0</v>
      </c>
    </row>
    <row r="329" spans="1:6" ht="17.45" customHeight="1" x14ac:dyDescent="0.2">
      <c r="B329" s="78"/>
      <c r="C329" s="78"/>
      <c r="D329" s="78"/>
      <c r="E329" s="79"/>
    </row>
    <row r="330" spans="1:6" ht="23.45" customHeight="1" x14ac:dyDescent="0.2">
      <c r="B330" s="78"/>
      <c r="C330" s="78"/>
      <c r="D330" s="78"/>
      <c r="E330" s="79"/>
    </row>
    <row r="331" spans="1:6" ht="23.45" customHeight="1" x14ac:dyDescent="0.2">
      <c r="B331" s="78"/>
      <c r="C331" s="78"/>
      <c r="D331" s="78"/>
      <c r="E331" s="79"/>
    </row>
    <row r="332" spans="1:6" ht="23.45" customHeight="1" x14ac:dyDescent="0.2">
      <c r="B332" s="78"/>
      <c r="C332" s="78"/>
      <c r="D332" s="78"/>
      <c r="E332" s="79"/>
    </row>
    <row r="333" spans="1:6" ht="23.45" customHeight="1" x14ac:dyDescent="0.2">
      <c r="B333" s="78"/>
      <c r="C333" s="78"/>
      <c r="D333" s="78"/>
      <c r="E333" s="79"/>
    </row>
    <row r="334" spans="1:6" ht="22.5" customHeight="1" x14ac:dyDescent="0.2">
      <c r="A334" s="61" t="s">
        <v>2</v>
      </c>
      <c r="B334" s="62" t="s">
        <v>414</v>
      </c>
      <c r="C334" s="62"/>
      <c r="D334" s="62"/>
      <c r="E334" s="63"/>
    </row>
    <row r="335" spans="1:6" ht="17.100000000000001" customHeight="1" x14ac:dyDescent="0.2">
      <c r="A335" s="64">
        <v>1</v>
      </c>
      <c r="B335" s="126" t="s">
        <v>212</v>
      </c>
      <c r="C335" s="126"/>
      <c r="D335" s="126"/>
      <c r="E335" s="127"/>
    </row>
    <row r="336" spans="1:6" ht="17.100000000000001" customHeight="1" x14ac:dyDescent="0.2">
      <c r="A336" s="66">
        <v>2</v>
      </c>
      <c r="B336" s="134" t="s">
        <v>214</v>
      </c>
      <c r="C336" s="134"/>
      <c r="D336" s="134"/>
      <c r="E336" s="135"/>
    </row>
    <row r="337" spans="1:6" ht="10.9" customHeight="1" x14ac:dyDescent="0.2">
      <c r="A337" s="67"/>
      <c r="B337" s="68"/>
      <c r="C337" s="68"/>
      <c r="D337" s="68"/>
      <c r="E337" s="69"/>
      <c r="F337" s="19"/>
    </row>
    <row r="338" spans="1:6" ht="54.95" customHeight="1" x14ac:dyDescent="0.2">
      <c r="A338" s="21"/>
      <c r="B338" s="130" t="s">
        <v>471</v>
      </c>
      <c r="C338" s="131"/>
      <c r="D338" s="132"/>
      <c r="E338" s="133"/>
      <c r="F338" s="70"/>
    </row>
    <row r="339" spans="1:6" s="20" customFormat="1" ht="34.9" customHeight="1" x14ac:dyDescent="0.2">
      <c r="A339" s="16" t="s">
        <v>59</v>
      </c>
      <c r="B339" s="17" t="s">
        <v>414</v>
      </c>
      <c r="C339" s="18" t="s">
        <v>113</v>
      </c>
      <c r="D339" s="18" t="s">
        <v>112</v>
      </c>
      <c r="E339" s="18" t="s">
        <v>111</v>
      </c>
      <c r="F339" s="19"/>
    </row>
    <row r="340" spans="1:6" ht="23.1" customHeight="1" x14ac:dyDescent="0.2">
      <c r="A340" s="39" t="s">
        <v>4</v>
      </c>
      <c r="B340" s="40" t="s">
        <v>415</v>
      </c>
      <c r="C340" s="41">
        <v>5</v>
      </c>
      <c r="D340" s="117"/>
      <c r="E340" s="5">
        <f>D340*C340</f>
        <v>0</v>
      </c>
      <c r="F340" s="11"/>
    </row>
    <row r="341" spans="1:6" ht="23.1" customHeight="1" x14ac:dyDescent="0.2">
      <c r="A341" s="39" t="s">
        <v>5</v>
      </c>
      <c r="B341" s="40" t="s">
        <v>416</v>
      </c>
      <c r="C341" s="47">
        <v>5</v>
      </c>
      <c r="D341" s="117"/>
      <c r="E341" s="5">
        <f t="shared" ref="E341:E342" si="16">D341*C341</f>
        <v>0</v>
      </c>
      <c r="F341" s="11"/>
    </row>
    <row r="342" spans="1:6" ht="23.1" customHeight="1" x14ac:dyDescent="0.2">
      <c r="A342" s="44" t="s">
        <v>6</v>
      </c>
      <c r="B342" s="45" t="s">
        <v>417</v>
      </c>
      <c r="C342" s="74">
        <v>5</v>
      </c>
      <c r="D342" s="117"/>
      <c r="E342" s="5">
        <f t="shared" si="16"/>
        <v>0</v>
      </c>
      <c r="F342" s="11"/>
    </row>
    <row r="343" spans="1:6" ht="23.1" customHeight="1" x14ac:dyDescent="0.2">
      <c r="A343" s="39" t="s">
        <v>7</v>
      </c>
      <c r="B343" s="40" t="s">
        <v>418</v>
      </c>
      <c r="C343" s="47">
        <v>5</v>
      </c>
      <c r="D343" s="117"/>
      <c r="E343" s="5">
        <f>D343*C343</f>
        <v>0</v>
      </c>
      <c r="F343" s="11"/>
    </row>
    <row r="344" spans="1:6" ht="23.1" customHeight="1" x14ac:dyDescent="0.2">
      <c r="A344" s="39" t="s">
        <v>8</v>
      </c>
      <c r="B344" s="40" t="s">
        <v>419</v>
      </c>
      <c r="C344" s="47">
        <v>20</v>
      </c>
      <c r="D344" s="117"/>
      <c r="E344" s="5">
        <f t="shared" ref="E344:E355" si="17">D344*C344</f>
        <v>0</v>
      </c>
      <c r="F344" s="11"/>
    </row>
    <row r="345" spans="1:6" ht="23.1" customHeight="1" x14ac:dyDescent="0.2">
      <c r="A345" s="39" t="s">
        <v>9</v>
      </c>
      <c r="B345" s="40" t="s">
        <v>420</v>
      </c>
      <c r="C345" s="47">
        <v>20</v>
      </c>
      <c r="D345" s="117"/>
      <c r="E345" s="5">
        <f t="shared" si="17"/>
        <v>0</v>
      </c>
      <c r="F345" s="11"/>
    </row>
    <row r="346" spans="1:6" ht="23.1" customHeight="1" x14ac:dyDescent="0.2">
      <c r="A346" s="39" t="s">
        <v>16</v>
      </c>
      <c r="B346" s="40" t="s">
        <v>421</v>
      </c>
      <c r="C346" s="47">
        <v>2</v>
      </c>
      <c r="D346" s="117"/>
      <c r="E346" s="5">
        <f t="shared" si="17"/>
        <v>0</v>
      </c>
      <c r="F346" s="11"/>
    </row>
    <row r="347" spans="1:6" ht="23.1" customHeight="1" x14ac:dyDescent="0.2">
      <c r="A347" s="39" t="s">
        <v>44</v>
      </c>
      <c r="B347" s="40" t="s">
        <v>422</v>
      </c>
      <c r="C347" s="41">
        <v>10</v>
      </c>
      <c r="D347" s="117"/>
      <c r="E347" s="5">
        <f t="shared" si="17"/>
        <v>0</v>
      </c>
      <c r="F347" s="11"/>
    </row>
    <row r="348" spans="1:6" ht="23.1" customHeight="1" x14ac:dyDescent="0.2">
      <c r="A348" s="39" t="s">
        <v>45</v>
      </c>
      <c r="B348" s="40" t="s">
        <v>423</v>
      </c>
      <c r="C348" s="41">
        <v>5</v>
      </c>
      <c r="D348" s="117"/>
      <c r="E348" s="5">
        <f t="shared" si="17"/>
        <v>0</v>
      </c>
      <c r="F348" s="11"/>
    </row>
    <row r="349" spans="1:6" ht="29.45" customHeight="1" x14ac:dyDescent="0.2">
      <c r="A349" s="39" t="s">
        <v>46</v>
      </c>
      <c r="B349" s="40" t="s">
        <v>424</v>
      </c>
      <c r="C349" s="41">
        <v>3</v>
      </c>
      <c r="D349" s="117"/>
      <c r="E349" s="5">
        <f t="shared" si="17"/>
        <v>0</v>
      </c>
      <c r="F349" s="11"/>
    </row>
    <row r="350" spans="1:6" ht="31.15" customHeight="1" x14ac:dyDescent="0.2">
      <c r="A350" s="44" t="s">
        <v>47</v>
      </c>
      <c r="B350" s="45" t="s">
        <v>425</v>
      </c>
      <c r="C350" s="46">
        <v>3</v>
      </c>
      <c r="D350" s="117"/>
      <c r="E350" s="6">
        <f>D350*C350</f>
        <v>0</v>
      </c>
      <c r="F350" s="11"/>
    </row>
    <row r="351" spans="1:6" ht="31.15" customHeight="1" x14ac:dyDescent="0.2">
      <c r="A351" s="8"/>
      <c r="B351" s="9"/>
      <c r="C351" s="10"/>
      <c r="D351" s="73"/>
      <c r="E351" s="2"/>
      <c r="F351" s="77"/>
    </row>
    <row r="352" spans="1:6" s="20" customFormat="1" ht="34.9" customHeight="1" x14ac:dyDescent="0.2">
      <c r="A352" s="16" t="s">
        <v>59</v>
      </c>
      <c r="B352" s="17" t="s">
        <v>414</v>
      </c>
      <c r="C352" s="18" t="s">
        <v>113</v>
      </c>
      <c r="D352" s="18" t="s">
        <v>112</v>
      </c>
      <c r="E352" s="18" t="s">
        <v>111</v>
      </c>
      <c r="F352" s="19"/>
    </row>
    <row r="353" spans="1:6" ht="24.6" customHeight="1" x14ac:dyDescent="0.2">
      <c r="A353" s="49" t="s">
        <v>48</v>
      </c>
      <c r="B353" s="50" t="s">
        <v>426</v>
      </c>
      <c r="C353" s="76">
        <v>2</v>
      </c>
      <c r="D353" s="117"/>
      <c r="E353" s="5">
        <f t="shared" si="17"/>
        <v>0</v>
      </c>
      <c r="F353" s="11"/>
    </row>
    <row r="354" spans="1:6" ht="24.6" customHeight="1" x14ac:dyDescent="0.2">
      <c r="A354" s="39" t="s">
        <v>51</v>
      </c>
      <c r="B354" s="40" t="s">
        <v>427</v>
      </c>
      <c r="C354" s="47">
        <v>20</v>
      </c>
      <c r="D354" s="117"/>
      <c r="E354" s="5">
        <f t="shared" si="17"/>
        <v>0</v>
      </c>
      <c r="F354" s="11"/>
    </row>
    <row r="355" spans="1:6" ht="135.75" x14ac:dyDescent="0.2">
      <c r="A355" s="39" t="s">
        <v>24</v>
      </c>
      <c r="B355" s="52" t="s">
        <v>462</v>
      </c>
      <c r="C355" s="41">
        <v>1</v>
      </c>
      <c r="D355" s="117"/>
      <c r="E355" s="5">
        <f t="shared" si="17"/>
        <v>0</v>
      </c>
      <c r="F355" s="11"/>
    </row>
    <row r="356" spans="1:6" ht="33" customHeight="1" x14ac:dyDescent="0.2">
      <c r="A356" s="39" t="s">
        <v>25</v>
      </c>
      <c r="B356" s="40" t="s">
        <v>428</v>
      </c>
      <c r="C356" s="47">
        <v>2</v>
      </c>
      <c r="D356" s="117"/>
      <c r="E356" s="5">
        <f>D356*C356</f>
        <v>0</v>
      </c>
      <c r="F356" s="11"/>
    </row>
    <row r="357" spans="1:6" ht="33" customHeight="1" x14ac:dyDescent="0.2">
      <c r="A357" s="39" t="s">
        <v>52</v>
      </c>
      <c r="B357" s="40" t="s">
        <v>429</v>
      </c>
      <c r="C357" s="47">
        <v>15</v>
      </c>
      <c r="D357" s="117"/>
      <c r="E357" s="5">
        <f t="shared" ref="E357:E368" si="18">D357*C357</f>
        <v>0</v>
      </c>
      <c r="F357" s="11"/>
    </row>
    <row r="358" spans="1:6" ht="33" customHeight="1" x14ac:dyDescent="0.2">
      <c r="A358" s="39" t="s">
        <v>53</v>
      </c>
      <c r="B358" s="40" t="s">
        <v>430</v>
      </c>
      <c r="C358" s="41">
        <v>15</v>
      </c>
      <c r="D358" s="117"/>
      <c r="E358" s="5">
        <f t="shared" si="18"/>
        <v>0</v>
      </c>
      <c r="F358" s="11"/>
    </row>
    <row r="359" spans="1:6" ht="45" x14ac:dyDescent="0.2">
      <c r="A359" s="39" t="s">
        <v>54</v>
      </c>
      <c r="B359" s="40" t="s">
        <v>431</v>
      </c>
      <c r="C359" s="41">
        <v>15</v>
      </c>
      <c r="D359" s="117"/>
      <c r="E359" s="5">
        <f t="shared" si="18"/>
        <v>0</v>
      </c>
      <c r="F359" s="11"/>
    </row>
    <row r="360" spans="1:6" ht="33" customHeight="1" x14ac:dyDescent="0.2">
      <c r="A360" s="39" t="s">
        <v>55</v>
      </c>
      <c r="B360" s="40" t="s">
        <v>432</v>
      </c>
      <c r="C360" s="41">
        <v>15</v>
      </c>
      <c r="D360" s="117"/>
      <c r="E360" s="5">
        <f t="shared" si="18"/>
        <v>0</v>
      </c>
      <c r="F360" s="11"/>
    </row>
    <row r="361" spans="1:6" ht="28.15" customHeight="1" x14ac:dyDescent="0.2">
      <c r="A361" s="39" t="s">
        <v>56</v>
      </c>
      <c r="B361" s="40" t="s">
        <v>433</v>
      </c>
      <c r="C361" s="41">
        <v>15</v>
      </c>
      <c r="D361" s="117"/>
      <c r="E361" s="5">
        <f t="shared" si="18"/>
        <v>0</v>
      </c>
      <c r="F361" s="11"/>
    </row>
    <row r="362" spans="1:6" ht="27.6" customHeight="1" x14ac:dyDescent="0.2">
      <c r="A362" s="44" t="s">
        <v>57</v>
      </c>
      <c r="B362" s="45" t="s">
        <v>434</v>
      </c>
      <c r="C362" s="74">
        <v>15</v>
      </c>
      <c r="D362" s="117"/>
      <c r="E362" s="6">
        <f t="shared" si="18"/>
        <v>0</v>
      </c>
      <c r="F362" s="11"/>
    </row>
    <row r="363" spans="1:6" ht="33" customHeight="1" x14ac:dyDescent="0.2">
      <c r="A363" s="8"/>
      <c r="B363" s="9"/>
      <c r="C363" s="75"/>
      <c r="D363" s="73"/>
      <c r="E363" s="2"/>
      <c r="F363" s="11"/>
    </row>
    <row r="364" spans="1:6" s="20" customFormat="1" ht="34.9" customHeight="1" x14ac:dyDescent="0.2">
      <c r="A364" s="16" t="s">
        <v>59</v>
      </c>
      <c r="B364" s="17" t="s">
        <v>414</v>
      </c>
      <c r="C364" s="18" t="s">
        <v>113</v>
      </c>
      <c r="D364" s="18" t="s">
        <v>112</v>
      </c>
      <c r="E364" s="18" t="s">
        <v>111</v>
      </c>
      <c r="F364" s="19"/>
    </row>
    <row r="365" spans="1:6" ht="33" customHeight="1" x14ac:dyDescent="0.2">
      <c r="A365" s="39" t="s">
        <v>58</v>
      </c>
      <c r="B365" s="40" t="s">
        <v>435</v>
      </c>
      <c r="C365" s="47">
        <v>10</v>
      </c>
      <c r="D365" s="117"/>
      <c r="E365" s="5">
        <f t="shared" si="18"/>
        <v>0</v>
      </c>
      <c r="F365" s="11"/>
    </row>
    <row r="366" spans="1:6" ht="33" customHeight="1" x14ac:dyDescent="0.2">
      <c r="A366" s="39" t="s">
        <v>66</v>
      </c>
      <c r="B366" s="40" t="s">
        <v>436</v>
      </c>
      <c r="C366" s="41">
        <v>20</v>
      </c>
      <c r="D366" s="117"/>
      <c r="E366" s="5">
        <f t="shared" si="18"/>
        <v>0</v>
      </c>
      <c r="F366" s="11"/>
    </row>
    <row r="367" spans="1:6" ht="33" customHeight="1" x14ac:dyDescent="0.2">
      <c r="A367" s="39" t="s">
        <v>68</v>
      </c>
      <c r="B367" s="40" t="s">
        <v>437</v>
      </c>
      <c r="C367" s="47">
        <v>15</v>
      </c>
      <c r="D367" s="117"/>
      <c r="E367" s="5">
        <f t="shared" si="18"/>
        <v>0</v>
      </c>
      <c r="F367" s="11"/>
    </row>
    <row r="368" spans="1:6" ht="33" customHeight="1" x14ac:dyDescent="0.2">
      <c r="A368" s="44" t="s">
        <v>69</v>
      </c>
      <c r="B368" s="45" t="s">
        <v>438</v>
      </c>
      <c r="C368" s="74">
        <v>15</v>
      </c>
      <c r="D368" s="117"/>
      <c r="E368" s="5">
        <f t="shared" si="18"/>
        <v>0</v>
      </c>
      <c r="F368" s="11"/>
    </row>
    <row r="369" spans="1:6" ht="33" customHeight="1" x14ac:dyDescent="0.2">
      <c r="A369" s="39" t="s">
        <v>70</v>
      </c>
      <c r="B369" s="40" t="s">
        <v>439</v>
      </c>
      <c r="C369" s="41">
        <v>15</v>
      </c>
      <c r="D369" s="117"/>
      <c r="E369" s="5">
        <f>D369*C369</f>
        <v>0</v>
      </c>
      <c r="F369" s="11"/>
    </row>
    <row r="370" spans="1:6" ht="25.15" customHeight="1" x14ac:dyDescent="0.2">
      <c r="A370" s="39" t="s">
        <v>80</v>
      </c>
      <c r="B370" s="40" t="s">
        <v>440</v>
      </c>
      <c r="C370" s="41">
        <v>15</v>
      </c>
      <c r="D370" s="117"/>
      <c r="E370" s="5">
        <f t="shared" ref="E370:E382" si="19">D370*C370</f>
        <v>0</v>
      </c>
      <c r="F370" s="11"/>
    </row>
    <row r="371" spans="1:6" ht="33" customHeight="1" x14ac:dyDescent="0.2">
      <c r="A371" s="39" t="s">
        <v>81</v>
      </c>
      <c r="B371" s="40" t="s">
        <v>441</v>
      </c>
      <c r="C371" s="41">
        <v>20</v>
      </c>
      <c r="D371" s="117"/>
      <c r="E371" s="5">
        <f t="shared" si="19"/>
        <v>0</v>
      </c>
      <c r="F371" s="11"/>
    </row>
    <row r="372" spans="1:6" ht="33" customHeight="1" x14ac:dyDescent="0.2">
      <c r="A372" s="39" t="s">
        <v>82</v>
      </c>
      <c r="B372" s="40" t="s">
        <v>442</v>
      </c>
      <c r="C372" s="41">
        <v>15</v>
      </c>
      <c r="D372" s="117"/>
      <c r="E372" s="5">
        <f t="shared" si="19"/>
        <v>0</v>
      </c>
      <c r="F372" s="11"/>
    </row>
    <row r="373" spans="1:6" ht="33" customHeight="1" x14ac:dyDescent="0.2">
      <c r="A373" s="39" t="s">
        <v>83</v>
      </c>
      <c r="B373" s="40" t="s">
        <v>443</v>
      </c>
      <c r="C373" s="41">
        <v>5</v>
      </c>
      <c r="D373" s="117"/>
      <c r="E373" s="5">
        <f t="shared" si="19"/>
        <v>0</v>
      </c>
      <c r="F373" s="11"/>
    </row>
    <row r="374" spans="1:6" ht="33" customHeight="1" x14ac:dyDescent="0.2">
      <c r="A374" s="39" t="s">
        <v>84</v>
      </c>
      <c r="B374" s="40" t="s">
        <v>444</v>
      </c>
      <c r="C374" s="41">
        <v>10</v>
      </c>
      <c r="D374" s="117"/>
      <c r="E374" s="5">
        <f t="shared" si="19"/>
        <v>0</v>
      </c>
      <c r="F374" s="11"/>
    </row>
    <row r="375" spans="1:6" ht="33" customHeight="1" x14ac:dyDescent="0.2">
      <c r="A375" s="39" t="s">
        <v>85</v>
      </c>
      <c r="B375" s="40" t="s">
        <v>445</v>
      </c>
      <c r="C375" s="41">
        <v>20</v>
      </c>
      <c r="D375" s="117"/>
      <c r="E375" s="5">
        <f t="shared" si="19"/>
        <v>0</v>
      </c>
      <c r="F375" s="11"/>
    </row>
    <row r="376" spans="1:6" ht="33" customHeight="1" x14ac:dyDescent="0.2">
      <c r="A376" s="44" t="s">
        <v>86</v>
      </c>
      <c r="B376" s="45" t="s">
        <v>446</v>
      </c>
      <c r="C376" s="46">
        <v>5</v>
      </c>
      <c r="D376" s="117"/>
      <c r="E376" s="6">
        <f t="shared" si="19"/>
        <v>0</v>
      </c>
      <c r="F376" s="11"/>
    </row>
    <row r="377" spans="1:6" ht="33" customHeight="1" x14ac:dyDescent="0.2">
      <c r="A377" s="8"/>
      <c r="B377" s="9"/>
      <c r="C377" s="10"/>
      <c r="D377" s="73"/>
      <c r="E377" s="2"/>
      <c r="F377" s="11"/>
    </row>
    <row r="378" spans="1:6" s="20" customFormat="1" ht="34.9" customHeight="1" x14ac:dyDescent="0.2">
      <c r="A378" s="16" t="s">
        <v>59</v>
      </c>
      <c r="B378" s="17" t="s">
        <v>414</v>
      </c>
      <c r="C378" s="18" t="s">
        <v>113</v>
      </c>
      <c r="D378" s="18" t="s">
        <v>112</v>
      </c>
      <c r="E378" s="18" t="s">
        <v>111</v>
      </c>
      <c r="F378" s="19"/>
    </row>
    <row r="379" spans="1:6" ht="33" customHeight="1" x14ac:dyDescent="0.2">
      <c r="A379" s="49" t="s">
        <v>87</v>
      </c>
      <c r="B379" s="50" t="s">
        <v>447</v>
      </c>
      <c r="C379" s="51">
        <v>5</v>
      </c>
      <c r="D379" s="117"/>
      <c r="E379" s="5">
        <f t="shared" si="19"/>
        <v>0</v>
      </c>
      <c r="F379" s="11"/>
    </row>
    <row r="380" spans="1:6" ht="33" customHeight="1" x14ac:dyDescent="0.2">
      <c r="A380" s="39" t="s">
        <v>88</v>
      </c>
      <c r="B380" s="40" t="s">
        <v>448</v>
      </c>
      <c r="C380" s="41">
        <v>5</v>
      </c>
      <c r="D380" s="117"/>
      <c r="E380" s="5">
        <f t="shared" si="19"/>
        <v>0</v>
      </c>
      <c r="F380" s="11"/>
    </row>
    <row r="381" spans="1:6" ht="33" customHeight="1" x14ac:dyDescent="0.2">
      <c r="A381" s="39" t="s">
        <v>89</v>
      </c>
      <c r="B381" s="42" t="s">
        <v>449</v>
      </c>
      <c r="C381" s="43">
        <v>3</v>
      </c>
      <c r="D381" s="117"/>
      <c r="E381" s="5">
        <f t="shared" si="19"/>
        <v>0</v>
      </c>
      <c r="F381" s="11"/>
    </row>
    <row r="382" spans="1:6" ht="33" customHeight="1" x14ac:dyDescent="0.2">
      <c r="A382" s="44" t="s">
        <v>90</v>
      </c>
      <c r="B382" s="71" t="s">
        <v>450</v>
      </c>
      <c r="C382" s="72">
        <v>30</v>
      </c>
      <c r="D382" s="117"/>
      <c r="E382" s="5">
        <f t="shared" si="19"/>
        <v>0</v>
      </c>
      <c r="F382" s="11"/>
    </row>
    <row r="383" spans="1:6" ht="33" customHeight="1" x14ac:dyDescent="0.2">
      <c r="A383" s="39" t="s">
        <v>91</v>
      </c>
      <c r="B383" s="40" t="s">
        <v>451</v>
      </c>
      <c r="C383" s="41">
        <v>20</v>
      </c>
      <c r="D383" s="117"/>
      <c r="E383" s="5">
        <f>D383*C383</f>
        <v>0</v>
      </c>
      <c r="F383" s="11"/>
    </row>
    <row r="384" spans="1:6" ht="45" x14ac:dyDescent="0.2">
      <c r="A384" s="39" t="s">
        <v>92</v>
      </c>
      <c r="B384" s="40" t="s">
        <v>452</v>
      </c>
      <c r="C384" s="41">
        <v>1</v>
      </c>
      <c r="D384" s="117"/>
      <c r="E384" s="5">
        <f t="shared" ref="E384:E385" si="20">D384*C384</f>
        <v>0</v>
      </c>
      <c r="F384" s="11"/>
    </row>
    <row r="385" spans="1:6" ht="33" customHeight="1" x14ac:dyDescent="0.2">
      <c r="A385" s="39" t="s">
        <v>93</v>
      </c>
      <c r="B385" s="40" t="s">
        <v>166</v>
      </c>
      <c r="C385" s="41">
        <v>1</v>
      </c>
      <c r="D385" s="117"/>
      <c r="E385" s="5">
        <f t="shared" si="20"/>
        <v>0</v>
      </c>
      <c r="F385" s="11"/>
    </row>
    <row r="386" spans="1:6" ht="42.95" customHeight="1" x14ac:dyDescent="0.2">
      <c r="A386" s="24"/>
      <c r="B386" s="25" t="s">
        <v>468</v>
      </c>
      <c r="C386" s="25"/>
      <c r="D386" s="55" t="s">
        <v>469</v>
      </c>
      <c r="E386" s="26">
        <f>SUM(E383:E385,E369:E382,E356:E368,E343:E355,E340:E342)</f>
        <v>0</v>
      </c>
    </row>
    <row r="387" spans="1:6" s="58" customFormat="1" ht="37.5" customHeight="1" x14ac:dyDescent="0.2">
      <c r="A387" s="21"/>
      <c r="B387" s="22" t="s">
        <v>472</v>
      </c>
      <c r="C387" s="22"/>
      <c r="D387" s="56" t="s">
        <v>469</v>
      </c>
      <c r="E387" s="23">
        <f>E386*2</f>
        <v>0</v>
      </c>
      <c r="F387" s="57"/>
    </row>
    <row r="388" spans="1:6" s="58" customFormat="1" ht="37.5" customHeight="1" x14ac:dyDescent="0.25">
      <c r="A388" s="59"/>
      <c r="B388" s="60"/>
      <c r="C388" s="60"/>
      <c r="D388" s="60"/>
      <c r="E388" s="4"/>
      <c r="F388" s="57"/>
    </row>
    <row r="389" spans="1:6" s="58" customFormat="1" ht="37.5" customHeight="1" x14ac:dyDescent="0.25">
      <c r="A389" s="59"/>
      <c r="B389" s="60"/>
      <c r="C389" s="60"/>
      <c r="D389" s="60"/>
      <c r="E389" s="4"/>
      <c r="F389" s="57"/>
    </row>
    <row r="390" spans="1:6" s="58" customFormat="1" ht="37.5" customHeight="1" x14ac:dyDescent="0.25">
      <c r="A390" s="59"/>
      <c r="B390" s="60"/>
      <c r="C390" s="60"/>
      <c r="D390" s="60"/>
      <c r="E390" s="4"/>
      <c r="F390" s="57"/>
    </row>
    <row r="391" spans="1:6" ht="22.5" customHeight="1" x14ac:dyDescent="0.2">
      <c r="A391" s="61" t="s">
        <v>3</v>
      </c>
      <c r="B391" s="62" t="s">
        <v>453</v>
      </c>
      <c r="C391" s="62"/>
      <c r="D391" s="62"/>
      <c r="E391" s="63"/>
    </row>
    <row r="392" spans="1:6" ht="17.100000000000001" customHeight="1" x14ac:dyDescent="0.2">
      <c r="A392" s="64">
        <v>1</v>
      </c>
      <c r="B392" s="126" t="s">
        <v>454</v>
      </c>
      <c r="C392" s="126"/>
      <c r="D392" s="126"/>
      <c r="E392" s="127"/>
    </row>
    <row r="393" spans="1:6" ht="17.100000000000001" customHeight="1" x14ac:dyDescent="0.2">
      <c r="A393" s="65">
        <v>2</v>
      </c>
      <c r="B393" s="126" t="s">
        <v>455</v>
      </c>
      <c r="C393" s="126"/>
      <c r="D393" s="126"/>
      <c r="E393" s="127"/>
    </row>
    <row r="394" spans="1:6" ht="17.100000000000001" customHeight="1" x14ac:dyDescent="0.2">
      <c r="A394" s="65">
        <v>3</v>
      </c>
      <c r="B394" s="126" t="s">
        <v>456</v>
      </c>
      <c r="C394" s="126"/>
      <c r="D394" s="126"/>
      <c r="E394" s="127"/>
    </row>
    <row r="395" spans="1:6" ht="17.100000000000001" customHeight="1" x14ac:dyDescent="0.2">
      <c r="A395" s="65">
        <v>4</v>
      </c>
      <c r="B395" s="126" t="s">
        <v>457</v>
      </c>
      <c r="C395" s="126"/>
      <c r="D395" s="126"/>
      <c r="E395" s="127"/>
    </row>
    <row r="396" spans="1:6" ht="17.100000000000001" customHeight="1" x14ac:dyDescent="0.2">
      <c r="A396" s="65">
        <v>5</v>
      </c>
      <c r="B396" s="126" t="s">
        <v>458</v>
      </c>
      <c r="C396" s="126"/>
      <c r="D396" s="126"/>
      <c r="E396" s="127"/>
    </row>
    <row r="397" spans="1:6" ht="17.100000000000001" customHeight="1" x14ac:dyDescent="0.2">
      <c r="A397" s="65">
        <v>6</v>
      </c>
      <c r="B397" s="126" t="s">
        <v>215</v>
      </c>
      <c r="C397" s="126"/>
      <c r="D397" s="126"/>
      <c r="E397" s="127"/>
    </row>
    <row r="398" spans="1:6" ht="17.100000000000001" customHeight="1" x14ac:dyDescent="0.2">
      <c r="A398" s="66">
        <v>7</v>
      </c>
      <c r="B398" s="134" t="s">
        <v>214</v>
      </c>
      <c r="C398" s="134"/>
      <c r="D398" s="134"/>
      <c r="E398" s="135"/>
    </row>
    <row r="399" spans="1:6" ht="10.9" customHeight="1" x14ac:dyDescent="0.2">
      <c r="A399" s="67"/>
      <c r="B399" s="68"/>
      <c r="C399" s="68"/>
      <c r="D399" s="68"/>
      <c r="E399" s="69"/>
      <c r="F399" s="19"/>
    </row>
    <row r="400" spans="1:6" ht="54.95" customHeight="1" x14ac:dyDescent="0.2">
      <c r="A400" s="21"/>
      <c r="B400" s="130" t="s">
        <v>473</v>
      </c>
      <c r="C400" s="131"/>
      <c r="D400" s="131"/>
      <c r="E400" s="136"/>
      <c r="F400" s="70"/>
    </row>
    <row r="401" spans="1:6" s="20" customFormat="1" ht="34.9" customHeight="1" x14ac:dyDescent="0.2">
      <c r="A401" s="16" t="s">
        <v>60</v>
      </c>
      <c r="B401" s="17" t="s">
        <v>453</v>
      </c>
      <c r="C401" s="18" t="s">
        <v>113</v>
      </c>
      <c r="D401" s="18" t="s">
        <v>112</v>
      </c>
      <c r="E401" s="18" t="s">
        <v>111</v>
      </c>
      <c r="F401" s="19"/>
    </row>
    <row r="402" spans="1:6" ht="23.1" customHeight="1" x14ac:dyDescent="0.2">
      <c r="A402" s="39" t="s">
        <v>4</v>
      </c>
      <c r="B402" s="40" t="s">
        <v>415</v>
      </c>
      <c r="C402" s="41">
        <v>5</v>
      </c>
      <c r="D402" s="117"/>
      <c r="E402" s="5">
        <f>D402*C402</f>
        <v>0</v>
      </c>
      <c r="F402" s="11"/>
    </row>
    <row r="403" spans="1:6" ht="23.1" customHeight="1" x14ac:dyDescent="0.2">
      <c r="A403" s="39" t="s">
        <v>5</v>
      </c>
      <c r="B403" s="40" t="s">
        <v>416</v>
      </c>
      <c r="C403" s="47">
        <v>5</v>
      </c>
      <c r="D403" s="117"/>
      <c r="E403" s="5">
        <f t="shared" ref="E403:E409" si="21">D403*C403</f>
        <v>0</v>
      </c>
      <c r="F403" s="11"/>
    </row>
    <row r="404" spans="1:6" ht="23.1" customHeight="1" x14ac:dyDescent="0.2">
      <c r="A404" s="39" t="s">
        <v>6</v>
      </c>
      <c r="B404" s="40" t="s">
        <v>417</v>
      </c>
      <c r="C404" s="47">
        <v>5</v>
      </c>
      <c r="D404" s="117"/>
      <c r="E404" s="5">
        <f t="shared" si="21"/>
        <v>0</v>
      </c>
      <c r="F404" s="11"/>
    </row>
    <row r="405" spans="1:6" ht="23.1" customHeight="1" x14ac:dyDescent="0.2">
      <c r="A405" s="39" t="s">
        <v>7</v>
      </c>
      <c r="B405" s="40" t="s">
        <v>418</v>
      </c>
      <c r="C405" s="47">
        <v>5</v>
      </c>
      <c r="D405" s="117"/>
      <c r="E405" s="5">
        <f t="shared" si="21"/>
        <v>0</v>
      </c>
      <c r="F405" s="11"/>
    </row>
    <row r="406" spans="1:6" ht="23.1" customHeight="1" x14ac:dyDescent="0.2">
      <c r="A406" s="39" t="s">
        <v>8</v>
      </c>
      <c r="B406" s="40" t="s">
        <v>419</v>
      </c>
      <c r="C406" s="47">
        <v>20</v>
      </c>
      <c r="D406" s="117"/>
      <c r="E406" s="5">
        <f t="shared" si="21"/>
        <v>0</v>
      </c>
      <c r="F406" s="11"/>
    </row>
    <row r="407" spans="1:6" ht="23.1" customHeight="1" x14ac:dyDescent="0.2">
      <c r="A407" s="39" t="s">
        <v>9</v>
      </c>
      <c r="B407" s="40" t="s">
        <v>420</v>
      </c>
      <c r="C407" s="47">
        <v>20</v>
      </c>
      <c r="D407" s="117"/>
      <c r="E407" s="5">
        <f t="shared" si="21"/>
        <v>0</v>
      </c>
      <c r="F407" s="11"/>
    </row>
    <row r="408" spans="1:6" ht="23.1" customHeight="1" x14ac:dyDescent="0.2">
      <c r="A408" s="39" t="s">
        <v>16</v>
      </c>
      <c r="B408" s="40" t="s">
        <v>421</v>
      </c>
      <c r="C408" s="47">
        <v>2</v>
      </c>
      <c r="D408" s="117"/>
      <c r="E408" s="5">
        <f t="shared" si="21"/>
        <v>0</v>
      </c>
      <c r="F408" s="11"/>
    </row>
    <row r="409" spans="1:6" ht="23.1" customHeight="1" x14ac:dyDescent="0.2">
      <c r="A409" s="44" t="s">
        <v>44</v>
      </c>
      <c r="B409" s="45" t="s">
        <v>422</v>
      </c>
      <c r="C409" s="46">
        <v>10</v>
      </c>
      <c r="D409" s="117"/>
      <c r="E409" s="5">
        <f t="shared" si="21"/>
        <v>0</v>
      </c>
      <c r="F409" s="11"/>
    </row>
    <row r="410" spans="1:6" ht="22.9" customHeight="1" x14ac:dyDescent="0.2">
      <c r="A410" s="8"/>
      <c r="B410" s="9"/>
      <c r="C410" s="10"/>
      <c r="D410" s="53"/>
      <c r="E410" s="2"/>
      <c r="F410" s="11"/>
    </row>
    <row r="411" spans="1:6" ht="23.1" customHeight="1" x14ac:dyDescent="0.2">
      <c r="A411" s="13"/>
      <c r="B411" s="14"/>
      <c r="C411" s="15"/>
      <c r="D411" s="54"/>
      <c r="E411" s="4"/>
      <c r="F411" s="11"/>
    </row>
    <row r="412" spans="1:6" s="20" customFormat="1" ht="34.9" customHeight="1" x14ac:dyDescent="0.2">
      <c r="A412" s="16" t="s">
        <v>60</v>
      </c>
      <c r="B412" s="17" t="s">
        <v>453</v>
      </c>
      <c r="C412" s="18" t="s">
        <v>113</v>
      </c>
      <c r="D412" s="18" t="s">
        <v>112</v>
      </c>
      <c r="E412" s="18" t="s">
        <v>111</v>
      </c>
      <c r="F412" s="19"/>
    </row>
    <row r="413" spans="1:6" ht="23.1" customHeight="1" x14ac:dyDescent="0.2">
      <c r="A413" s="49" t="s">
        <v>45</v>
      </c>
      <c r="B413" s="50" t="s">
        <v>423</v>
      </c>
      <c r="C413" s="51">
        <v>5</v>
      </c>
      <c r="D413" s="117"/>
      <c r="E413" s="5">
        <f>D413*C413</f>
        <v>0</v>
      </c>
      <c r="F413" s="11"/>
    </row>
    <row r="414" spans="1:6" ht="36" customHeight="1" x14ac:dyDescent="0.2">
      <c r="A414" s="39" t="s">
        <v>46</v>
      </c>
      <c r="B414" s="40" t="s">
        <v>424</v>
      </c>
      <c r="C414" s="41">
        <v>3</v>
      </c>
      <c r="D414" s="117"/>
      <c r="E414" s="5">
        <f t="shared" ref="E414:E421" si="22">D414*C414</f>
        <v>0</v>
      </c>
      <c r="F414" s="11"/>
    </row>
    <row r="415" spans="1:6" ht="49.9" customHeight="1" x14ac:dyDescent="0.2">
      <c r="A415" s="39" t="s">
        <v>47</v>
      </c>
      <c r="B415" s="40" t="s">
        <v>425</v>
      </c>
      <c r="C415" s="41">
        <v>3</v>
      </c>
      <c r="D415" s="117"/>
      <c r="E415" s="5">
        <f t="shared" si="22"/>
        <v>0</v>
      </c>
      <c r="F415" s="11"/>
    </row>
    <row r="416" spans="1:6" ht="33" customHeight="1" x14ac:dyDescent="0.2">
      <c r="A416" s="39" t="s">
        <v>48</v>
      </c>
      <c r="B416" s="40" t="s">
        <v>426</v>
      </c>
      <c r="C416" s="47">
        <v>2</v>
      </c>
      <c r="D416" s="117"/>
      <c r="E416" s="5">
        <f t="shared" si="22"/>
        <v>0</v>
      </c>
      <c r="F416" s="11"/>
    </row>
    <row r="417" spans="1:6" ht="33" customHeight="1" x14ac:dyDescent="0.2">
      <c r="A417" s="39" t="s">
        <v>51</v>
      </c>
      <c r="B417" s="40" t="s">
        <v>427</v>
      </c>
      <c r="C417" s="47">
        <v>20</v>
      </c>
      <c r="D417" s="117"/>
      <c r="E417" s="5">
        <f t="shared" si="22"/>
        <v>0</v>
      </c>
      <c r="F417" s="11"/>
    </row>
    <row r="418" spans="1:6" ht="135.75" x14ac:dyDescent="0.2">
      <c r="A418" s="39" t="s">
        <v>24</v>
      </c>
      <c r="B418" s="52" t="s">
        <v>462</v>
      </c>
      <c r="C418" s="41">
        <v>1</v>
      </c>
      <c r="D418" s="117"/>
      <c r="E418" s="5">
        <f t="shared" si="22"/>
        <v>0</v>
      </c>
      <c r="F418" s="11"/>
    </row>
    <row r="419" spans="1:6" ht="33" customHeight="1" x14ac:dyDescent="0.2">
      <c r="A419" s="39" t="s">
        <v>25</v>
      </c>
      <c r="B419" s="40" t="s">
        <v>428</v>
      </c>
      <c r="C419" s="47">
        <v>2</v>
      </c>
      <c r="D419" s="117"/>
      <c r="E419" s="5">
        <f t="shared" si="22"/>
        <v>0</v>
      </c>
      <c r="F419" s="11"/>
    </row>
    <row r="420" spans="1:6" ht="33" customHeight="1" x14ac:dyDescent="0.2">
      <c r="A420" s="39" t="s">
        <v>52</v>
      </c>
      <c r="B420" s="40" t="s">
        <v>429</v>
      </c>
      <c r="C420" s="47">
        <v>15</v>
      </c>
      <c r="D420" s="117"/>
      <c r="E420" s="5">
        <f t="shared" si="22"/>
        <v>0</v>
      </c>
      <c r="F420" s="11"/>
    </row>
    <row r="421" spans="1:6" ht="33" customHeight="1" x14ac:dyDescent="0.2">
      <c r="A421" s="44" t="s">
        <v>53</v>
      </c>
      <c r="B421" s="45" t="s">
        <v>430</v>
      </c>
      <c r="C421" s="46">
        <v>15</v>
      </c>
      <c r="D421" s="117"/>
      <c r="E421" s="5">
        <f t="shared" si="22"/>
        <v>0</v>
      </c>
      <c r="F421" s="11"/>
    </row>
    <row r="422" spans="1:6" ht="33" customHeight="1" x14ac:dyDescent="0.2">
      <c r="A422" s="8"/>
      <c r="B422" s="9"/>
      <c r="C422" s="10"/>
      <c r="D422" s="9"/>
      <c r="E422" s="2"/>
      <c r="F422" s="11"/>
    </row>
    <row r="423" spans="1:6" s="20" customFormat="1" ht="34.9" customHeight="1" x14ac:dyDescent="0.2">
      <c r="A423" s="16" t="s">
        <v>60</v>
      </c>
      <c r="B423" s="17" t="s">
        <v>453</v>
      </c>
      <c r="C423" s="18" t="s">
        <v>113</v>
      </c>
      <c r="D423" s="18" t="s">
        <v>112</v>
      </c>
      <c r="E423" s="18" t="s">
        <v>111</v>
      </c>
      <c r="F423" s="48"/>
    </row>
    <row r="424" spans="1:6" ht="45" x14ac:dyDescent="0.2">
      <c r="A424" s="39" t="s">
        <v>54</v>
      </c>
      <c r="B424" s="40" t="s">
        <v>431</v>
      </c>
      <c r="C424" s="41">
        <v>15</v>
      </c>
      <c r="D424" s="117"/>
      <c r="E424" s="5">
        <f>D424*C424</f>
        <v>0</v>
      </c>
      <c r="F424" s="11"/>
    </row>
    <row r="425" spans="1:6" ht="33" customHeight="1" x14ac:dyDescent="0.2">
      <c r="A425" s="39" t="s">
        <v>55</v>
      </c>
      <c r="B425" s="40" t="s">
        <v>432</v>
      </c>
      <c r="C425" s="41">
        <v>15</v>
      </c>
      <c r="D425" s="117"/>
      <c r="E425" s="5">
        <f t="shared" ref="E425:E434" si="23">D425*C425</f>
        <v>0</v>
      </c>
      <c r="F425" s="11"/>
    </row>
    <row r="426" spans="1:6" ht="33" customHeight="1" x14ac:dyDescent="0.2">
      <c r="A426" s="39" t="s">
        <v>56</v>
      </c>
      <c r="B426" s="40" t="s">
        <v>433</v>
      </c>
      <c r="C426" s="41">
        <v>15</v>
      </c>
      <c r="D426" s="117"/>
      <c r="E426" s="5">
        <f t="shared" si="23"/>
        <v>0</v>
      </c>
      <c r="F426" s="11"/>
    </row>
    <row r="427" spans="1:6" ht="33" customHeight="1" x14ac:dyDescent="0.2">
      <c r="A427" s="39" t="s">
        <v>57</v>
      </c>
      <c r="B427" s="40" t="s">
        <v>434</v>
      </c>
      <c r="C427" s="47">
        <v>15</v>
      </c>
      <c r="D427" s="117"/>
      <c r="E427" s="5">
        <f t="shared" si="23"/>
        <v>0</v>
      </c>
      <c r="F427" s="11"/>
    </row>
    <row r="428" spans="1:6" ht="33" customHeight="1" x14ac:dyDescent="0.2">
      <c r="A428" s="39" t="s">
        <v>58</v>
      </c>
      <c r="B428" s="40" t="s">
        <v>435</v>
      </c>
      <c r="C428" s="47">
        <v>10</v>
      </c>
      <c r="D428" s="117"/>
      <c r="E428" s="5">
        <f t="shared" si="23"/>
        <v>0</v>
      </c>
      <c r="F428" s="11"/>
    </row>
    <row r="429" spans="1:6" ht="33" customHeight="1" x14ac:dyDescent="0.2">
      <c r="A429" s="39" t="s">
        <v>66</v>
      </c>
      <c r="B429" s="40" t="s">
        <v>436</v>
      </c>
      <c r="C429" s="41">
        <v>20</v>
      </c>
      <c r="D429" s="117"/>
      <c r="E429" s="5">
        <f t="shared" si="23"/>
        <v>0</v>
      </c>
      <c r="F429" s="11"/>
    </row>
    <row r="430" spans="1:6" ht="33" customHeight="1" x14ac:dyDescent="0.2">
      <c r="A430" s="39" t="s">
        <v>68</v>
      </c>
      <c r="B430" s="40" t="s">
        <v>437</v>
      </c>
      <c r="C430" s="47">
        <v>15</v>
      </c>
      <c r="D430" s="117"/>
      <c r="E430" s="5">
        <f t="shared" si="23"/>
        <v>0</v>
      </c>
      <c r="F430" s="11"/>
    </row>
    <row r="431" spans="1:6" ht="33" customHeight="1" x14ac:dyDescent="0.2">
      <c r="A431" s="39" t="s">
        <v>69</v>
      </c>
      <c r="B431" s="40" t="s">
        <v>438</v>
      </c>
      <c r="C431" s="47">
        <v>15</v>
      </c>
      <c r="D431" s="117"/>
      <c r="E431" s="5">
        <f t="shared" si="23"/>
        <v>0</v>
      </c>
      <c r="F431" s="11"/>
    </row>
    <row r="432" spans="1:6" ht="33" customHeight="1" x14ac:dyDescent="0.2">
      <c r="A432" s="39" t="s">
        <v>70</v>
      </c>
      <c r="B432" s="40" t="s">
        <v>439</v>
      </c>
      <c r="C432" s="41">
        <v>15</v>
      </c>
      <c r="D432" s="117"/>
      <c r="E432" s="5">
        <f t="shared" si="23"/>
        <v>0</v>
      </c>
      <c r="F432" s="11"/>
    </row>
    <row r="433" spans="1:6" ht="25.15" customHeight="1" x14ac:dyDescent="0.2">
      <c r="A433" s="39" t="s">
        <v>80</v>
      </c>
      <c r="B433" s="40" t="s">
        <v>440</v>
      </c>
      <c r="C433" s="41">
        <v>15</v>
      </c>
      <c r="D433" s="117"/>
      <c r="E433" s="5">
        <f t="shared" si="23"/>
        <v>0</v>
      </c>
      <c r="F433" s="11"/>
    </row>
    <row r="434" spans="1:6" ht="33" customHeight="1" x14ac:dyDescent="0.2">
      <c r="A434" s="44" t="s">
        <v>81</v>
      </c>
      <c r="B434" s="45" t="s">
        <v>441</v>
      </c>
      <c r="C434" s="46">
        <v>20</v>
      </c>
      <c r="D434" s="117"/>
      <c r="E434" s="5">
        <f t="shared" si="23"/>
        <v>0</v>
      </c>
      <c r="F434" s="11"/>
    </row>
    <row r="435" spans="1:6" ht="33" customHeight="1" x14ac:dyDescent="0.2">
      <c r="A435" s="8"/>
      <c r="B435" s="9"/>
      <c r="C435" s="10"/>
      <c r="D435" s="9"/>
      <c r="E435" s="2"/>
      <c r="F435" s="11"/>
    </row>
    <row r="436" spans="1:6" ht="33" customHeight="1" x14ac:dyDescent="0.2">
      <c r="A436" s="13"/>
      <c r="B436" s="14"/>
      <c r="C436" s="15"/>
      <c r="D436" s="14"/>
      <c r="E436" s="4"/>
      <c r="F436" s="11"/>
    </row>
    <row r="437" spans="1:6" s="20" customFormat="1" ht="34.9" customHeight="1" x14ac:dyDescent="0.2">
      <c r="A437" s="16" t="s">
        <v>60</v>
      </c>
      <c r="B437" s="17" t="s">
        <v>453</v>
      </c>
      <c r="C437" s="18" t="s">
        <v>113</v>
      </c>
      <c r="D437" s="18" t="s">
        <v>112</v>
      </c>
      <c r="E437" s="18" t="s">
        <v>111</v>
      </c>
      <c r="F437" s="19"/>
    </row>
    <row r="438" spans="1:6" ht="33" customHeight="1" x14ac:dyDescent="0.2">
      <c r="A438" s="39" t="s">
        <v>82</v>
      </c>
      <c r="B438" s="40" t="s">
        <v>442</v>
      </c>
      <c r="C438" s="41">
        <v>15</v>
      </c>
      <c r="D438" s="117"/>
      <c r="E438" s="5">
        <f>D438*C438</f>
        <v>0</v>
      </c>
      <c r="F438" s="11"/>
    </row>
    <row r="439" spans="1:6" ht="33" customHeight="1" x14ac:dyDescent="0.2">
      <c r="A439" s="39" t="s">
        <v>83</v>
      </c>
      <c r="B439" s="40" t="s">
        <v>443</v>
      </c>
      <c r="C439" s="41">
        <v>5</v>
      </c>
      <c r="D439" s="117"/>
      <c r="E439" s="5">
        <f t="shared" ref="E439:E448" si="24">D439*C439</f>
        <v>0</v>
      </c>
      <c r="F439" s="11"/>
    </row>
    <row r="440" spans="1:6" ht="33" customHeight="1" x14ac:dyDescent="0.2">
      <c r="A440" s="39" t="s">
        <v>84</v>
      </c>
      <c r="B440" s="40" t="s">
        <v>444</v>
      </c>
      <c r="C440" s="41">
        <v>10</v>
      </c>
      <c r="D440" s="117"/>
      <c r="E440" s="5">
        <f t="shared" si="24"/>
        <v>0</v>
      </c>
      <c r="F440" s="11"/>
    </row>
    <row r="441" spans="1:6" ht="33" customHeight="1" x14ac:dyDescent="0.2">
      <c r="A441" s="39" t="s">
        <v>85</v>
      </c>
      <c r="B441" s="40" t="s">
        <v>445</v>
      </c>
      <c r="C441" s="41">
        <v>20</v>
      </c>
      <c r="D441" s="117"/>
      <c r="E441" s="5">
        <f t="shared" si="24"/>
        <v>0</v>
      </c>
      <c r="F441" s="11"/>
    </row>
    <row r="442" spans="1:6" ht="33" customHeight="1" x14ac:dyDescent="0.2">
      <c r="A442" s="39" t="s">
        <v>86</v>
      </c>
      <c r="B442" s="40" t="s">
        <v>446</v>
      </c>
      <c r="C442" s="41">
        <v>5</v>
      </c>
      <c r="D442" s="117"/>
      <c r="E442" s="5">
        <f t="shared" si="24"/>
        <v>0</v>
      </c>
      <c r="F442" s="11"/>
    </row>
    <row r="443" spans="1:6" ht="33" customHeight="1" x14ac:dyDescent="0.2">
      <c r="A443" s="39" t="s">
        <v>87</v>
      </c>
      <c r="B443" s="40" t="s">
        <v>447</v>
      </c>
      <c r="C443" s="41">
        <v>5</v>
      </c>
      <c r="D443" s="117"/>
      <c r="E443" s="5">
        <f t="shared" si="24"/>
        <v>0</v>
      </c>
      <c r="F443" s="11"/>
    </row>
    <row r="444" spans="1:6" ht="33" customHeight="1" x14ac:dyDescent="0.2">
      <c r="A444" s="39" t="s">
        <v>88</v>
      </c>
      <c r="B444" s="40" t="s">
        <v>448</v>
      </c>
      <c r="C444" s="41">
        <v>5</v>
      </c>
      <c r="D444" s="117"/>
      <c r="E444" s="5">
        <f t="shared" si="24"/>
        <v>0</v>
      </c>
      <c r="F444" s="11"/>
    </row>
    <row r="445" spans="1:6" ht="33" customHeight="1" x14ac:dyDescent="0.2">
      <c r="A445" s="39" t="s">
        <v>89</v>
      </c>
      <c r="B445" s="42" t="s">
        <v>449</v>
      </c>
      <c r="C445" s="43">
        <v>3</v>
      </c>
      <c r="D445" s="117"/>
      <c r="E445" s="5">
        <f t="shared" si="24"/>
        <v>0</v>
      </c>
      <c r="F445" s="11"/>
    </row>
    <row r="446" spans="1:6" ht="33" customHeight="1" x14ac:dyDescent="0.2">
      <c r="A446" s="39" t="s">
        <v>90</v>
      </c>
      <c r="B446" s="42" t="s">
        <v>450</v>
      </c>
      <c r="C446" s="43">
        <v>30</v>
      </c>
      <c r="D446" s="117"/>
      <c r="E446" s="5">
        <f t="shared" si="24"/>
        <v>0</v>
      </c>
      <c r="F446" s="11"/>
    </row>
    <row r="447" spans="1:6" ht="33" customHeight="1" x14ac:dyDescent="0.2">
      <c r="A447" s="39" t="s">
        <v>91</v>
      </c>
      <c r="B447" s="40" t="s">
        <v>451</v>
      </c>
      <c r="C447" s="41">
        <v>20</v>
      </c>
      <c r="D447" s="117"/>
      <c r="E447" s="5">
        <f t="shared" si="24"/>
        <v>0</v>
      </c>
      <c r="F447" s="11"/>
    </row>
    <row r="448" spans="1:6" ht="45" x14ac:dyDescent="0.2">
      <c r="A448" s="44" t="s">
        <v>92</v>
      </c>
      <c r="B448" s="45" t="s">
        <v>452</v>
      </c>
      <c r="C448" s="46">
        <v>1</v>
      </c>
      <c r="D448" s="117"/>
      <c r="E448" s="5">
        <f t="shared" si="24"/>
        <v>0</v>
      </c>
      <c r="F448" s="11"/>
    </row>
    <row r="449" spans="1:6" ht="15.75" x14ac:dyDescent="0.2">
      <c r="A449" s="8"/>
      <c r="B449" s="9"/>
      <c r="C449" s="10"/>
      <c r="D449" s="9"/>
      <c r="E449" s="2"/>
      <c r="F449" s="11"/>
    </row>
    <row r="450" spans="1:6" ht="15.75" x14ac:dyDescent="0.2">
      <c r="A450" s="13"/>
      <c r="B450" s="14"/>
      <c r="C450" s="15"/>
      <c r="D450" s="14"/>
      <c r="E450" s="4"/>
      <c r="F450" s="11"/>
    </row>
    <row r="451" spans="1:6" ht="15.75" x14ac:dyDescent="0.2">
      <c r="A451" s="13"/>
      <c r="B451" s="14"/>
      <c r="C451" s="15"/>
      <c r="D451" s="14"/>
      <c r="E451" s="4"/>
      <c r="F451" s="11"/>
    </row>
    <row r="452" spans="1:6" s="20" customFormat="1" ht="34.9" customHeight="1" x14ac:dyDescent="0.2">
      <c r="A452" s="16" t="s">
        <v>60</v>
      </c>
      <c r="B452" s="17" t="s">
        <v>453</v>
      </c>
      <c r="C452" s="18" t="s">
        <v>113</v>
      </c>
      <c r="D452" s="18" t="s">
        <v>112</v>
      </c>
      <c r="E452" s="18" t="s">
        <v>111</v>
      </c>
      <c r="F452" s="19"/>
    </row>
    <row r="453" spans="1:6" ht="42.95" customHeight="1" x14ac:dyDescent="0.2">
      <c r="A453" s="21"/>
      <c r="B453" s="22" t="s">
        <v>475</v>
      </c>
      <c r="C453" s="22"/>
      <c r="D453" s="22" t="s">
        <v>111</v>
      </c>
      <c r="E453" s="23">
        <f>SUM(E438:E448,E424:E434,E413:E421,E402:E409)</f>
        <v>0</v>
      </c>
    </row>
    <row r="454" spans="1:6" ht="36" customHeight="1" x14ac:dyDescent="0.2">
      <c r="A454" s="24"/>
      <c r="B454" s="25" t="s">
        <v>476</v>
      </c>
      <c r="C454" s="25"/>
      <c r="D454" s="25" t="s">
        <v>111</v>
      </c>
      <c r="E454" s="26">
        <f>E453*7</f>
        <v>0</v>
      </c>
      <c r="F454" s="27"/>
    </row>
    <row r="455" spans="1:6" ht="15" customHeight="1" x14ac:dyDescent="0.2">
      <c r="A455" s="28"/>
      <c r="B455" s="29"/>
      <c r="C455" s="29"/>
      <c r="D455" s="29"/>
      <c r="E455" s="30"/>
      <c r="F455" s="27"/>
    </row>
    <row r="456" spans="1:6" ht="50.1" customHeight="1" x14ac:dyDescent="0.2">
      <c r="A456" s="31"/>
      <c r="B456" s="128" t="s">
        <v>474</v>
      </c>
      <c r="C456" s="129"/>
      <c r="D456" s="32" t="s">
        <v>111</v>
      </c>
      <c r="E456" s="33">
        <f>E454+E387+E328+E160</f>
        <v>0</v>
      </c>
    </row>
    <row r="457" spans="1:6" ht="21" customHeight="1" x14ac:dyDescent="0.2">
      <c r="A457" s="13"/>
      <c r="B457" s="145"/>
      <c r="C457" s="145"/>
      <c r="D457" s="145"/>
      <c r="E457" s="145"/>
    </row>
    <row r="458" spans="1:6" ht="20.100000000000001" customHeight="1" x14ac:dyDescent="0.25">
      <c r="A458" s="34"/>
      <c r="B458" s="145" t="s">
        <v>65</v>
      </c>
      <c r="C458" s="145"/>
      <c r="D458" s="145"/>
      <c r="E458" s="145"/>
    </row>
    <row r="459" spans="1:6" ht="20.100000000000001" customHeight="1" x14ac:dyDescent="0.25">
      <c r="A459" s="34"/>
      <c r="B459" s="145" t="s">
        <v>477</v>
      </c>
      <c r="C459" s="145"/>
      <c r="D459" s="145"/>
      <c r="E459" s="145"/>
    </row>
    <row r="460" spans="1:6" ht="20.100000000000001" customHeight="1" x14ac:dyDescent="0.25">
      <c r="A460" s="34"/>
      <c r="B460" s="145" t="s">
        <v>478</v>
      </c>
      <c r="C460" s="145"/>
      <c r="D460" s="145"/>
      <c r="E460" s="145"/>
    </row>
    <row r="461" spans="1:6" ht="20.100000000000001" customHeight="1" x14ac:dyDescent="0.25">
      <c r="A461" s="34"/>
      <c r="B461" s="145" t="s">
        <v>62</v>
      </c>
      <c r="C461" s="145"/>
      <c r="D461" s="145"/>
      <c r="E461" s="145"/>
    </row>
    <row r="462" spans="1:6" ht="45" customHeight="1" x14ac:dyDescent="0.25">
      <c r="A462" s="34"/>
      <c r="B462" s="146" t="s">
        <v>42</v>
      </c>
      <c r="C462" s="146"/>
      <c r="D462" s="146"/>
      <c r="E462" s="146"/>
    </row>
    <row r="463" spans="1:6" ht="60" customHeight="1" x14ac:dyDescent="0.25">
      <c r="A463" s="34"/>
      <c r="B463" s="35" t="s">
        <v>61</v>
      </c>
      <c r="C463" s="35"/>
      <c r="D463" s="35"/>
      <c r="E463" s="36"/>
    </row>
    <row r="464" spans="1:6" ht="17.100000000000001" customHeight="1" x14ac:dyDescent="0.25">
      <c r="A464" s="34"/>
      <c r="B464" s="35" t="s">
        <v>67</v>
      </c>
      <c r="C464" s="35"/>
      <c r="D464" s="35"/>
      <c r="E464" s="37"/>
    </row>
    <row r="465" spans="1:5" ht="21" customHeight="1" x14ac:dyDescent="0.25">
      <c r="A465" s="37"/>
      <c r="B465" s="35" t="s">
        <v>43</v>
      </c>
      <c r="C465" s="35"/>
      <c r="D465" s="35"/>
      <c r="E465" s="37"/>
    </row>
  </sheetData>
  <sheetProtection algorithmName="SHA-512" hashValue="ZjkZb6HsmquKrl+jpskzqRd/dEUBp98UTA92XktC+d/gVlmD4NG9D7NxjiGw7vce9271autgkjXfDRym9CFCeA==" saltValue="16V0Lq3hTzm4SWYuL4UgvQ==" spinCount="100000" sheet="1" selectLockedCells="1"/>
  <mergeCells count="32">
    <mergeCell ref="B458:E458"/>
    <mergeCell ref="B457:E457"/>
    <mergeCell ref="B462:E462"/>
    <mergeCell ref="B461:E461"/>
    <mergeCell ref="B460:E460"/>
    <mergeCell ref="B459:E459"/>
    <mergeCell ref="B2:F2"/>
    <mergeCell ref="B397:E397"/>
    <mergeCell ref="B394:E394"/>
    <mergeCell ref="B396:E396"/>
    <mergeCell ref="B400:E400"/>
    <mergeCell ref="B78:C78"/>
    <mergeCell ref="B165:E165"/>
    <mergeCell ref="B392:E392"/>
    <mergeCell ref="B166:E166"/>
    <mergeCell ref="B163:E163"/>
    <mergeCell ref="B168:E168"/>
    <mergeCell ref="B164:E164"/>
    <mergeCell ref="B167:E167"/>
    <mergeCell ref="B3:E3"/>
    <mergeCell ref="B7:E7"/>
    <mergeCell ref="B4:E4"/>
    <mergeCell ref="B6:E6"/>
    <mergeCell ref="B9:E9"/>
    <mergeCell ref="A170:E170"/>
    <mergeCell ref="B335:E335"/>
    <mergeCell ref="B336:E336"/>
    <mergeCell ref="B393:E393"/>
    <mergeCell ref="B456:C456"/>
    <mergeCell ref="B338:E338"/>
    <mergeCell ref="B395:E395"/>
    <mergeCell ref="B398:E398"/>
  </mergeCells>
  <phoneticPr fontId="7" type="noConversion"/>
  <pageMargins left="0.71050000000000002" right="0.70866141732283472" top="0.78740157480314965" bottom="0.98425196850393704" header="0.35433070866141736" footer="0.31496062992125984"/>
  <pageSetup paperSize="9" scale="98" orientation="landscape" horizontalDpi="300" verticalDpi="300" r:id="rId1"/>
  <headerFooter>
    <oddHeader>&amp;C&amp;"Arial,Regular"&amp;10&amp;K000000BID E16/2023/24: SUPPLY, DELIVERY AND INSTALLATION OF EQUIPMENT AND TOOLS FOR ELECTRICAL, MECHANICAL AND AUTOMOTIVE IN THE TEN (10) SELECTED SCHOOLS IN THE FREE STATE</oddHeader>
    <oddFooter xml:space="preserve">&amp;L&amp;"Arial,Regular"&amp;12COMPANY NAME: ……………………………………………………………...…   
SIGNATURE :……………………………………………............................
&amp;R&amp;P
</oddFooter>
    <firstFooter>Page &amp;P</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Thabanyane</dc:creator>
  <cp:lastModifiedBy>Daniel Maela</cp:lastModifiedBy>
  <cp:lastPrinted>2023-09-06T10:42:20Z</cp:lastPrinted>
  <dcterms:created xsi:type="dcterms:W3CDTF">2019-07-23T05:34:05Z</dcterms:created>
  <dcterms:modified xsi:type="dcterms:W3CDTF">2023-10-05T12:24:23Z</dcterms:modified>
</cp:coreProperties>
</file>