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Z:\APRIL 2024-MARCH 2025\EVALUATION\ICT\RFP 25-2024 Procurement of CISCO Network Equipment for the relocation of a Disaster Recovery (DR) Site to a SARS owned building, Alberton Campus\"/>
    </mc:Choice>
  </mc:AlternateContent>
  <xr:revisionPtr revIDLastSave="0" documentId="13_ncr:1_{C6AC4FE2-94E0-4409-8844-879205E49A08}" xr6:coauthVersionLast="47" xr6:coauthVersionMax="47" xr10:uidLastSave="{00000000-0000-0000-0000-000000000000}"/>
  <bookViews>
    <workbookView xWindow="-108" yWindow="-108" windowWidth="23256" windowHeight="12456" xr2:uid="{A63ABCF2-E0B9-4AA8-8B83-1E935789C40D}"/>
  </bookViews>
  <sheets>
    <sheet name="Pricing Template" sheetId="1" r:id="rId1"/>
    <sheet name="Thamani Technologies" sheetId="3"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2" i="1" l="1"/>
  <c r="H25" i="1" l="1"/>
  <c r="I43" i="1"/>
  <c r="I58" i="1"/>
  <c r="I25" i="1"/>
  <c r="H26" i="1"/>
  <c r="H27" i="1"/>
  <c r="I27" i="1" s="1"/>
  <c r="H28" i="1"/>
  <c r="I28" i="1" s="1"/>
  <c r="J28" i="1" s="1"/>
  <c r="H29" i="1"/>
  <c r="I29" i="1" s="1"/>
  <c r="J29" i="1" s="1"/>
  <c r="H30" i="1"/>
  <c r="H31" i="1"/>
  <c r="I31" i="1" s="1"/>
  <c r="J31" i="1" s="1"/>
  <c r="H32" i="1"/>
  <c r="I32" i="1" s="1"/>
  <c r="H33" i="1"/>
  <c r="I33" i="1" s="1"/>
  <c r="H34" i="1"/>
  <c r="H35" i="1"/>
  <c r="I35" i="1" s="1"/>
  <c r="H36" i="1"/>
  <c r="I36" i="1" s="1"/>
  <c r="J36" i="1" s="1"/>
  <c r="H37" i="1"/>
  <c r="I37" i="1" s="1"/>
  <c r="J37" i="1" s="1"/>
  <c r="H38" i="1"/>
  <c r="H39" i="1"/>
  <c r="I39" i="1" s="1"/>
  <c r="J39" i="1" s="1"/>
  <c r="H40" i="1"/>
  <c r="H41" i="1"/>
  <c r="I41" i="1" s="1"/>
  <c r="H42" i="1"/>
  <c r="H43" i="1"/>
  <c r="H44" i="1"/>
  <c r="I44" i="1" s="1"/>
  <c r="J44" i="1" s="1"/>
  <c r="H45" i="1"/>
  <c r="I45" i="1" s="1"/>
  <c r="J45" i="1" s="1"/>
  <c r="H46" i="1"/>
  <c r="H47" i="1"/>
  <c r="I47" i="1" s="1"/>
  <c r="J47" i="1" s="1"/>
  <c r="H48" i="1"/>
  <c r="I48" i="1" s="1"/>
  <c r="H49" i="1"/>
  <c r="I49" i="1" s="1"/>
  <c r="H50" i="1"/>
  <c r="I50" i="1" s="1"/>
  <c r="H51" i="1"/>
  <c r="I51" i="1" s="1"/>
  <c r="J51" i="1" s="1"/>
  <c r="H52" i="1"/>
  <c r="I52" i="1" s="1"/>
  <c r="J52" i="1" s="1"/>
  <c r="H53" i="1"/>
  <c r="H54" i="1"/>
  <c r="I54" i="1" s="1"/>
  <c r="J54" i="1" s="1"/>
  <c r="H55" i="1"/>
  <c r="H56" i="1"/>
  <c r="I56" i="1" s="1"/>
  <c r="H57" i="1"/>
  <c r="H58" i="1"/>
  <c r="H59" i="1"/>
  <c r="I59" i="1" s="1"/>
  <c r="J59" i="1" s="1"/>
  <c r="H60" i="1"/>
  <c r="I60" i="1" s="1"/>
  <c r="J60" i="1" s="1"/>
  <c r="H61" i="1"/>
  <c r="G111" i="3"/>
  <c r="G105" i="3"/>
  <c r="G245" i="3"/>
  <c r="G244" i="3"/>
  <c r="G242" i="3"/>
  <c r="H242" i="3" s="1"/>
  <c r="I242" i="3" s="1"/>
  <c r="G240" i="3"/>
  <c r="G239" i="3"/>
  <c r="H237" i="3"/>
  <c r="G237" i="3"/>
  <c r="I237" i="3" s="1"/>
  <c r="G205" i="3"/>
  <c r="G199" i="3"/>
  <c r="H199" i="3" s="1"/>
  <c r="I199" i="3" s="1"/>
  <c r="G193" i="3"/>
  <c r="G184" i="3"/>
  <c r="G175" i="3"/>
  <c r="H175" i="3" s="1"/>
  <c r="I175" i="3" s="1"/>
  <c r="G156" i="3"/>
  <c r="H156" i="3" s="1"/>
  <c r="G141" i="3"/>
  <c r="G72" i="3"/>
  <c r="H72" i="3" s="1"/>
  <c r="I72" i="3" s="1"/>
  <c r="G65" i="3"/>
  <c r="G58" i="3"/>
  <c r="H58" i="3" s="1"/>
  <c r="I58" i="3" s="1"/>
  <c r="G48" i="3"/>
  <c r="H48" i="3" s="1"/>
  <c r="I48" i="3" s="1"/>
  <c r="G38" i="3"/>
  <c r="G17" i="3"/>
  <c r="J25" i="1" l="1"/>
  <c r="J55" i="1"/>
  <c r="J40" i="1"/>
  <c r="J32" i="1"/>
  <c r="I57" i="1"/>
  <c r="J57" i="1" s="1"/>
  <c r="I42" i="1"/>
  <c r="J42" i="1" s="1"/>
  <c r="I26" i="1"/>
  <c r="J26" i="1" s="1"/>
  <c r="I55" i="1"/>
  <c r="I40" i="1"/>
  <c r="J50" i="1"/>
  <c r="J48" i="1"/>
  <c r="J58" i="1"/>
  <c r="J43" i="1"/>
  <c r="J35" i="1"/>
  <c r="J27" i="1"/>
  <c r="I34" i="1"/>
  <c r="J34" i="1" s="1"/>
  <c r="J56" i="1"/>
  <c r="J49" i="1"/>
  <c r="J41" i="1"/>
  <c r="J33" i="1"/>
  <c r="I61" i="1"/>
  <c r="J61" i="1" s="1"/>
  <c r="I53" i="1"/>
  <c r="J53" i="1" s="1"/>
  <c r="I46" i="1"/>
  <c r="J46" i="1" s="1"/>
  <c r="I38" i="1"/>
  <c r="J38" i="1" s="1"/>
  <c r="I30" i="1"/>
  <c r="J30" i="1" s="1"/>
  <c r="H111" i="3"/>
  <c r="I111" i="3" s="1"/>
  <c r="H105" i="3"/>
  <c r="I105" i="3" s="1"/>
  <c r="H240" i="3"/>
  <c r="I240" i="3" s="1"/>
  <c r="H205" i="3"/>
  <c r="I205" i="3" s="1"/>
  <c r="I156" i="3"/>
  <c r="H38" i="3"/>
  <c r="I38" i="3" s="1"/>
  <c r="H17" i="3"/>
  <c r="I17" i="3" s="1"/>
  <c r="H141" i="3"/>
  <c r="I141" i="3" s="1"/>
  <c r="H239" i="3"/>
  <c r="I239" i="3" s="1"/>
  <c r="H184" i="3"/>
  <c r="I184" i="3" s="1"/>
  <c r="H244" i="3"/>
  <c r="I244" i="3" s="1"/>
  <c r="H65" i="3"/>
  <c r="I65" i="3" s="1"/>
  <c r="H193" i="3"/>
  <c r="I193" i="3" s="1"/>
  <c r="H245" i="3"/>
  <c r="I245" i="3" s="1"/>
  <c r="I246" i="3" l="1"/>
</calcChain>
</file>

<file path=xl/sharedStrings.xml><?xml version="1.0" encoding="utf-8"?>
<sst xmlns="http://schemas.openxmlformats.org/spreadsheetml/2006/main" count="591" uniqueCount="342">
  <si>
    <t>ANNEXURE B  – PRICING SCHEDULE</t>
  </si>
  <si>
    <t>TENDER NAME:</t>
  </si>
  <si>
    <t>APPOINTMENT OF A SERVICE PROVIDER FOR THE SUPPLY AND DELIVERY OF DELL EMC SERVERS AT GAUTENG</t>
  </si>
  <si>
    <t>TENDER NUMBER:</t>
  </si>
  <si>
    <t>RFT21/2022</t>
  </si>
  <si>
    <t xml:space="preserve">BIDDER'S NAME: </t>
  </si>
  <si>
    <t>NOTES:</t>
  </si>
  <si>
    <t>1. Bidders are required to complete ONLY THE GREEN CELL.</t>
  </si>
  <si>
    <t>2. Bidders must note SARS Business Requirements Specification and should provide costing accordingly. The pricing should be inclusive of all required components.</t>
  </si>
  <si>
    <t>3. Bidders can provide comments, assumptions and any points of clarification on a separate letter as an Annexure to their pricing submission, and this should be done in your company letterhead. (Comments,assumptions and any points of clarification must be attached to the pricing template)</t>
  </si>
  <si>
    <t>4. Bidders are not allowed to change the format of this pricing template; any changes by the bidders may result in their bid being non-responsive.</t>
  </si>
  <si>
    <t xml:space="preserve">5. Bidders are required to sign-off their price proposal and submit the hardcopy with an Excel version back to SARS. </t>
  </si>
  <si>
    <t>Annexure B2 -Servers</t>
  </si>
  <si>
    <r>
      <t xml:space="preserve">Config </t>
    </r>
    <r>
      <rPr>
        <i/>
        <sz val="10"/>
        <color rgb="FF000000"/>
        <rFont val="Calibri"/>
        <family val="2"/>
        <scheme val="minor"/>
      </rPr>
      <t>#</t>
    </r>
  </si>
  <si>
    <t>Description</t>
  </si>
  <si>
    <t>QTY</t>
  </si>
  <si>
    <t>SKU</t>
  </si>
  <si>
    <t>Unit Price (Excl VAT)</t>
  </si>
  <si>
    <t xml:space="preserve">Total Cost (Excl. VAT) </t>
  </si>
  <si>
    <t>VAT</t>
  </si>
  <si>
    <t>Total Price (Incl. VAT)</t>
  </si>
  <si>
    <t xml:space="preserve">MX7000 Chassis - Docker Swam (15G) </t>
  </si>
  <si>
    <t>PowerEdge MX7000 Chassis</t>
  </si>
  <si>
    <t>[210-ANYY]</t>
  </si>
  <si>
    <t>PowerEdge MX7000 Chassis Configuration</t>
  </si>
  <si>
    <t>[321-BDJT]</t>
  </si>
  <si>
    <t>MX7000 Sled Blank</t>
  </si>
  <si>
    <t>[321-BDND]</t>
  </si>
  <si>
    <t>MX7000 EMEA1 Ship Docs (English/French/German/Spanish/Russian/Hebrew)</t>
  </si>
  <si>
    <t>[340-CHGO]</t>
  </si>
  <si>
    <t>ReadyRail II for MX7000</t>
  </si>
  <si>
    <t>[770-BCPC]</t>
  </si>
  <si>
    <t>Redundant Management Module for PowerEdge MX7000 Chassis</t>
  </si>
  <si>
    <t>[403-BBTY]</t>
  </si>
  <si>
    <t>Ethernet switch or Fabric Expander</t>
  </si>
  <si>
    <t>[340-CJQG]</t>
  </si>
  <si>
    <t>No I/O Module, Filler Blank</t>
  </si>
  <si>
    <t>[340-CJQH], [543-BBDP]</t>
  </si>
  <si>
    <t>2 Fibre Channel Switches</t>
  </si>
  <si>
    <t>[555-BEPU]</t>
  </si>
  <si>
    <t>PowerEdge MX7000 Redundant Power Supply, 6 x 3000W, (3+3)</t>
  </si>
  <si>
    <t>[450-AGXF]</t>
  </si>
  <si>
    <t>Jumper Cord - C20/C21, 2.5M, 250V, 16A (MultiNational)</t>
  </si>
  <si>
    <t>[450-AHTB]</t>
  </si>
  <si>
    <t>PowerEdge MX7000 Shipping Material, Crate</t>
  </si>
  <si>
    <t>[340-CWUN]</t>
  </si>
  <si>
    <t>No Systems Documentation, No OpenManage DVD Kit</t>
  </si>
  <si>
    <t>[631-AACK]</t>
  </si>
  <si>
    <t>Unique Random Password</t>
  </si>
  <si>
    <t>[389-CGLD]</t>
  </si>
  <si>
    <t>LCD, no Quick Sync</t>
  </si>
  <si>
    <t>[350-BBPG]</t>
  </si>
  <si>
    <t>Enterprise Order - EMEA</t>
  </si>
  <si>
    <t>[800-11671]</t>
  </si>
  <si>
    <t>Basic Next Business Day 36 Months, 36 Month(s)</t>
  </si>
  <si>
    <t>[709-BBIM]</t>
  </si>
  <si>
    <t>Prosupport Plus and 4Hr Mission Critical, 60 Month(s)</t>
  </si>
  <si>
    <t>[865-BBNF], [865-BBNG]</t>
  </si>
  <si>
    <t>ProDeploy Plus Dell EMC PowerEdge MX7000 Chassis</t>
  </si>
  <si>
    <t>[683-21794], [683-21795], [706-12561]</t>
  </si>
  <si>
    <t xml:space="preserve">Dell EMC MX9116n FSE A1 - Docker Swam (15G) </t>
  </si>
  <si>
    <t>Dell EMC MX9116N 25GbE Fabric Switching Engine, 12x QDD28, 2x Q28, 2 x Q28/32GFC</t>
  </si>
  <si>
    <t>[210-AODD]</t>
  </si>
  <si>
    <t>Switch Factory Installed in MX7000 slot A1</t>
  </si>
  <si>
    <t>[389-CGOO]</t>
  </si>
  <si>
    <t>Dell Networking Cable, 2x100GbE, QSFP28-DD to QSFP28-DD, Active Optical Cable, No FEC, 5M</t>
  </si>
  <si>
    <t>[470-ACTI]</t>
  </si>
  <si>
    <t>Dell Networking Cable, MPO to 4xLC, Fiber Breakout Cable, MMF, OM4, Optics Required, 3M</t>
  </si>
  <si>
    <t>[470-ABOG]</t>
  </si>
  <si>
    <t>OS10 Enterprise MX9116N, POS</t>
  </si>
  <si>
    <t>[634-BPKE]</t>
  </si>
  <si>
    <t>3Yr Basic Warranty - Next Business Day - Minimum Warranty</t>
  </si>
  <si>
    <t>[709-13025], [709-16795]</t>
  </si>
  <si>
    <t>5Yr ProSupport Plus and 4hr Mission Critical</t>
  </si>
  <si>
    <t>[528-10337], [865-81341], [865-81354]</t>
  </si>
  <si>
    <t>Support Services No Installation Service Selected (Contact Sales rep for more details)</t>
  </si>
  <si>
    <t>[683-11870]</t>
  </si>
  <si>
    <t xml:space="preserve">Dell EMC MX9116n FSE A2 - Docker Swam (15G) </t>
  </si>
  <si>
    <t>Switch Factory Installed in MX7000 slot A2</t>
  </si>
  <si>
    <t>[389-CGOP]</t>
  </si>
  <si>
    <t xml:space="preserve">Dell EMC MXG610s FC Module C2 - Docker Swam (15G) </t>
  </si>
  <si>
    <t>Dell EMC MXG610S switch, up to 32 port FC32, incl 16x activated ports,FI &amp; 4x FC32 SFP+ optics</t>
  </si>
  <si>
    <t>[210-AOCK]</t>
  </si>
  <si>
    <t>Switch Factory Installed in MX7000 slot C2</t>
  </si>
  <si>
    <t>[389-CGOT]</t>
  </si>
  <si>
    <t>3Yr Parts Only Warranty</t>
  </si>
  <si>
    <t>[709-13393], [709-16841]</t>
  </si>
  <si>
    <t>5Yr ProSupport Plus and  4Hr Mission Critical</t>
  </si>
  <si>
    <t>[528-10337], [865-81877], [865-81886]</t>
  </si>
  <si>
    <t xml:space="preserve">Dell EMC MXG610s FC Module C1 - Docker Swam (15G) </t>
  </si>
  <si>
    <t>Switch Factory Installed in MX7000 slot C1</t>
  </si>
  <si>
    <t>[389-CGOS]</t>
  </si>
  <si>
    <t xml:space="preserve">PowerEdge MX750C - Docker Swam (15G) </t>
  </si>
  <si>
    <t>PowerEdge MX750C Server</t>
  </si>
  <si>
    <t>[210-AYCP]</t>
  </si>
  <si>
    <t>MX750c Sled Enclosure + Motherboard</t>
  </si>
  <si>
    <t>[321-BGTG]</t>
  </si>
  <si>
    <t>QLogic 2742 Dual Port 32Gb Fibre Channel Mini-Mezz Card</t>
  </si>
  <si>
    <t>[544-BBCP]</t>
  </si>
  <si>
    <t>iDRAC9, Enterprise 15G</t>
  </si>
  <si>
    <t>[385-BBQV]</t>
  </si>
  <si>
    <t>OpenManage Enterprise Advanced</t>
  </si>
  <si>
    <t>[528-BIYY]</t>
  </si>
  <si>
    <t>2.5" Chassis with up to 4 SAS/SATA/NVMe Hard Drives</t>
  </si>
  <si>
    <t>[321-BGDD]</t>
  </si>
  <si>
    <t>Power Saving Dell Active Power Controller</t>
  </si>
  <si>
    <t>[750-AABF]</t>
  </si>
  <si>
    <t>UEFI BIOS Boot Mode with GPT Partition</t>
  </si>
  <si>
    <t>[800-BBDM]</t>
  </si>
  <si>
    <t>C7, Unconfigured RAID for HDDs or SSDs (Mixed Drive Types Allowed)</t>
  </si>
  <si>
    <t>[780-BCDS]</t>
  </si>
  <si>
    <t>PERC H755 Mini (SAS)</t>
  </si>
  <si>
    <t>[405-AAZJ], [470-AEPO]</t>
  </si>
  <si>
    <t>3200MT/s RDIMMs</t>
  </si>
  <si>
    <t>[370-AEVR]</t>
  </si>
  <si>
    <t>Performance Optimized</t>
  </si>
  <si>
    <t>[370-AAIP]</t>
  </si>
  <si>
    <t>480GB SSD SATA Mix Use 6Gbps 512 2.5in Hot-plug AG Drive</t>
  </si>
  <si>
    <t>[400-BBKW]</t>
  </si>
  <si>
    <t>Trusted Platform Module 2.0 V3</t>
  </si>
  <si>
    <t>[461-AAIG]</t>
  </si>
  <si>
    <t>Redundant Power Supply on Chassis (X+3 PSU Configuration)</t>
  </si>
  <si>
    <t>[450-AJPS]</t>
  </si>
  <si>
    <t>iDRAC Group Manager, Disabled</t>
  </si>
  <si>
    <t>[379-BCQY]</t>
  </si>
  <si>
    <t>2 CPU Heatsink</t>
  </si>
  <si>
    <t>[412-AAUO]</t>
  </si>
  <si>
    <t>QLogic FastLinQ 41262 Dual Port 10/25GbE Mezzanine Card with Storage Offloads (iSCSI, FCoE)</t>
  </si>
  <si>
    <t>[543-BBDI]</t>
  </si>
  <si>
    <t>No Operating System</t>
  </si>
  <si>
    <t>[611-BBBF]</t>
  </si>
  <si>
    <t>No Media Required</t>
  </si>
  <si>
    <t>[605-BBFN]</t>
  </si>
  <si>
    <t>Shipping Material, Integrated in MX7000 chassis, PowerEdge MX750C, EMEA1 Systems Docs</t>
  </si>
  <si>
    <t>[340-CWOI], [340-CWOJ]</t>
  </si>
  <si>
    <t>PowerEdge MX750C Regulatory Label, CE Marking</t>
  </si>
  <si>
    <t>[389-DZSX]</t>
  </si>
  <si>
    <t>Shipped in Chassis</t>
  </si>
  <si>
    <t>[750-AADI]</t>
  </si>
  <si>
    <t>Configuration Services, Standard ISG System Report, Deliver Via Email</t>
  </si>
  <si>
    <t>[708-10082]</t>
  </si>
  <si>
    <t>Order Configuration Shipbox Label (Ship Date, Model, Processor Speed, HDD Size, RAM)</t>
  </si>
  <si>
    <t>[293-10049]</t>
  </si>
  <si>
    <t>Intel® Xeon® Gold 6342 2.8G, 24C/48T, 11.2GT/s, 36M Cache, Turbo, HT (230W) DDR4-3200</t>
  </si>
  <si>
    <t>[338-CBXQ]</t>
  </si>
  <si>
    <t>[338-CBXQ], [379-BDCO]</t>
  </si>
  <si>
    <t>64GB RDIMM, 3200MT/s, Dual Rank, 16Gb</t>
  </si>
  <si>
    <t>[370-AEVP]</t>
  </si>
  <si>
    <t>PowerEdge R940 Server SAP Hanna</t>
  </si>
  <si>
    <t>PowerEdge R940 Server 6TB</t>
  </si>
  <si>
    <t>[210-AKWP]</t>
  </si>
  <si>
    <t>VMware vSphere 7 Enterprise Plus, 1</t>
  </si>
  <si>
    <t>634-BFNC</t>
  </si>
  <si>
    <r>
      <t> </t>
    </r>
    <r>
      <rPr>
        <sz val="10"/>
        <color rgb="FF434343"/>
        <rFont val="Arial"/>
        <family val="2"/>
      </rPr>
      <t>VMware vCenter Server Standard for vSphere</t>
    </r>
  </si>
  <si>
    <t xml:space="preserve">528-CUXG </t>
  </si>
  <si>
    <t>ProSupport for Software, VMware, vSphere Enterprise Plus, 1 CPU, 5 Year</t>
  </si>
  <si>
    <t>821-15728</t>
  </si>
  <si>
    <r>
      <t> </t>
    </r>
    <r>
      <rPr>
        <sz val="10"/>
        <color theme="1"/>
        <rFont val="Arial"/>
        <family val="2"/>
      </rPr>
      <t>ProSupport for Software, VMware, 5 Year</t>
    </r>
  </si>
  <si>
    <r>
      <t> </t>
    </r>
    <r>
      <rPr>
        <sz val="10"/>
        <color theme="1"/>
        <rFont val="Arial"/>
        <family val="2"/>
      </rPr>
      <t>821-15719</t>
    </r>
  </si>
  <si>
    <t xml:space="preserve">PowerEdge MX740C - QA Brooklyn [1.5TB RAM] </t>
  </si>
  <si>
    <t>PowerEdge MX740C Server, Choose Label</t>
  </si>
  <si>
    <t>[210-AOFH]</t>
  </si>
  <si>
    <t>[461-AAIM]</t>
  </si>
  <si>
    <t>2.5" Chassis with up to 6 SAS/SATA/NVMe Hard Drives MLK</t>
  </si>
  <si>
    <t>[321-BERL]</t>
  </si>
  <si>
    <t>Shipping Material, Individual Blade, PowerEdge MX740C, EMEA1 Systems Docs</t>
  </si>
  <si>
    <t>[340-CBCN], [340-CHFP]</t>
  </si>
  <si>
    <t>PowerEdge MX740C Regulatory Label, CE Marking</t>
  </si>
  <si>
    <t>[389-DUVB]</t>
  </si>
  <si>
    <t>Intel Xeon Gold 6234 3.3G, 8C/16T, 10.4GT/s, 24.75M Cache, Turbo, HT (130W) DDR4-2933</t>
  </si>
  <si>
    <t>[338-BTSP]</t>
  </si>
  <si>
    <t>[338-BTSP], [379-BDCO]</t>
  </si>
  <si>
    <t>[412-AANK]</t>
  </si>
  <si>
    <t>C3, RAID 1 for 2 HDDs or SSDs (Matching Type/Speed/Capacity)</t>
  </si>
  <si>
    <t>[780-BCDN]</t>
  </si>
  <si>
    <t>PERC H730P Mini for MX740c</t>
  </si>
  <si>
    <t>[405-AARS]</t>
  </si>
  <si>
    <t>iDRAC9 Enterprise with OpenManage Enterprise Advanced</t>
  </si>
  <si>
    <t>[385-BBKT], [528-BIYY]</t>
  </si>
  <si>
    <t>CFG-No PSU Selection for Single Node Shipping</t>
  </si>
  <si>
    <t>[379-BDYP]</t>
  </si>
  <si>
    <t>UEFI BIOS Setting</t>
  </si>
  <si>
    <t>Group Manager, Disabled</t>
  </si>
  <si>
    <t>[709-BBIL]</t>
  </si>
  <si>
    <t xml:space="preserve">DELL EMC ME5024 - 12TB Usable SSD </t>
  </si>
  <si>
    <t>Dell ME5024 Storage Array</t>
  </si>
  <si>
    <t>[210-BBOO]</t>
  </si>
  <si>
    <t>ME5024 Shipping EMEA 2,No Reg Lbl</t>
  </si>
  <si>
    <t>[340-DCJG]</t>
  </si>
  <si>
    <t>ME5024 SHIPPING REG LBL</t>
  </si>
  <si>
    <t>[389-EEUO]</t>
  </si>
  <si>
    <t>25Gb iSCSI 8 Port Dual Controller</t>
  </si>
  <si>
    <t>[403-BCPG]</t>
  </si>
  <si>
    <t>Transceiver, 10Gb SFP+, Short Range</t>
  </si>
  <si>
    <t>[407-BCBE]</t>
  </si>
  <si>
    <t>Hard Drive Filler 2.5in, Single Blank</t>
  </si>
  <si>
    <t>[400-AEPR]</t>
  </si>
  <si>
    <t>3.84TB SSD SAS ISE Read Intensive 12Gbps 512 2.5in Hot-plug AG Drive</t>
  </si>
  <si>
    <t>[400-AXPF]</t>
  </si>
  <si>
    <t>Rack Rails 2U</t>
  </si>
  <si>
    <t>[770-BECR]</t>
  </si>
  <si>
    <t>Power Supply, 580W, Redundant, WW</t>
  </si>
  <si>
    <t>[450-ALXL]</t>
  </si>
  <si>
    <t>ME Series 2U Bezel</t>
  </si>
  <si>
    <t>[325-BDDO]</t>
  </si>
  <si>
    <t>Rack Power Cord 2M (C13/C14 10A)</t>
  </si>
  <si>
    <t>[450-AADY]</t>
  </si>
  <si>
    <t>ProSupport Plus and 4Hr Mission Critical, 60 Month(s)</t>
  </si>
  <si>
    <t>[199-BIBE], [199-BIBF]</t>
  </si>
  <si>
    <t>Parts Only Warranty 36 Months, 36 Month(s)</t>
  </si>
  <si>
    <t>[709-BDHI]</t>
  </si>
  <si>
    <t>ProDeploy Plus Dell EMC Storage ME 5xxx 2U</t>
  </si>
  <si>
    <t>[683-27562], [706-12563]</t>
  </si>
  <si>
    <t xml:space="preserve">MX7000 Chassis - Contact Center </t>
  </si>
  <si>
    <t xml:space="preserve">Dell EMC MX9116n FSE A1 - Contact Center </t>
  </si>
  <si>
    <t>Support Services - No Installation Service Selected (Contact Sales rep for more details)</t>
  </si>
  <si>
    <t xml:space="preserve">Dell EMC MX9116n FSE A2 - Contact Center </t>
  </si>
  <si>
    <t xml:space="preserve">Dell EMC MXG610s FC Module C1 - Contact Center </t>
  </si>
  <si>
    <t xml:space="preserve">Dell EMC MXG610s FC Module C2 - Contact Center </t>
  </si>
  <si>
    <t xml:space="preserve">PowerEdge MX740C - Contact Center [576GB RAM] </t>
  </si>
  <si>
    <t>Shipping Material, Integrated in MX7000 chassis, PowerEdge MX740C, EMEA1 Systems Docs</t>
  </si>
  <si>
    <t>[340-CHFP], [750-AADI]</t>
  </si>
  <si>
    <t>32GB RDIMM, 3200MT/s, Dual Rank, 16Gb BASE x8</t>
  </si>
  <si>
    <t>[370-AGDS]</t>
  </si>
  <si>
    <t xml:space="preserve">VMware vSphere Enterprise Plus 1 CPU (max 32 cores/CPU socket) </t>
  </si>
  <si>
    <t>3Yr ProSupport Plus and 4hr Mission Critical</t>
  </si>
  <si>
    <t>732-30109</t>
  </si>
  <si>
    <t>732-73610</t>
  </si>
  <si>
    <t>RHMW01621 83 534,00 EACH 1 670 680,00 Red Hat OpenShift Platform Plus, Premium
(2 Cores or 4 vCPU</t>
  </si>
  <si>
    <t>Dell Memory Upgrade - 16GB - 2Rx8 DDR4 RDIMM 3200MHz</t>
  </si>
  <si>
    <t>Dell Memory Upgrade - 32GB - 2Rx4 DDR4 RDIMM 3200MHz</t>
  </si>
  <si>
    <t>GRAND TOTAL</t>
  </si>
  <si>
    <t>Thamani Technologies &amp; Systems (PTY) Ltd</t>
  </si>
  <si>
    <t>.</t>
  </si>
  <si>
    <t>Date</t>
  </si>
  <si>
    <t>Company Representative Name</t>
  </si>
  <si>
    <t>Signature</t>
  </si>
  <si>
    <t>1. Bidders are required to complete all columns highlighted in "Green" only.  All cells must be populated and if no value is inserted it will be regarded as Zero.</t>
  </si>
  <si>
    <t xml:space="preserve">PROCUREMENT OF CISCO NETWORK EQUIPMENT FOR THE RELOCATION OF A DISASTER RECOVERY (DR) SITE TO A SARS OWNED BUILDING , ALBERTON CAMPUS. </t>
  </si>
  <si>
    <t>Line Number</t>
  </si>
  <si>
    <t>Part Number</t>
  </si>
  <si>
    <t>Estimated Lead Time (Days)</t>
  </si>
  <si>
    <t>1.0</t>
  </si>
  <si>
    <t>1.1</t>
  </si>
  <si>
    <t>1.2</t>
  </si>
  <si>
    <t>1.3</t>
  </si>
  <si>
    <t>1.4</t>
  </si>
  <si>
    <t>1.5</t>
  </si>
  <si>
    <t>1.6</t>
  </si>
  <si>
    <t>1.7</t>
  </si>
  <si>
    <t>1.8</t>
  </si>
  <si>
    <t>1.9</t>
  </si>
  <si>
    <t>1.10</t>
  </si>
  <si>
    <t>1.11</t>
  </si>
  <si>
    <t>1.12</t>
  </si>
  <si>
    <t>2.0</t>
  </si>
  <si>
    <t>2.1</t>
  </si>
  <si>
    <t>2.2</t>
  </si>
  <si>
    <t>2.3</t>
  </si>
  <si>
    <t>2.4</t>
  </si>
  <si>
    <t>2.5</t>
  </si>
  <si>
    <t>2.6</t>
  </si>
  <si>
    <t>2.7</t>
  </si>
  <si>
    <t>2.8</t>
  </si>
  <si>
    <t>2.9</t>
  </si>
  <si>
    <t>2.10</t>
  </si>
  <si>
    <t>2.11</t>
  </si>
  <si>
    <t>2.12</t>
  </si>
  <si>
    <t>3.0</t>
  </si>
  <si>
    <t>3.1</t>
  </si>
  <si>
    <t>3.2</t>
  </si>
  <si>
    <t>3.3</t>
  </si>
  <si>
    <t>3.4</t>
  </si>
  <si>
    <t>3.5</t>
  </si>
  <si>
    <t>3.6</t>
  </si>
  <si>
    <t>3.7</t>
  </si>
  <si>
    <t>3.8</t>
  </si>
  <si>
    <t>3.9</t>
  </si>
  <si>
    <t>3.10</t>
  </si>
  <si>
    <t>N9K-C93108TC-FX3</t>
  </si>
  <si>
    <t>NXK-AF-PE</t>
  </si>
  <si>
    <t>MODE-NXOS</t>
  </si>
  <si>
    <t>NXOS-CS-10.4.3F</t>
  </si>
  <si>
    <t>NXA-SFAN-35CFM-PE</t>
  </si>
  <si>
    <t>MEM-UPG-OPT-OUT</t>
  </si>
  <si>
    <t>NXA-PAC-500W-PE</t>
  </si>
  <si>
    <t>CAB-250V-10A-ID</t>
  </si>
  <si>
    <t>NXK-ACC-KIT-1RU</t>
  </si>
  <si>
    <t>NXOS-SLP-INFO-9K</t>
  </si>
  <si>
    <t>QSFP-H40G-AOC1M</t>
  </si>
  <si>
    <t>C1E1TN9300XF-3Y</t>
  </si>
  <si>
    <t>SVS-L1N9KE-XF-3Y</t>
  </si>
  <si>
    <t>N9K-C93180YC-FX3</t>
  </si>
  <si>
    <t>NXA-FAN-35CFM-PE</t>
  </si>
  <si>
    <t>NXK-MEM-16GB</t>
  </si>
  <si>
    <t>NXA-PAC-650W-PE</t>
  </si>
  <si>
    <t>SFP-10G-SR-S</t>
  </si>
  <si>
    <t>N9K-C92348GC-X</t>
  </si>
  <si>
    <t>NXOS-CS-10.4.2F</t>
  </si>
  <si>
    <t>NXA-FAN-30CFM-F</t>
  </si>
  <si>
    <t>N2200-PAC-400W</t>
  </si>
  <si>
    <t>SFP-10G-SR</t>
  </si>
  <si>
    <t>SFP-10G-AOC1M</t>
  </si>
  <si>
    <t>C1E1TN9300GF-3Y</t>
  </si>
  <si>
    <t>Nexus 9300 with 48p 100M/1/10GT &amp; 6p 40/100G QSFP28+</t>
  </si>
  <si>
    <t>Dummy PID for Airflow Selection Port-side Exhaust</t>
  </si>
  <si>
    <t>Mode selection between ACI and NXOS</t>
  </si>
  <si>
    <t>Nexus 9300, 9500, 9800 NX-OS SW 10.4.3 (64bit) Cisco Silicon</t>
  </si>
  <si>
    <t>Nexus Fan, 35CFM, port side exhaust airflow /w EEPROM</t>
  </si>
  <si>
    <t>OPT OUT PID FOR MEM UPGRADE USE ONLY</t>
  </si>
  <si>
    <t>Nexus NEBs AC 500W PSU -  Port Side Exhaust</t>
  </si>
  <si>
    <t>AC Power Cord - 250V, 10A , India</t>
  </si>
  <si>
    <t>Nexus 3K/9K Fixed Accessory Kit,  1RU front and rear removal</t>
  </si>
  <si>
    <t>Info PID for Smart Licensing using Policy for N9K</t>
  </si>
  <si>
    <t>40GBASE Active Optical Cable, 1m</t>
  </si>
  <si>
    <t>Data Center Networking Essentials Term N9300 XF, 3Y</t>
  </si>
  <si>
    <t>CX L1 Support:DCN Essentials Term N9300 XF, 3Y</t>
  </si>
  <si>
    <t>Nexus 9300 48p 1/10/25G, 6p 40/100G, MACsec,SyncE</t>
  </si>
  <si>
    <t>Nexus Fan, 35CFM, port side exhaust airflow</t>
  </si>
  <si>
    <t>Additional memory of 16GB for Nexus Switches</t>
  </si>
  <si>
    <t>Nexus NEBs AC 650W PSU -  Port Side Exhaust</t>
  </si>
  <si>
    <t>10GBASE-SR SFP Module, Enterprise-Class</t>
  </si>
  <si>
    <t>Nexus 9200 with 48p 100M/1GT, 4p 10/25G &amp; 2p 40/100G QSFP28</t>
  </si>
  <si>
    <t>Nexus 9300, 9500, 9800 NX-OS SW 10.4.2 (64bit) Cisco Silicon</t>
  </si>
  <si>
    <t>Nexus Fan, 30CFM, port side exhaust airflow</t>
  </si>
  <si>
    <t>Nexus 400W AC Power Supply, Std airflow (port side exhaust)</t>
  </si>
  <si>
    <t>10GBASE-SR SFP Module</t>
  </si>
  <si>
    <t>10GBASE Active Optical SFP+ Cable, 1M</t>
  </si>
  <si>
    <t>Data Center Networking Essentials Term N9300 GF, 3Y</t>
  </si>
  <si>
    <t>Table 1. Fixed Rate of Exchange (ROE)</t>
  </si>
  <si>
    <t>ROE Rate of Exchange
"ZAR"</t>
  </si>
  <si>
    <t>Fixed USD/Rand Exchange Rate</t>
  </si>
  <si>
    <t>3. Bidders must indicate ROE (Rate of Exchange) used under "Table 1" below.</t>
  </si>
  <si>
    <t>4.  The quoted prices MUST be inclusive of all SARS' requirements as per the Business Requirements Specification. No additional costs will be considered post award.</t>
  </si>
  <si>
    <t>5.The pricing is to remain valid 180 days from the closing date of this tender.</t>
  </si>
  <si>
    <t>6. Bidders are not allowed to change the format of this pricing template; any changes by bidders may result in their bid being regarded as non-responsive</t>
  </si>
  <si>
    <t>8. Bidders are not allowed to change the format of this pricing template; any changes by the bidders may result in their bid being non-responsive.</t>
  </si>
  <si>
    <t xml:space="preserve">7. Bidders can provide comments, assumptions and any points of clarification on a separate letter as an annexure to their price proposal, and this should be done on their company letterhead. </t>
  </si>
  <si>
    <t>9. Bidders must complete the Pricing Template, print the spreadsheet, initial each page, sign and submit in Hardcopy also submit in electronic (EXCEL) format.</t>
  </si>
  <si>
    <t>Table 2. Bill of Material</t>
  </si>
  <si>
    <t>RFP 25/2024</t>
  </si>
  <si>
    <t>2. Bidders must note that all pricing must be at unit cost (Include margin, packing, shipment, delivery) which is in SA Rands "ZAR" and exclusive of VAT as the template with automatically calculate the total including VAT. It is the bidders responsibility to consider the Foreign currency exchange rate and all other direct and/or indirect costs relating to their price proposal when completing the price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</si>
</sst>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R&quot;\ * #,##0.00_ ;_ &quot;R&quot;\ * \-#,##0.00_ ;_ &quot;R&quot;\ * &quot;-&quot;??_ ;_ @_ "/>
    <numFmt numFmtId="164" formatCode="&quot;R&quot;\ #,##0.00"/>
    <numFmt numFmtId="165" formatCode="_-[$R-1C09]* #,##0.00_-;\-[$R-1C09]* #,##0.00_-;_-[$R-1C09]* &quot;-&quot;??_-;_-@_-"/>
    <numFmt numFmtId="166" formatCode="#.0"/>
  </numFmts>
  <fonts count="30">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u/>
      <sz val="11"/>
      <color theme="1"/>
      <name val="Calibri"/>
      <family val="2"/>
      <scheme val="minor"/>
    </font>
    <font>
      <b/>
      <sz val="10"/>
      <color theme="1"/>
      <name val="Calibri"/>
      <family val="2"/>
      <scheme val="minor"/>
    </font>
    <font>
      <i/>
      <sz val="10"/>
      <color rgb="FF000000"/>
      <name val="Calibri"/>
      <family val="2"/>
      <scheme val="minor"/>
    </font>
    <font>
      <b/>
      <sz val="10"/>
      <color rgb="FF000000"/>
      <name val="Calibri"/>
      <family val="2"/>
      <scheme val="minor"/>
    </font>
    <font>
      <sz val="10"/>
      <color theme="1"/>
      <name val="Calibri"/>
      <family val="2"/>
      <scheme val="minor"/>
    </font>
    <font>
      <sz val="11"/>
      <color rgb="FF000000"/>
      <name val="Calibri"/>
      <family val="2"/>
      <scheme val="minor"/>
    </font>
    <font>
      <b/>
      <sz val="10"/>
      <name val="Calibri"/>
      <family val="2"/>
      <scheme val="minor"/>
    </font>
    <font>
      <sz val="11"/>
      <name val="Calibri"/>
      <family val="2"/>
      <scheme val="minor"/>
    </font>
    <font>
      <sz val="10"/>
      <color rgb="FF000000"/>
      <name val="Calibri"/>
      <family val="2"/>
      <scheme val="minor"/>
    </font>
    <font>
      <sz val="10"/>
      <color rgb="FF434343"/>
      <name val="Arial"/>
      <family val="2"/>
    </font>
    <font>
      <sz val="10"/>
      <color theme="1"/>
      <name val="Arial"/>
      <family val="2"/>
    </font>
    <font>
      <b/>
      <sz val="11"/>
      <color rgb="FF000000"/>
      <name val="Calibri"/>
      <family val="2"/>
      <scheme val="minor"/>
    </font>
    <font>
      <b/>
      <sz val="9.5"/>
      <color theme="1"/>
      <name val="ArialMT"/>
    </font>
    <font>
      <sz val="11"/>
      <color theme="1"/>
      <name val="Arial"/>
      <family val="2"/>
    </font>
    <font>
      <b/>
      <sz val="18"/>
      <color theme="1"/>
      <name val="Arial"/>
      <family val="2"/>
    </font>
    <font>
      <b/>
      <sz val="14"/>
      <color theme="1"/>
      <name val="Arial"/>
      <family val="2"/>
    </font>
    <font>
      <b/>
      <sz val="16"/>
      <color theme="1"/>
      <name val="Arial"/>
      <family val="2"/>
    </font>
    <font>
      <b/>
      <u/>
      <sz val="10"/>
      <color theme="1"/>
      <name val="Arial"/>
      <family val="2"/>
    </font>
    <font>
      <b/>
      <u/>
      <sz val="12"/>
      <color theme="1"/>
      <name val="Arial"/>
      <family val="2"/>
    </font>
    <font>
      <sz val="12"/>
      <color theme="1"/>
      <name val="Arial"/>
      <family val="2"/>
    </font>
    <font>
      <b/>
      <sz val="12"/>
      <name val="Arial"/>
      <family val="2"/>
    </font>
    <font>
      <b/>
      <sz val="10"/>
      <color theme="1"/>
      <name val="Arial"/>
      <family val="2"/>
    </font>
    <font>
      <b/>
      <sz val="10"/>
      <color rgb="FF000000"/>
      <name val="Arial"/>
      <family val="2"/>
    </font>
    <font>
      <sz val="10"/>
      <color indexed="8"/>
      <name val="Arial"/>
      <family val="2"/>
    </font>
    <font>
      <b/>
      <sz val="11"/>
      <color theme="1"/>
      <name val="Arial"/>
      <family val="2"/>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92D050"/>
        <bgColor rgb="FF000000"/>
      </patternFill>
    </fill>
  </fills>
  <borders count="19">
    <border>
      <left/>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double">
        <color indexed="64"/>
      </bottom>
      <diagonal/>
    </border>
    <border>
      <left/>
      <right/>
      <top/>
      <bottom style="double">
        <color indexed="64"/>
      </bottom>
      <diagonal/>
    </border>
    <border>
      <left/>
      <right/>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126">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left" wrapText="1"/>
    </xf>
    <xf numFmtId="0" fontId="6" fillId="4" borderId="12" xfId="1" applyFont="1" applyFill="1" applyBorder="1" applyAlignment="1">
      <alignment horizontal="center" vertical="center" wrapText="1"/>
    </xf>
    <xf numFmtId="2" fontId="6" fillId="4" borderId="12" xfId="1" applyNumberFormat="1" applyFont="1" applyFill="1" applyBorder="1" applyAlignment="1">
      <alignment horizontal="center" wrapText="1"/>
    </xf>
    <xf numFmtId="164" fontId="8" fillId="4" borderId="12" xfId="1" applyNumberFormat="1" applyFont="1" applyFill="1" applyBorder="1" applyAlignment="1">
      <alignment horizontal="center" vertical="center" wrapText="1"/>
    </xf>
    <xf numFmtId="0" fontId="6" fillId="5" borderId="12" xfId="0" applyFont="1" applyFill="1" applyBorder="1" applyAlignment="1">
      <alignment horizontal="center" vertical="center"/>
    </xf>
    <xf numFmtId="0" fontId="6" fillId="5" borderId="12" xfId="0" applyFont="1" applyFill="1" applyBorder="1" applyAlignment="1">
      <alignment horizontal="left" wrapText="1"/>
    </xf>
    <xf numFmtId="0" fontId="6" fillId="5" borderId="12" xfId="0" applyFont="1" applyFill="1" applyBorder="1" applyAlignment="1">
      <alignment horizontal="center"/>
    </xf>
    <xf numFmtId="164" fontId="9" fillId="3" borderId="12" xfId="0" applyNumberFormat="1" applyFont="1" applyFill="1" applyBorder="1" applyAlignment="1">
      <alignment horizontal="right"/>
    </xf>
    <xf numFmtId="164" fontId="0" fillId="0" borderId="12" xfId="0" applyNumberFormat="1" applyBorder="1" applyAlignment="1">
      <alignment horizontal="right"/>
    </xf>
    <xf numFmtId="0" fontId="9" fillId="0" borderId="12" xfId="0" applyFont="1" applyBorder="1" applyAlignment="1">
      <alignment horizontal="center" vertical="center"/>
    </xf>
    <xf numFmtId="0" fontId="10" fillId="0" borderId="12" xfId="0" applyFont="1" applyBorder="1" applyAlignment="1">
      <alignment vertical="center"/>
    </xf>
    <xf numFmtId="0" fontId="0" fillId="0" borderId="12" xfId="0" applyBorder="1" applyAlignment="1">
      <alignment horizontal="center"/>
    </xf>
    <xf numFmtId="0" fontId="0" fillId="0" borderId="12" xfId="0" applyBorder="1"/>
    <xf numFmtId="164" fontId="9" fillId="0" borderId="12" xfId="0" applyNumberFormat="1" applyFont="1" applyBorder="1" applyAlignment="1">
      <alignment horizontal="right"/>
    </xf>
    <xf numFmtId="0" fontId="9" fillId="0" borderId="12" xfId="0" applyFont="1" applyBorder="1" applyAlignment="1">
      <alignment horizontal="left" wrapText="1"/>
    </xf>
    <xf numFmtId="0" fontId="9" fillId="0" borderId="12" xfId="0" applyFont="1" applyBorder="1" applyAlignment="1">
      <alignment horizontal="center"/>
    </xf>
    <xf numFmtId="0" fontId="9" fillId="0" borderId="12" xfId="0" applyFont="1" applyBorder="1" applyAlignment="1">
      <alignment horizontal="left"/>
    </xf>
    <xf numFmtId="0" fontId="9" fillId="0" borderId="12" xfId="0" applyFont="1" applyBorder="1"/>
    <xf numFmtId="165" fontId="9" fillId="3" borderId="12" xfId="0" applyNumberFormat="1" applyFont="1" applyFill="1" applyBorder="1"/>
    <xf numFmtId="0" fontId="0" fillId="0" borderId="12" xfId="0" applyBorder="1" applyAlignment="1">
      <alignment horizontal="left" wrapText="1"/>
    </xf>
    <xf numFmtId="0" fontId="0" fillId="0" borderId="12" xfId="0" applyBorder="1" applyAlignment="1">
      <alignment horizontal="left"/>
    </xf>
    <xf numFmtId="0" fontId="6" fillId="0" borderId="12" xfId="0" applyFont="1" applyBorder="1" applyAlignment="1">
      <alignment horizontal="center" vertical="center"/>
    </xf>
    <xf numFmtId="0" fontId="2" fillId="0" borderId="12" xfId="0" applyFont="1" applyBorder="1" applyAlignment="1">
      <alignment horizontal="center"/>
    </xf>
    <xf numFmtId="0" fontId="11" fillId="0" borderId="12" xfId="0" applyFont="1" applyBorder="1" applyAlignment="1">
      <alignment horizontal="center" vertical="center"/>
    </xf>
    <xf numFmtId="0" fontId="12" fillId="0" borderId="12" xfId="0" applyFont="1" applyBorder="1" applyAlignment="1">
      <alignment horizontal="left" wrapText="1"/>
    </xf>
    <xf numFmtId="0" fontId="6" fillId="5" borderId="13" xfId="0" applyFont="1" applyFill="1" applyBorder="1" applyAlignment="1">
      <alignment horizontal="center" wrapText="1"/>
    </xf>
    <xf numFmtId="0" fontId="6" fillId="5" borderId="13" xfId="0" applyFont="1" applyFill="1" applyBorder="1" applyAlignment="1">
      <alignment horizontal="left" wrapText="1"/>
    </xf>
    <xf numFmtId="0" fontId="9" fillId="0" borderId="12" xfId="0" applyFont="1" applyBorder="1" applyAlignment="1">
      <alignment wrapText="1"/>
    </xf>
    <xf numFmtId="0" fontId="13" fillId="0" borderId="12" xfId="0" applyFont="1" applyBorder="1" applyAlignment="1">
      <alignment vertical="center"/>
    </xf>
    <xf numFmtId="164" fontId="0" fillId="3" borderId="12" xfId="0" applyNumberFormat="1" applyFill="1" applyBorder="1" applyAlignment="1">
      <alignment horizontal="right"/>
    </xf>
    <xf numFmtId="0" fontId="8" fillId="5" borderId="12" xfId="0" applyFont="1" applyFill="1" applyBorder="1" applyAlignment="1">
      <alignment horizontal="center" wrapText="1"/>
    </xf>
    <xf numFmtId="0" fontId="16" fillId="5" borderId="12" xfId="0" applyFont="1" applyFill="1" applyBorder="1" applyAlignment="1">
      <alignment horizontal="left" wrapText="1"/>
    </xf>
    <xf numFmtId="0" fontId="2" fillId="5" borderId="12" xfId="0" applyFont="1" applyFill="1" applyBorder="1" applyAlignment="1">
      <alignment horizontal="center" wrapText="1"/>
    </xf>
    <xf numFmtId="0" fontId="16" fillId="5" borderId="12" xfId="0" applyFont="1" applyFill="1" applyBorder="1" applyAlignment="1">
      <alignment horizontal="center" wrapText="1"/>
    </xf>
    <xf numFmtId="0" fontId="8" fillId="5" borderId="12" xfId="0" applyFont="1" applyFill="1" applyBorder="1" applyAlignment="1">
      <alignment horizontal="left" wrapText="1"/>
    </xf>
    <xf numFmtId="0" fontId="6" fillId="5" borderId="12" xfId="0" applyFont="1" applyFill="1" applyBorder="1" applyAlignment="1">
      <alignment horizontal="center" wrapText="1"/>
    </xf>
    <xf numFmtId="0" fontId="8" fillId="0" borderId="12" xfId="0" applyFont="1" applyBorder="1" applyAlignment="1">
      <alignment horizontal="center" wrapText="1"/>
    </xf>
    <xf numFmtId="0" fontId="13" fillId="0" borderId="12" xfId="0" applyFont="1" applyBorder="1" applyAlignment="1">
      <alignment horizontal="left" wrapText="1"/>
    </xf>
    <xf numFmtId="0" fontId="6" fillId="0" borderId="12" xfId="0" applyFont="1" applyBorder="1" applyAlignment="1">
      <alignment horizontal="center" wrapText="1"/>
    </xf>
    <xf numFmtId="0" fontId="9" fillId="0" borderId="12" xfId="0" applyFont="1" applyBorder="1" applyAlignment="1">
      <alignment horizontal="center" wrapText="1"/>
    </xf>
    <xf numFmtId="0" fontId="0" fillId="0" borderId="0" xfId="0" applyAlignment="1">
      <alignment horizontal="left"/>
    </xf>
    <xf numFmtId="0" fontId="9" fillId="0" borderId="0" xfId="0" applyFont="1"/>
    <xf numFmtId="0" fontId="17" fillId="5" borderId="0" xfId="0" applyFont="1" applyFill="1"/>
    <xf numFmtId="0" fontId="2" fillId="5" borderId="0" xfId="0" applyFont="1" applyFill="1" applyAlignment="1">
      <alignment horizontal="center"/>
    </xf>
    <xf numFmtId="0" fontId="9" fillId="0" borderId="16" xfId="0" applyFont="1" applyBorder="1"/>
    <xf numFmtId="0" fontId="9" fillId="0" borderId="16" xfId="0" applyFont="1" applyBorder="1" applyAlignment="1">
      <alignment horizontal="center"/>
    </xf>
    <xf numFmtId="0" fontId="0" fillId="0" borderId="16" xfId="0" applyBorder="1"/>
    <xf numFmtId="164" fontId="0" fillId="0" borderId="16" xfId="0" applyNumberFormat="1" applyBorder="1"/>
    <xf numFmtId="0" fontId="9" fillId="0" borderId="0" xfId="0" applyFont="1" applyAlignment="1">
      <alignment horizontal="left"/>
    </xf>
    <xf numFmtId="0" fontId="9" fillId="0" borderId="0" xfId="0" applyFont="1" applyAlignment="1">
      <alignment horizontal="center"/>
    </xf>
    <xf numFmtId="0" fontId="18" fillId="0" borderId="0" xfId="0" applyFont="1"/>
    <xf numFmtId="0" fontId="18" fillId="0" borderId="0" xfId="0" applyFont="1" applyAlignment="1">
      <alignment wrapText="1"/>
    </xf>
    <xf numFmtId="0" fontId="18" fillId="0" borderId="0" xfId="0" applyFont="1" applyAlignment="1">
      <alignment horizontal="center"/>
    </xf>
    <xf numFmtId="0" fontId="18" fillId="0" borderId="0" xfId="0" applyFont="1" applyAlignment="1">
      <alignment horizontal="left" wrapText="1"/>
    </xf>
    <xf numFmtId="0" fontId="15" fillId="0" borderId="0" xfId="0" applyFont="1"/>
    <xf numFmtId="0" fontId="24" fillId="0" borderId="0" xfId="0" applyFont="1" applyAlignment="1">
      <alignment horizontal="justify"/>
    </xf>
    <xf numFmtId="0" fontId="25" fillId="6" borderId="12" xfId="0" applyFont="1" applyFill="1" applyBorder="1" applyAlignment="1">
      <alignment horizontal="center" vertical="center" wrapText="1"/>
    </xf>
    <xf numFmtId="164" fontId="18" fillId="7" borderId="12" xfId="2" applyNumberFormat="1" applyFont="1" applyFill="1" applyBorder="1" applyAlignment="1" applyProtection="1"/>
    <xf numFmtId="0" fontId="26" fillId="4" borderId="12" xfId="1" applyFont="1" applyFill="1" applyBorder="1" applyAlignment="1">
      <alignment horizontal="center" vertical="center" wrapText="1"/>
    </xf>
    <xf numFmtId="2" fontId="26" fillId="4" borderId="12" xfId="1" applyNumberFormat="1" applyFont="1" applyFill="1" applyBorder="1" applyAlignment="1">
      <alignment horizontal="center" vertical="center" wrapText="1"/>
    </xf>
    <xf numFmtId="164" fontId="27" fillId="4" borderId="12" xfId="1" applyNumberFormat="1" applyFont="1" applyFill="1" applyBorder="1" applyAlignment="1">
      <alignment horizontal="center" vertical="center" wrapText="1"/>
    </xf>
    <xf numFmtId="0" fontId="15" fillId="0" borderId="12" xfId="0" applyFont="1" applyBorder="1" applyAlignment="1">
      <alignment vertical="center"/>
    </xf>
    <xf numFmtId="0" fontId="28" fillId="0" borderId="12" xfId="0" applyFont="1" applyBorder="1" applyAlignment="1">
      <alignment horizontal="left" vertical="top" wrapText="1"/>
    </xf>
    <xf numFmtId="0" fontId="28" fillId="0" borderId="12" xfId="0" applyFont="1" applyBorder="1" applyAlignment="1">
      <alignment horizontal="center" vertical="center" wrapText="1"/>
    </xf>
    <xf numFmtId="1" fontId="28" fillId="0" borderId="12" xfId="0" applyNumberFormat="1" applyFont="1" applyBorder="1" applyAlignment="1">
      <alignment horizontal="center" vertical="center" wrapText="1"/>
    </xf>
    <xf numFmtId="0" fontId="18" fillId="2" borderId="0" xfId="0" applyFont="1" applyFill="1"/>
    <xf numFmtId="0" fontId="15" fillId="0" borderId="17" xfId="0" applyFont="1" applyBorder="1"/>
    <xf numFmtId="0" fontId="15" fillId="0" borderId="17" xfId="0" applyFont="1" applyBorder="1" applyAlignment="1">
      <alignment horizontal="center"/>
    </xf>
    <xf numFmtId="0" fontId="18" fillId="0" borderId="17" xfId="0" applyFont="1" applyBorder="1"/>
    <xf numFmtId="164" fontId="18" fillId="0" borderId="17" xfId="0" applyNumberFormat="1" applyFont="1" applyBorder="1"/>
    <xf numFmtId="0" fontId="15" fillId="0" borderId="0" xfId="0" applyFont="1" applyAlignment="1">
      <alignment horizontal="left"/>
    </xf>
    <xf numFmtId="0" fontId="15" fillId="0" borderId="0" xfId="0" applyFont="1" applyAlignment="1">
      <alignment horizontal="center"/>
    </xf>
    <xf numFmtId="0" fontId="18" fillId="0" borderId="10" xfId="0" applyFont="1" applyBorder="1"/>
    <xf numFmtId="0" fontId="29" fillId="0" borderId="0" xfId="0" applyFont="1" applyAlignment="1">
      <alignment horizontal="center"/>
    </xf>
    <xf numFmtId="0" fontId="18" fillId="0" borderId="0" xfId="0" applyFont="1" applyAlignment="1">
      <alignment horizontal="left"/>
    </xf>
    <xf numFmtId="44" fontId="15" fillId="3" borderId="12" xfId="0" applyNumberFormat="1" applyFont="1" applyFill="1" applyBorder="1" applyAlignment="1">
      <alignment horizontal="right"/>
    </xf>
    <xf numFmtId="44" fontId="15" fillId="0" borderId="12" xfId="0" applyNumberFormat="1" applyFont="1" applyBorder="1" applyAlignment="1">
      <alignment horizontal="right"/>
    </xf>
    <xf numFmtId="166" fontId="28" fillId="0" borderId="12" xfId="0" applyNumberFormat="1" applyFont="1" applyBorder="1" applyAlignment="1">
      <alignment horizontal="center" vertical="center" wrapText="1"/>
    </xf>
    <xf numFmtId="0" fontId="23" fillId="0" borderId="18" xfId="0" applyFont="1" applyBorder="1" applyAlignment="1">
      <alignment horizontal="left"/>
    </xf>
    <xf numFmtId="0" fontId="25" fillId="6" borderId="12" xfId="0" applyFont="1" applyFill="1" applyBorder="1" applyAlignment="1">
      <alignment horizontal="center" vertical="center" wrapText="1"/>
    </xf>
    <xf numFmtId="0" fontId="18" fillId="0" borderId="12" xfId="0" applyFont="1" applyBorder="1" applyAlignment="1">
      <alignment horizontal="center" wrapText="1"/>
    </xf>
    <xf numFmtId="0" fontId="15" fillId="2" borderId="12" xfId="1" applyFont="1" applyFill="1" applyBorder="1" applyAlignment="1">
      <alignment horizontal="left" wrapText="1"/>
    </xf>
    <xf numFmtId="0" fontId="29" fillId="0" borderId="5" xfId="0" applyFont="1" applyBorder="1" applyAlignment="1">
      <alignment horizontal="center"/>
    </xf>
    <xf numFmtId="0" fontId="20" fillId="0" borderId="1" xfId="1" applyFont="1" applyBorder="1" applyAlignment="1">
      <alignment horizontal="left" vertical="center"/>
    </xf>
    <xf numFmtId="0" fontId="20" fillId="0" borderId="3" xfId="1" applyFont="1" applyBorder="1" applyAlignment="1">
      <alignment horizontal="left" vertical="center"/>
    </xf>
    <xf numFmtId="0" fontId="20" fillId="3" borderId="1" xfId="1" applyFont="1" applyFill="1" applyBorder="1" applyAlignment="1">
      <alignment horizontal="left" vertical="center"/>
    </xf>
    <xf numFmtId="0" fontId="20" fillId="3" borderId="2" xfId="1" applyFont="1" applyFill="1" applyBorder="1" applyAlignment="1">
      <alignment horizontal="left" vertical="center"/>
    </xf>
    <xf numFmtId="0" fontId="20" fillId="3" borderId="3" xfId="1" applyFont="1" applyFill="1" applyBorder="1" applyAlignment="1">
      <alignment horizontal="left" vertical="center"/>
    </xf>
    <xf numFmtId="0" fontId="19" fillId="0" borderId="1" xfId="1" applyFont="1" applyBorder="1" applyAlignment="1">
      <alignment horizontal="center" vertical="center"/>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21" fillId="2" borderId="1" xfId="1" applyFont="1" applyFill="1" applyBorder="1" applyAlignment="1">
      <alignment horizontal="left" vertical="center" wrapText="1"/>
    </xf>
    <xf numFmtId="0" fontId="21" fillId="2" borderId="2" xfId="1" applyFont="1" applyFill="1" applyBorder="1" applyAlignment="1">
      <alignment horizontal="left" vertical="center" wrapText="1"/>
    </xf>
    <xf numFmtId="0" fontId="21" fillId="2" borderId="3" xfId="1" applyFont="1" applyFill="1" applyBorder="1" applyAlignment="1">
      <alignment horizontal="left" vertical="center" wrapText="1"/>
    </xf>
    <xf numFmtId="0" fontId="20" fillId="2" borderId="1" xfId="1" applyFont="1" applyFill="1" applyBorder="1" applyAlignment="1">
      <alignment horizontal="left" vertical="center"/>
    </xf>
    <xf numFmtId="0" fontId="20" fillId="2" borderId="2" xfId="1" applyFont="1" applyFill="1" applyBorder="1" applyAlignment="1">
      <alignment horizontal="left" vertical="center"/>
    </xf>
    <xf numFmtId="0" fontId="20" fillId="2" borderId="3" xfId="1" applyFont="1" applyFill="1" applyBorder="1" applyAlignment="1">
      <alignment horizontal="left" vertical="center"/>
    </xf>
    <xf numFmtId="0" fontId="22" fillId="2" borderId="12" xfId="1" applyFont="1" applyFill="1" applyBorder="1" applyAlignment="1">
      <alignment horizontal="left" wrapText="1"/>
    </xf>
    <xf numFmtId="0" fontId="0" fillId="2" borderId="9" xfId="1" applyFont="1" applyFill="1" applyBorder="1" applyAlignment="1">
      <alignment horizontal="left" wrapText="1"/>
    </xf>
    <xf numFmtId="0" fontId="0" fillId="2" borderId="10" xfId="1" applyFont="1" applyFill="1" applyBorder="1" applyAlignment="1">
      <alignment horizontal="left" wrapText="1"/>
    </xf>
    <xf numFmtId="0" fontId="0" fillId="2" borderId="11" xfId="1" applyFont="1" applyFill="1" applyBorder="1" applyAlignment="1">
      <alignment horizontal="left" wrapText="1"/>
    </xf>
    <xf numFmtId="0" fontId="8" fillId="5" borderId="14"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5" fillId="2" borderId="4" xfId="1" applyFont="1" applyFill="1" applyBorder="1" applyAlignment="1">
      <alignment horizontal="left" wrapText="1"/>
    </xf>
    <xf numFmtId="0" fontId="0" fillId="2" borderId="5" xfId="1" applyFont="1" applyFill="1" applyBorder="1" applyAlignment="1">
      <alignment horizontal="left" wrapText="1"/>
    </xf>
    <xf numFmtId="0" fontId="0" fillId="2" borderId="6" xfId="1" applyFont="1" applyFill="1" applyBorder="1" applyAlignment="1">
      <alignment horizontal="left" wrapText="1"/>
    </xf>
    <xf numFmtId="0" fontId="0" fillId="2" borderId="7" xfId="1" applyFont="1" applyFill="1" applyBorder="1" applyAlignment="1">
      <alignment horizontal="left" wrapText="1"/>
    </xf>
    <xf numFmtId="0" fontId="0" fillId="2" borderId="0" xfId="1" applyFont="1" applyFill="1" applyAlignment="1">
      <alignment horizontal="left" wrapText="1"/>
    </xf>
    <xf numFmtId="0" fontId="0" fillId="2" borderId="8" xfId="1" applyFont="1" applyFill="1" applyBorder="1" applyAlignment="1">
      <alignment horizontal="left" wrapText="1"/>
    </xf>
    <xf numFmtId="0" fontId="4" fillId="0" borderId="1" xfId="1" applyFont="1" applyBorder="1" applyAlignment="1">
      <alignment horizontal="left" vertical="center"/>
    </xf>
    <xf numFmtId="0" fontId="4" fillId="0" borderId="3" xfId="1" applyFont="1" applyBorder="1" applyAlignment="1">
      <alignment horizontal="left" vertical="center"/>
    </xf>
    <xf numFmtId="0" fontId="4" fillId="3" borderId="1" xfId="1" applyFont="1" applyFill="1" applyBorder="1" applyAlignment="1">
      <alignment horizontal="left" vertical="center"/>
    </xf>
    <xf numFmtId="0" fontId="4" fillId="3" borderId="2" xfId="1" applyFont="1" applyFill="1" applyBorder="1" applyAlignment="1">
      <alignment horizontal="left" vertical="center"/>
    </xf>
    <xf numFmtId="0" fontId="4" fillId="3" borderId="3" xfId="1" applyFont="1" applyFill="1" applyBorder="1" applyAlignment="1">
      <alignment horizontal="lef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4" fillId="2" borderId="1" xfId="1" applyFont="1" applyFill="1" applyBorder="1" applyAlignment="1">
      <alignment horizontal="left" vertical="center" wrapText="1"/>
    </xf>
    <xf numFmtId="0" fontId="4" fillId="2" borderId="2" xfId="1" applyFont="1" applyFill="1" applyBorder="1" applyAlignment="1">
      <alignment horizontal="left" vertical="center" wrapText="1"/>
    </xf>
    <xf numFmtId="0" fontId="4" fillId="2" borderId="3" xfId="1" applyFont="1" applyFill="1" applyBorder="1" applyAlignment="1">
      <alignment horizontal="left" vertical="center" wrapText="1"/>
    </xf>
    <xf numFmtId="0" fontId="4" fillId="2" borderId="1" xfId="1" applyFont="1" applyFill="1" applyBorder="1" applyAlignment="1">
      <alignment horizontal="left" vertical="center"/>
    </xf>
    <xf numFmtId="0" fontId="4" fillId="2" borderId="2" xfId="1" applyFont="1" applyFill="1" applyBorder="1" applyAlignment="1">
      <alignment horizontal="left" vertical="center"/>
    </xf>
    <xf numFmtId="0" fontId="4" fillId="2" borderId="3" xfId="1" applyFont="1" applyFill="1" applyBorder="1" applyAlignment="1">
      <alignment horizontal="left" vertical="center"/>
    </xf>
  </cellXfs>
  <cellStyles count="3">
    <cellStyle name="Normal" xfId="0" builtinId="0"/>
    <cellStyle name="Normal 3" xfId="1" xr:uid="{ED577C0E-44A1-447B-B7C5-B4277ABCA32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80ED6-D539-4501-AE74-8E0024B5DA1B}">
  <sheetPr>
    <pageSetUpPr fitToPage="1"/>
  </sheetPr>
  <dimension ref="B1:J125"/>
  <sheetViews>
    <sheetView tabSelected="1" topLeftCell="A54" workbookViewId="0">
      <selection activeCell="J82" sqref="J82"/>
    </sheetView>
  </sheetViews>
  <sheetFormatPr defaultRowHeight="13.8"/>
  <cols>
    <col min="1" max="1" width="3.33203125" style="53" customWidth="1"/>
    <col min="2" max="2" width="18" style="53" customWidth="1"/>
    <col min="3" max="3" width="27.5546875" style="54" customWidth="1"/>
    <col min="4" max="4" width="28.6640625" style="55" customWidth="1"/>
    <col min="5" max="5" width="19" style="53" customWidth="1"/>
    <col min="6" max="6" width="14.33203125" style="53" customWidth="1"/>
    <col min="7" max="7" width="22.6640625" style="53" customWidth="1"/>
    <col min="8" max="8" width="18.6640625" style="53" customWidth="1"/>
    <col min="9" max="9" width="19" style="53" customWidth="1"/>
    <col min="10" max="10" width="25" style="53" customWidth="1"/>
    <col min="11" max="16384" width="8.88671875" style="53"/>
  </cols>
  <sheetData>
    <row r="1" spans="2:10" ht="14.4" thickBot="1"/>
    <row r="2" spans="2:10" ht="23.4" thickBot="1">
      <c r="B2" s="91" t="s">
        <v>0</v>
      </c>
      <c r="C2" s="92"/>
      <c r="D2" s="92"/>
      <c r="E2" s="92"/>
      <c r="F2" s="92"/>
      <c r="G2" s="92"/>
      <c r="H2" s="92"/>
      <c r="I2" s="93"/>
    </row>
    <row r="3" spans="2:10" ht="72" customHeight="1" thickBot="1">
      <c r="B3" s="86" t="s">
        <v>1</v>
      </c>
      <c r="C3" s="87"/>
      <c r="D3" s="94" t="s">
        <v>238</v>
      </c>
      <c r="E3" s="95"/>
      <c r="F3" s="95"/>
      <c r="G3" s="95"/>
      <c r="H3" s="95"/>
      <c r="I3" s="96"/>
    </row>
    <row r="4" spans="2:10" ht="18" thickBot="1">
      <c r="B4" s="86" t="s">
        <v>3</v>
      </c>
      <c r="C4" s="87"/>
      <c r="D4" s="97" t="s">
        <v>340</v>
      </c>
      <c r="E4" s="98"/>
      <c r="F4" s="98"/>
      <c r="G4" s="98"/>
      <c r="H4" s="98"/>
      <c r="I4" s="99"/>
    </row>
    <row r="5" spans="2:10" ht="18" thickBot="1">
      <c r="B5" s="86" t="s">
        <v>5</v>
      </c>
      <c r="C5" s="87"/>
      <c r="D5" s="88"/>
      <c r="E5" s="89"/>
      <c r="F5" s="89"/>
      <c r="G5" s="89"/>
      <c r="H5" s="89"/>
      <c r="I5" s="90"/>
    </row>
    <row r="6" spans="2:10">
      <c r="C6" s="56"/>
    </row>
    <row r="7" spans="2:10">
      <c r="B7" s="100" t="s">
        <v>6</v>
      </c>
      <c r="C7" s="84"/>
      <c r="D7" s="84"/>
      <c r="E7" s="84"/>
      <c r="F7" s="84"/>
      <c r="G7" s="84"/>
      <c r="H7" s="84"/>
      <c r="I7" s="84"/>
    </row>
    <row r="8" spans="2:10">
      <c r="B8" s="84" t="s">
        <v>237</v>
      </c>
      <c r="C8" s="84"/>
      <c r="D8" s="84"/>
      <c r="E8" s="84"/>
      <c r="F8" s="84"/>
      <c r="G8" s="84"/>
      <c r="H8" s="84"/>
      <c r="I8" s="84"/>
      <c r="J8" s="57"/>
    </row>
    <row r="9" spans="2:10" ht="26.4" customHeight="1">
      <c r="B9" s="84" t="s">
        <v>341</v>
      </c>
      <c r="C9" s="84"/>
      <c r="D9" s="84"/>
      <c r="E9" s="84"/>
      <c r="F9" s="84"/>
      <c r="G9" s="84"/>
      <c r="H9" s="84"/>
      <c r="I9" s="84"/>
    </row>
    <row r="10" spans="2:10" ht="15" customHeight="1">
      <c r="B10" s="84" t="s">
        <v>332</v>
      </c>
      <c r="C10" s="84"/>
      <c r="D10" s="84"/>
      <c r="E10" s="84"/>
      <c r="F10" s="84"/>
      <c r="G10" s="84"/>
      <c r="H10" s="84"/>
      <c r="I10" s="84"/>
    </row>
    <row r="11" spans="2:10" ht="12" customHeight="1">
      <c r="B11" s="84" t="s">
        <v>333</v>
      </c>
      <c r="C11" s="84"/>
      <c r="D11" s="84"/>
      <c r="E11" s="84"/>
      <c r="F11" s="84"/>
      <c r="G11" s="84"/>
      <c r="H11" s="84"/>
      <c r="I11" s="84"/>
    </row>
    <row r="12" spans="2:10">
      <c r="B12" s="84" t="s">
        <v>334</v>
      </c>
      <c r="C12" s="84"/>
      <c r="D12" s="84"/>
      <c r="E12" s="84"/>
      <c r="F12" s="84"/>
      <c r="G12" s="84"/>
      <c r="H12" s="84"/>
      <c r="I12" s="84"/>
    </row>
    <row r="13" spans="2:10">
      <c r="B13" s="84" t="s">
        <v>335</v>
      </c>
      <c r="C13" s="84"/>
      <c r="D13" s="84"/>
      <c r="E13" s="84"/>
      <c r="F13" s="84"/>
      <c r="G13" s="84"/>
      <c r="H13" s="84"/>
      <c r="I13" s="84"/>
    </row>
    <row r="14" spans="2:10">
      <c r="B14" s="84" t="s">
        <v>337</v>
      </c>
      <c r="C14" s="84"/>
      <c r="D14" s="84"/>
      <c r="E14" s="84"/>
      <c r="F14" s="84"/>
      <c r="G14" s="84"/>
      <c r="H14" s="84"/>
      <c r="I14" s="84"/>
    </row>
    <row r="15" spans="2:10">
      <c r="B15" s="84" t="s">
        <v>336</v>
      </c>
      <c r="C15" s="84"/>
      <c r="D15" s="84"/>
      <c r="E15" s="84"/>
      <c r="F15" s="84"/>
      <c r="G15" s="84"/>
      <c r="H15" s="84"/>
      <c r="I15" s="84"/>
    </row>
    <row r="16" spans="2:10">
      <c r="B16" s="84" t="s">
        <v>338</v>
      </c>
      <c r="C16" s="84"/>
      <c r="D16" s="84"/>
      <c r="E16" s="84"/>
      <c r="F16" s="84"/>
      <c r="G16" s="84"/>
      <c r="H16" s="84"/>
      <c r="I16" s="84"/>
    </row>
    <row r="18" spans="2:10" ht="15.6">
      <c r="B18" s="81" t="s">
        <v>329</v>
      </c>
      <c r="C18" s="81"/>
      <c r="D18" s="58"/>
    </row>
    <row r="19" spans="2:10" ht="31.2">
      <c r="B19" s="82" t="s">
        <v>14</v>
      </c>
      <c r="C19" s="82"/>
      <c r="D19" s="59" t="s">
        <v>330</v>
      </c>
    </row>
    <row r="20" spans="2:10">
      <c r="B20" s="83" t="s">
        <v>331</v>
      </c>
      <c r="C20" s="83"/>
      <c r="D20" s="60"/>
    </row>
    <row r="23" spans="2:10" ht="15.6">
      <c r="B23" s="81" t="s">
        <v>339</v>
      </c>
      <c r="C23" s="81"/>
    </row>
    <row r="24" spans="2:10" ht="26.4">
      <c r="B24" s="61" t="s">
        <v>239</v>
      </c>
      <c r="C24" s="61" t="s">
        <v>240</v>
      </c>
      <c r="D24" s="62" t="s">
        <v>14</v>
      </c>
      <c r="E24" s="61" t="s">
        <v>241</v>
      </c>
      <c r="F24" s="61" t="s">
        <v>15</v>
      </c>
      <c r="G24" s="63" t="s">
        <v>17</v>
      </c>
      <c r="H24" s="63" t="s">
        <v>18</v>
      </c>
      <c r="I24" s="63" t="s">
        <v>19</v>
      </c>
      <c r="J24" s="63" t="s">
        <v>20</v>
      </c>
    </row>
    <row r="25" spans="2:10" ht="39.6">
      <c r="B25" s="80" t="s">
        <v>242</v>
      </c>
      <c r="C25" s="64" t="s">
        <v>279</v>
      </c>
      <c r="D25" s="65" t="s">
        <v>304</v>
      </c>
      <c r="E25" s="66">
        <v>14</v>
      </c>
      <c r="F25" s="67">
        <v>2</v>
      </c>
      <c r="G25" s="78"/>
      <c r="H25" s="79">
        <f>G25*F25</f>
        <v>0</v>
      </c>
      <c r="I25" s="79">
        <f>H25*15%</f>
        <v>0</v>
      </c>
      <c r="J25" s="79">
        <f>H25+I25</f>
        <v>0</v>
      </c>
    </row>
    <row r="26" spans="2:10" s="68" customFormat="1" ht="26.4">
      <c r="B26" s="66" t="s">
        <v>243</v>
      </c>
      <c r="C26" s="64" t="s">
        <v>280</v>
      </c>
      <c r="D26" s="65" t="s">
        <v>305</v>
      </c>
      <c r="E26" s="66">
        <v>14</v>
      </c>
      <c r="F26" s="67">
        <v>2</v>
      </c>
      <c r="G26" s="78"/>
      <c r="H26" s="79">
        <f t="shared" ref="H26:H61" si="0">G26*F26</f>
        <v>0</v>
      </c>
      <c r="I26" s="79">
        <f t="shared" ref="I26:I61" si="1">H26*15%</f>
        <v>0</v>
      </c>
      <c r="J26" s="79">
        <f t="shared" ref="J26:J61" si="2">H26+I26</f>
        <v>0</v>
      </c>
    </row>
    <row r="27" spans="2:10" ht="26.4">
      <c r="B27" s="66" t="s">
        <v>244</v>
      </c>
      <c r="C27" s="64" t="s">
        <v>281</v>
      </c>
      <c r="D27" s="65" t="s">
        <v>306</v>
      </c>
      <c r="E27" s="66">
        <v>21</v>
      </c>
      <c r="F27" s="67">
        <v>2</v>
      </c>
      <c r="G27" s="78"/>
      <c r="H27" s="79">
        <f t="shared" si="0"/>
        <v>0</v>
      </c>
      <c r="I27" s="79">
        <f t="shared" si="1"/>
        <v>0</v>
      </c>
      <c r="J27" s="79">
        <f t="shared" si="2"/>
        <v>0</v>
      </c>
    </row>
    <row r="28" spans="2:10" ht="26.4">
      <c r="B28" s="66" t="s">
        <v>245</v>
      </c>
      <c r="C28" s="64" t="s">
        <v>282</v>
      </c>
      <c r="D28" s="65" t="s">
        <v>307</v>
      </c>
      <c r="E28" s="66">
        <v>21</v>
      </c>
      <c r="F28" s="67">
        <v>2</v>
      </c>
      <c r="G28" s="78"/>
      <c r="H28" s="79">
        <f t="shared" si="0"/>
        <v>0</v>
      </c>
      <c r="I28" s="79">
        <f t="shared" si="1"/>
        <v>0</v>
      </c>
      <c r="J28" s="79">
        <f t="shared" si="2"/>
        <v>0</v>
      </c>
    </row>
    <row r="29" spans="2:10" ht="26.4">
      <c r="B29" s="66" t="s">
        <v>246</v>
      </c>
      <c r="C29" s="64" t="s">
        <v>283</v>
      </c>
      <c r="D29" s="65" t="s">
        <v>308</v>
      </c>
      <c r="E29" s="66">
        <v>14</v>
      </c>
      <c r="F29" s="67">
        <v>8</v>
      </c>
      <c r="G29" s="78"/>
      <c r="H29" s="79">
        <f t="shared" si="0"/>
        <v>0</v>
      </c>
      <c r="I29" s="79">
        <f t="shared" si="1"/>
        <v>0</v>
      </c>
      <c r="J29" s="79">
        <f t="shared" si="2"/>
        <v>0</v>
      </c>
    </row>
    <row r="30" spans="2:10" ht="26.4">
      <c r="B30" s="66" t="s">
        <v>247</v>
      </c>
      <c r="C30" s="64" t="s">
        <v>284</v>
      </c>
      <c r="D30" s="65" t="s">
        <v>309</v>
      </c>
      <c r="E30" s="66">
        <v>14</v>
      </c>
      <c r="F30" s="67">
        <v>2</v>
      </c>
      <c r="G30" s="78"/>
      <c r="H30" s="79">
        <f t="shared" si="0"/>
        <v>0</v>
      </c>
      <c r="I30" s="79">
        <f t="shared" si="1"/>
        <v>0</v>
      </c>
      <c r="J30" s="79">
        <f t="shared" si="2"/>
        <v>0</v>
      </c>
    </row>
    <row r="31" spans="2:10" ht="26.4">
      <c r="B31" s="66" t="s">
        <v>248</v>
      </c>
      <c r="C31" s="64" t="s">
        <v>285</v>
      </c>
      <c r="D31" s="65" t="s">
        <v>310</v>
      </c>
      <c r="E31" s="66">
        <v>14</v>
      </c>
      <c r="F31" s="67">
        <v>4</v>
      </c>
      <c r="G31" s="78"/>
      <c r="H31" s="79">
        <f t="shared" si="0"/>
        <v>0</v>
      </c>
      <c r="I31" s="79">
        <f t="shared" si="1"/>
        <v>0</v>
      </c>
      <c r="J31" s="79">
        <f t="shared" si="2"/>
        <v>0</v>
      </c>
    </row>
    <row r="32" spans="2:10" ht="26.4">
      <c r="B32" s="66" t="s">
        <v>249</v>
      </c>
      <c r="C32" s="64" t="s">
        <v>286</v>
      </c>
      <c r="D32" s="65" t="s">
        <v>311</v>
      </c>
      <c r="E32" s="66">
        <v>7</v>
      </c>
      <c r="F32" s="67">
        <v>4</v>
      </c>
      <c r="G32" s="78"/>
      <c r="H32" s="79">
        <f t="shared" si="0"/>
        <v>0</v>
      </c>
      <c r="I32" s="79">
        <f t="shared" si="1"/>
        <v>0</v>
      </c>
      <c r="J32" s="79">
        <f t="shared" si="2"/>
        <v>0</v>
      </c>
    </row>
    <row r="33" spans="2:10" ht="30" customHeight="1">
      <c r="B33" s="66" t="s">
        <v>250</v>
      </c>
      <c r="C33" s="64" t="s">
        <v>287</v>
      </c>
      <c r="D33" s="65" t="s">
        <v>312</v>
      </c>
      <c r="E33" s="66">
        <v>14</v>
      </c>
      <c r="F33" s="67">
        <v>2</v>
      </c>
      <c r="G33" s="78"/>
      <c r="H33" s="79">
        <f t="shared" si="0"/>
        <v>0</v>
      </c>
      <c r="I33" s="79">
        <f t="shared" si="1"/>
        <v>0</v>
      </c>
      <c r="J33" s="79">
        <f t="shared" si="2"/>
        <v>0</v>
      </c>
    </row>
    <row r="34" spans="2:10" ht="28.8" customHeight="1">
      <c r="B34" s="66" t="s">
        <v>251</v>
      </c>
      <c r="C34" s="64" t="s">
        <v>288</v>
      </c>
      <c r="D34" s="65" t="s">
        <v>313</v>
      </c>
      <c r="E34" s="66">
        <v>21</v>
      </c>
      <c r="F34" s="67">
        <v>2</v>
      </c>
      <c r="G34" s="78"/>
      <c r="H34" s="79">
        <f t="shared" si="0"/>
        <v>0</v>
      </c>
      <c r="I34" s="79">
        <f t="shared" si="1"/>
        <v>0</v>
      </c>
      <c r="J34" s="79">
        <f t="shared" si="2"/>
        <v>0</v>
      </c>
    </row>
    <row r="35" spans="2:10" ht="19.2" customHeight="1">
      <c r="B35" s="66" t="s">
        <v>252</v>
      </c>
      <c r="C35" s="64" t="s">
        <v>289</v>
      </c>
      <c r="D35" s="65" t="s">
        <v>314</v>
      </c>
      <c r="E35" s="66">
        <v>14</v>
      </c>
      <c r="F35" s="67">
        <v>2</v>
      </c>
      <c r="G35" s="78"/>
      <c r="H35" s="79">
        <f t="shared" si="0"/>
        <v>0</v>
      </c>
      <c r="I35" s="79">
        <f t="shared" si="1"/>
        <v>0</v>
      </c>
      <c r="J35" s="79">
        <f t="shared" si="2"/>
        <v>0</v>
      </c>
    </row>
    <row r="36" spans="2:10" ht="29.4" customHeight="1">
      <c r="B36" s="66" t="s">
        <v>253</v>
      </c>
      <c r="C36" s="64" t="s">
        <v>290</v>
      </c>
      <c r="D36" s="65" t="s">
        <v>315</v>
      </c>
      <c r="E36" s="66">
        <v>3</v>
      </c>
      <c r="F36" s="67">
        <v>2</v>
      </c>
      <c r="G36" s="78"/>
      <c r="H36" s="79">
        <f t="shared" si="0"/>
        <v>0</v>
      </c>
      <c r="I36" s="79">
        <f t="shared" si="1"/>
        <v>0</v>
      </c>
      <c r="J36" s="79">
        <f t="shared" si="2"/>
        <v>0</v>
      </c>
    </row>
    <row r="37" spans="2:10" ht="18" customHeight="1">
      <c r="B37" s="66" t="s">
        <v>254</v>
      </c>
      <c r="C37" s="64" t="s">
        <v>291</v>
      </c>
      <c r="D37" s="65" t="s">
        <v>316</v>
      </c>
      <c r="E37" s="66">
        <v>3</v>
      </c>
      <c r="F37" s="67">
        <v>2</v>
      </c>
      <c r="G37" s="78"/>
      <c r="H37" s="79">
        <f t="shared" si="0"/>
        <v>0</v>
      </c>
      <c r="I37" s="79">
        <f t="shared" si="1"/>
        <v>0</v>
      </c>
      <c r="J37" s="79">
        <f t="shared" si="2"/>
        <v>0</v>
      </c>
    </row>
    <row r="38" spans="2:10" ht="32.4" customHeight="1">
      <c r="B38" s="80" t="s">
        <v>255</v>
      </c>
      <c r="C38" s="64" t="s">
        <v>292</v>
      </c>
      <c r="D38" s="65" t="s">
        <v>317</v>
      </c>
      <c r="E38" s="66">
        <v>14</v>
      </c>
      <c r="F38" s="67">
        <v>2</v>
      </c>
      <c r="G38" s="78"/>
      <c r="H38" s="79">
        <f t="shared" si="0"/>
        <v>0</v>
      </c>
      <c r="I38" s="79">
        <f t="shared" si="1"/>
        <v>0</v>
      </c>
      <c r="J38" s="79">
        <f t="shared" si="2"/>
        <v>0</v>
      </c>
    </row>
    <row r="39" spans="2:10" ht="33.6" customHeight="1">
      <c r="B39" s="66" t="s">
        <v>256</v>
      </c>
      <c r="C39" s="64" t="s">
        <v>281</v>
      </c>
      <c r="D39" s="65" t="s">
        <v>306</v>
      </c>
      <c r="E39" s="66">
        <v>21</v>
      </c>
      <c r="F39" s="67">
        <v>2</v>
      </c>
      <c r="G39" s="78"/>
      <c r="H39" s="79">
        <f t="shared" si="0"/>
        <v>0</v>
      </c>
      <c r="I39" s="79">
        <f t="shared" si="1"/>
        <v>0</v>
      </c>
      <c r="J39" s="79">
        <f t="shared" si="2"/>
        <v>0</v>
      </c>
    </row>
    <row r="40" spans="2:10" ht="34.200000000000003" customHeight="1">
      <c r="B40" s="66" t="s">
        <v>257</v>
      </c>
      <c r="C40" s="64" t="s">
        <v>280</v>
      </c>
      <c r="D40" s="65" t="s">
        <v>305</v>
      </c>
      <c r="E40" s="66">
        <v>14</v>
      </c>
      <c r="F40" s="67">
        <v>2</v>
      </c>
      <c r="G40" s="78"/>
      <c r="H40" s="79">
        <f t="shared" si="0"/>
        <v>0</v>
      </c>
      <c r="I40" s="79">
        <f t="shared" si="1"/>
        <v>0</v>
      </c>
      <c r="J40" s="79">
        <f t="shared" si="2"/>
        <v>0</v>
      </c>
    </row>
    <row r="41" spans="2:10" ht="39" customHeight="1">
      <c r="B41" s="66" t="s">
        <v>258</v>
      </c>
      <c r="C41" s="64" t="s">
        <v>282</v>
      </c>
      <c r="D41" s="65" t="s">
        <v>307</v>
      </c>
      <c r="E41" s="66">
        <v>21</v>
      </c>
      <c r="F41" s="67">
        <v>2</v>
      </c>
      <c r="G41" s="78"/>
      <c r="H41" s="79">
        <f t="shared" si="0"/>
        <v>0</v>
      </c>
      <c r="I41" s="79">
        <f t="shared" si="1"/>
        <v>0</v>
      </c>
      <c r="J41" s="79">
        <f t="shared" si="2"/>
        <v>0</v>
      </c>
    </row>
    <row r="42" spans="2:10" ht="30.6" customHeight="1">
      <c r="B42" s="66" t="s">
        <v>259</v>
      </c>
      <c r="C42" s="64" t="s">
        <v>287</v>
      </c>
      <c r="D42" s="65" t="s">
        <v>312</v>
      </c>
      <c r="E42" s="66">
        <v>14</v>
      </c>
      <c r="F42" s="67">
        <v>2</v>
      </c>
      <c r="G42" s="78"/>
      <c r="H42" s="79">
        <f t="shared" si="0"/>
        <v>0</v>
      </c>
      <c r="I42" s="79">
        <f t="shared" si="1"/>
        <v>0</v>
      </c>
      <c r="J42" s="79">
        <f t="shared" si="2"/>
        <v>0</v>
      </c>
    </row>
    <row r="43" spans="2:10" ht="26.4">
      <c r="B43" s="66" t="s">
        <v>260</v>
      </c>
      <c r="C43" s="64" t="s">
        <v>293</v>
      </c>
      <c r="D43" s="65" t="s">
        <v>318</v>
      </c>
      <c r="E43" s="66">
        <v>14</v>
      </c>
      <c r="F43" s="67">
        <v>8</v>
      </c>
      <c r="G43" s="78"/>
      <c r="H43" s="79">
        <f t="shared" si="0"/>
        <v>0</v>
      </c>
      <c r="I43" s="79">
        <f t="shared" si="1"/>
        <v>0</v>
      </c>
      <c r="J43" s="79">
        <f t="shared" si="2"/>
        <v>0</v>
      </c>
    </row>
    <row r="44" spans="2:10" ht="33.6" customHeight="1">
      <c r="B44" s="66" t="s">
        <v>261</v>
      </c>
      <c r="C44" s="64" t="s">
        <v>294</v>
      </c>
      <c r="D44" s="65" t="s">
        <v>319</v>
      </c>
      <c r="E44" s="66">
        <v>14</v>
      </c>
      <c r="F44" s="67">
        <v>2</v>
      </c>
      <c r="G44" s="78"/>
      <c r="H44" s="79">
        <f t="shared" si="0"/>
        <v>0</v>
      </c>
      <c r="I44" s="79">
        <f t="shared" si="1"/>
        <v>0</v>
      </c>
      <c r="J44" s="79">
        <f t="shared" si="2"/>
        <v>0</v>
      </c>
    </row>
    <row r="45" spans="2:10" ht="36" customHeight="1">
      <c r="B45" s="66" t="s">
        <v>262</v>
      </c>
      <c r="C45" s="64" t="s">
        <v>295</v>
      </c>
      <c r="D45" s="65" t="s">
        <v>320</v>
      </c>
      <c r="E45" s="66">
        <v>14</v>
      </c>
      <c r="F45" s="67">
        <v>4</v>
      </c>
      <c r="G45" s="78"/>
      <c r="H45" s="79">
        <f t="shared" si="0"/>
        <v>0</v>
      </c>
      <c r="I45" s="79">
        <f t="shared" si="1"/>
        <v>0</v>
      </c>
      <c r="J45" s="79">
        <f t="shared" si="2"/>
        <v>0</v>
      </c>
    </row>
    <row r="46" spans="2:10" ht="25.8" customHeight="1">
      <c r="B46" s="66" t="s">
        <v>263</v>
      </c>
      <c r="C46" s="64" t="s">
        <v>286</v>
      </c>
      <c r="D46" s="65" t="s">
        <v>311</v>
      </c>
      <c r="E46" s="66">
        <v>7</v>
      </c>
      <c r="F46" s="67">
        <v>4</v>
      </c>
      <c r="G46" s="78"/>
      <c r="H46" s="79">
        <f t="shared" si="0"/>
        <v>0</v>
      </c>
      <c r="I46" s="79">
        <f t="shared" si="1"/>
        <v>0</v>
      </c>
      <c r="J46" s="79">
        <f t="shared" si="2"/>
        <v>0</v>
      </c>
    </row>
    <row r="47" spans="2:10" ht="26.4">
      <c r="B47" s="66" t="s">
        <v>264</v>
      </c>
      <c r="C47" s="64" t="s">
        <v>288</v>
      </c>
      <c r="D47" s="65" t="s">
        <v>313</v>
      </c>
      <c r="E47" s="66">
        <v>21</v>
      </c>
      <c r="F47" s="67">
        <v>2</v>
      </c>
      <c r="G47" s="78"/>
      <c r="H47" s="79">
        <f t="shared" si="0"/>
        <v>0</v>
      </c>
      <c r="I47" s="79">
        <f t="shared" si="1"/>
        <v>0</v>
      </c>
      <c r="J47" s="79">
        <f t="shared" si="2"/>
        <v>0</v>
      </c>
    </row>
    <row r="48" spans="2:10" ht="26.4">
      <c r="B48" s="66" t="s">
        <v>265</v>
      </c>
      <c r="C48" s="64" t="s">
        <v>296</v>
      </c>
      <c r="D48" s="65" t="s">
        <v>321</v>
      </c>
      <c r="E48" s="66">
        <v>14</v>
      </c>
      <c r="F48" s="67">
        <v>96</v>
      </c>
      <c r="G48" s="78"/>
      <c r="H48" s="79">
        <f t="shared" si="0"/>
        <v>0</v>
      </c>
      <c r="I48" s="79">
        <f t="shared" si="1"/>
        <v>0</v>
      </c>
      <c r="J48" s="79">
        <f t="shared" si="2"/>
        <v>0</v>
      </c>
    </row>
    <row r="49" spans="2:10" ht="27.6" customHeight="1">
      <c r="B49" s="66" t="s">
        <v>266</v>
      </c>
      <c r="C49" s="64" t="s">
        <v>289</v>
      </c>
      <c r="D49" s="65" t="s">
        <v>314</v>
      </c>
      <c r="E49" s="66">
        <v>14</v>
      </c>
      <c r="F49" s="67">
        <v>4</v>
      </c>
      <c r="G49" s="78"/>
      <c r="H49" s="79">
        <f t="shared" si="0"/>
        <v>0</v>
      </c>
      <c r="I49" s="79">
        <f t="shared" si="1"/>
        <v>0</v>
      </c>
      <c r="J49" s="79">
        <f t="shared" si="2"/>
        <v>0</v>
      </c>
    </row>
    <row r="50" spans="2:10" ht="35.4" customHeight="1">
      <c r="B50" s="66" t="s">
        <v>267</v>
      </c>
      <c r="C50" s="64" t="s">
        <v>290</v>
      </c>
      <c r="D50" s="65" t="s">
        <v>315</v>
      </c>
      <c r="E50" s="66">
        <v>3</v>
      </c>
      <c r="F50" s="67">
        <v>2</v>
      </c>
      <c r="G50" s="78"/>
      <c r="H50" s="79">
        <f t="shared" si="0"/>
        <v>0</v>
      </c>
      <c r="I50" s="79">
        <f t="shared" si="1"/>
        <v>0</v>
      </c>
      <c r="J50" s="79">
        <f t="shared" si="2"/>
        <v>0</v>
      </c>
    </row>
    <row r="51" spans="2:10" ht="33" customHeight="1">
      <c r="B51" s="80" t="s">
        <v>268</v>
      </c>
      <c r="C51" s="64" t="s">
        <v>297</v>
      </c>
      <c r="D51" s="65" t="s">
        <v>322</v>
      </c>
      <c r="E51" s="66">
        <v>28</v>
      </c>
      <c r="F51" s="67">
        <v>2</v>
      </c>
      <c r="G51" s="78"/>
      <c r="H51" s="79">
        <f t="shared" si="0"/>
        <v>0</v>
      </c>
      <c r="I51" s="79">
        <f t="shared" si="1"/>
        <v>0</v>
      </c>
      <c r="J51" s="79">
        <f t="shared" si="2"/>
        <v>0</v>
      </c>
    </row>
    <row r="52" spans="2:10" ht="31.2" customHeight="1">
      <c r="B52" s="66" t="s">
        <v>269</v>
      </c>
      <c r="C52" s="64" t="s">
        <v>280</v>
      </c>
      <c r="D52" s="65" t="s">
        <v>305</v>
      </c>
      <c r="E52" s="66">
        <v>14</v>
      </c>
      <c r="F52" s="67">
        <v>2</v>
      </c>
      <c r="G52" s="78"/>
      <c r="H52" s="79">
        <f t="shared" si="0"/>
        <v>0</v>
      </c>
      <c r="I52" s="79">
        <f t="shared" si="1"/>
        <v>0</v>
      </c>
      <c r="J52" s="79">
        <f t="shared" si="2"/>
        <v>0</v>
      </c>
    </row>
    <row r="53" spans="2:10" ht="32.4" customHeight="1">
      <c r="B53" s="66" t="s">
        <v>270</v>
      </c>
      <c r="C53" s="64" t="s">
        <v>298</v>
      </c>
      <c r="D53" s="65" t="s">
        <v>323</v>
      </c>
      <c r="E53" s="66">
        <v>21</v>
      </c>
      <c r="F53" s="67">
        <v>2</v>
      </c>
      <c r="G53" s="78"/>
      <c r="H53" s="79">
        <f t="shared" si="0"/>
        <v>0</v>
      </c>
      <c r="I53" s="79">
        <f t="shared" si="1"/>
        <v>0</v>
      </c>
      <c r="J53" s="79">
        <f t="shared" si="2"/>
        <v>0</v>
      </c>
    </row>
    <row r="54" spans="2:10" ht="31.2" customHeight="1">
      <c r="B54" s="66" t="s">
        <v>271</v>
      </c>
      <c r="C54" s="64" t="s">
        <v>287</v>
      </c>
      <c r="D54" s="65" t="s">
        <v>312</v>
      </c>
      <c r="E54" s="66">
        <v>14</v>
      </c>
      <c r="F54" s="67">
        <v>2</v>
      </c>
      <c r="G54" s="78"/>
      <c r="H54" s="79">
        <f t="shared" si="0"/>
        <v>0</v>
      </c>
      <c r="I54" s="79">
        <f t="shared" si="1"/>
        <v>0</v>
      </c>
      <c r="J54" s="79">
        <f t="shared" si="2"/>
        <v>0</v>
      </c>
    </row>
    <row r="55" spans="2:10" ht="34.200000000000003" customHeight="1">
      <c r="B55" s="66" t="s">
        <v>272</v>
      </c>
      <c r="C55" s="64" t="s">
        <v>299</v>
      </c>
      <c r="D55" s="65" t="s">
        <v>324</v>
      </c>
      <c r="E55" s="66">
        <v>7</v>
      </c>
      <c r="F55" s="67">
        <v>6</v>
      </c>
      <c r="G55" s="78"/>
      <c r="H55" s="79">
        <f t="shared" si="0"/>
        <v>0</v>
      </c>
      <c r="I55" s="79">
        <f t="shared" si="1"/>
        <v>0</v>
      </c>
      <c r="J55" s="79">
        <f t="shared" si="2"/>
        <v>0</v>
      </c>
    </row>
    <row r="56" spans="2:10" ht="30" customHeight="1">
      <c r="B56" s="66" t="s">
        <v>273</v>
      </c>
      <c r="C56" s="64" t="s">
        <v>300</v>
      </c>
      <c r="D56" s="65" t="s">
        <v>325</v>
      </c>
      <c r="E56" s="66">
        <v>7</v>
      </c>
      <c r="F56" s="67">
        <v>4</v>
      </c>
      <c r="G56" s="78"/>
      <c r="H56" s="79">
        <f t="shared" si="0"/>
        <v>0</v>
      </c>
      <c r="I56" s="79">
        <f t="shared" si="1"/>
        <v>0</v>
      </c>
      <c r="J56" s="79">
        <f t="shared" si="2"/>
        <v>0</v>
      </c>
    </row>
    <row r="57" spans="2:10" ht="36" customHeight="1">
      <c r="B57" s="66" t="s">
        <v>274</v>
      </c>
      <c r="C57" s="64" t="s">
        <v>286</v>
      </c>
      <c r="D57" s="65" t="s">
        <v>311</v>
      </c>
      <c r="E57" s="66">
        <v>7</v>
      </c>
      <c r="F57" s="67">
        <v>4</v>
      </c>
      <c r="G57" s="78"/>
      <c r="H57" s="79">
        <f t="shared" si="0"/>
        <v>0</v>
      </c>
      <c r="I57" s="79">
        <f t="shared" si="1"/>
        <v>0</v>
      </c>
      <c r="J57" s="79">
        <f t="shared" si="2"/>
        <v>0</v>
      </c>
    </row>
    <row r="58" spans="2:10" ht="24" customHeight="1">
      <c r="B58" s="66" t="s">
        <v>275</v>
      </c>
      <c r="C58" s="64" t="s">
        <v>301</v>
      </c>
      <c r="D58" s="65" t="s">
        <v>326</v>
      </c>
      <c r="E58" s="66">
        <v>14</v>
      </c>
      <c r="F58" s="67">
        <v>4</v>
      </c>
      <c r="G58" s="78"/>
      <c r="H58" s="79">
        <f t="shared" si="0"/>
        <v>0</v>
      </c>
      <c r="I58" s="79">
        <f t="shared" si="1"/>
        <v>0</v>
      </c>
      <c r="J58" s="79">
        <f t="shared" si="2"/>
        <v>0</v>
      </c>
    </row>
    <row r="59" spans="2:10" ht="32.4" customHeight="1">
      <c r="B59" s="66" t="s">
        <v>276</v>
      </c>
      <c r="C59" s="64" t="s">
        <v>302</v>
      </c>
      <c r="D59" s="65" t="s">
        <v>327</v>
      </c>
      <c r="E59" s="66">
        <v>14</v>
      </c>
      <c r="F59" s="67">
        <v>2</v>
      </c>
      <c r="G59" s="78"/>
      <c r="H59" s="79">
        <f t="shared" si="0"/>
        <v>0</v>
      </c>
      <c r="I59" s="79">
        <f t="shared" si="1"/>
        <v>0</v>
      </c>
      <c r="J59" s="79">
        <f t="shared" si="2"/>
        <v>0</v>
      </c>
    </row>
    <row r="60" spans="2:10" ht="35.4" customHeight="1">
      <c r="B60" s="66" t="s">
        <v>277</v>
      </c>
      <c r="C60" s="64" t="s">
        <v>288</v>
      </c>
      <c r="D60" s="65" t="s">
        <v>313</v>
      </c>
      <c r="E60" s="66">
        <v>21</v>
      </c>
      <c r="F60" s="67">
        <v>2</v>
      </c>
      <c r="G60" s="78"/>
      <c r="H60" s="79">
        <f t="shared" si="0"/>
        <v>0</v>
      </c>
      <c r="I60" s="79">
        <f t="shared" si="1"/>
        <v>0</v>
      </c>
      <c r="J60" s="79">
        <f t="shared" si="2"/>
        <v>0</v>
      </c>
    </row>
    <row r="61" spans="2:10" ht="32.4" customHeight="1">
      <c r="B61" s="66" t="s">
        <v>278</v>
      </c>
      <c r="C61" s="64" t="s">
        <v>303</v>
      </c>
      <c r="D61" s="65" t="s">
        <v>328</v>
      </c>
      <c r="E61" s="66">
        <v>3</v>
      </c>
      <c r="F61" s="67">
        <v>2</v>
      </c>
      <c r="G61" s="78"/>
      <c r="H61" s="79">
        <f t="shared" si="0"/>
        <v>0</v>
      </c>
      <c r="I61" s="79">
        <f t="shared" si="1"/>
        <v>0</v>
      </c>
      <c r="J61" s="79">
        <f t="shared" si="2"/>
        <v>0</v>
      </c>
    </row>
    <row r="62" spans="2:10" ht="31.8" customHeight="1" thickBot="1">
      <c r="C62" s="69" t="s">
        <v>231</v>
      </c>
      <c r="D62" s="70"/>
      <c r="E62" s="69"/>
      <c r="F62" s="71"/>
      <c r="G62" s="71"/>
      <c r="H62" s="71"/>
      <c r="I62" s="72"/>
      <c r="J62" s="72">
        <f>SUM(J25:J61)</f>
        <v>0</v>
      </c>
    </row>
    <row r="63" spans="2:10" ht="14.4" thickTop="1">
      <c r="C63" s="73"/>
      <c r="D63" s="74"/>
      <c r="E63" s="57"/>
    </row>
    <row r="64" spans="2:10">
      <c r="C64" s="73"/>
      <c r="D64" s="74"/>
      <c r="E64" s="57"/>
    </row>
    <row r="65" spans="3:8" ht="14.4" thickBot="1">
      <c r="C65" s="75"/>
      <c r="D65" s="75"/>
      <c r="F65" s="75"/>
      <c r="H65" s="75"/>
    </row>
    <row r="66" spans="3:8">
      <c r="C66" s="85" t="s">
        <v>235</v>
      </c>
      <c r="D66" s="85"/>
      <c r="F66" s="76" t="s">
        <v>236</v>
      </c>
      <c r="H66" s="76" t="s">
        <v>234</v>
      </c>
    </row>
    <row r="67" spans="3:8">
      <c r="C67" s="73"/>
      <c r="D67" s="74"/>
      <c r="E67" s="57"/>
    </row>
    <row r="68" spans="3:8">
      <c r="C68" s="73"/>
      <c r="D68" s="74"/>
      <c r="E68" s="57"/>
    </row>
    <row r="69" spans="3:8">
      <c r="C69" s="73"/>
      <c r="D69" s="74"/>
      <c r="E69" s="57"/>
    </row>
    <row r="70" spans="3:8">
      <c r="C70" s="73"/>
      <c r="D70" s="74"/>
      <c r="E70" s="57"/>
    </row>
    <row r="71" spans="3:8">
      <c r="C71" s="73"/>
      <c r="D71" s="74"/>
      <c r="E71" s="57"/>
    </row>
    <row r="72" spans="3:8">
      <c r="C72" s="73"/>
      <c r="D72" s="74"/>
      <c r="E72" s="57"/>
    </row>
    <row r="73" spans="3:8">
      <c r="C73" s="73"/>
      <c r="D73" s="74"/>
      <c r="E73" s="57"/>
    </row>
    <row r="74" spans="3:8">
      <c r="C74" s="73"/>
      <c r="D74" s="74"/>
      <c r="E74" s="57"/>
    </row>
    <row r="75" spans="3:8">
      <c r="C75" s="73"/>
      <c r="D75" s="74"/>
      <c r="E75" s="57"/>
    </row>
    <row r="76" spans="3:8">
      <c r="C76" s="73"/>
      <c r="D76" s="74"/>
      <c r="E76" s="57"/>
    </row>
    <row r="77" spans="3:8">
      <c r="C77" s="73"/>
      <c r="D77" s="74"/>
      <c r="E77" s="57"/>
    </row>
    <row r="78" spans="3:8">
      <c r="C78" s="73"/>
      <c r="D78" s="74"/>
      <c r="E78" s="57"/>
    </row>
    <row r="79" spans="3:8">
      <c r="C79" s="73"/>
      <c r="D79" s="74"/>
      <c r="E79" s="57"/>
    </row>
    <row r="80" spans="3:8">
      <c r="C80" s="73"/>
      <c r="D80" s="74"/>
      <c r="E80" s="57"/>
    </row>
    <row r="81" spans="3:5">
      <c r="C81" s="73"/>
      <c r="D81" s="74"/>
      <c r="E81" s="57"/>
    </row>
    <row r="82" spans="3:5">
      <c r="C82" s="73"/>
      <c r="D82" s="74"/>
      <c r="E82" s="57"/>
    </row>
    <row r="83" spans="3:5">
      <c r="C83" s="73"/>
      <c r="D83" s="74"/>
      <c r="E83" s="57"/>
    </row>
    <row r="84" spans="3:5">
      <c r="C84" s="73"/>
      <c r="D84" s="74"/>
      <c r="E84" s="57"/>
    </row>
    <row r="85" spans="3:5">
      <c r="C85" s="73"/>
      <c r="D85" s="74"/>
      <c r="E85" s="57"/>
    </row>
    <row r="86" spans="3:5">
      <c r="C86" s="73"/>
      <c r="D86" s="74"/>
      <c r="E86" s="57"/>
    </row>
    <row r="87" spans="3:5">
      <c r="C87" s="73"/>
      <c r="D87" s="74"/>
      <c r="E87" s="57"/>
    </row>
    <row r="88" spans="3:5">
      <c r="C88" s="73"/>
      <c r="D88" s="74"/>
      <c r="E88" s="57"/>
    </row>
    <row r="89" spans="3:5">
      <c r="C89" s="73"/>
      <c r="D89" s="74"/>
      <c r="E89" s="57"/>
    </row>
    <row r="90" spans="3:5">
      <c r="C90" s="73"/>
      <c r="D90" s="74"/>
      <c r="E90" s="57"/>
    </row>
    <row r="91" spans="3:5">
      <c r="C91" s="73"/>
      <c r="D91" s="74"/>
      <c r="E91" s="57"/>
    </row>
    <row r="92" spans="3:5">
      <c r="C92" s="73"/>
      <c r="D92" s="74"/>
      <c r="E92" s="57"/>
    </row>
    <row r="93" spans="3:5">
      <c r="C93" s="73"/>
      <c r="D93" s="74"/>
      <c r="E93" s="57"/>
    </row>
    <row r="94" spans="3:5">
      <c r="C94" s="73"/>
      <c r="D94" s="74"/>
      <c r="E94" s="57"/>
    </row>
    <row r="95" spans="3:5">
      <c r="C95" s="73"/>
      <c r="D95" s="74"/>
      <c r="E95" s="57"/>
    </row>
    <row r="96" spans="3:5">
      <c r="C96" s="73"/>
      <c r="D96" s="74"/>
      <c r="E96" s="57"/>
    </row>
    <row r="97" spans="3:5">
      <c r="C97" s="73"/>
      <c r="D97" s="74"/>
      <c r="E97" s="57"/>
    </row>
    <row r="98" spans="3:5">
      <c r="C98" s="77"/>
    </row>
    <row r="99" spans="3:5">
      <c r="C99" s="77"/>
    </row>
    <row r="100" spans="3:5">
      <c r="C100" s="77"/>
    </row>
    <row r="101" spans="3:5">
      <c r="C101" s="77"/>
    </row>
    <row r="102" spans="3:5">
      <c r="C102" s="77"/>
    </row>
    <row r="103" spans="3:5">
      <c r="C103" s="77"/>
    </row>
    <row r="104" spans="3:5">
      <c r="C104" s="77"/>
    </row>
    <row r="105" spans="3:5">
      <c r="C105" s="77"/>
    </row>
    <row r="106" spans="3:5">
      <c r="C106" s="77"/>
    </row>
    <row r="107" spans="3:5">
      <c r="C107" s="77"/>
    </row>
    <row r="108" spans="3:5">
      <c r="C108" s="77"/>
    </row>
    <row r="109" spans="3:5">
      <c r="C109" s="77"/>
    </row>
    <row r="110" spans="3:5">
      <c r="C110" s="77"/>
    </row>
    <row r="111" spans="3:5">
      <c r="C111" s="77"/>
    </row>
    <row r="112" spans="3:5">
      <c r="C112" s="77"/>
    </row>
    <row r="113" spans="3:3">
      <c r="C113" s="77"/>
    </row>
    <row r="114" spans="3:3">
      <c r="C114" s="77"/>
    </row>
    <row r="115" spans="3:3">
      <c r="C115" s="77"/>
    </row>
    <row r="116" spans="3:3">
      <c r="C116" s="77"/>
    </row>
    <row r="117" spans="3:3">
      <c r="C117" s="77"/>
    </row>
    <row r="118" spans="3:3">
      <c r="C118" s="77"/>
    </row>
    <row r="119" spans="3:3">
      <c r="C119" s="77"/>
    </row>
    <row r="120" spans="3:3">
      <c r="C120" s="77"/>
    </row>
    <row r="121" spans="3:3">
      <c r="C121" s="77"/>
    </row>
    <row r="122" spans="3:3">
      <c r="C122" s="77"/>
    </row>
    <row r="123" spans="3:3">
      <c r="C123" s="77"/>
    </row>
    <row r="124" spans="3:3">
      <c r="C124" s="77"/>
    </row>
    <row r="125" spans="3:3">
      <c r="C125" s="77"/>
    </row>
  </sheetData>
  <mergeCells count="22">
    <mergeCell ref="C66:D66"/>
    <mergeCell ref="B5:C5"/>
    <mergeCell ref="D5:I5"/>
    <mergeCell ref="B2:I2"/>
    <mergeCell ref="B3:C3"/>
    <mergeCell ref="D3:I3"/>
    <mergeCell ref="B4:C4"/>
    <mergeCell ref="D4:I4"/>
    <mergeCell ref="B7:I7"/>
    <mergeCell ref="B8:I8"/>
    <mergeCell ref="B9:I9"/>
    <mergeCell ref="B10:I10"/>
    <mergeCell ref="B12:I12"/>
    <mergeCell ref="B16:I16"/>
    <mergeCell ref="B11:I11"/>
    <mergeCell ref="B18:C18"/>
    <mergeCell ref="B23:C23"/>
    <mergeCell ref="B19:C19"/>
    <mergeCell ref="B20:C20"/>
    <mergeCell ref="B13:I13"/>
    <mergeCell ref="B14:I14"/>
    <mergeCell ref="B15:I15"/>
  </mergeCells>
  <pageMargins left="0.25" right="0.25" top="0.75" bottom="0.75" header="0.3" footer="0.3"/>
  <pageSetup paperSize="9" scale="44"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546EC-456A-4D61-925E-9A383D704DBF}">
  <sheetPr>
    <pageSetUpPr fitToPage="1"/>
  </sheetPr>
  <dimension ref="B1:I310"/>
  <sheetViews>
    <sheetView workbookViewId="0"/>
  </sheetViews>
  <sheetFormatPr defaultRowHeight="14.4"/>
  <cols>
    <col min="1" max="1" width="3.33203125" customWidth="1"/>
    <col min="2" max="2" width="7.109375" customWidth="1"/>
    <col min="3" max="3" width="86.6640625" style="1" bestFit="1" customWidth="1"/>
    <col min="4" max="4" width="6.33203125" style="2" customWidth="1"/>
    <col min="5" max="5" width="36.109375" bestFit="1" customWidth="1"/>
    <col min="6" max="6" width="14.33203125" customWidth="1"/>
    <col min="7" max="7" width="17.109375" bestFit="1" customWidth="1"/>
    <col min="8" max="8" width="14.6640625" bestFit="1" customWidth="1"/>
    <col min="9" max="9" width="17.5546875" bestFit="1" customWidth="1"/>
  </cols>
  <sheetData>
    <row r="1" spans="2:9" ht="15" thickBot="1"/>
    <row r="2" spans="2:9" ht="24" thickBot="1">
      <c r="B2" s="117" t="s">
        <v>0</v>
      </c>
      <c r="C2" s="118"/>
      <c r="D2" s="118"/>
      <c r="E2" s="118"/>
      <c r="F2" s="118"/>
      <c r="G2" s="118"/>
      <c r="H2" s="118"/>
      <c r="I2" s="119"/>
    </row>
    <row r="3" spans="2:9" ht="95.4" customHeight="1" thickBot="1">
      <c r="B3" s="112" t="s">
        <v>1</v>
      </c>
      <c r="C3" s="113"/>
      <c r="D3" s="120" t="s">
        <v>2</v>
      </c>
      <c r="E3" s="121"/>
      <c r="F3" s="121"/>
      <c r="G3" s="121"/>
      <c r="H3" s="121"/>
      <c r="I3" s="122"/>
    </row>
    <row r="4" spans="2:9" ht="18.600000000000001" thickBot="1">
      <c r="B4" s="112" t="s">
        <v>3</v>
      </c>
      <c r="C4" s="113"/>
      <c r="D4" s="123" t="s">
        <v>4</v>
      </c>
      <c r="E4" s="124"/>
      <c r="F4" s="124"/>
      <c r="G4" s="124"/>
      <c r="H4" s="124"/>
      <c r="I4" s="125"/>
    </row>
    <row r="5" spans="2:9" ht="18.600000000000001" thickBot="1">
      <c r="B5" s="112" t="s">
        <v>5</v>
      </c>
      <c r="C5" s="113"/>
      <c r="D5" s="114" t="s">
        <v>232</v>
      </c>
      <c r="E5" s="115"/>
      <c r="F5" s="115"/>
      <c r="G5" s="115"/>
      <c r="H5" s="115"/>
      <c r="I5" s="116"/>
    </row>
    <row r="6" spans="2:9" ht="15" thickBot="1">
      <c r="C6" s="3"/>
    </row>
    <row r="7" spans="2:9">
      <c r="B7" s="106" t="s">
        <v>6</v>
      </c>
      <c r="C7" s="107"/>
      <c r="D7" s="107"/>
      <c r="E7" s="107"/>
      <c r="F7" s="107"/>
      <c r="G7" s="107"/>
      <c r="H7" s="107"/>
      <c r="I7" s="108"/>
    </row>
    <row r="8" spans="2:9">
      <c r="B8" s="109" t="s">
        <v>7</v>
      </c>
      <c r="C8" s="110"/>
      <c r="D8" s="110"/>
      <c r="E8" s="110"/>
      <c r="F8" s="110"/>
      <c r="G8" s="110"/>
      <c r="H8" s="110"/>
      <c r="I8" s="111"/>
    </row>
    <row r="9" spans="2:9">
      <c r="B9" s="109" t="s">
        <v>8</v>
      </c>
      <c r="C9" s="110"/>
      <c r="D9" s="110"/>
      <c r="E9" s="110"/>
      <c r="F9" s="110"/>
      <c r="G9" s="110"/>
      <c r="H9" s="110"/>
      <c r="I9" s="111"/>
    </row>
    <row r="10" spans="2:9" ht="27.6" customHeight="1">
      <c r="B10" s="109" t="s">
        <v>9</v>
      </c>
      <c r="C10" s="110"/>
      <c r="D10" s="110"/>
      <c r="E10" s="110"/>
      <c r="F10" s="110"/>
      <c r="G10" s="110"/>
      <c r="H10" s="110"/>
      <c r="I10" s="111"/>
    </row>
    <row r="11" spans="2:9">
      <c r="B11" s="109" t="s">
        <v>10</v>
      </c>
      <c r="C11" s="110"/>
      <c r="D11" s="110"/>
      <c r="E11" s="110"/>
      <c r="F11" s="110"/>
      <c r="G11" s="110"/>
      <c r="H11" s="110"/>
      <c r="I11" s="111"/>
    </row>
    <row r="12" spans="2:9">
      <c r="B12" s="109" t="s">
        <v>11</v>
      </c>
      <c r="C12" s="110"/>
      <c r="D12" s="110"/>
      <c r="E12" s="110"/>
      <c r="F12" s="110"/>
      <c r="G12" s="110"/>
      <c r="H12" s="110"/>
      <c r="I12" s="111"/>
    </row>
    <row r="13" spans="2:9" ht="15" thickBot="1">
      <c r="B13" s="101"/>
      <c r="C13" s="102"/>
      <c r="D13" s="102"/>
      <c r="E13" s="102"/>
      <c r="F13" s="102"/>
      <c r="G13" s="102"/>
      <c r="H13" s="102"/>
      <c r="I13" s="103"/>
    </row>
    <row r="15" spans="2:9">
      <c r="B15" t="s">
        <v>12</v>
      </c>
    </row>
    <row r="16" spans="2:9" ht="27.6">
      <c r="B16" s="4" t="s">
        <v>13</v>
      </c>
      <c r="C16" s="4" t="s">
        <v>14</v>
      </c>
      <c r="D16" s="5" t="s">
        <v>15</v>
      </c>
      <c r="E16" s="4" t="s">
        <v>16</v>
      </c>
      <c r="F16" s="6" t="s">
        <v>17</v>
      </c>
      <c r="G16" s="6" t="s">
        <v>18</v>
      </c>
      <c r="H16" s="6" t="s">
        <v>19</v>
      </c>
      <c r="I16" s="6" t="s">
        <v>20</v>
      </c>
    </row>
    <row r="17" spans="2:9">
      <c r="B17" s="7">
        <v>1</v>
      </c>
      <c r="C17" s="8" t="s">
        <v>21</v>
      </c>
      <c r="D17" s="9">
        <v>3</v>
      </c>
      <c r="E17" s="9"/>
      <c r="F17" s="10">
        <v>114406.6</v>
      </c>
      <c r="G17" s="11">
        <f>D17*F17</f>
        <v>343219.80000000005</v>
      </c>
      <c r="H17" s="11">
        <f>G17*15%</f>
        <v>51482.970000000008</v>
      </c>
      <c r="I17" s="11">
        <f>G17+H17</f>
        <v>394702.77000000008</v>
      </c>
    </row>
    <row r="18" spans="2:9">
      <c r="B18" s="12"/>
      <c r="C18" s="13" t="s">
        <v>22</v>
      </c>
      <c r="D18" s="14"/>
      <c r="E18" s="13" t="s">
        <v>23</v>
      </c>
      <c r="F18" s="15"/>
      <c r="G18" s="16"/>
      <c r="H18" s="16"/>
      <c r="I18" s="16"/>
    </row>
    <row r="19" spans="2:9">
      <c r="B19" s="12"/>
      <c r="C19" s="13" t="s">
        <v>24</v>
      </c>
      <c r="D19" s="14"/>
      <c r="E19" s="13" t="s">
        <v>25</v>
      </c>
      <c r="F19" s="15"/>
      <c r="G19" s="16"/>
      <c r="H19" s="16"/>
      <c r="I19" s="16"/>
    </row>
    <row r="20" spans="2:9">
      <c r="B20" s="12"/>
      <c r="C20" s="13" t="s">
        <v>26</v>
      </c>
      <c r="D20" s="14"/>
      <c r="E20" s="13" t="s">
        <v>27</v>
      </c>
      <c r="F20" s="15"/>
      <c r="G20" s="16"/>
      <c r="H20" s="16"/>
      <c r="I20" s="16"/>
    </row>
    <row r="21" spans="2:9">
      <c r="B21" s="12"/>
      <c r="C21" s="13" t="s">
        <v>28</v>
      </c>
      <c r="D21" s="14"/>
      <c r="E21" s="13" t="s">
        <v>29</v>
      </c>
      <c r="F21" s="15"/>
      <c r="G21" s="16"/>
      <c r="H21" s="16"/>
      <c r="I21" s="16"/>
    </row>
    <row r="22" spans="2:9">
      <c r="B22" s="12"/>
      <c r="C22" s="13" t="s">
        <v>30</v>
      </c>
      <c r="D22" s="14"/>
      <c r="E22" s="13" t="s">
        <v>31</v>
      </c>
      <c r="F22" s="15"/>
      <c r="G22" s="16"/>
      <c r="H22" s="16"/>
      <c r="I22" s="16"/>
    </row>
    <row r="23" spans="2:9">
      <c r="B23" s="12"/>
      <c r="C23" s="13" t="s">
        <v>32</v>
      </c>
      <c r="D23" s="14"/>
      <c r="E23" s="13" t="s">
        <v>33</v>
      </c>
      <c r="F23" s="15"/>
      <c r="G23" s="16"/>
      <c r="H23" s="16"/>
      <c r="I23" s="16"/>
    </row>
    <row r="24" spans="2:9">
      <c r="B24" s="12"/>
      <c r="C24" s="13" t="s">
        <v>34</v>
      </c>
      <c r="D24" s="14"/>
      <c r="E24" s="13" t="s">
        <v>35</v>
      </c>
      <c r="F24" s="15"/>
      <c r="G24" s="16"/>
      <c r="H24" s="16"/>
      <c r="I24" s="16"/>
    </row>
    <row r="25" spans="2:9">
      <c r="B25" s="12"/>
      <c r="C25" s="13" t="s">
        <v>36</v>
      </c>
      <c r="D25" s="14"/>
      <c r="E25" s="13" t="s">
        <v>37</v>
      </c>
      <c r="F25" s="15"/>
      <c r="G25" s="16"/>
      <c r="H25" s="16"/>
      <c r="I25" s="16"/>
    </row>
    <row r="26" spans="2:9">
      <c r="B26" s="12"/>
      <c r="C26" s="13" t="s">
        <v>38</v>
      </c>
      <c r="D26" s="14"/>
      <c r="E26" s="13" t="s">
        <v>39</v>
      </c>
      <c r="F26" s="15"/>
      <c r="G26" s="16"/>
      <c r="H26" s="16"/>
      <c r="I26" s="16"/>
    </row>
    <row r="27" spans="2:9">
      <c r="B27" s="12"/>
      <c r="C27" s="13" t="s">
        <v>40</v>
      </c>
      <c r="D27" s="14"/>
      <c r="E27" s="13" t="s">
        <v>41</v>
      </c>
      <c r="F27" s="15"/>
      <c r="G27" s="16"/>
      <c r="H27" s="16"/>
      <c r="I27" s="16"/>
    </row>
    <row r="28" spans="2:9">
      <c r="B28" s="12"/>
      <c r="C28" s="13" t="s">
        <v>42</v>
      </c>
      <c r="D28" s="14"/>
      <c r="E28" s="13" t="s">
        <v>43</v>
      </c>
      <c r="F28" s="15"/>
      <c r="G28" s="16"/>
      <c r="H28" s="16"/>
      <c r="I28" s="16"/>
    </row>
    <row r="29" spans="2:9">
      <c r="B29" s="12"/>
      <c r="C29" s="13" t="s">
        <v>44</v>
      </c>
      <c r="D29" s="14"/>
      <c r="E29" s="13" t="s">
        <v>45</v>
      </c>
      <c r="F29" s="15"/>
      <c r="G29" s="16"/>
      <c r="H29" s="16"/>
      <c r="I29" s="16"/>
    </row>
    <row r="30" spans="2:9">
      <c r="B30" s="12"/>
      <c r="C30" s="13" t="s">
        <v>46</v>
      </c>
      <c r="D30" s="14"/>
      <c r="E30" s="13" t="s">
        <v>47</v>
      </c>
      <c r="F30" s="15"/>
      <c r="G30" s="16"/>
      <c r="H30" s="16"/>
      <c r="I30" s="16"/>
    </row>
    <row r="31" spans="2:9">
      <c r="B31" s="12"/>
      <c r="C31" s="13" t="s">
        <v>48</v>
      </c>
      <c r="D31" s="14"/>
      <c r="E31" s="13" t="s">
        <v>49</v>
      </c>
      <c r="F31" s="15"/>
      <c r="G31" s="16"/>
      <c r="H31" s="16"/>
      <c r="I31" s="16"/>
    </row>
    <row r="32" spans="2:9">
      <c r="B32" s="12"/>
      <c r="C32" s="13" t="s">
        <v>50</v>
      </c>
      <c r="D32" s="14"/>
      <c r="E32" s="13" t="s">
        <v>51</v>
      </c>
      <c r="F32" s="15"/>
      <c r="G32" s="16"/>
      <c r="H32" s="16"/>
      <c r="I32" s="16"/>
    </row>
    <row r="33" spans="2:9">
      <c r="B33" s="12"/>
      <c r="C33" s="13" t="s">
        <v>52</v>
      </c>
      <c r="D33" s="14"/>
      <c r="E33" s="13" t="s">
        <v>53</v>
      </c>
      <c r="F33" s="15"/>
      <c r="G33" s="16"/>
      <c r="H33" s="16"/>
      <c r="I33" s="16"/>
    </row>
    <row r="34" spans="2:9">
      <c r="B34" s="12"/>
      <c r="C34" s="13" t="s">
        <v>54</v>
      </c>
      <c r="D34" s="14"/>
      <c r="E34" s="13" t="s">
        <v>55</v>
      </c>
      <c r="F34" s="15"/>
      <c r="G34" s="16"/>
      <c r="H34" s="16"/>
      <c r="I34" s="16"/>
    </row>
    <row r="35" spans="2:9">
      <c r="B35" s="12"/>
      <c r="C35" s="13" t="s">
        <v>56</v>
      </c>
      <c r="D35" s="14"/>
      <c r="E35" s="13" t="s">
        <v>57</v>
      </c>
      <c r="F35" s="15"/>
      <c r="G35" s="16"/>
      <c r="H35" s="16"/>
      <c r="I35" s="16"/>
    </row>
    <row r="36" spans="2:9">
      <c r="B36" s="12"/>
      <c r="C36" s="13" t="s">
        <v>58</v>
      </c>
      <c r="D36" s="14"/>
      <c r="E36" s="13" t="s">
        <v>59</v>
      </c>
      <c r="F36" s="15"/>
      <c r="G36" s="16"/>
      <c r="H36" s="16"/>
      <c r="I36" s="16"/>
    </row>
    <row r="37" spans="2:9">
      <c r="B37" s="12"/>
      <c r="C37" s="17"/>
      <c r="D37" s="18"/>
      <c r="E37" s="19"/>
      <c r="F37" s="20"/>
      <c r="G37" s="16"/>
      <c r="H37" s="16"/>
      <c r="I37" s="16"/>
    </row>
    <row r="38" spans="2:9">
      <c r="B38" s="7">
        <v>2</v>
      </c>
      <c r="C38" s="8" t="s">
        <v>60</v>
      </c>
      <c r="D38" s="9">
        <v>3</v>
      </c>
      <c r="E38" s="9"/>
      <c r="F38" s="21">
        <v>29178.799999999999</v>
      </c>
      <c r="G38" s="11">
        <f>D38*F38</f>
        <v>87536.4</v>
      </c>
      <c r="H38" s="11">
        <f>G38*15%</f>
        <v>13130.46</v>
      </c>
      <c r="I38" s="11">
        <f>G38+H38</f>
        <v>100666.85999999999</v>
      </c>
    </row>
    <row r="39" spans="2:9">
      <c r="B39" s="12"/>
      <c r="C39" s="13" t="s">
        <v>61</v>
      </c>
      <c r="D39" s="14"/>
      <c r="E39" s="13" t="s">
        <v>62</v>
      </c>
      <c r="F39" s="20"/>
      <c r="G39" s="16"/>
      <c r="H39" s="16"/>
      <c r="I39" s="16"/>
    </row>
    <row r="40" spans="2:9">
      <c r="B40" s="12"/>
      <c r="C40" s="13" t="s">
        <v>63</v>
      </c>
      <c r="D40" s="14"/>
      <c r="E40" s="13" t="s">
        <v>64</v>
      </c>
      <c r="F40" s="20"/>
      <c r="G40" s="16"/>
      <c r="H40" s="16"/>
      <c r="I40" s="16"/>
    </row>
    <row r="41" spans="2:9">
      <c r="B41" s="12"/>
      <c r="C41" s="13" t="s">
        <v>65</v>
      </c>
      <c r="D41" s="14"/>
      <c r="E41" s="13" t="s">
        <v>66</v>
      </c>
      <c r="F41" s="20"/>
      <c r="G41" s="16"/>
      <c r="H41" s="16"/>
      <c r="I41" s="16"/>
    </row>
    <row r="42" spans="2:9">
      <c r="B42" s="12"/>
      <c r="C42" s="13" t="s">
        <v>67</v>
      </c>
      <c r="D42" s="14"/>
      <c r="E42" s="13" t="s">
        <v>68</v>
      </c>
      <c r="F42" s="20"/>
      <c r="G42" s="16"/>
      <c r="H42" s="16"/>
      <c r="I42" s="16"/>
    </row>
    <row r="43" spans="2:9">
      <c r="B43" s="12"/>
      <c r="C43" s="13" t="s">
        <v>69</v>
      </c>
      <c r="D43" s="14"/>
      <c r="E43" s="13" t="s">
        <v>70</v>
      </c>
      <c r="F43" s="20"/>
      <c r="G43" s="16"/>
      <c r="H43" s="16"/>
      <c r="I43" s="16"/>
    </row>
    <row r="44" spans="2:9">
      <c r="B44" s="12"/>
      <c r="C44" s="13" t="s">
        <v>71</v>
      </c>
      <c r="D44" s="14"/>
      <c r="E44" s="13" t="s">
        <v>72</v>
      </c>
      <c r="F44" s="20"/>
      <c r="G44" s="16"/>
      <c r="H44" s="16"/>
      <c r="I44" s="16"/>
    </row>
    <row r="45" spans="2:9">
      <c r="B45" s="12"/>
      <c r="C45" s="13" t="s">
        <v>73</v>
      </c>
      <c r="D45" s="14"/>
      <c r="E45" s="13" t="s">
        <v>74</v>
      </c>
      <c r="F45" s="20"/>
      <c r="G45" s="16"/>
      <c r="H45" s="16"/>
      <c r="I45" s="16"/>
    </row>
    <row r="46" spans="2:9">
      <c r="B46" s="12"/>
      <c r="C46" s="13" t="s">
        <v>75</v>
      </c>
      <c r="D46" s="14"/>
      <c r="E46" s="13" t="s">
        <v>76</v>
      </c>
      <c r="F46" s="20"/>
      <c r="G46" s="16"/>
      <c r="H46" s="16"/>
      <c r="I46" s="16"/>
    </row>
    <row r="47" spans="2:9">
      <c r="B47" s="12"/>
      <c r="C47" s="22"/>
      <c r="D47" s="14"/>
      <c r="E47" s="23"/>
      <c r="F47" s="20"/>
      <c r="G47" s="16"/>
      <c r="H47" s="16"/>
      <c r="I47" s="16"/>
    </row>
    <row r="48" spans="2:9">
      <c r="B48" s="7">
        <v>3</v>
      </c>
      <c r="C48" s="8" t="s">
        <v>77</v>
      </c>
      <c r="D48" s="9">
        <v>3</v>
      </c>
      <c r="E48" s="9"/>
      <c r="F48" s="21">
        <v>147084</v>
      </c>
      <c r="G48" s="11">
        <f>D48*F48</f>
        <v>441252</v>
      </c>
      <c r="H48" s="11">
        <f>G48*15%</f>
        <v>66187.8</v>
      </c>
      <c r="I48" s="11">
        <f>G48+H48</f>
        <v>507439.8</v>
      </c>
    </row>
    <row r="49" spans="2:9">
      <c r="B49" s="12"/>
      <c r="C49" s="13" t="s">
        <v>61</v>
      </c>
      <c r="D49" s="14"/>
      <c r="E49" s="13" t="s">
        <v>62</v>
      </c>
      <c r="F49" s="15"/>
      <c r="G49" s="11"/>
      <c r="H49" s="16"/>
      <c r="I49" s="16"/>
    </row>
    <row r="50" spans="2:9">
      <c r="B50" s="12"/>
      <c r="C50" s="13" t="s">
        <v>78</v>
      </c>
      <c r="D50" s="14"/>
      <c r="E50" s="13" t="s">
        <v>79</v>
      </c>
      <c r="F50" s="15"/>
      <c r="G50" s="11"/>
      <c r="H50" s="16"/>
      <c r="I50" s="16"/>
    </row>
    <row r="51" spans="2:9">
      <c r="B51" s="12"/>
      <c r="C51" s="13" t="s">
        <v>65</v>
      </c>
      <c r="D51" s="14"/>
      <c r="E51" s="13" t="s">
        <v>66</v>
      </c>
      <c r="F51" s="15"/>
      <c r="G51" s="11"/>
      <c r="H51" s="16"/>
      <c r="I51" s="16"/>
    </row>
    <row r="52" spans="2:9">
      <c r="B52" s="12"/>
      <c r="C52" s="13" t="s">
        <v>67</v>
      </c>
      <c r="D52" s="14"/>
      <c r="E52" s="13" t="s">
        <v>68</v>
      </c>
      <c r="F52" s="15"/>
      <c r="G52" s="11"/>
      <c r="H52" s="16"/>
      <c r="I52" s="16"/>
    </row>
    <row r="53" spans="2:9">
      <c r="B53" s="12"/>
      <c r="C53" s="13" t="s">
        <v>69</v>
      </c>
      <c r="D53" s="14"/>
      <c r="E53" s="13" t="s">
        <v>70</v>
      </c>
      <c r="F53" s="15"/>
      <c r="G53" s="11"/>
      <c r="H53" s="16"/>
      <c r="I53" s="16"/>
    </row>
    <row r="54" spans="2:9">
      <c r="B54" s="12"/>
      <c r="C54" s="13" t="s">
        <v>71</v>
      </c>
      <c r="D54" s="14"/>
      <c r="E54" s="13" t="s">
        <v>72</v>
      </c>
      <c r="F54" s="15"/>
      <c r="G54" s="11"/>
      <c r="H54" s="16"/>
      <c r="I54" s="16"/>
    </row>
    <row r="55" spans="2:9">
      <c r="B55" s="12"/>
      <c r="C55" s="13" t="s">
        <v>73</v>
      </c>
      <c r="D55" s="14"/>
      <c r="E55" s="13" t="s">
        <v>74</v>
      </c>
      <c r="F55" s="15"/>
      <c r="G55" s="11"/>
      <c r="H55" s="16"/>
      <c r="I55" s="16"/>
    </row>
    <row r="56" spans="2:9">
      <c r="B56" s="12"/>
      <c r="C56" s="13" t="s">
        <v>75</v>
      </c>
      <c r="D56" s="14"/>
      <c r="E56" s="13" t="s">
        <v>76</v>
      </c>
      <c r="F56" s="15"/>
      <c r="G56" s="11"/>
      <c r="H56" s="16"/>
      <c r="I56" s="16"/>
    </row>
    <row r="57" spans="2:9">
      <c r="B57" s="12"/>
      <c r="C57" s="22"/>
      <c r="D57" s="14"/>
      <c r="E57" s="23"/>
      <c r="F57" s="15"/>
      <c r="G57" s="11"/>
      <c r="H57" s="16"/>
      <c r="I57" s="16"/>
    </row>
    <row r="58" spans="2:9">
      <c r="B58" s="7">
        <v>4</v>
      </c>
      <c r="C58" s="8" t="s">
        <v>80</v>
      </c>
      <c r="D58" s="9">
        <v>3</v>
      </c>
      <c r="E58" s="9"/>
      <c r="F58" s="21">
        <v>665050.4</v>
      </c>
      <c r="G58" s="16">
        <f t="shared" ref="G58" si="0">D58*F58</f>
        <v>1995151.2000000002</v>
      </c>
      <c r="H58" s="16">
        <f t="shared" ref="H58" si="1">G58*15%</f>
        <v>299272.68</v>
      </c>
      <c r="I58" s="16">
        <f t="shared" ref="I58" si="2">G58+H58</f>
        <v>2294423.8800000004</v>
      </c>
    </row>
    <row r="59" spans="2:9" ht="33" customHeight="1">
      <c r="B59" s="12"/>
      <c r="C59" s="13" t="s">
        <v>81</v>
      </c>
      <c r="D59" s="14"/>
      <c r="E59" s="13" t="s">
        <v>82</v>
      </c>
      <c r="F59" s="20"/>
      <c r="G59" s="16"/>
      <c r="H59" s="16"/>
      <c r="I59" s="16"/>
    </row>
    <row r="60" spans="2:9">
      <c r="B60" s="24"/>
      <c r="C60" s="13" t="s">
        <v>83</v>
      </c>
      <c r="D60" s="25"/>
      <c r="E60" s="13" t="s">
        <v>84</v>
      </c>
      <c r="F60" s="20"/>
      <c r="G60" s="16"/>
      <c r="H60" s="16"/>
      <c r="I60" s="16"/>
    </row>
    <row r="61" spans="2:9">
      <c r="B61" s="12"/>
      <c r="C61" s="13" t="s">
        <v>85</v>
      </c>
      <c r="D61" s="14"/>
      <c r="E61" s="13" t="s">
        <v>86</v>
      </c>
      <c r="F61" s="20"/>
      <c r="G61" s="16"/>
      <c r="H61" s="16"/>
      <c r="I61" s="16"/>
    </row>
    <row r="62" spans="2:9">
      <c r="B62" s="12"/>
      <c r="C62" s="13" t="s">
        <v>87</v>
      </c>
      <c r="D62" s="14"/>
      <c r="E62" s="13" t="s">
        <v>88</v>
      </c>
      <c r="F62" s="20"/>
      <c r="G62" s="16"/>
      <c r="H62" s="16"/>
      <c r="I62" s="16"/>
    </row>
    <row r="63" spans="2:9">
      <c r="B63" s="12"/>
      <c r="C63" s="13" t="s">
        <v>75</v>
      </c>
      <c r="D63" s="14"/>
      <c r="E63" s="13" t="s">
        <v>76</v>
      </c>
      <c r="F63" s="20"/>
      <c r="G63" s="16"/>
      <c r="H63" s="16"/>
      <c r="I63" s="16"/>
    </row>
    <row r="64" spans="2:9">
      <c r="B64" s="12"/>
      <c r="C64" s="22"/>
      <c r="D64" s="14"/>
      <c r="E64" s="23"/>
      <c r="F64" s="20"/>
      <c r="G64" s="16"/>
      <c r="H64" s="16"/>
      <c r="I64" s="16"/>
    </row>
    <row r="65" spans="2:9">
      <c r="B65" s="7">
        <v>5</v>
      </c>
      <c r="C65" s="8" t="s">
        <v>89</v>
      </c>
      <c r="D65" s="9">
        <v>3</v>
      </c>
      <c r="E65" s="9"/>
      <c r="F65" s="21">
        <v>7011.2</v>
      </c>
      <c r="G65" s="11">
        <f>D65*F65</f>
        <v>21033.599999999999</v>
      </c>
      <c r="H65" s="11">
        <f>G65*15%</f>
        <v>3155.0399999999995</v>
      </c>
      <c r="I65" s="11">
        <f>G65+H65</f>
        <v>24188.639999999999</v>
      </c>
    </row>
    <row r="66" spans="2:9">
      <c r="B66" s="12"/>
      <c r="C66" s="13" t="s">
        <v>81</v>
      </c>
      <c r="D66" s="14"/>
      <c r="E66" s="13" t="s">
        <v>82</v>
      </c>
      <c r="F66" s="20"/>
      <c r="G66" s="16"/>
      <c r="H66" s="16"/>
      <c r="I66" s="16"/>
    </row>
    <row r="67" spans="2:9">
      <c r="B67" s="12"/>
      <c r="C67" s="13" t="s">
        <v>90</v>
      </c>
      <c r="D67" s="14"/>
      <c r="E67" s="13" t="s">
        <v>91</v>
      </c>
      <c r="F67" s="20"/>
      <c r="G67" s="16"/>
      <c r="H67" s="16"/>
      <c r="I67" s="16"/>
    </row>
    <row r="68" spans="2:9">
      <c r="B68" s="12"/>
      <c r="C68" s="13" t="s">
        <v>85</v>
      </c>
      <c r="D68" s="14"/>
      <c r="E68" s="13" t="s">
        <v>86</v>
      </c>
      <c r="F68" s="20"/>
      <c r="G68" s="16"/>
      <c r="H68" s="16"/>
      <c r="I68" s="16"/>
    </row>
    <row r="69" spans="2:9">
      <c r="B69" s="12"/>
      <c r="C69" s="13" t="s">
        <v>87</v>
      </c>
      <c r="D69" s="14"/>
      <c r="E69" s="13" t="s">
        <v>88</v>
      </c>
      <c r="F69" s="20"/>
      <c r="G69" s="16"/>
      <c r="H69" s="16"/>
      <c r="I69" s="16"/>
    </row>
    <row r="70" spans="2:9">
      <c r="B70" s="12"/>
      <c r="C70" s="13" t="s">
        <v>75</v>
      </c>
      <c r="D70" s="14"/>
      <c r="E70" s="13" t="s">
        <v>76</v>
      </c>
      <c r="F70" s="20"/>
      <c r="G70" s="16"/>
      <c r="H70" s="16"/>
      <c r="I70" s="16"/>
    </row>
    <row r="71" spans="2:9">
      <c r="B71" s="12"/>
      <c r="C71" s="22"/>
      <c r="D71" s="14"/>
      <c r="E71" s="23"/>
      <c r="F71" s="20"/>
      <c r="G71" s="16"/>
      <c r="H71" s="16"/>
      <c r="I71" s="16"/>
    </row>
    <row r="72" spans="2:9">
      <c r="B72" s="7">
        <v>6</v>
      </c>
      <c r="C72" s="8" t="s">
        <v>92</v>
      </c>
      <c r="D72" s="9">
        <v>20</v>
      </c>
      <c r="E72" s="9"/>
      <c r="F72" s="21">
        <v>897446.2</v>
      </c>
      <c r="G72" s="11">
        <f>D72*F72</f>
        <v>17948924</v>
      </c>
      <c r="H72" s="11">
        <f>G72*15%</f>
        <v>2692338.6</v>
      </c>
      <c r="I72" s="11">
        <f>G72+H72</f>
        <v>20641262.600000001</v>
      </c>
    </row>
    <row r="73" spans="2:9">
      <c r="B73" s="12"/>
      <c r="C73" s="22" t="s">
        <v>93</v>
      </c>
      <c r="D73" s="14"/>
      <c r="E73" s="13" t="s">
        <v>94</v>
      </c>
      <c r="F73" s="20"/>
      <c r="G73" s="16"/>
      <c r="H73" s="16"/>
      <c r="I73" s="16"/>
    </row>
    <row r="74" spans="2:9">
      <c r="B74" s="12"/>
      <c r="C74" s="22" t="s">
        <v>95</v>
      </c>
      <c r="D74" s="14"/>
      <c r="E74" s="13" t="s">
        <v>96</v>
      </c>
      <c r="F74" s="20"/>
      <c r="G74" s="16"/>
      <c r="H74" s="16"/>
      <c r="I74" s="16"/>
    </row>
    <row r="75" spans="2:9">
      <c r="B75" s="12"/>
      <c r="C75" s="22" t="s">
        <v>97</v>
      </c>
      <c r="D75" s="14"/>
      <c r="E75" s="13" t="s">
        <v>98</v>
      </c>
      <c r="F75" s="20"/>
      <c r="G75" s="16"/>
      <c r="H75" s="16"/>
      <c r="I75" s="16"/>
    </row>
    <row r="76" spans="2:9">
      <c r="B76" s="12"/>
      <c r="C76" s="22" t="s">
        <v>99</v>
      </c>
      <c r="D76" s="14"/>
      <c r="E76" s="13" t="s">
        <v>100</v>
      </c>
      <c r="F76" s="20"/>
      <c r="G76" s="16"/>
      <c r="H76" s="16"/>
      <c r="I76" s="16"/>
    </row>
    <row r="77" spans="2:9">
      <c r="B77" s="12"/>
      <c r="C77" s="22" t="s">
        <v>101</v>
      </c>
      <c r="D77" s="14"/>
      <c r="E77" s="13" t="s">
        <v>102</v>
      </c>
      <c r="F77" s="20"/>
      <c r="G77" s="16"/>
      <c r="H77" s="16"/>
      <c r="I77" s="16"/>
    </row>
    <row r="78" spans="2:9">
      <c r="B78" s="12"/>
      <c r="C78" s="22" t="s">
        <v>103</v>
      </c>
      <c r="D78" s="14"/>
      <c r="E78" s="13" t="s">
        <v>104</v>
      </c>
      <c r="F78" s="20"/>
      <c r="G78" s="16"/>
      <c r="H78" s="16"/>
      <c r="I78" s="16"/>
    </row>
    <row r="79" spans="2:9">
      <c r="B79" s="12"/>
      <c r="C79" s="22" t="s">
        <v>105</v>
      </c>
      <c r="D79" s="14"/>
      <c r="E79" s="13" t="s">
        <v>106</v>
      </c>
      <c r="F79" s="20"/>
      <c r="G79" s="16"/>
      <c r="H79" s="16"/>
      <c r="I79" s="16"/>
    </row>
    <row r="80" spans="2:9">
      <c r="B80" s="12"/>
      <c r="C80" s="22" t="s">
        <v>107</v>
      </c>
      <c r="D80" s="14"/>
      <c r="E80" s="13" t="s">
        <v>108</v>
      </c>
      <c r="F80" s="20"/>
      <c r="G80" s="16"/>
      <c r="H80" s="16"/>
      <c r="I80" s="16"/>
    </row>
    <row r="81" spans="2:9">
      <c r="B81" s="12"/>
      <c r="C81" s="22" t="s">
        <v>109</v>
      </c>
      <c r="D81" s="14"/>
      <c r="E81" s="13" t="s">
        <v>110</v>
      </c>
      <c r="F81" s="20"/>
      <c r="G81" s="16"/>
      <c r="H81" s="16"/>
      <c r="I81" s="16"/>
    </row>
    <row r="82" spans="2:9">
      <c r="B82" s="12"/>
      <c r="C82" s="22" t="s">
        <v>111</v>
      </c>
      <c r="D82" s="14"/>
      <c r="E82" s="13" t="s">
        <v>112</v>
      </c>
      <c r="F82" s="20"/>
      <c r="G82" s="16"/>
      <c r="H82" s="16"/>
      <c r="I82" s="16"/>
    </row>
    <row r="83" spans="2:9">
      <c r="B83" s="12"/>
      <c r="C83" s="22" t="s">
        <v>113</v>
      </c>
      <c r="D83" s="14"/>
      <c r="E83" s="13" t="s">
        <v>114</v>
      </c>
      <c r="F83" s="20"/>
      <c r="G83" s="16"/>
      <c r="H83" s="16"/>
      <c r="I83" s="16"/>
    </row>
    <row r="84" spans="2:9">
      <c r="B84" s="12"/>
      <c r="C84" s="22" t="s">
        <v>115</v>
      </c>
      <c r="D84" s="14"/>
      <c r="E84" s="13" t="s">
        <v>116</v>
      </c>
      <c r="F84" s="20"/>
      <c r="G84" s="16"/>
      <c r="H84" s="16"/>
      <c r="I84" s="16"/>
    </row>
    <row r="85" spans="2:9">
      <c r="B85" s="12"/>
      <c r="C85" s="22" t="s">
        <v>117</v>
      </c>
      <c r="D85" s="14"/>
      <c r="E85" s="13" t="s">
        <v>118</v>
      </c>
      <c r="F85" s="20"/>
      <c r="G85" s="16"/>
      <c r="H85" s="16"/>
      <c r="I85" s="16"/>
    </row>
    <row r="86" spans="2:9">
      <c r="B86" s="12"/>
      <c r="C86" s="22" t="s">
        <v>119</v>
      </c>
      <c r="D86" s="14"/>
      <c r="E86" s="13" t="s">
        <v>120</v>
      </c>
      <c r="F86" s="20"/>
      <c r="G86" s="16"/>
      <c r="H86" s="16"/>
      <c r="I86" s="16"/>
    </row>
    <row r="87" spans="2:9">
      <c r="B87" s="12"/>
      <c r="C87" s="22" t="s">
        <v>121</v>
      </c>
      <c r="D87" s="14"/>
      <c r="E87" s="13" t="s">
        <v>122</v>
      </c>
      <c r="F87" s="20"/>
      <c r="G87" s="16"/>
      <c r="H87" s="16"/>
      <c r="I87" s="16"/>
    </row>
    <row r="88" spans="2:9">
      <c r="B88" s="12"/>
      <c r="C88" s="22" t="s">
        <v>123</v>
      </c>
      <c r="D88" s="14"/>
      <c r="E88" s="13" t="s">
        <v>124</v>
      </c>
      <c r="F88" s="20"/>
      <c r="G88" s="16"/>
      <c r="H88" s="16"/>
      <c r="I88" s="16"/>
    </row>
    <row r="89" spans="2:9">
      <c r="B89" s="12"/>
      <c r="C89" s="22" t="s">
        <v>125</v>
      </c>
      <c r="D89" s="14"/>
      <c r="E89" s="13" t="s">
        <v>126</v>
      </c>
      <c r="F89" s="20"/>
      <c r="G89" s="16"/>
      <c r="H89" s="16"/>
      <c r="I89" s="16"/>
    </row>
    <row r="90" spans="2:9">
      <c r="B90" s="12"/>
      <c r="C90" s="22" t="s">
        <v>127</v>
      </c>
      <c r="D90" s="14"/>
      <c r="E90" s="13" t="s">
        <v>128</v>
      </c>
      <c r="F90" s="20"/>
      <c r="G90" s="16"/>
      <c r="H90" s="16"/>
      <c r="I90" s="16"/>
    </row>
    <row r="91" spans="2:9">
      <c r="B91" s="12"/>
      <c r="C91" s="22" t="s">
        <v>129</v>
      </c>
      <c r="D91" s="14"/>
      <c r="E91" s="13" t="s">
        <v>130</v>
      </c>
      <c r="F91" s="20"/>
      <c r="G91" s="16"/>
      <c r="H91" s="16"/>
      <c r="I91" s="16"/>
    </row>
    <row r="92" spans="2:9">
      <c r="B92" s="12"/>
      <c r="C92" s="22" t="s">
        <v>131</v>
      </c>
      <c r="D92" s="14"/>
      <c r="E92" s="13" t="s">
        <v>132</v>
      </c>
      <c r="F92" s="20"/>
      <c r="G92" s="16"/>
      <c r="H92" s="16"/>
      <c r="I92" s="16"/>
    </row>
    <row r="93" spans="2:9">
      <c r="B93" s="12"/>
      <c r="C93" s="22" t="s">
        <v>133</v>
      </c>
      <c r="D93" s="14"/>
      <c r="E93" s="13" t="s">
        <v>134</v>
      </c>
      <c r="F93" s="20"/>
      <c r="G93" s="16"/>
      <c r="H93" s="16"/>
      <c r="I93" s="16"/>
    </row>
    <row r="94" spans="2:9">
      <c r="B94" s="12"/>
      <c r="C94" s="22" t="s">
        <v>135</v>
      </c>
      <c r="D94" s="14"/>
      <c r="E94" s="13" t="s">
        <v>136</v>
      </c>
      <c r="F94" s="20"/>
      <c r="G94" s="16"/>
      <c r="H94" s="16"/>
      <c r="I94" s="16"/>
    </row>
    <row r="95" spans="2:9">
      <c r="B95" s="12"/>
      <c r="C95" s="22" t="s">
        <v>46</v>
      </c>
      <c r="D95" s="14"/>
      <c r="E95" s="13" t="s">
        <v>47</v>
      </c>
      <c r="F95" s="20"/>
      <c r="G95" s="16"/>
      <c r="H95" s="16"/>
      <c r="I95" s="16"/>
    </row>
    <row r="96" spans="2:9">
      <c r="B96" s="12"/>
      <c r="C96" s="22" t="s">
        <v>137</v>
      </c>
      <c r="D96" s="14"/>
      <c r="E96" s="13" t="s">
        <v>138</v>
      </c>
      <c r="F96" s="20"/>
      <c r="G96" s="16"/>
      <c r="H96" s="16"/>
      <c r="I96" s="16"/>
    </row>
    <row r="97" spans="2:9">
      <c r="B97" s="12"/>
      <c r="C97" s="22" t="s">
        <v>54</v>
      </c>
      <c r="D97" s="14"/>
      <c r="E97" s="13" t="s">
        <v>55</v>
      </c>
      <c r="F97" s="20"/>
      <c r="G97" s="16"/>
      <c r="H97" s="16"/>
      <c r="I97" s="16"/>
    </row>
    <row r="98" spans="2:9">
      <c r="B98" s="12"/>
      <c r="C98" s="22" t="s">
        <v>56</v>
      </c>
      <c r="D98" s="14"/>
      <c r="E98" s="13" t="s">
        <v>57</v>
      </c>
      <c r="F98" s="20"/>
      <c r="G98" s="16"/>
      <c r="H98" s="16"/>
      <c r="I98" s="16"/>
    </row>
    <row r="99" spans="2:9">
      <c r="B99" s="12"/>
      <c r="C99" s="13" t="s">
        <v>75</v>
      </c>
      <c r="D99" s="14"/>
      <c r="E99" s="13" t="s">
        <v>76</v>
      </c>
      <c r="F99" s="20"/>
      <c r="G99" s="16"/>
      <c r="H99" s="16"/>
      <c r="I99" s="16"/>
    </row>
    <row r="100" spans="2:9">
      <c r="B100" s="12"/>
      <c r="C100" s="22" t="s">
        <v>139</v>
      </c>
      <c r="D100" s="14"/>
      <c r="E100" s="13" t="s">
        <v>140</v>
      </c>
      <c r="F100" s="20"/>
      <c r="G100" s="16"/>
      <c r="H100" s="16"/>
      <c r="I100" s="16"/>
    </row>
    <row r="101" spans="2:9">
      <c r="B101" s="12"/>
      <c r="C101" s="22" t="s">
        <v>141</v>
      </c>
      <c r="D101" s="14"/>
      <c r="E101" s="13" t="s">
        <v>142</v>
      </c>
      <c r="F101" s="20"/>
      <c r="G101" s="16"/>
      <c r="H101" s="16"/>
      <c r="I101" s="16"/>
    </row>
    <row r="102" spans="2:9">
      <c r="B102" s="12"/>
      <c r="C102" s="22" t="s">
        <v>143</v>
      </c>
      <c r="D102" s="14"/>
      <c r="E102" s="13" t="s">
        <v>144</v>
      </c>
      <c r="F102" s="20"/>
      <c r="G102" s="16"/>
      <c r="H102" s="16"/>
      <c r="I102" s="16"/>
    </row>
    <row r="103" spans="2:9">
      <c r="B103" s="26"/>
      <c r="C103" s="27" t="s">
        <v>143</v>
      </c>
      <c r="D103" s="25"/>
      <c r="E103" s="13" t="s">
        <v>145</v>
      </c>
      <c r="F103" s="20"/>
      <c r="G103" s="16"/>
      <c r="H103" s="16"/>
      <c r="I103" s="16"/>
    </row>
    <row r="104" spans="2:9">
      <c r="B104" s="12"/>
      <c r="C104" s="22" t="s">
        <v>146</v>
      </c>
      <c r="D104" s="14"/>
      <c r="E104" s="13" t="s">
        <v>147</v>
      </c>
      <c r="F104" s="20"/>
      <c r="G104" s="16"/>
      <c r="H104" s="16"/>
      <c r="I104" s="16"/>
    </row>
    <row r="105" spans="2:9">
      <c r="B105" s="28">
        <v>7</v>
      </c>
      <c r="C105" s="29" t="s">
        <v>148</v>
      </c>
      <c r="D105" s="9">
        <v>1</v>
      </c>
      <c r="E105" s="9"/>
      <c r="F105" s="21">
        <v>5106920</v>
      </c>
      <c r="G105" s="11">
        <f>D105*F105</f>
        <v>5106920</v>
      </c>
      <c r="H105" s="11">
        <f>G105*15%</f>
        <v>766038</v>
      </c>
      <c r="I105" s="11">
        <f>G105+H105</f>
        <v>5872958</v>
      </c>
    </row>
    <row r="106" spans="2:9">
      <c r="B106" s="12"/>
      <c r="C106" s="30" t="s">
        <v>149</v>
      </c>
      <c r="D106" s="18"/>
      <c r="E106" s="31" t="s">
        <v>150</v>
      </c>
      <c r="F106" s="20"/>
      <c r="G106" s="16"/>
      <c r="H106" s="16"/>
      <c r="I106" s="16"/>
    </row>
    <row r="107" spans="2:9">
      <c r="B107" s="12"/>
      <c r="C107" s="30" t="s">
        <v>151</v>
      </c>
      <c r="D107" s="18"/>
      <c r="E107" s="31" t="s">
        <v>152</v>
      </c>
      <c r="F107" s="20"/>
      <c r="G107" s="16"/>
      <c r="H107" s="16"/>
      <c r="I107" s="16"/>
    </row>
    <row r="108" spans="2:9">
      <c r="B108" s="12"/>
      <c r="C108" s="30" t="s">
        <v>153</v>
      </c>
      <c r="D108" s="18"/>
      <c r="E108" s="31" t="s">
        <v>154</v>
      </c>
      <c r="F108" s="20"/>
      <c r="G108" s="16"/>
      <c r="H108" s="16"/>
      <c r="I108" s="16"/>
    </row>
    <row r="109" spans="2:9">
      <c r="B109" s="12"/>
      <c r="C109" s="30" t="s">
        <v>155</v>
      </c>
      <c r="D109" s="18"/>
      <c r="E109" s="31" t="s">
        <v>156</v>
      </c>
      <c r="F109" s="20"/>
      <c r="G109" s="16"/>
      <c r="H109" s="16"/>
      <c r="I109" s="16"/>
    </row>
    <row r="110" spans="2:9">
      <c r="B110" s="12"/>
      <c r="C110" s="30" t="s">
        <v>157</v>
      </c>
      <c r="D110" s="18"/>
      <c r="E110" s="31" t="s">
        <v>158</v>
      </c>
      <c r="F110" s="20"/>
      <c r="G110" s="16"/>
      <c r="H110" s="16"/>
      <c r="I110" s="16"/>
    </row>
    <row r="111" spans="2:9">
      <c r="B111" s="7">
        <v>8</v>
      </c>
      <c r="C111" s="8" t="s">
        <v>159</v>
      </c>
      <c r="D111" s="9">
        <v>2</v>
      </c>
      <c r="E111" s="9"/>
      <c r="F111" s="21">
        <v>1607359.6</v>
      </c>
      <c r="G111" s="11">
        <f>D111*F111</f>
        <v>3214719.2</v>
      </c>
      <c r="H111" s="11">
        <f>G111*15%</f>
        <v>482207.88</v>
      </c>
      <c r="I111" s="11">
        <f>G111+H111</f>
        <v>3696927.08</v>
      </c>
    </row>
    <row r="112" spans="2:9">
      <c r="B112" s="12"/>
      <c r="C112" s="13" t="s">
        <v>160</v>
      </c>
      <c r="D112" s="14"/>
      <c r="E112" s="13" t="s">
        <v>161</v>
      </c>
      <c r="F112" s="15"/>
      <c r="G112" s="16"/>
      <c r="H112" s="16"/>
      <c r="I112" s="16"/>
    </row>
    <row r="113" spans="2:9">
      <c r="B113" s="26"/>
      <c r="C113" s="13" t="s">
        <v>119</v>
      </c>
      <c r="D113" s="25"/>
      <c r="E113" s="13" t="s">
        <v>162</v>
      </c>
      <c r="F113" s="15"/>
      <c r="G113" s="16"/>
      <c r="H113" s="16"/>
      <c r="I113" s="16"/>
    </row>
    <row r="114" spans="2:9">
      <c r="B114" s="25"/>
      <c r="C114" s="23" t="s">
        <v>163</v>
      </c>
      <c r="D114" s="25"/>
      <c r="E114" s="13" t="s">
        <v>164</v>
      </c>
      <c r="F114" s="25"/>
      <c r="G114" s="16"/>
      <c r="H114" s="16"/>
      <c r="I114" s="16"/>
    </row>
    <row r="115" spans="2:9">
      <c r="B115" s="25"/>
      <c r="C115" s="23" t="s">
        <v>165</v>
      </c>
      <c r="D115" s="25"/>
      <c r="E115" s="13" t="s">
        <v>166</v>
      </c>
      <c r="F115" s="25"/>
      <c r="G115" s="16"/>
      <c r="H115" s="16"/>
      <c r="I115" s="16"/>
    </row>
    <row r="116" spans="2:9">
      <c r="B116" s="25"/>
      <c r="C116" s="13" t="s">
        <v>167</v>
      </c>
      <c r="D116" s="25"/>
      <c r="E116" s="13" t="s">
        <v>168</v>
      </c>
      <c r="F116" s="25"/>
      <c r="G116" s="16"/>
      <c r="H116" s="16"/>
      <c r="I116" s="16"/>
    </row>
    <row r="117" spans="2:9">
      <c r="B117" s="25"/>
      <c r="C117" s="13" t="s">
        <v>169</v>
      </c>
      <c r="D117" s="25"/>
      <c r="E117" s="13" t="s">
        <v>170</v>
      </c>
      <c r="F117" s="25"/>
      <c r="G117" s="16"/>
      <c r="H117" s="16"/>
      <c r="I117" s="16"/>
    </row>
    <row r="118" spans="2:9">
      <c r="B118" s="25"/>
      <c r="C118" s="13" t="s">
        <v>169</v>
      </c>
      <c r="D118" s="25"/>
      <c r="E118" s="13" t="s">
        <v>171</v>
      </c>
      <c r="F118" s="25"/>
      <c r="G118" s="16"/>
      <c r="H118" s="16"/>
      <c r="I118" s="16"/>
    </row>
    <row r="119" spans="2:9">
      <c r="B119" s="25"/>
      <c r="C119" s="13" t="s">
        <v>125</v>
      </c>
      <c r="D119" s="25"/>
      <c r="E119" s="13" t="s">
        <v>172</v>
      </c>
      <c r="F119" s="25"/>
      <c r="G119" s="16"/>
      <c r="H119" s="16"/>
      <c r="I119" s="16"/>
    </row>
    <row r="120" spans="2:9">
      <c r="B120" s="25"/>
      <c r="C120" s="13" t="s">
        <v>113</v>
      </c>
      <c r="D120" s="25"/>
      <c r="E120" s="13" t="s">
        <v>114</v>
      </c>
      <c r="F120" s="25"/>
      <c r="G120" s="16"/>
      <c r="H120" s="16"/>
      <c r="I120" s="16"/>
    </row>
    <row r="121" spans="2:9">
      <c r="B121" s="25"/>
      <c r="C121" s="13" t="s">
        <v>115</v>
      </c>
      <c r="D121" s="25"/>
      <c r="E121" s="13" t="s">
        <v>116</v>
      </c>
      <c r="F121" s="25"/>
      <c r="G121" s="16"/>
      <c r="H121" s="16"/>
      <c r="I121" s="16"/>
    </row>
    <row r="122" spans="2:9">
      <c r="B122" s="25"/>
      <c r="C122" s="13" t="s">
        <v>146</v>
      </c>
      <c r="D122" s="25"/>
      <c r="E122" s="13" t="s">
        <v>147</v>
      </c>
      <c r="F122" s="25"/>
      <c r="G122" s="16"/>
      <c r="H122" s="16"/>
      <c r="I122" s="16"/>
    </row>
    <row r="123" spans="2:9">
      <c r="B123" s="25"/>
      <c r="C123" s="13" t="s">
        <v>129</v>
      </c>
      <c r="D123" s="25"/>
      <c r="E123" s="13" t="s">
        <v>130</v>
      </c>
      <c r="F123" s="25"/>
      <c r="G123" s="16"/>
      <c r="H123" s="16"/>
      <c r="I123" s="16"/>
    </row>
    <row r="124" spans="2:9">
      <c r="B124" s="25"/>
      <c r="C124" s="13" t="s">
        <v>131</v>
      </c>
      <c r="D124" s="25"/>
      <c r="E124" s="13" t="s">
        <v>132</v>
      </c>
      <c r="F124" s="25"/>
      <c r="G124" s="16"/>
      <c r="H124" s="16"/>
      <c r="I124" s="16"/>
    </row>
    <row r="125" spans="2:9">
      <c r="B125" s="25"/>
      <c r="C125" s="13" t="s">
        <v>173</v>
      </c>
      <c r="D125" s="25"/>
      <c r="E125" s="13" t="s">
        <v>174</v>
      </c>
      <c r="F125" s="25"/>
      <c r="G125" s="16"/>
      <c r="H125" s="16"/>
      <c r="I125" s="16"/>
    </row>
    <row r="126" spans="2:9">
      <c r="B126" s="25"/>
      <c r="C126" s="13" t="s">
        <v>175</v>
      </c>
      <c r="D126" s="25"/>
      <c r="E126" s="13" t="s">
        <v>176</v>
      </c>
      <c r="F126" s="25"/>
      <c r="G126" s="16"/>
      <c r="H126" s="16"/>
      <c r="I126" s="16"/>
    </row>
    <row r="127" spans="2:9">
      <c r="B127" s="25"/>
      <c r="C127" s="13" t="s">
        <v>117</v>
      </c>
      <c r="D127" s="25"/>
      <c r="E127" s="13" t="s">
        <v>118</v>
      </c>
      <c r="F127" s="25"/>
      <c r="G127" s="16"/>
      <c r="H127" s="16"/>
      <c r="I127" s="16"/>
    </row>
    <row r="128" spans="2:9">
      <c r="B128" s="25"/>
      <c r="C128" s="13" t="s">
        <v>127</v>
      </c>
      <c r="D128" s="25"/>
      <c r="E128" s="13" t="s">
        <v>128</v>
      </c>
      <c r="F128" s="25"/>
      <c r="G128" s="16"/>
      <c r="H128" s="16"/>
      <c r="I128" s="16"/>
    </row>
    <row r="129" spans="2:9">
      <c r="B129" s="25"/>
      <c r="C129" s="13" t="s">
        <v>97</v>
      </c>
      <c r="D129" s="25"/>
      <c r="E129" s="13" t="s">
        <v>98</v>
      </c>
      <c r="F129" s="25"/>
      <c r="G129" s="16"/>
      <c r="H129" s="16"/>
      <c r="I129" s="16"/>
    </row>
    <row r="130" spans="2:9">
      <c r="B130" s="25"/>
      <c r="C130" s="13" t="s">
        <v>177</v>
      </c>
      <c r="D130" s="25"/>
      <c r="E130" s="13" t="s">
        <v>178</v>
      </c>
      <c r="F130" s="25"/>
      <c r="G130" s="16"/>
      <c r="H130" s="16"/>
      <c r="I130" s="16"/>
    </row>
    <row r="131" spans="2:9">
      <c r="B131" s="25"/>
      <c r="C131" s="13" t="s">
        <v>105</v>
      </c>
      <c r="D131" s="25"/>
      <c r="E131" s="13" t="s">
        <v>106</v>
      </c>
      <c r="F131" s="25"/>
      <c r="G131" s="16"/>
      <c r="H131" s="16"/>
      <c r="I131" s="16"/>
    </row>
    <row r="132" spans="2:9">
      <c r="B132" s="25"/>
      <c r="C132" s="13" t="s">
        <v>179</v>
      </c>
      <c r="D132" s="25"/>
      <c r="E132" s="13" t="s">
        <v>180</v>
      </c>
      <c r="F132" s="25"/>
      <c r="G132" s="16"/>
      <c r="H132" s="16"/>
      <c r="I132" s="16"/>
    </row>
    <row r="133" spans="2:9">
      <c r="B133" s="25"/>
      <c r="C133" s="13" t="s">
        <v>141</v>
      </c>
      <c r="D133" s="25"/>
      <c r="E133" s="13" t="s">
        <v>142</v>
      </c>
      <c r="F133" s="25"/>
      <c r="G133" s="16"/>
      <c r="H133" s="16"/>
      <c r="I133" s="16"/>
    </row>
    <row r="134" spans="2:9">
      <c r="B134" s="25"/>
      <c r="C134" s="13" t="s">
        <v>46</v>
      </c>
      <c r="D134" s="25"/>
      <c r="E134" s="13" t="s">
        <v>47</v>
      </c>
      <c r="F134" s="25"/>
      <c r="G134" s="16"/>
      <c r="H134" s="16"/>
      <c r="I134" s="16"/>
    </row>
    <row r="135" spans="2:9">
      <c r="B135" s="25"/>
      <c r="C135" s="13" t="s">
        <v>181</v>
      </c>
      <c r="D135" s="25"/>
      <c r="E135" s="13" t="s">
        <v>108</v>
      </c>
      <c r="F135" s="25"/>
      <c r="G135" s="16"/>
      <c r="H135" s="16"/>
      <c r="I135" s="16"/>
    </row>
    <row r="136" spans="2:9">
      <c r="B136" s="25"/>
      <c r="C136" s="13" t="s">
        <v>182</v>
      </c>
      <c r="D136" s="25"/>
      <c r="E136" s="13" t="s">
        <v>124</v>
      </c>
      <c r="F136" s="25"/>
      <c r="G136" s="16"/>
      <c r="H136" s="16"/>
      <c r="I136" s="16"/>
    </row>
    <row r="137" spans="2:9">
      <c r="B137" s="25"/>
      <c r="C137" s="13" t="s">
        <v>52</v>
      </c>
      <c r="D137" s="25"/>
      <c r="E137" s="13" t="s">
        <v>53</v>
      </c>
      <c r="F137" s="25"/>
      <c r="G137" s="16"/>
      <c r="H137" s="16"/>
      <c r="I137" s="16"/>
    </row>
    <row r="138" spans="2:9">
      <c r="B138" s="25"/>
      <c r="C138" s="13" t="s">
        <v>54</v>
      </c>
      <c r="D138" s="25"/>
      <c r="E138" s="13" t="s">
        <v>183</v>
      </c>
      <c r="F138" s="25"/>
      <c r="G138" s="16"/>
      <c r="H138" s="16"/>
      <c r="I138" s="16"/>
    </row>
    <row r="139" spans="2:9">
      <c r="B139" s="25"/>
      <c r="C139" s="13" t="s">
        <v>56</v>
      </c>
      <c r="D139" s="25"/>
      <c r="E139" s="13" t="s">
        <v>57</v>
      </c>
      <c r="F139" s="25"/>
      <c r="G139" s="16"/>
      <c r="H139" s="16"/>
      <c r="I139" s="16"/>
    </row>
    <row r="140" spans="2:9">
      <c r="B140" s="25"/>
      <c r="C140" s="13" t="s">
        <v>75</v>
      </c>
      <c r="D140" s="25"/>
      <c r="E140" s="13" t="s">
        <v>76</v>
      </c>
      <c r="F140" s="25"/>
      <c r="G140" s="16"/>
      <c r="H140" s="16"/>
      <c r="I140" s="16"/>
    </row>
    <row r="141" spans="2:9">
      <c r="B141" s="33">
        <v>9</v>
      </c>
      <c r="C141" s="34" t="s">
        <v>184</v>
      </c>
      <c r="D141" s="35">
        <v>5</v>
      </c>
      <c r="E141" s="36"/>
      <c r="F141" s="32">
        <v>0</v>
      </c>
      <c r="G141" s="11">
        <f>D141*F141</f>
        <v>0</v>
      </c>
      <c r="H141" s="11">
        <f>G141*15%</f>
        <v>0</v>
      </c>
      <c r="I141" s="11">
        <f>G141+H141</f>
        <v>0</v>
      </c>
    </row>
    <row r="142" spans="2:9">
      <c r="B142" s="14"/>
      <c r="C142" s="22" t="s">
        <v>185</v>
      </c>
      <c r="D142" s="14"/>
      <c r="E142" s="13" t="s">
        <v>186</v>
      </c>
      <c r="F142" s="11"/>
      <c r="G142" s="11"/>
      <c r="H142" s="11"/>
      <c r="I142" s="11"/>
    </row>
    <row r="143" spans="2:9">
      <c r="B143" s="14"/>
      <c r="C143" s="22" t="s">
        <v>187</v>
      </c>
      <c r="D143" s="14"/>
      <c r="E143" s="13" t="s">
        <v>188</v>
      </c>
      <c r="F143" s="11"/>
      <c r="G143" s="11"/>
      <c r="H143" s="11"/>
      <c r="I143" s="11"/>
    </row>
    <row r="144" spans="2:9">
      <c r="B144" s="14"/>
      <c r="C144" s="22" t="s">
        <v>189</v>
      </c>
      <c r="D144" s="14"/>
      <c r="E144" s="13" t="s">
        <v>190</v>
      </c>
      <c r="F144" s="11"/>
      <c r="G144" s="11"/>
      <c r="H144" s="11"/>
      <c r="I144" s="11"/>
    </row>
    <row r="145" spans="2:9">
      <c r="B145" s="14"/>
      <c r="C145" s="22" t="s">
        <v>191</v>
      </c>
      <c r="D145" s="14"/>
      <c r="E145" s="13" t="s">
        <v>192</v>
      </c>
      <c r="F145" s="11"/>
      <c r="G145" s="11"/>
      <c r="H145" s="11"/>
      <c r="I145" s="11"/>
    </row>
    <row r="146" spans="2:9">
      <c r="B146" s="14"/>
      <c r="C146" s="22" t="s">
        <v>193</v>
      </c>
      <c r="D146" s="14"/>
      <c r="E146" s="13" t="s">
        <v>194</v>
      </c>
      <c r="F146" s="11"/>
      <c r="G146" s="11"/>
      <c r="H146" s="11"/>
      <c r="I146" s="11"/>
    </row>
    <row r="147" spans="2:9">
      <c r="B147" s="14"/>
      <c r="C147" s="22" t="s">
        <v>195</v>
      </c>
      <c r="D147" s="14"/>
      <c r="E147" s="13" t="s">
        <v>196</v>
      </c>
      <c r="F147" s="11"/>
      <c r="G147" s="11"/>
      <c r="H147" s="11"/>
      <c r="I147" s="11"/>
    </row>
    <row r="148" spans="2:9">
      <c r="B148" s="14"/>
      <c r="C148" s="22" t="s">
        <v>197</v>
      </c>
      <c r="D148" s="14"/>
      <c r="E148" s="13" t="s">
        <v>198</v>
      </c>
      <c r="F148" s="11"/>
      <c r="G148" s="11"/>
      <c r="H148" s="11"/>
      <c r="I148" s="11"/>
    </row>
    <row r="149" spans="2:9">
      <c r="B149" s="14"/>
      <c r="C149" s="22" t="s">
        <v>199</v>
      </c>
      <c r="D149" s="14"/>
      <c r="E149" s="13" t="s">
        <v>200</v>
      </c>
      <c r="F149" s="11"/>
      <c r="G149" s="11"/>
      <c r="H149" s="11"/>
      <c r="I149" s="11"/>
    </row>
    <row r="150" spans="2:9">
      <c r="B150" s="14"/>
      <c r="C150" s="22" t="s">
        <v>201</v>
      </c>
      <c r="D150" s="14"/>
      <c r="E150" s="13" t="s">
        <v>202</v>
      </c>
      <c r="F150" s="11"/>
      <c r="G150" s="11"/>
      <c r="H150" s="11"/>
      <c r="I150" s="11"/>
    </row>
    <row r="151" spans="2:9">
      <c r="B151" s="14"/>
      <c r="C151" s="22" t="s">
        <v>203</v>
      </c>
      <c r="D151" s="14"/>
      <c r="E151" s="13" t="s">
        <v>204</v>
      </c>
      <c r="F151" s="11"/>
      <c r="G151" s="11"/>
      <c r="H151" s="11"/>
      <c r="I151" s="11"/>
    </row>
    <row r="152" spans="2:9">
      <c r="B152" s="14"/>
      <c r="C152" s="22" t="s">
        <v>205</v>
      </c>
      <c r="D152" s="14"/>
      <c r="E152" s="13" t="s">
        <v>206</v>
      </c>
      <c r="F152" s="11"/>
      <c r="G152" s="11"/>
      <c r="H152" s="11"/>
      <c r="I152" s="11"/>
    </row>
    <row r="153" spans="2:9">
      <c r="B153" s="14"/>
      <c r="C153" s="22" t="s">
        <v>207</v>
      </c>
      <c r="D153" s="14"/>
      <c r="E153" s="13" t="s">
        <v>208</v>
      </c>
      <c r="F153" s="11"/>
      <c r="G153" s="11"/>
      <c r="H153" s="11"/>
      <c r="I153" s="11"/>
    </row>
    <row r="154" spans="2:9">
      <c r="B154" s="14"/>
      <c r="C154" s="22" t="s">
        <v>209</v>
      </c>
      <c r="D154" s="14"/>
      <c r="E154" s="13" t="s">
        <v>210</v>
      </c>
      <c r="F154" s="11"/>
      <c r="G154" s="11"/>
      <c r="H154" s="11"/>
      <c r="I154" s="11"/>
    </row>
    <row r="155" spans="2:9">
      <c r="B155" s="14"/>
      <c r="C155" s="22" t="s">
        <v>211</v>
      </c>
      <c r="D155" s="14"/>
      <c r="E155" s="13" t="s">
        <v>212</v>
      </c>
      <c r="F155" s="11"/>
      <c r="G155" s="11"/>
      <c r="H155" s="11"/>
      <c r="I155" s="11"/>
    </row>
    <row r="156" spans="2:9">
      <c r="B156" s="33">
        <v>10</v>
      </c>
      <c r="C156" s="37" t="s">
        <v>213</v>
      </c>
      <c r="D156" s="38">
        <v>2</v>
      </c>
      <c r="E156" s="33"/>
      <c r="F156" s="32">
        <v>633343.19999999995</v>
      </c>
      <c r="G156" s="11">
        <f>D156*F156</f>
        <v>1266686.3999999999</v>
      </c>
      <c r="H156" s="11">
        <f>G156*15%</f>
        <v>190002.96</v>
      </c>
      <c r="I156" s="11">
        <f>G156+H156</f>
        <v>1456689.3599999999</v>
      </c>
    </row>
    <row r="157" spans="2:9">
      <c r="B157" s="14"/>
      <c r="C157" s="31" t="s">
        <v>22</v>
      </c>
      <c r="D157" s="18"/>
      <c r="E157" s="31" t="s">
        <v>23</v>
      </c>
      <c r="F157" s="11"/>
      <c r="G157" s="11"/>
      <c r="H157" s="11"/>
      <c r="I157" s="11"/>
    </row>
    <row r="158" spans="2:9">
      <c r="B158" s="14"/>
      <c r="C158" s="31" t="s">
        <v>24</v>
      </c>
      <c r="D158" s="18"/>
      <c r="E158" s="31" t="s">
        <v>25</v>
      </c>
      <c r="F158" s="11"/>
      <c r="G158" s="11"/>
      <c r="H158" s="11"/>
      <c r="I158" s="11"/>
    </row>
    <row r="159" spans="2:9">
      <c r="B159" s="14"/>
      <c r="C159" s="31" t="s">
        <v>28</v>
      </c>
      <c r="D159" s="18"/>
      <c r="E159" s="31" t="s">
        <v>29</v>
      </c>
      <c r="F159" s="11"/>
      <c r="G159" s="11"/>
      <c r="H159" s="11"/>
      <c r="I159" s="11"/>
    </row>
    <row r="160" spans="2:9">
      <c r="B160" s="14"/>
      <c r="C160" s="31" t="s">
        <v>30</v>
      </c>
      <c r="D160" s="18"/>
      <c r="E160" s="31" t="s">
        <v>31</v>
      </c>
      <c r="F160" s="11"/>
      <c r="G160" s="11"/>
      <c r="H160" s="11"/>
      <c r="I160" s="11"/>
    </row>
    <row r="161" spans="2:9">
      <c r="B161" s="14"/>
      <c r="C161" s="31" t="s">
        <v>32</v>
      </c>
      <c r="D161" s="18"/>
      <c r="E161" s="31" t="s">
        <v>33</v>
      </c>
      <c r="F161" s="11"/>
      <c r="G161" s="11"/>
      <c r="H161" s="11"/>
      <c r="I161" s="11"/>
    </row>
    <row r="162" spans="2:9">
      <c r="B162" s="14"/>
      <c r="C162" s="31" t="s">
        <v>34</v>
      </c>
      <c r="D162" s="18"/>
      <c r="E162" s="31" t="s">
        <v>35</v>
      </c>
      <c r="F162" s="11"/>
      <c r="G162" s="11"/>
      <c r="H162" s="11"/>
      <c r="I162" s="11"/>
    </row>
    <row r="163" spans="2:9">
      <c r="B163" s="14"/>
      <c r="C163" s="31" t="s">
        <v>36</v>
      </c>
      <c r="D163" s="18"/>
      <c r="E163" s="31" t="s">
        <v>37</v>
      </c>
      <c r="F163" s="11"/>
      <c r="G163" s="11"/>
      <c r="H163" s="11"/>
      <c r="I163" s="11"/>
    </row>
    <row r="164" spans="2:9">
      <c r="B164" s="14"/>
      <c r="C164" s="31" t="s">
        <v>38</v>
      </c>
      <c r="D164" s="18"/>
      <c r="E164" s="31" t="s">
        <v>39</v>
      </c>
      <c r="F164" s="11"/>
      <c r="G164" s="11"/>
      <c r="H164" s="11"/>
      <c r="I164" s="11"/>
    </row>
    <row r="165" spans="2:9">
      <c r="B165" s="14"/>
      <c r="C165" s="31" t="s">
        <v>40</v>
      </c>
      <c r="D165" s="18"/>
      <c r="E165" s="31" t="s">
        <v>41</v>
      </c>
      <c r="F165" s="11"/>
      <c r="G165" s="11"/>
      <c r="H165" s="11"/>
      <c r="I165" s="11"/>
    </row>
    <row r="166" spans="2:9">
      <c r="B166" s="14"/>
      <c r="C166" s="31" t="s">
        <v>42</v>
      </c>
      <c r="D166" s="18"/>
      <c r="E166" s="31" t="s">
        <v>43</v>
      </c>
      <c r="F166" s="11"/>
      <c r="G166" s="11"/>
      <c r="H166" s="11"/>
      <c r="I166" s="11"/>
    </row>
    <row r="167" spans="2:9">
      <c r="B167" s="14"/>
      <c r="C167" s="31" t="s">
        <v>44</v>
      </c>
      <c r="D167" s="18"/>
      <c r="E167" s="31" t="s">
        <v>45</v>
      </c>
      <c r="F167" s="11"/>
      <c r="G167" s="11"/>
      <c r="H167" s="11"/>
      <c r="I167" s="11"/>
    </row>
    <row r="168" spans="2:9">
      <c r="B168" s="14"/>
      <c r="C168" s="31" t="s">
        <v>46</v>
      </c>
      <c r="D168" s="18"/>
      <c r="E168" s="31" t="s">
        <v>47</v>
      </c>
      <c r="F168" s="11"/>
      <c r="G168" s="11"/>
      <c r="H168" s="11"/>
      <c r="I168" s="11"/>
    </row>
    <row r="169" spans="2:9">
      <c r="B169" s="14"/>
      <c r="C169" s="31" t="s">
        <v>48</v>
      </c>
      <c r="D169" s="18"/>
      <c r="E169" s="31" t="s">
        <v>49</v>
      </c>
      <c r="F169" s="11"/>
      <c r="G169" s="11"/>
      <c r="H169" s="11"/>
      <c r="I169" s="11"/>
    </row>
    <row r="170" spans="2:9">
      <c r="B170" s="14"/>
      <c r="C170" s="31" t="s">
        <v>50</v>
      </c>
      <c r="D170" s="18"/>
      <c r="E170" s="31" t="s">
        <v>51</v>
      </c>
      <c r="F170" s="11"/>
      <c r="G170" s="11"/>
      <c r="H170" s="11"/>
      <c r="I170" s="11"/>
    </row>
    <row r="171" spans="2:9">
      <c r="B171" s="14"/>
      <c r="C171" s="31" t="s">
        <v>52</v>
      </c>
      <c r="D171" s="18"/>
      <c r="E171" s="31" t="s">
        <v>53</v>
      </c>
      <c r="F171" s="11"/>
      <c r="G171" s="11"/>
      <c r="H171" s="11"/>
      <c r="I171" s="11"/>
    </row>
    <row r="172" spans="2:9">
      <c r="B172" s="14"/>
      <c r="C172" s="31" t="s">
        <v>54</v>
      </c>
      <c r="D172" s="18"/>
      <c r="E172" s="31" t="s">
        <v>55</v>
      </c>
      <c r="F172" s="11"/>
      <c r="G172" s="11"/>
      <c r="H172" s="11"/>
      <c r="I172" s="11"/>
    </row>
    <row r="173" spans="2:9">
      <c r="B173" s="14"/>
      <c r="C173" s="31" t="s">
        <v>56</v>
      </c>
      <c r="D173" s="18"/>
      <c r="E173" s="31" t="s">
        <v>57</v>
      </c>
      <c r="F173" s="11"/>
      <c r="G173" s="11"/>
      <c r="H173" s="11"/>
      <c r="I173" s="11"/>
    </row>
    <row r="174" spans="2:9">
      <c r="B174" s="14"/>
      <c r="C174" s="31" t="s">
        <v>58</v>
      </c>
      <c r="D174" s="18"/>
      <c r="E174" s="31" t="s">
        <v>59</v>
      </c>
      <c r="F174" s="11"/>
      <c r="G174" s="11"/>
      <c r="H174" s="11"/>
      <c r="I174" s="11"/>
    </row>
    <row r="175" spans="2:9">
      <c r="B175" s="33">
        <v>11</v>
      </c>
      <c r="C175" s="37" t="s">
        <v>214</v>
      </c>
      <c r="D175" s="38">
        <v>2</v>
      </c>
      <c r="E175" s="33"/>
      <c r="F175" s="32">
        <v>784663.6</v>
      </c>
      <c r="G175" s="11">
        <f>D175*F175</f>
        <v>1569327.2</v>
      </c>
      <c r="H175" s="11">
        <f>G175*15%</f>
        <v>235399.08</v>
      </c>
      <c r="I175" s="11">
        <f>G175+H175</f>
        <v>1804726.28</v>
      </c>
    </row>
    <row r="176" spans="2:9">
      <c r="B176" s="14"/>
      <c r="C176" s="31" t="s">
        <v>61</v>
      </c>
      <c r="D176" s="18"/>
      <c r="E176" s="31" t="s">
        <v>62</v>
      </c>
      <c r="F176" s="11"/>
      <c r="G176" s="11"/>
      <c r="H176" s="11"/>
      <c r="I176" s="11"/>
    </row>
    <row r="177" spans="2:9">
      <c r="B177" s="14"/>
      <c r="C177" s="31" t="s">
        <v>63</v>
      </c>
      <c r="D177" s="18"/>
      <c r="E177" s="31" t="s">
        <v>64</v>
      </c>
      <c r="F177" s="11"/>
      <c r="G177" s="11"/>
      <c r="H177" s="11"/>
      <c r="I177" s="11"/>
    </row>
    <row r="178" spans="2:9">
      <c r="B178" s="14"/>
      <c r="C178" s="31" t="s">
        <v>65</v>
      </c>
      <c r="D178" s="18"/>
      <c r="E178" s="31" t="s">
        <v>66</v>
      </c>
      <c r="F178" s="11"/>
      <c r="G178" s="11"/>
      <c r="H178" s="11"/>
      <c r="I178" s="11"/>
    </row>
    <row r="179" spans="2:9">
      <c r="B179" s="14"/>
      <c r="C179" s="31" t="s">
        <v>67</v>
      </c>
      <c r="D179" s="18"/>
      <c r="E179" s="31" t="s">
        <v>68</v>
      </c>
      <c r="F179" s="11"/>
      <c r="G179" s="11"/>
      <c r="H179" s="11"/>
      <c r="I179" s="11"/>
    </row>
    <row r="180" spans="2:9">
      <c r="B180" s="14"/>
      <c r="C180" s="31" t="s">
        <v>69</v>
      </c>
      <c r="D180" s="18"/>
      <c r="E180" s="31" t="s">
        <v>70</v>
      </c>
      <c r="F180" s="11"/>
      <c r="G180" s="11"/>
      <c r="H180" s="11"/>
      <c r="I180" s="11"/>
    </row>
    <row r="181" spans="2:9">
      <c r="B181" s="14"/>
      <c r="C181" s="31" t="s">
        <v>71</v>
      </c>
      <c r="D181" s="18"/>
      <c r="E181" s="31" t="s">
        <v>72</v>
      </c>
      <c r="F181" s="11"/>
      <c r="G181" s="11"/>
      <c r="H181" s="11"/>
      <c r="I181" s="11"/>
    </row>
    <row r="182" spans="2:9">
      <c r="B182" s="14"/>
      <c r="C182" s="31" t="s">
        <v>73</v>
      </c>
      <c r="D182" s="18"/>
      <c r="E182" s="31" t="s">
        <v>74</v>
      </c>
      <c r="F182" s="11"/>
      <c r="G182" s="11"/>
      <c r="H182" s="11"/>
      <c r="I182" s="11"/>
    </row>
    <row r="183" spans="2:9">
      <c r="B183" s="14"/>
      <c r="C183" s="31" t="s">
        <v>215</v>
      </c>
      <c r="D183" s="18"/>
      <c r="E183" s="31" t="s">
        <v>76</v>
      </c>
      <c r="F183" s="11"/>
      <c r="G183" s="11"/>
      <c r="H183" s="11"/>
      <c r="I183" s="11"/>
    </row>
    <row r="184" spans="2:9">
      <c r="B184" s="33">
        <v>12</v>
      </c>
      <c r="C184" s="37" t="s">
        <v>216</v>
      </c>
      <c r="D184" s="38">
        <v>2</v>
      </c>
      <c r="E184" s="33"/>
      <c r="F184" s="32">
        <v>647080</v>
      </c>
      <c r="G184" s="11">
        <f>D184*F184</f>
        <v>1294160</v>
      </c>
      <c r="H184" s="11">
        <f>G184*15%</f>
        <v>194124</v>
      </c>
      <c r="I184" s="11">
        <f>G184+H184</f>
        <v>1488284</v>
      </c>
    </row>
    <row r="185" spans="2:9">
      <c r="B185" s="14"/>
      <c r="C185" s="31" t="s">
        <v>61</v>
      </c>
      <c r="D185" s="18"/>
      <c r="E185" s="31" t="s">
        <v>62</v>
      </c>
      <c r="F185" s="11"/>
      <c r="G185" s="11"/>
      <c r="H185" s="11"/>
      <c r="I185" s="11"/>
    </row>
    <row r="186" spans="2:9">
      <c r="B186" s="14"/>
      <c r="C186" s="31" t="s">
        <v>78</v>
      </c>
      <c r="D186" s="18"/>
      <c r="E186" s="31" t="s">
        <v>79</v>
      </c>
      <c r="F186" s="11"/>
      <c r="G186" s="11"/>
      <c r="H186" s="11"/>
      <c r="I186" s="11"/>
    </row>
    <row r="187" spans="2:9">
      <c r="B187" s="14"/>
      <c r="C187" s="31" t="s">
        <v>65</v>
      </c>
      <c r="D187" s="18"/>
      <c r="E187" s="31" t="s">
        <v>66</v>
      </c>
      <c r="F187" s="11"/>
      <c r="G187" s="11"/>
      <c r="H187" s="11"/>
      <c r="I187" s="11"/>
    </row>
    <row r="188" spans="2:9">
      <c r="B188" s="14"/>
      <c r="C188" s="31" t="s">
        <v>67</v>
      </c>
      <c r="D188" s="18"/>
      <c r="E188" s="31" t="s">
        <v>68</v>
      </c>
      <c r="F188" s="11"/>
      <c r="G188" s="11"/>
      <c r="H188" s="11"/>
      <c r="I188" s="11"/>
    </row>
    <row r="189" spans="2:9">
      <c r="B189" s="14"/>
      <c r="C189" s="31" t="s">
        <v>69</v>
      </c>
      <c r="D189" s="18"/>
      <c r="E189" s="31" t="s">
        <v>70</v>
      </c>
      <c r="F189" s="11"/>
      <c r="G189" s="11"/>
      <c r="H189" s="11"/>
      <c r="I189" s="11"/>
    </row>
    <row r="190" spans="2:9">
      <c r="B190" s="14"/>
      <c r="C190" s="31" t="s">
        <v>71</v>
      </c>
      <c r="D190" s="18"/>
      <c r="E190" s="31" t="s">
        <v>72</v>
      </c>
      <c r="F190" s="11"/>
      <c r="G190" s="11"/>
      <c r="H190" s="11"/>
      <c r="I190" s="11"/>
    </row>
    <row r="191" spans="2:9">
      <c r="B191" s="14"/>
      <c r="C191" s="31" t="s">
        <v>73</v>
      </c>
      <c r="D191" s="18"/>
      <c r="E191" s="31" t="s">
        <v>74</v>
      </c>
      <c r="F191" s="11"/>
      <c r="G191" s="11"/>
      <c r="H191" s="11"/>
      <c r="I191" s="11"/>
    </row>
    <row r="192" spans="2:9">
      <c r="B192" s="14"/>
      <c r="C192" s="31" t="s">
        <v>215</v>
      </c>
      <c r="D192" s="18"/>
      <c r="E192" s="31" t="s">
        <v>76</v>
      </c>
      <c r="F192" s="11"/>
      <c r="G192" s="11"/>
      <c r="H192" s="11"/>
      <c r="I192" s="11"/>
    </row>
    <row r="193" spans="2:9">
      <c r="B193" s="33">
        <v>13</v>
      </c>
      <c r="C193" s="37" t="s">
        <v>217</v>
      </c>
      <c r="D193" s="38">
        <v>2</v>
      </c>
      <c r="E193" s="33"/>
      <c r="F193" s="32">
        <v>633343.19999999995</v>
      </c>
      <c r="G193" s="11">
        <f>D193*F193</f>
        <v>1266686.3999999999</v>
      </c>
      <c r="H193" s="11">
        <f>G193*15%</f>
        <v>190002.96</v>
      </c>
      <c r="I193" s="11">
        <f>G193+H193</f>
        <v>1456689.3599999999</v>
      </c>
    </row>
    <row r="194" spans="2:9">
      <c r="B194" s="14"/>
      <c r="C194" s="17" t="s">
        <v>81</v>
      </c>
      <c r="D194" s="18"/>
      <c r="E194" s="31" t="s">
        <v>82</v>
      </c>
      <c r="F194" s="11"/>
      <c r="G194" s="11"/>
      <c r="H194" s="11"/>
      <c r="I194" s="11"/>
    </row>
    <row r="195" spans="2:9">
      <c r="B195" s="14"/>
      <c r="C195" s="17" t="s">
        <v>90</v>
      </c>
      <c r="D195" s="18"/>
      <c r="E195" s="31" t="s">
        <v>91</v>
      </c>
      <c r="F195" s="11"/>
      <c r="G195" s="11"/>
      <c r="H195" s="11"/>
      <c r="I195" s="11"/>
    </row>
    <row r="196" spans="2:9">
      <c r="B196" s="14"/>
      <c r="C196" s="17" t="s">
        <v>85</v>
      </c>
      <c r="D196" s="18"/>
      <c r="E196" s="31" t="s">
        <v>86</v>
      </c>
      <c r="F196" s="11"/>
      <c r="G196" s="11"/>
      <c r="H196" s="11"/>
      <c r="I196" s="11"/>
    </row>
    <row r="197" spans="2:9">
      <c r="B197" s="14"/>
      <c r="C197" s="17" t="s">
        <v>87</v>
      </c>
      <c r="D197" s="18"/>
      <c r="E197" s="31" t="s">
        <v>88</v>
      </c>
      <c r="F197" s="11"/>
      <c r="G197" s="11"/>
      <c r="H197" s="11"/>
      <c r="I197" s="11"/>
    </row>
    <row r="198" spans="2:9">
      <c r="B198" s="14"/>
      <c r="C198" s="31" t="s">
        <v>215</v>
      </c>
      <c r="D198" s="18"/>
      <c r="E198" s="31" t="s">
        <v>76</v>
      </c>
      <c r="F198" s="11"/>
      <c r="G198" s="11"/>
      <c r="H198" s="11"/>
      <c r="I198" s="11"/>
    </row>
    <row r="199" spans="2:9">
      <c r="B199" s="33">
        <v>14</v>
      </c>
      <c r="C199" s="37" t="s">
        <v>218</v>
      </c>
      <c r="D199" s="38">
        <v>2</v>
      </c>
      <c r="E199" s="33"/>
      <c r="F199" s="32">
        <v>647080</v>
      </c>
      <c r="G199" s="11">
        <f>D199*F199</f>
        <v>1294160</v>
      </c>
      <c r="H199" s="11">
        <f>G199*15%</f>
        <v>194124</v>
      </c>
      <c r="I199" s="11">
        <f>G199+H199</f>
        <v>1488284</v>
      </c>
    </row>
    <row r="200" spans="2:9">
      <c r="B200" s="14"/>
      <c r="C200" s="31" t="s">
        <v>81</v>
      </c>
      <c r="D200" s="18"/>
      <c r="E200" s="31" t="s">
        <v>82</v>
      </c>
      <c r="F200" s="11"/>
      <c r="G200" s="11"/>
      <c r="H200" s="11"/>
      <c r="I200" s="11"/>
    </row>
    <row r="201" spans="2:9">
      <c r="B201" s="14"/>
      <c r="C201" s="31" t="s">
        <v>83</v>
      </c>
      <c r="D201" s="18"/>
      <c r="E201" s="31" t="s">
        <v>84</v>
      </c>
      <c r="F201" s="11"/>
      <c r="G201" s="11"/>
      <c r="H201" s="11"/>
      <c r="I201" s="11"/>
    </row>
    <row r="202" spans="2:9">
      <c r="B202" s="14"/>
      <c r="C202" s="31" t="s">
        <v>85</v>
      </c>
      <c r="D202" s="18"/>
      <c r="E202" s="31" t="s">
        <v>86</v>
      </c>
      <c r="F202" s="11"/>
      <c r="G202" s="11"/>
      <c r="H202" s="11"/>
      <c r="I202" s="11"/>
    </row>
    <row r="203" spans="2:9">
      <c r="B203" s="14"/>
      <c r="C203" s="31" t="s">
        <v>87</v>
      </c>
      <c r="D203" s="18"/>
      <c r="E203" s="31" t="s">
        <v>88</v>
      </c>
      <c r="F203" s="11"/>
      <c r="G203" s="11"/>
      <c r="H203" s="11"/>
      <c r="I203" s="11"/>
    </row>
    <row r="204" spans="2:9">
      <c r="B204" s="14"/>
      <c r="C204" s="31" t="s">
        <v>215</v>
      </c>
      <c r="D204" s="18"/>
      <c r="E204" s="31" t="s">
        <v>76</v>
      </c>
      <c r="F204" s="11"/>
      <c r="G204" s="11"/>
      <c r="H204" s="11"/>
      <c r="I204" s="11"/>
    </row>
    <row r="205" spans="2:9">
      <c r="B205" s="33">
        <v>15</v>
      </c>
      <c r="C205" s="37" t="s">
        <v>219</v>
      </c>
      <c r="D205" s="38">
        <v>16</v>
      </c>
      <c r="E205" s="33"/>
      <c r="F205" s="32">
        <v>553967.4</v>
      </c>
      <c r="G205" s="11">
        <f>D205*F205</f>
        <v>8863478.4000000004</v>
      </c>
      <c r="H205" s="11">
        <f>G205*15%</f>
        <v>1329521.76</v>
      </c>
      <c r="I205" s="11">
        <f>G205+H205</f>
        <v>10193000.16</v>
      </c>
    </row>
    <row r="206" spans="2:9">
      <c r="B206" s="14"/>
      <c r="C206" s="17" t="s">
        <v>160</v>
      </c>
      <c r="D206" s="18"/>
      <c r="E206" s="31" t="s">
        <v>161</v>
      </c>
      <c r="F206" s="11"/>
      <c r="G206" s="11"/>
      <c r="H206" s="11"/>
      <c r="I206" s="11"/>
    </row>
    <row r="207" spans="2:9">
      <c r="B207" s="14"/>
      <c r="C207" s="17" t="s">
        <v>119</v>
      </c>
      <c r="D207" s="18"/>
      <c r="E207" s="31" t="s">
        <v>162</v>
      </c>
      <c r="F207" s="11"/>
      <c r="G207" s="11"/>
      <c r="H207" s="11"/>
      <c r="I207" s="11"/>
    </row>
    <row r="208" spans="2:9">
      <c r="B208" s="14"/>
      <c r="C208" s="17" t="s">
        <v>163</v>
      </c>
      <c r="D208" s="18"/>
      <c r="E208" s="31" t="s">
        <v>164</v>
      </c>
      <c r="F208" s="11"/>
      <c r="G208" s="11"/>
      <c r="H208" s="11"/>
      <c r="I208" s="11"/>
    </row>
    <row r="209" spans="2:9">
      <c r="B209" s="14"/>
      <c r="C209" s="17" t="s">
        <v>220</v>
      </c>
      <c r="D209" s="18"/>
      <c r="E209" s="31" t="s">
        <v>221</v>
      </c>
      <c r="F209" s="11"/>
      <c r="G209" s="11"/>
      <c r="H209" s="11"/>
      <c r="I209" s="11"/>
    </row>
    <row r="210" spans="2:9">
      <c r="B210" s="14"/>
      <c r="C210" s="17" t="s">
        <v>167</v>
      </c>
      <c r="D210" s="18"/>
      <c r="E210" s="31" t="s">
        <v>168</v>
      </c>
      <c r="F210" s="11"/>
      <c r="G210" s="11"/>
      <c r="H210" s="11"/>
      <c r="I210" s="11"/>
    </row>
    <row r="211" spans="2:9">
      <c r="B211" s="14"/>
      <c r="C211" s="17" t="s">
        <v>169</v>
      </c>
      <c r="D211" s="18"/>
      <c r="E211" s="31" t="s">
        <v>170</v>
      </c>
      <c r="F211" s="11"/>
      <c r="G211" s="11"/>
      <c r="H211" s="11"/>
      <c r="I211" s="11"/>
    </row>
    <row r="212" spans="2:9">
      <c r="B212" s="14"/>
      <c r="C212" s="17" t="s">
        <v>169</v>
      </c>
      <c r="D212" s="18"/>
      <c r="E212" s="31" t="s">
        <v>171</v>
      </c>
      <c r="F212" s="11"/>
      <c r="G212" s="11"/>
      <c r="H212" s="11"/>
      <c r="I212" s="11"/>
    </row>
    <row r="213" spans="2:9">
      <c r="B213" s="14"/>
      <c r="C213" s="17" t="s">
        <v>125</v>
      </c>
      <c r="D213" s="18"/>
      <c r="E213" s="31" t="s">
        <v>172</v>
      </c>
      <c r="F213" s="11"/>
      <c r="G213" s="11"/>
      <c r="H213" s="11"/>
      <c r="I213" s="11"/>
    </row>
    <row r="214" spans="2:9">
      <c r="B214" s="14"/>
      <c r="C214" s="17" t="s">
        <v>113</v>
      </c>
      <c r="D214" s="18"/>
      <c r="E214" s="31" t="s">
        <v>114</v>
      </c>
      <c r="F214" s="11"/>
      <c r="G214" s="11"/>
      <c r="H214" s="11"/>
      <c r="I214" s="11"/>
    </row>
    <row r="215" spans="2:9">
      <c r="B215" s="14"/>
      <c r="C215" s="17" t="s">
        <v>115</v>
      </c>
      <c r="D215" s="18"/>
      <c r="E215" s="31" t="s">
        <v>116</v>
      </c>
      <c r="F215" s="11"/>
      <c r="G215" s="11"/>
      <c r="H215" s="11"/>
      <c r="I215" s="11"/>
    </row>
    <row r="216" spans="2:9">
      <c r="B216" s="14"/>
      <c r="C216" s="17" t="s">
        <v>222</v>
      </c>
      <c r="D216" s="18"/>
      <c r="E216" s="31" t="s">
        <v>223</v>
      </c>
      <c r="F216" s="11"/>
      <c r="G216" s="11"/>
      <c r="H216" s="11"/>
      <c r="I216" s="11"/>
    </row>
    <row r="217" spans="2:9">
      <c r="B217" s="14"/>
      <c r="C217" s="17" t="s">
        <v>146</v>
      </c>
      <c r="D217" s="18"/>
      <c r="E217" s="31" t="s">
        <v>147</v>
      </c>
      <c r="F217" s="11"/>
      <c r="G217" s="11"/>
      <c r="H217" s="11"/>
      <c r="I217" s="11"/>
    </row>
    <row r="218" spans="2:9">
      <c r="B218" s="14"/>
      <c r="C218" s="17" t="s">
        <v>129</v>
      </c>
      <c r="D218" s="18"/>
      <c r="E218" s="31" t="s">
        <v>130</v>
      </c>
      <c r="F218" s="11"/>
      <c r="G218" s="11"/>
      <c r="H218" s="11"/>
      <c r="I218" s="11"/>
    </row>
    <row r="219" spans="2:9">
      <c r="B219" s="14"/>
      <c r="C219" s="17" t="s">
        <v>131</v>
      </c>
      <c r="D219" s="18"/>
      <c r="E219" s="31" t="s">
        <v>132</v>
      </c>
      <c r="F219" s="11"/>
      <c r="G219" s="11"/>
      <c r="H219" s="11"/>
      <c r="I219" s="11"/>
    </row>
    <row r="220" spans="2:9">
      <c r="B220" s="39"/>
      <c r="C220" s="40" t="s">
        <v>173</v>
      </c>
      <c r="D220" s="41"/>
      <c r="E220" s="31" t="s">
        <v>174</v>
      </c>
      <c r="F220" s="11"/>
      <c r="G220" s="11"/>
      <c r="H220" s="11"/>
      <c r="I220" s="11"/>
    </row>
    <row r="221" spans="2:9">
      <c r="B221" s="14"/>
      <c r="C221" s="17" t="s">
        <v>175</v>
      </c>
      <c r="D221" s="18"/>
      <c r="E221" s="31" t="s">
        <v>176</v>
      </c>
      <c r="F221" s="11"/>
      <c r="G221" s="11"/>
      <c r="H221" s="11"/>
      <c r="I221" s="11"/>
    </row>
    <row r="222" spans="2:9">
      <c r="B222" s="14"/>
      <c r="C222" s="17" t="s">
        <v>117</v>
      </c>
      <c r="D222" s="18"/>
      <c r="E222" s="31" t="s">
        <v>118</v>
      </c>
      <c r="F222" s="11"/>
      <c r="G222" s="11"/>
      <c r="H222" s="11"/>
      <c r="I222" s="11"/>
    </row>
    <row r="223" spans="2:9">
      <c r="B223" s="14"/>
      <c r="C223" s="17" t="s">
        <v>127</v>
      </c>
      <c r="D223" s="18"/>
      <c r="E223" s="31" t="s">
        <v>128</v>
      </c>
      <c r="F223" s="11"/>
      <c r="G223" s="11"/>
      <c r="H223" s="11"/>
      <c r="I223" s="11"/>
    </row>
    <row r="224" spans="2:9">
      <c r="B224" s="14"/>
      <c r="C224" s="17" t="s">
        <v>97</v>
      </c>
      <c r="D224" s="18"/>
      <c r="E224" s="31" t="s">
        <v>98</v>
      </c>
      <c r="F224" s="11"/>
      <c r="G224" s="11"/>
      <c r="H224" s="11"/>
      <c r="I224" s="11"/>
    </row>
    <row r="225" spans="2:9">
      <c r="B225" s="14"/>
      <c r="C225" s="17" t="s">
        <v>177</v>
      </c>
      <c r="D225" s="18"/>
      <c r="E225" s="31" t="s">
        <v>178</v>
      </c>
      <c r="F225" s="11"/>
      <c r="G225" s="11"/>
      <c r="H225" s="11"/>
      <c r="I225" s="11"/>
    </row>
    <row r="226" spans="2:9">
      <c r="B226" s="14"/>
      <c r="C226" s="17" t="s">
        <v>105</v>
      </c>
      <c r="D226" s="18"/>
      <c r="E226" s="31" t="s">
        <v>106</v>
      </c>
      <c r="F226" s="11"/>
      <c r="G226" s="11"/>
      <c r="H226" s="11"/>
      <c r="I226" s="11"/>
    </row>
    <row r="227" spans="2:9">
      <c r="B227" s="14"/>
      <c r="C227" s="17" t="s">
        <v>121</v>
      </c>
      <c r="D227" s="18"/>
      <c r="E227" s="31" t="s">
        <v>122</v>
      </c>
      <c r="F227" s="11"/>
      <c r="G227" s="11"/>
      <c r="H227" s="11"/>
      <c r="I227" s="11"/>
    </row>
    <row r="228" spans="2:9">
      <c r="B228" s="14"/>
      <c r="C228" s="17" t="s">
        <v>141</v>
      </c>
      <c r="D228" s="18"/>
      <c r="E228" s="31" t="s">
        <v>142</v>
      </c>
      <c r="F228" s="11"/>
      <c r="G228" s="11"/>
      <c r="H228" s="11"/>
      <c r="I228" s="11"/>
    </row>
    <row r="229" spans="2:9">
      <c r="B229" s="14"/>
      <c r="C229" s="17" t="s">
        <v>46</v>
      </c>
      <c r="D229" s="18"/>
      <c r="E229" s="31" t="s">
        <v>47</v>
      </c>
      <c r="F229" s="11"/>
      <c r="G229" s="11"/>
      <c r="H229" s="11"/>
      <c r="I229" s="11"/>
    </row>
    <row r="230" spans="2:9">
      <c r="B230" s="14"/>
      <c r="C230" s="17" t="s">
        <v>181</v>
      </c>
      <c r="D230" s="18"/>
      <c r="E230" s="31" t="s">
        <v>108</v>
      </c>
      <c r="F230" s="11"/>
      <c r="G230" s="11"/>
      <c r="H230" s="11"/>
      <c r="I230" s="11"/>
    </row>
    <row r="231" spans="2:9">
      <c r="B231" s="14"/>
      <c r="C231" s="17" t="s">
        <v>182</v>
      </c>
      <c r="D231" s="18"/>
      <c r="E231" s="31" t="s">
        <v>124</v>
      </c>
      <c r="F231" s="11"/>
      <c r="G231" s="11"/>
      <c r="H231" s="11"/>
      <c r="I231" s="11"/>
    </row>
    <row r="232" spans="2:9">
      <c r="B232" s="14"/>
      <c r="C232" s="17" t="s">
        <v>52</v>
      </c>
      <c r="D232" s="18"/>
      <c r="E232" s="31" t="s">
        <v>53</v>
      </c>
      <c r="F232" s="11"/>
      <c r="G232" s="11"/>
      <c r="H232" s="11"/>
      <c r="I232" s="11"/>
    </row>
    <row r="233" spans="2:9">
      <c r="B233" s="14"/>
      <c r="C233" s="17" t="s">
        <v>54</v>
      </c>
      <c r="D233" s="18"/>
      <c r="E233" s="31" t="s">
        <v>183</v>
      </c>
      <c r="F233" s="11"/>
      <c r="G233" s="11"/>
      <c r="H233" s="11"/>
      <c r="I233" s="11"/>
    </row>
    <row r="234" spans="2:9">
      <c r="B234" s="14"/>
      <c r="C234" s="17" t="s">
        <v>56</v>
      </c>
      <c r="D234" s="18"/>
      <c r="E234" s="31" t="s">
        <v>57</v>
      </c>
      <c r="F234" s="11"/>
      <c r="G234" s="11"/>
      <c r="H234" s="11"/>
      <c r="I234" s="11"/>
    </row>
    <row r="235" spans="2:9">
      <c r="B235" s="14"/>
      <c r="C235" s="31" t="s">
        <v>215</v>
      </c>
      <c r="D235" s="18"/>
      <c r="E235" s="31" t="s">
        <v>76</v>
      </c>
      <c r="F235" s="11"/>
      <c r="G235" s="11"/>
      <c r="H235" s="11"/>
      <c r="I235" s="11"/>
    </row>
    <row r="236" spans="2:9">
      <c r="B236" s="14"/>
      <c r="C236" s="17"/>
      <c r="D236" s="18"/>
      <c r="E236" s="31"/>
      <c r="F236" s="11"/>
      <c r="G236" s="11"/>
      <c r="H236" s="11"/>
      <c r="I236" s="11"/>
    </row>
    <row r="237" spans="2:9">
      <c r="B237" s="33">
        <v>16</v>
      </c>
      <c r="C237" s="37" t="s">
        <v>224</v>
      </c>
      <c r="D237" s="38">
        <v>60</v>
      </c>
      <c r="E237" s="37" t="s">
        <v>156</v>
      </c>
      <c r="F237" s="32"/>
      <c r="G237" s="11">
        <f>D237*F237</f>
        <v>0</v>
      </c>
      <c r="H237" s="11">
        <f>G237*15%</f>
        <v>0</v>
      </c>
      <c r="I237" s="11">
        <f>G237+H237</f>
        <v>0</v>
      </c>
    </row>
    <row r="238" spans="2:9">
      <c r="B238" s="14"/>
      <c r="C238" s="17"/>
      <c r="D238" s="18"/>
      <c r="E238" s="42"/>
      <c r="F238" s="11"/>
      <c r="G238" s="11"/>
      <c r="H238" s="11"/>
      <c r="I238" s="11"/>
    </row>
    <row r="239" spans="2:9">
      <c r="B239" s="33">
        <v>17</v>
      </c>
      <c r="C239" s="37" t="s">
        <v>225</v>
      </c>
      <c r="D239" s="38">
        <v>10</v>
      </c>
      <c r="E239" s="37" t="s">
        <v>226</v>
      </c>
      <c r="F239" s="32"/>
      <c r="G239" s="11">
        <f t="shared" ref="G239:G240" si="3">D239*F239</f>
        <v>0</v>
      </c>
      <c r="H239" s="11">
        <f t="shared" ref="H239:H240" si="4">G239*15%</f>
        <v>0</v>
      </c>
      <c r="I239" s="11">
        <f t="shared" ref="I239:I240" si="5">G239+H239</f>
        <v>0</v>
      </c>
    </row>
    <row r="240" spans="2:9">
      <c r="B240" s="33">
        <v>18</v>
      </c>
      <c r="C240" s="37" t="s">
        <v>225</v>
      </c>
      <c r="D240" s="38">
        <v>48</v>
      </c>
      <c r="E240" s="37" t="s">
        <v>227</v>
      </c>
      <c r="F240" s="32"/>
      <c r="G240" s="11">
        <f t="shared" si="3"/>
        <v>0</v>
      </c>
      <c r="H240" s="11">
        <f t="shared" si="4"/>
        <v>0</v>
      </c>
      <c r="I240" s="11">
        <f t="shared" si="5"/>
        <v>0</v>
      </c>
    </row>
    <row r="241" spans="2:9">
      <c r="B241" s="14"/>
      <c r="C241" s="19"/>
      <c r="D241" s="18"/>
      <c r="E241" s="20"/>
      <c r="F241" s="15"/>
      <c r="G241" s="15"/>
      <c r="H241" s="15"/>
      <c r="I241" s="15"/>
    </row>
    <row r="242" spans="2:9" ht="27.6">
      <c r="B242" s="33">
        <v>19</v>
      </c>
      <c r="C242" s="37" t="s">
        <v>228</v>
      </c>
      <c r="D242" s="33">
        <v>10</v>
      </c>
      <c r="E242" s="37"/>
      <c r="F242" s="32">
        <v>897446.2</v>
      </c>
      <c r="G242" s="11">
        <f>D242*F242</f>
        <v>8974462</v>
      </c>
      <c r="H242" s="11">
        <f>G242*15%</f>
        <v>1346169.3</v>
      </c>
      <c r="I242" s="11">
        <f>G242+H242</f>
        <v>10320631.300000001</v>
      </c>
    </row>
    <row r="243" spans="2:9">
      <c r="B243" s="2"/>
      <c r="C243" s="43"/>
      <c r="E243" s="44"/>
      <c r="F243" s="11"/>
    </row>
    <row r="244" spans="2:9">
      <c r="B244" s="104">
        <v>20</v>
      </c>
      <c r="C244" s="45" t="s">
        <v>229</v>
      </c>
      <c r="D244" s="46">
        <v>96</v>
      </c>
      <c r="E244" s="37"/>
      <c r="F244" s="32">
        <v>254748.2</v>
      </c>
      <c r="G244" s="11">
        <f t="shared" ref="G244:G245" si="6">D244*F244</f>
        <v>24455827.200000003</v>
      </c>
      <c r="H244" s="11">
        <f t="shared" ref="H244:H245" si="7">G244*15%</f>
        <v>3668374.0800000005</v>
      </c>
      <c r="I244" s="11">
        <f t="shared" ref="I244:I245" si="8">G244+H244</f>
        <v>28124201.280000005</v>
      </c>
    </row>
    <row r="245" spans="2:9">
      <c r="B245" s="105"/>
      <c r="C245" s="37" t="s">
        <v>230</v>
      </c>
      <c r="D245" s="33">
        <v>96</v>
      </c>
      <c r="E245" s="37"/>
      <c r="F245" s="32">
        <v>392331.8</v>
      </c>
      <c r="G245" s="11">
        <f t="shared" si="6"/>
        <v>37663852.799999997</v>
      </c>
      <c r="H245" s="11">
        <f t="shared" si="7"/>
        <v>5649577.919999999</v>
      </c>
      <c r="I245" s="11">
        <f t="shared" si="8"/>
        <v>43313430.719999999</v>
      </c>
    </row>
    <row r="246" spans="2:9" ht="15" thickBot="1">
      <c r="C246" s="47" t="s">
        <v>231</v>
      </c>
      <c r="D246" s="48"/>
      <c r="E246" s="47"/>
      <c r="F246" s="49" t="s">
        <v>233</v>
      </c>
      <c r="G246" s="49"/>
      <c r="H246" s="49"/>
      <c r="I246" s="50">
        <f>+I17+I38+I48+I58+I72+I65+I105+I111+I141+I156+I175+I184+I193+I199+I205+I237+I239+I240+I242+I244+I245</f>
        <v>133178506.09</v>
      </c>
    </row>
    <row r="247" spans="2:9" ht="15" thickTop="1">
      <c r="C247" s="51"/>
      <c r="D247" s="52"/>
      <c r="E247" s="44"/>
    </row>
    <row r="248" spans="2:9">
      <c r="C248" s="51"/>
      <c r="D248" s="52"/>
      <c r="E248" s="44"/>
    </row>
    <row r="249" spans="2:9">
      <c r="C249" s="51"/>
      <c r="D249" s="52"/>
      <c r="E249" s="44"/>
    </row>
    <row r="250" spans="2:9">
      <c r="C250" s="51"/>
      <c r="D250" s="52"/>
      <c r="E250" s="44"/>
    </row>
    <row r="251" spans="2:9">
      <c r="C251" s="51"/>
      <c r="D251" s="52"/>
      <c r="E251" s="44"/>
    </row>
    <row r="252" spans="2:9">
      <c r="C252" s="51"/>
      <c r="D252" s="52"/>
      <c r="E252" s="44"/>
    </row>
    <row r="253" spans="2:9">
      <c r="C253" s="51"/>
      <c r="D253" s="52"/>
      <c r="E253" s="44"/>
    </row>
    <row r="254" spans="2:9">
      <c r="C254" s="51"/>
      <c r="D254" s="52"/>
      <c r="E254" s="44"/>
    </row>
    <row r="255" spans="2:9">
      <c r="C255" s="51"/>
      <c r="D255" s="52"/>
      <c r="E255" s="44"/>
    </row>
    <row r="256" spans="2:9">
      <c r="C256" s="51"/>
      <c r="D256" s="52"/>
      <c r="E256" s="44"/>
    </row>
    <row r="257" spans="3:5">
      <c r="C257" s="51"/>
      <c r="D257" s="52"/>
      <c r="E257" s="44"/>
    </row>
    <row r="258" spans="3:5">
      <c r="C258" s="51"/>
      <c r="D258" s="52"/>
      <c r="E258" s="44"/>
    </row>
    <row r="259" spans="3:5">
      <c r="C259" s="51"/>
      <c r="D259" s="52"/>
      <c r="E259" s="44"/>
    </row>
    <row r="260" spans="3:5">
      <c r="C260" s="51"/>
      <c r="D260" s="52"/>
      <c r="E260" s="44"/>
    </row>
    <row r="261" spans="3:5">
      <c r="C261" s="51"/>
      <c r="D261" s="52"/>
      <c r="E261" s="44"/>
    </row>
    <row r="262" spans="3:5">
      <c r="C262" s="51"/>
      <c r="D262" s="52"/>
      <c r="E262" s="44"/>
    </row>
    <row r="263" spans="3:5">
      <c r="C263" s="51"/>
      <c r="D263" s="52"/>
      <c r="E263" s="44"/>
    </row>
    <row r="264" spans="3:5">
      <c r="C264" s="51"/>
      <c r="D264" s="52"/>
      <c r="E264" s="44"/>
    </row>
    <row r="265" spans="3:5">
      <c r="C265" s="51"/>
      <c r="D265" s="52"/>
      <c r="E265" s="44"/>
    </row>
    <row r="266" spans="3:5">
      <c r="C266" s="51"/>
      <c r="D266" s="52"/>
      <c r="E266" s="44"/>
    </row>
    <row r="267" spans="3:5">
      <c r="C267" s="51"/>
      <c r="D267" s="52"/>
      <c r="E267" s="44"/>
    </row>
    <row r="268" spans="3:5">
      <c r="C268" s="51"/>
      <c r="D268" s="52"/>
      <c r="E268" s="44"/>
    </row>
    <row r="269" spans="3:5">
      <c r="C269" s="51"/>
      <c r="D269" s="52"/>
      <c r="E269" s="44"/>
    </row>
    <row r="270" spans="3:5">
      <c r="C270" s="51"/>
      <c r="D270" s="52"/>
      <c r="E270" s="44"/>
    </row>
    <row r="271" spans="3:5">
      <c r="C271" s="51"/>
      <c r="D271" s="52"/>
      <c r="E271" s="44"/>
    </row>
    <row r="272" spans="3:5">
      <c r="C272" s="51"/>
      <c r="D272" s="52"/>
      <c r="E272" s="44"/>
    </row>
    <row r="273" spans="3:5">
      <c r="C273" s="51"/>
      <c r="D273" s="52"/>
      <c r="E273" s="44"/>
    </row>
    <row r="274" spans="3:5">
      <c r="C274" s="51"/>
      <c r="D274" s="52"/>
      <c r="E274" s="44"/>
    </row>
    <row r="275" spans="3:5">
      <c r="C275" s="51"/>
      <c r="D275" s="52"/>
      <c r="E275" s="44"/>
    </row>
    <row r="276" spans="3:5">
      <c r="C276" s="51"/>
      <c r="D276" s="52"/>
      <c r="E276" s="44"/>
    </row>
    <row r="277" spans="3:5">
      <c r="C277" s="51"/>
      <c r="D277" s="52"/>
      <c r="E277" s="44"/>
    </row>
    <row r="278" spans="3:5">
      <c r="C278" s="51"/>
      <c r="D278" s="52"/>
      <c r="E278" s="44"/>
    </row>
    <row r="279" spans="3:5">
      <c r="C279" s="51"/>
      <c r="D279" s="52"/>
      <c r="E279" s="44"/>
    </row>
    <row r="280" spans="3:5">
      <c r="C280" s="51"/>
      <c r="D280" s="52"/>
      <c r="E280" s="44"/>
    </row>
    <row r="281" spans="3:5">
      <c r="C281" s="51"/>
      <c r="D281" s="52"/>
      <c r="E281" s="44"/>
    </row>
    <row r="282" spans="3:5">
      <c r="C282" s="51"/>
      <c r="D282" s="52"/>
      <c r="E282" s="44"/>
    </row>
    <row r="283" spans="3:5">
      <c r="C283" s="43"/>
    </row>
    <row r="284" spans="3:5">
      <c r="C284" s="43"/>
    </row>
    <row r="285" spans="3:5">
      <c r="C285" s="43"/>
    </row>
    <row r="286" spans="3:5">
      <c r="C286" s="43"/>
    </row>
    <row r="287" spans="3:5">
      <c r="C287" s="43"/>
    </row>
    <row r="288" spans="3:5">
      <c r="C288" s="43"/>
    </row>
    <row r="289" spans="3:3">
      <c r="C289" s="43"/>
    </row>
    <row r="290" spans="3:3">
      <c r="C290" s="43"/>
    </row>
    <row r="291" spans="3:3">
      <c r="C291" s="43"/>
    </row>
    <row r="292" spans="3:3">
      <c r="C292" s="43"/>
    </row>
    <row r="293" spans="3:3">
      <c r="C293" s="43"/>
    </row>
    <row r="294" spans="3:3">
      <c r="C294" s="43"/>
    </row>
    <row r="295" spans="3:3">
      <c r="C295" s="43"/>
    </row>
    <row r="296" spans="3:3">
      <c r="C296" s="43"/>
    </row>
    <row r="297" spans="3:3">
      <c r="C297" s="43"/>
    </row>
    <row r="298" spans="3:3">
      <c r="C298" s="43"/>
    </row>
    <row r="299" spans="3:3">
      <c r="C299" s="43"/>
    </row>
    <row r="300" spans="3:3">
      <c r="C300" s="43"/>
    </row>
    <row r="301" spans="3:3">
      <c r="C301" s="43"/>
    </row>
    <row r="302" spans="3:3">
      <c r="C302" s="43"/>
    </row>
    <row r="303" spans="3:3">
      <c r="C303" s="43"/>
    </row>
    <row r="304" spans="3:3">
      <c r="C304" s="43"/>
    </row>
    <row r="305" spans="3:3">
      <c r="C305" s="43"/>
    </row>
    <row r="306" spans="3:3">
      <c r="C306" s="43"/>
    </row>
    <row r="307" spans="3:3">
      <c r="C307" s="43"/>
    </row>
    <row r="308" spans="3:3">
      <c r="C308" s="43"/>
    </row>
    <row r="309" spans="3:3">
      <c r="C309" s="43"/>
    </row>
    <row r="310" spans="3:3">
      <c r="C310" s="43"/>
    </row>
  </sheetData>
  <mergeCells count="15">
    <mergeCell ref="B5:C5"/>
    <mergeCell ref="D5:I5"/>
    <mergeCell ref="B2:I2"/>
    <mergeCell ref="B3:C3"/>
    <mergeCell ref="D3:I3"/>
    <mergeCell ref="B4:C4"/>
    <mergeCell ref="D4:I4"/>
    <mergeCell ref="B13:I13"/>
    <mergeCell ref="B244:B245"/>
    <mergeCell ref="B7:I7"/>
    <mergeCell ref="B8:I8"/>
    <mergeCell ref="B9:I9"/>
    <mergeCell ref="B10:I10"/>
    <mergeCell ref="B11:I11"/>
    <mergeCell ref="B12:I12"/>
  </mergeCells>
  <pageMargins left="0.25" right="0.25"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Pricing Template</vt:lpstr>
      <vt:lpstr>Thamani Technologies</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Thabang Thinane</dc:creator>
  <cp:lastModifiedBy>Prudence Mohapi</cp:lastModifiedBy>
  <cp:lastPrinted>2024-11-25T08:05:46Z</cp:lastPrinted>
  <dcterms:created xsi:type="dcterms:W3CDTF">2023-03-04T09:41:23Z</dcterms:created>
  <dcterms:modified xsi:type="dcterms:W3CDTF">2024-11-25T08:06:24Z</dcterms:modified>
</cp:coreProperties>
</file>