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0001929\Desktop\Procurement 2024\New Structure\RFPs\Information Technology (IT)\BSC Submission\CIT\Final CIT Documents\Pricing Schedules\"/>
    </mc:Choice>
  </mc:AlternateContent>
  <bookViews>
    <workbookView xWindow="0" yWindow="0" windowWidth="19200" windowHeight="7305"/>
  </bookViews>
  <sheets>
    <sheet name="Eastern Cape Pricing" sheetId="1" r:id="rId1"/>
    <sheet name="E Cape Removed " sheetId="2" state="hidden" r:id="rId2"/>
  </sheets>
  <definedNames>
    <definedName name="_xlnm._FilterDatabase" localSheetId="1" hidden="1">'E Cape Removed '!$C$8:$Y$8</definedName>
    <definedName name="_xlnm._FilterDatabase" localSheetId="0" hidden="1">'Eastern Cape Pricing'!$C$9:$W$9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1" i="1" l="1"/>
  <c r="X11" i="1"/>
  <c r="W12" i="1"/>
  <c r="X12" i="1"/>
  <c r="W13" i="1"/>
  <c r="X13" i="1"/>
  <c r="W14" i="1"/>
  <c r="X14" i="1"/>
  <c r="W15" i="1"/>
  <c r="X15" i="1"/>
  <c r="W16" i="1"/>
  <c r="X16" i="1"/>
  <c r="W17" i="1"/>
  <c r="X17" i="1"/>
  <c r="W18" i="1"/>
  <c r="X18" i="1"/>
  <c r="W19" i="1"/>
  <c r="X19" i="1"/>
  <c r="W20" i="1"/>
  <c r="X20" i="1"/>
  <c r="W21" i="1"/>
  <c r="X21" i="1"/>
  <c r="W22" i="1"/>
  <c r="X22" i="1"/>
  <c r="W23" i="1"/>
  <c r="X23" i="1"/>
  <c r="W24" i="1"/>
  <c r="X24" i="1"/>
  <c r="W25" i="1"/>
  <c r="X25" i="1"/>
  <c r="W26" i="1"/>
  <c r="X26" i="1"/>
  <c r="W27" i="1"/>
  <c r="X27" i="1"/>
  <c r="W28" i="1"/>
  <c r="X28" i="1"/>
  <c r="W29" i="1"/>
  <c r="X29" i="1"/>
  <c r="W30" i="1"/>
  <c r="X30" i="1"/>
  <c r="W31" i="1"/>
  <c r="X31" i="1"/>
  <c r="W32" i="1"/>
  <c r="X32" i="1"/>
  <c r="W33" i="1"/>
  <c r="X33" i="1"/>
  <c r="W34" i="1"/>
  <c r="X34" i="1"/>
  <c r="W35" i="1"/>
  <c r="X35" i="1"/>
  <c r="W36" i="1"/>
  <c r="X36" i="1"/>
  <c r="W37" i="1"/>
  <c r="X37" i="1"/>
  <c r="W38" i="1"/>
  <c r="X38" i="1"/>
  <c r="W39" i="1"/>
  <c r="X39" i="1"/>
  <c r="W40" i="1"/>
  <c r="X40" i="1"/>
  <c r="W41" i="1"/>
  <c r="X41" i="1"/>
  <c r="W42" i="1"/>
  <c r="X42" i="1"/>
  <c r="W43" i="1"/>
  <c r="X43" i="1"/>
  <c r="W44" i="1"/>
  <c r="X44" i="1"/>
  <c r="W45" i="1"/>
  <c r="X45" i="1"/>
  <c r="W46" i="1"/>
  <c r="X46" i="1"/>
  <c r="W47" i="1"/>
  <c r="X47" i="1"/>
  <c r="W48" i="1"/>
  <c r="X48" i="1"/>
  <c r="W49" i="1"/>
  <c r="X49" i="1"/>
  <c r="W50" i="1"/>
  <c r="X50" i="1"/>
  <c r="W51" i="1"/>
  <c r="X51" i="1"/>
  <c r="W52" i="1"/>
  <c r="X52" i="1"/>
  <c r="W53" i="1"/>
  <c r="X53" i="1"/>
  <c r="W54" i="1"/>
  <c r="X54" i="1"/>
  <c r="W55" i="1"/>
  <c r="X55" i="1"/>
  <c r="W56" i="1"/>
  <c r="X56" i="1"/>
  <c r="W57" i="1"/>
  <c r="X57" i="1"/>
  <c r="W58" i="1"/>
  <c r="X58" i="1"/>
  <c r="W59" i="1"/>
  <c r="X59" i="1"/>
  <c r="W60" i="1"/>
  <c r="X60" i="1"/>
  <c r="W61" i="1"/>
  <c r="X61" i="1"/>
  <c r="W62" i="1"/>
  <c r="X62" i="1"/>
  <c r="W63" i="1"/>
  <c r="X63" i="1"/>
  <c r="W64" i="1"/>
  <c r="X64" i="1"/>
  <c r="W65" i="1"/>
  <c r="X65" i="1"/>
  <c r="W66" i="1"/>
  <c r="X66" i="1"/>
  <c r="W67" i="1"/>
  <c r="X67" i="1"/>
  <c r="W68" i="1"/>
  <c r="X68" i="1"/>
  <c r="W69" i="1"/>
  <c r="X69" i="1"/>
  <c r="W70" i="1"/>
  <c r="X70" i="1"/>
  <c r="W71" i="1"/>
  <c r="X71" i="1"/>
  <c r="W72" i="1"/>
  <c r="X72" i="1"/>
  <c r="W73" i="1"/>
  <c r="X73" i="1"/>
  <c r="W74" i="1"/>
  <c r="X74" i="1"/>
  <c r="W75" i="1"/>
  <c r="X75" i="1"/>
  <c r="W76" i="1"/>
  <c r="X76" i="1"/>
  <c r="W77" i="1"/>
  <c r="X77" i="1"/>
  <c r="W78" i="1"/>
  <c r="X78" i="1"/>
  <c r="W79" i="1"/>
  <c r="X79" i="1"/>
  <c r="W80" i="1"/>
  <c r="X80" i="1"/>
  <c r="W81" i="1"/>
  <c r="X81" i="1"/>
  <c r="W82" i="1"/>
  <c r="X82" i="1"/>
  <c r="W83" i="1"/>
  <c r="X83" i="1"/>
  <c r="W84" i="1"/>
  <c r="X84" i="1"/>
  <c r="W85" i="1"/>
  <c r="X85" i="1"/>
  <c r="W86" i="1"/>
  <c r="X86" i="1"/>
  <c r="W87" i="1"/>
  <c r="X87" i="1"/>
  <c r="W88" i="1"/>
  <c r="X88" i="1"/>
  <c r="W89" i="1"/>
  <c r="X89" i="1"/>
  <c r="W90" i="1"/>
  <c r="X90" i="1"/>
  <c r="W91" i="1"/>
  <c r="X91" i="1"/>
  <c r="W92" i="1"/>
  <c r="X92" i="1"/>
  <c r="W93" i="1"/>
  <c r="X93" i="1"/>
  <c r="W94" i="1"/>
  <c r="X94" i="1"/>
  <c r="W95" i="1"/>
  <c r="X95" i="1"/>
  <c r="W96" i="1"/>
  <c r="X96" i="1"/>
  <c r="W97" i="1"/>
  <c r="X97" i="1"/>
  <c r="W98" i="1"/>
  <c r="X98" i="1"/>
  <c r="P98" i="1" l="1"/>
  <c r="X29" i="2" l="1"/>
  <c r="W29" i="2"/>
  <c r="V29" i="2"/>
  <c r="U29" i="2"/>
  <c r="R29" i="2"/>
  <c r="Q29" i="2"/>
  <c r="P29" i="2"/>
  <c r="Z28" i="2"/>
  <c r="T28" i="2"/>
  <c r="S28" i="2"/>
  <c r="Y28" i="2" s="1"/>
  <c r="T27" i="2"/>
  <c r="Z27" i="2" s="1"/>
  <c r="S27" i="2"/>
  <c r="Y27" i="2" s="1"/>
  <c r="T26" i="2"/>
  <c r="Z26" i="2" s="1"/>
  <c r="S26" i="2"/>
  <c r="Y26" i="2" s="1"/>
  <c r="T25" i="2"/>
  <c r="Z25" i="2" s="1"/>
  <c r="S25" i="2"/>
  <c r="Y25" i="2" s="1"/>
  <c r="T24" i="2"/>
  <c r="Z24" i="2" s="1"/>
  <c r="S24" i="2"/>
  <c r="Y24" i="2" s="1"/>
  <c r="T23" i="2"/>
  <c r="Z23" i="2" s="1"/>
  <c r="S23" i="2"/>
  <c r="Y23" i="2" s="1"/>
  <c r="T22" i="2"/>
  <c r="Z22" i="2" s="1"/>
  <c r="S22" i="2"/>
  <c r="Y22" i="2" s="1"/>
  <c r="T21" i="2"/>
  <c r="Z21" i="2" s="1"/>
  <c r="S21" i="2"/>
  <c r="Y21" i="2" s="1"/>
  <c r="T20" i="2"/>
  <c r="Z20" i="2" s="1"/>
  <c r="S20" i="2"/>
  <c r="Y20" i="2" s="1"/>
  <c r="T19" i="2"/>
  <c r="Z19" i="2" s="1"/>
  <c r="S19" i="2"/>
  <c r="Y19" i="2" s="1"/>
  <c r="T18" i="2"/>
  <c r="Z18" i="2" s="1"/>
  <c r="S18" i="2"/>
  <c r="Y18" i="2" s="1"/>
  <c r="T17" i="2"/>
  <c r="Z17" i="2" s="1"/>
  <c r="S17" i="2"/>
  <c r="Y17" i="2" s="1"/>
  <c r="T16" i="2"/>
  <c r="Z16" i="2" s="1"/>
  <c r="S16" i="2"/>
  <c r="Y16" i="2" s="1"/>
  <c r="T15" i="2"/>
  <c r="Z15" i="2" s="1"/>
  <c r="S15" i="2"/>
  <c r="Y15" i="2" s="1"/>
  <c r="T14" i="2"/>
  <c r="Z14" i="2" s="1"/>
  <c r="S14" i="2"/>
  <c r="Y14" i="2" s="1"/>
  <c r="T13" i="2"/>
  <c r="Z13" i="2" s="1"/>
  <c r="S13" i="2"/>
  <c r="Y13" i="2" s="1"/>
  <c r="T12" i="2"/>
  <c r="Z12" i="2" s="1"/>
  <c r="S12" i="2"/>
  <c r="Y12" i="2" s="1"/>
  <c r="T11" i="2"/>
  <c r="Z11" i="2" s="1"/>
  <c r="S11" i="2"/>
  <c r="Y11" i="2" s="1"/>
  <c r="T10" i="2"/>
  <c r="Z10" i="2" s="1"/>
  <c r="S10" i="2"/>
  <c r="Y10" i="2" s="1"/>
  <c r="T9" i="2"/>
  <c r="Z9" i="2" s="1"/>
  <c r="S9" i="2"/>
  <c r="Y9" i="2" s="1"/>
  <c r="Y29" i="2" l="1"/>
  <c r="Z29" i="2"/>
  <c r="T29" i="2"/>
  <c r="S29" i="2"/>
  <c r="S98" i="1"/>
  <c r="T98" i="1"/>
  <c r="U98" i="1"/>
  <c r="V98" i="1"/>
  <c r="W10" i="1"/>
  <c r="Q98" i="1" l="1"/>
  <c r="R98" i="1"/>
  <c r="X10" i="1"/>
</calcChain>
</file>

<file path=xl/sharedStrings.xml><?xml version="1.0" encoding="utf-8"?>
<sst xmlns="http://schemas.openxmlformats.org/spreadsheetml/2006/main" count="1260" uniqueCount="437">
  <si>
    <t>Province</t>
  </si>
  <si>
    <t>Local Municipality</t>
  </si>
  <si>
    <t>Urban</t>
  </si>
  <si>
    <t>Open every 1st and last Saturday</t>
  </si>
  <si>
    <t>Closed</t>
  </si>
  <si>
    <t>Main Road</t>
  </si>
  <si>
    <t>3</t>
  </si>
  <si>
    <t>Rural</t>
  </si>
  <si>
    <t>N/A</t>
  </si>
  <si>
    <t>Open every Saturday</t>
  </si>
  <si>
    <t>15</t>
  </si>
  <si>
    <t>8</t>
  </si>
  <si>
    <t>18</t>
  </si>
  <si>
    <t>19</t>
  </si>
  <si>
    <t>16</t>
  </si>
  <si>
    <t>76</t>
  </si>
  <si>
    <t>20</t>
  </si>
  <si>
    <t>10</t>
  </si>
  <si>
    <t>Van Riebeeck Street</t>
  </si>
  <si>
    <t>41</t>
  </si>
  <si>
    <t>Cost Centre</t>
  </si>
  <si>
    <t>SAPO Region</t>
  </si>
  <si>
    <t>Area</t>
  </si>
  <si>
    <t>Latitude</t>
  </si>
  <si>
    <t>Longitude</t>
  </si>
  <si>
    <t>Saturday
(Closed / Open)</t>
  </si>
  <si>
    <t>Sunday
(Closed / Open)</t>
  </si>
  <si>
    <t>Urban/Rural</t>
  </si>
  <si>
    <t>Physical address 
(Street Name)</t>
  </si>
  <si>
    <t>Physical Address (Street Number)</t>
  </si>
  <si>
    <t>Physical address 
Ccity / Town Name)</t>
  </si>
  <si>
    <t>Branch Name</t>
  </si>
  <si>
    <t>ABERDEEN</t>
  </si>
  <si>
    <t>ALEXANDRIA</t>
  </si>
  <si>
    <t>ALGOAPARK</t>
  </si>
  <si>
    <t>ALICE</t>
  </si>
  <si>
    <t>ALICEDALE</t>
  </si>
  <si>
    <t>ALIWAL NORTH</t>
  </si>
  <si>
    <t>AMALINDA</t>
  </si>
  <si>
    <t>BARKLY EAST</t>
  </si>
  <si>
    <t>BEACON BAY</t>
  </si>
  <si>
    <t>BEDFORD</t>
  </si>
  <si>
    <t>BHISHO</t>
  </si>
  <si>
    <t>BIZANA</t>
  </si>
  <si>
    <t>BUFFALO FLATS</t>
  </si>
  <si>
    <t>BURGERSDORP</t>
  </si>
  <si>
    <t>BUTTERWORTH</t>
  </si>
  <si>
    <t>CALA</t>
  </si>
  <si>
    <t>CAMBRIDGE</t>
  </si>
  <si>
    <t>CEDARVILLE</t>
  </si>
  <si>
    <t>COFIMVABA</t>
  </si>
  <si>
    <t>COGHLAN</t>
  </si>
  <si>
    <t>DESPATCH</t>
  </si>
  <si>
    <t>DORDRECHT</t>
  </si>
  <si>
    <t>EAST LONDON</t>
  </si>
  <si>
    <t>ELLIOT</t>
  </si>
  <si>
    <t>ELLIOTDALE</t>
  </si>
  <si>
    <t>FLAGSTAFF</t>
  </si>
  <si>
    <t>FORT BEAUFORT</t>
  </si>
  <si>
    <t>GONUBIE</t>
  </si>
  <si>
    <t>Gqberha Post Office</t>
  </si>
  <si>
    <t>GRAAFF-REINET</t>
  </si>
  <si>
    <t xml:space="preserve">Eastern Cape </t>
  </si>
  <si>
    <t>Eastern Cape</t>
  </si>
  <si>
    <t>Camdeboo</t>
  </si>
  <si>
    <t>Ndlambe</t>
  </si>
  <si>
    <t>Nelson Mandela Bay Metro</t>
  </si>
  <si>
    <t>Nkonkobe</t>
  </si>
  <si>
    <t>5A</t>
  </si>
  <si>
    <t>Grey St</t>
  </si>
  <si>
    <t>Aberdeen</t>
  </si>
  <si>
    <t>Voortrekkers St</t>
  </si>
  <si>
    <t>Alexandria</t>
  </si>
  <si>
    <t>St Leonards Rd</t>
  </si>
  <si>
    <t>Port Elizabeth</t>
  </si>
  <si>
    <t>296</t>
  </si>
  <si>
    <t>Longmarket St</t>
  </si>
  <si>
    <t>Alice</t>
  </si>
  <si>
    <t>Makana</t>
  </si>
  <si>
    <t>Maletswai</t>
  </si>
  <si>
    <t>Buffalo City Metro</t>
  </si>
  <si>
    <t>Senqu</t>
  </si>
  <si>
    <t>5</t>
  </si>
  <si>
    <t>Commercial St</t>
  </si>
  <si>
    <t>Alicedale</t>
  </si>
  <si>
    <t>39</t>
  </si>
  <si>
    <t>Aliwal Noord</t>
  </si>
  <si>
    <t>East London</t>
  </si>
  <si>
    <t>22</t>
  </si>
  <si>
    <t>De Villiers Street</t>
  </si>
  <si>
    <t>Barkley East</t>
  </si>
  <si>
    <t>Major Square</t>
  </si>
  <si>
    <t>Nxuba</t>
  </si>
  <si>
    <t>Mbizana</t>
  </si>
  <si>
    <t>Gariep</t>
  </si>
  <si>
    <t>Mnquma</t>
  </si>
  <si>
    <t>Sakhisizwe</t>
  </si>
  <si>
    <t>Alfred Ndzo</t>
  </si>
  <si>
    <t>Intsika Yethu</t>
  </si>
  <si>
    <t>Donkin Street</t>
  </si>
  <si>
    <t>Bedford</t>
  </si>
  <si>
    <t>Siwayne Avenue</t>
  </si>
  <si>
    <t>Bhisho</t>
  </si>
  <si>
    <t>Casino Road</t>
  </si>
  <si>
    <t>Bizana</t>
  </si>
  <si>
    <t>Alphen Road</t>
  </si>
  <si>
    <t>Cnr Taylor &amp; Piet Retief St</t>
  </si>
  <si>
    <t>Burgersdorp</t>
  </si>
  <si>
    <t>Mthatha Road</t>
  </si>
  <si>
    <t>Butterworth</t>
  </si>
  <si>
    <t>Mthatha Rd</t>
  </si>
  <si>
    <t>Cala</t>
  </si>
  <si>
    <t>Queen Street</t>
  </si>
  <si>
    <t>Main RD</t>
  </si>
  <si>
    <t>Cedarville</t>
  </si>
  <si>
    <t>Cofimvaba</t>
  </si>
  <si>
    <t>13</t>
  </si>
  <si>
    <t>173</t>
  </si>
  <si>
    <t>198</t>
  </si>
  <si>
    <t>453</t>
  </si>
  <si>
    <t>472</t>
  </si>
  <si>
    <t>38</t>
  </si>
  <si>
    <t>Open every alternative Saturday</t>
  </si>
  <si>
    <t>Engcobo</t>
  </si>
  <si>
    <t>Emalahleni</t>
  </si>
  <si>
    <t>Mbhashe</t>
  </si>
  <si>
    <t>Ingquza Hill</t>
  </si>
  <si>
    <t>Main Road, Erf 2 -Nkondlo Admin Area</t>
  </si>
  <si>
    <t>Coghlan</t>
  </si>
  <si>
    <t>Cnr Main &amp; Rabie St</t>
  </si>
  <si>
    <t>Despatch</t>
  </si>
  <si>
    <t>66</t>
  </si>
  <si>
    <t>Dordrecht</t>
  </si>
  <si>
    <t>Cnr Oxford &amp; North St</t>
  </si>
  <si>
    <t>17</t>
  </si>
  <si>
    <t>Maclear St</t>
  </si>
  <si>
    <t>Elliot</t>
  </si>
  <si>
    <t>89</t>
  </si>
  <si>
    <t>Elliotdale</t>
  </si>
  <si>
    <t>70</t>
  </si>
  <si>
    <t>Flagstaff</t>
  </si>
  <si>
    <t>6</t>
  </si>
  <si>
    <t>Market Street</t>
  </si>
  <si>
    <t>Fort Beaufort</t>
  </si>
  <si>
    <t>83A</t>
  </si>
  <si>
    <t>259</t>
  </si>
  <si>
    <t>Govan Mbeki Avenue</t>
  </si>
  <si>
    <t>HANKEY</t>
  </si>
  <si>
    <t>HOFMEYR</t>
  </si>
  <si>
    <t>HUMANSDORP</t>
  </si>
  <si>
    <t>IDUTYWA</t>
  </si>
  <si>
    <t>INDWE</t>
  </si>
  <si>
    <t>JAMESTOWN</t>
  </si>
  <si>
    <t>JANSENVILLE</t>
  </si>
  <si>
    <t>JEFFREYS BAY</t>
  </si>
  <si>
    <t>JOUBERTINA</t>
  </si>
  <si>
    <t>Kariega Post Office</t>
  </si>
  <si>
    <t>KEISKAMMAHOEK</t>
  </si>
  <si>
    <t>KENTANI</t>
  </si>
  <si>
    <t>KENTON ON SEA</t>
  </si>
  <si>
    <t>KIRKWOOD</t>
  </si>
  <si>
    <t>KOHLO</t>
  </si>
  <si>
    <t>KOMGA</t>
  </si>
  <si>
    <t>KWANOBUHLE</t>
  </si>
  <si>
    <t>LADY GREY</t>
  </si>
  <si>
    <t>LIBODE</t>
  </si>
  <si>
    <t>Kouga</t>
  </si>
  <si>
    <t>Tsolwana</t>
  </si>
  <si>
    <t>Ikwezi</t>
  </si>
  <si>
    <t>Kou-Kamma</t>
  </si>
  <si>
    <t>Amahlathi</t>
  </si>
  <si>
    <t>Sundays River Valley</t>
  </si>
  <si>
    <t>Port St Johns</t>
  </si>
  <si>
    <t>Great Kei</t>
  </si>
  <si>
    <t>Nyandeni</t>
  </si>
  <si>
    <t>LINGELIHLE</t>
  </si>
  <si>
    <t>LINTON GRANGE</t>
  </si>
  <si>
    <t>LUSIKISIKI</t>
  </si>
  <si>
    <t>Makhanda Post Office</t>
  </si>
  <si>
    <t>MALUTI</t>
  </si>
  <si>
    <t>MDANTSANE</t>
  </si>
  <si>
    <t>MFUNDISWENI</t>
  </si>
  <si>
    <t>MICHAUSDAL</t>
  </si>
  <si>
    <t>MIDDELBURG K/C</t>
  </si>
  <si>
    <t>MIDDLEDRIFT</t>
  </si>
  <si>
    <t>MLUNGISI</t>
  </si>
  <si>
    <t>MOLTENO</t>
  </si>
  <si>
    <t>MOUNT AYLIFF</t>
  </si>
  <si>
    <t>MOUNT FLETCHER</t>
  </si>
  <si>
    <t>MOUNT FRERE</t>
  </si>
  <si>
    <t>MQANDULI</t>
  </si>
  <si>
    <t>MTHATHA</t>
  </si>
  <si>
    <t>NEWTON PARK</t>
  </si>
  <si>
    <t>NGCOBO</t>
  </si>
  <si>
    <t>NGQELENI</t>
  </si>
  <si>
    <t>NORTH END</t>
  </si>
  <si>
    <t>Nqaqarhu Post Office</t>
  </si>
  <si>
    <t>NTLAZA</t>
  </si>
  <si>
    <t>PEDDIE</t>
  </si>
  <si>
    <t>PORT ALFRED</t>
  </si>
  <si>
    <t>PORT ST JOHNS</t>
  </si>
  <si>
    <t>Qonce Post Office (KWT)</t>
  </si>
  <si>
    <t>QUEENSTOWN</t>
  </si>
  <si>
    <t>QUMBU</t>
  </si>
  <si>
    <t>REDOUBT</t>
  </si>
  <si>
    <t>RIEBEEKHOOGTE</t>
  </si>
  <si>
    <t>SALTVILLE</t>
  </si>
  <si>
    <t>SEYMOUR</t>
  </si>
  <si>
    <t>SIDWELL</t>
  </si>
  <si>
    <t>SOMERSET EAST</t>
  </si>
  <si>
    <t>SOUTHERNWOOD</t>
  </si>
  <si>
    <t>STERKSPRUIT</t>
  </si>
  <si>
    <t>STERKSTROOM</t>
  </si>
  <si>
    <t>STEYNSBURG</t>
  </si>
  <si>
    <t>STEYTLERVILLE</t>
  </si>
  <si>
    <t>STUTTERHEIM</t>
  </si>
  <si>
    <t>SUMMERSTRAND PO</t>
  </si>
  <si>
    <t>SWARTKOPS</t>
  </si>
  <si>
    <t>TABANKULU</t>
  </si>
  <si>
    <t>TARKASTAD</t>
  </si>
  <si>
    <t>TSOLO</t>
  </si>
  <si>
    <t>TSOMO</t>
  </si>
  <si>
    <t>UGIE</t>
  </si>
  <si>
    <t>VENTERSTAD</t>
  </si>
  <si>
    <t>VULINDLELA HEIGHTS</t>
  </si>
  <si>
    <t>WALMER</t>
  </si>
  <si>
    <t>WEST BANK</t>
  </si>
  <si>
    <t>WHITTLESEA</t>
  </si>
  <si>
    <t>WILLOWMORE</t>
  </si>
  <si>
    <t>WILLOWVALE</t>
  </si>
  <si>
    <t>ZWELITSHA</t>
  </si>
  <si>
    <t>Inxuba Yethemba</t>
  </si>
  <si>
    <t>Matatiele</t>
  </si>
  <si>
    <t>Lukhanji</t>
  </si>
  <si>
    <t>Inkwanca</t>
  </si>
  <si>
    <t>Umzimvubu</t>
  </si>
  <si>
    <t>Elundini</t>
  </si>
  <si>
    <t>King Sabata Dalindyebo</t>
  </si>
  <si>
    <t>Ngqushwa</t>
  </si>
  <si>
    <t>Mhlontlo</t>
  </si>
  <si>
    <t>Blue Crane Route</t>
  </si>
  <si>
    <t>Baviaans</t>
  </si>
  <si>
    <t>Ntabankulu</t>
  </si>
  <si>
    <t>Enoch Mgijima</t>
  </si>
  <si>
    <t>Church St</t>
  </si>
  <si>
    <t>Graaf- Reinet</t>
  </si>
  <si>
    <t>Hoof St</t>
  </si>
  <si>
    <t>Hankey</t>
  </si>
  <si>
    <t>11</t>
  </si>
  <si>
    <t>Hofmeyr</t>
  </si>
  <si>
    <t>Du Plessis St</t>
  </si>
  <si>
    <t>Humansdorp</t>
  </si>
  <si>
    <t>151</t>
  </si>
  <si>
    <t>Richardson Road</t>
  </si>
  <si>
    <t>Idutywa</t>
  </si>
  <si>
    <t>Voortrekker Street</t>
  </si>
  <si>
    <t>Indwe</t>
  </si>
  <si>
    <t>36</t>
  </si>
  <si>
    <t>Captain Strydom St</t>
  </si>
  <si>
    <t>Jamestown</t>
  </si>
  <si>
    <t>45</t>
  </si>
  <si>
    <t>Jansenville</t>
  </si>
  <si>
    <t>9</t>
  </si>
  <si>
    <t>De Reiger St</t>
  </si>
  <si>
    <t>Jeffreys Bay</t>
  </si>
  <si>
    <t>Joubertina</t>
  </si>
  <si>
    <t>106</t>
  </si>
  <si>
    <t>Caledon St</t>
  </si>
  <si>
    <t>Uitenhage</t>
  </si>
  <si>
    <t>Keiskammahoek</t>
  </si>
  <si>
    <t>Bell Avenue</t>
  </si>
  <si>
    <t>Kentani</t>
  </si>
  <si>
    <t>Kenton Rd</t>
  </si>
  <si>
    <t>Kenton On Sea</t>
  </si>
  <si>
    <t>1</t>
  </si>
  <si>
    <t>Kirkwood</t>
  </si>
  <si>
    <t>Luphapheni Location</t>
  </si>
  <si>
    <t>North Street</t>
  </si>
  <si>
    <t>Komga</t>
  </si>
  <si>
    <t>Cnr Matanzima and Bereng Rd</t>
  </si>
  <si>
    <t>12</t>
  </si>
  <si>
    <t>Brummer St</t>
  </si>
  <si>
    <t>Lady Grey</t>
  </si>
  <si>
    <t>Main Road, Mbali Building</t>
  </si>
  <si>
    <t>Libode</t>
  </si>
  <si>
    <t>Sikhulu St</t>
  </si>
  <si>
    <t>Cradock</t>
  </si>
  <si>
    <t>529</t>
  </si>
  <si>
    <t>Cape Rd</t>
  </si>
  <si>
    <t>67</t>
  </si>
  <si>
    <t>Lusikisiki</t>
  </si>
  <si>
    <t>94</t>
  </si>
  <si>
    <t>Hayton Building, High Street</t>
  </si>
  <si>
    <t>Makhanda</t>
  </si>
  <si>
    <t>159</t>
  </si>
  <si>
    <t>Maluti</t>
  </si>
  <si>
    <t>9805</t>
  </si>
  <si>
    <t>Makinana Road, Highway Bus Terminus</t>
  </si>
  <si>
    <t>Mfundisweni Location</t>
  </si>
  <si>
    <t>73</t>
  </si>
  <si>
    <t>Cnr V/D Walt/Roode St</t>
  </si>
  <si>
    <t>Middelburg</t>
  </si>
  <si>
    <t>137</t>
  </si>
  <si>
    <t>Middledrift</t>
  </si>
  <si>
    <t>Cnr Top &amp; Mtatsi Street</t>
  </si>
  <si>
    <t>Queenstown</t>
  </si>
  <si>
    <t>Cnr Robinson &amp; Piet Retief St</t>
  </si>
  <si>
    <t>Molteno</t>
  </si>
  <si>
    <t>Ntsizwa Street</t>
  </si>
  <si>
    <t>Mount Ayliff</t>
  </si>
  <si>
    <t>244</t>
  </si>
  <si>
    <t>Mt Fletcher</t>
  </si>
  <si>
    <t>209</t>
  </si>
  <si>
    <t>Mount Frere</t>
  </si>
  <si>
    <t>136</t>
  </si>
  <si>
    <t>Mqanduli</t>
  </si>
  <si>
    <t>55</t>
  </si>
  <si>
    <t>Sutherland St</t>
  </si>
  <si>
    <t>Mthatha</t>
  </si>
  <si>
    <t>324</t>
  </si>
  <si>
    <t>Cnr Cape Road &amp; Fifth Ave</t>
  </si>
  <si>
    <t>King George Street</t>
  </si>
  <si>
    <t>Ngqeleni</t>
  </si>
  <si>
    <t>Parkin St</t>
  </si>
  <si>
    <t>37</t>
  </si>
  <si>
    <t>235</t>
  </si>
  <si>
    <t>Peddie</t>
  </si>
  <si>
    <t>Henbrick Building, Masonic Street</t>
  </si>
  <si>
    <t>158</t>
  </si>
  <si>
    <t>Mclean Square</t>
  </si>
  <si>
    <t>King William's Town</t>
  </si>
  <si>
    <t>72</t>
  </si>
  <si>
    <t>Cathcart Street</t>
  </si>
  <si>
    <t>Corner Obet &amp; Hope STreet</t>
  </si>
  <si>
    <t>Qumbu</t>
  </si>
  <si>
    <t>Imizizi Administrative Area</t>
  </si>
  <si>
    <t>St Anne St</t>
  </si>
  <si>
    <t>Taxi Rank Street</t>
  </si>
  <si>
    <t>123</t>
  </si>
  <si>
    <t>Commercial Rd</t>
  </si>
  <si>
    <t>Cnr Njoli &amp; Union Street</t>
  </si>
  <si>
    <t>Somerset East</t>
  </si>
  <si>
    <t>Cnr Gateley &amp; St Georges Rd</t>
  </si>
  <si>
    <t>Tsolo</t>
  </si>
  <si>
    <t>62</t>
  </si>
  <si>
    <t>Herschel Road</t>
  </si>
  <si>
    <t>Sterkspruit</t>
  </si>
  <si>
    <t>35</t>
  </si>
  <si>
    <t>John Voster Crescent</t>
  </si>
  <si>
    <t>Sterkstroom</t>
  </si>
  <si>
    <t>25</t>
  </si>
  <si>
    <t>Cnr of Church and Hendrik Potgieter St</t>
  </si>
  <si>
    <t>Steynsburg</t>
  </si>
  <si>
    <t>Middleton St</t>
  </si>
  <si>
    <t>Steytlerville</t>
  </si>
  <si>
    <t>42</t>
  </si>
  <si>
    <t>Hill St</t>
  </si>
  <si>
    <t>Stutterheim</t>
  </si>
  <si>
    <t>Torqay Street</t>
  </si>
  <si>
    <t>84</t>
  </si>
  <si>
    <t>Grahamstown Rd</t>
  </si>
  <si>
    <t>81</t>
  </si>
  <si>
    <t>Tabankulu</t>
  </si>
  <si>
    <t>7</t>
  </si>
  <si>
    <t>Taylor Street</t>
  </si>
  <si>
    <t>Tarkastad</t>
  </si>
  <si>
    <t>174</t>
  </si>
  <si>
    <t>O'Connors Street</t>
  </si>
  <si>
    <t>Main Street</t>
  </si>
  <si>
    <t>Ugie</t>
  </si>
  <si>
    <t>445</t>
  </si>
  <si>
    <t>Tennant St</t>
  </si>
  <si>
    <t>Venterstad</t>
  </si>
  <si>
    <t>33</t>
  </si>
  <si>
    <t>Erroll  Sprigg Drive</t>
  </si>
  <si>
    <t>Cnr 8th Ave &amp; Water Rd</t>
  </si>
  <si>
    <t>Bank St</t>
  </si>
  <si>
    <t>Wehmeyer St</t>
  </si>
  <si>
    <t>Willowmore</t>
  </si>
  <si>
    <t>Willowvale</t>
  </si>
  <si>
    <t>2958 Zone 5, Main Road</t>
  </si>
  <si>
    <t xml:space="preserve">Sarah Baartman </t>
  </si>
  <si>
    <t>NMBM</t>
  </si>
  <si>
    <t xml:space="preserve">Joe Gqabi </t>
  </si>
  <si>
    <t xml:space="preserve">Buffalo City </t>
  </si>
  <si>
    <t xml:space="preserve">Alfred Nzo </t>
  </si>
  <si>
    <t xml:space="preserve">Amathole </t>
  </si>
  <si>
    <t xml:space="preserve">Chris Hani </t>
  </si>
  <si>
    <t xml:space="preserve">OR Thambo </t>
  </si>
  <si>
    <t>-24.148550</t>
  </si>
  <si>
    <t xml:space="preserve"> 28.979498</t>
  </si>
  <si>
    <t>-26.504404</t>
  </si>
  <si>
    <t xml:space="preserve"> 29.184198</t>
  </si>
  <si>
    <t>GREENFIELDS</t>
  </si>
  <si>
    <t>MATATIELE (3)</t>
  </si>
  <si>
    <t>5/6 Shoprite Centre</t>
  </si>
  <si>
    <t>Station Road</t>
  </si>
  <si>
    <t>Shepstone Street</t>
  </si>
  <si>
    <t>Collection Frequency (Collections per Week)</t>
  </si>
  <si>
    <t xml:space="preserve">Collection Cost 
(Per Month)
(INCLUDING INSURANCE)
</t>
  </si>
  <si>
    <t xml:space="preserve">Collection Cost 
(Per Month)
(EXCLUDING INSURANCE)
</t>
  </si>
  <si>
    <t>MONTHLY COLLECTION COST - INCLUDING VAT</t>
  </si>
  <si>
    <t>Total Collection Cost 
(Year 1)
(INCLUDING INSURANCE)
(Column Q x 12)</t>
  </si>
  <si>
    <t>YEAR 1 COLLECTION COST - INCLUDING VAT</t>
  </si>
  <si>
    <t>Total Collection Cost 
(Year 1)
(EXCLUDING INSURANCE)
(Column R x 12)</t>
  </si>
  <si>
    <t>Total Collection Cost
Year 2 
(INCLUDING INSURANCE)</t>
  </si>
  <si>
    <t>YEAR 2 COLLECTION COST - INCLUDING VAT
(WITH INCLUSION OF YEARLY INCREMENT)</t>
  </si>
  <si>
    <t>Total Collection Cost
Year 3 
(INCLUDING INSURANCE)</t>
  </si>
  <si>
    <t>YEAR 3 COLLECTION COST - INCLUDING VAT
(WITH INCLUSION OF YEARLY INCREMENT)</t>
  </si>
  <si>
    <t>Total 3 YEAR Collection Cost
(INCLUDING INSURANCE)
(Total of Columns S, U &amp; W)</t>
  </si>
  <si>
    <t>Total Collection Cost
Year 2 
(EXCLUDING INSURANCE)</t>
  </si>
  <si>
    <t>Total Collection Cost
Year 3 
(EXCLUDING INSURANCE)</t>
  </si>
  <si>
    <t xml:space="preserve">Total 3 YEAR Collection Cost
(EXCLUDING INSURANCE)
(Total of Columns T, V &amp; X) </t>
  </si>
  <si>
    <t>TOTAL</t>
  </si>
  <si>
    <t>TOTAL COLLECTION COST - INCLUDING VAT
(WITH INCLUSION OF YEARLY INCREMENT)</t>
  </si>
  <si>
    <t xml:space="preserve">ANNEXURE A - CIT CASH COLLECTION PRICING SCHEDULE </t>
  </si>
  <si>
    <t>PROVINCE</t>
  </si>
  <si>
    <t xml:space="preserve">EASTERN CAPE </t>
  </si>
  <si>
    <t xml:space="preserve">BIDDER </t>
  </si>
  <si>
    <t>BIDDER TO UPDATE</t>
  </si>
  <si>
    <t>Port st Johns road</t>
  </si>
  <si>
    <t>Maclear</t>
  </si>
  <si>
    <t>20 Van Riebeeck Street</t>
  </si>
  <si>
    <t xml:space="preserve">Kenako Post Office </t>
  </si>
  <si>
    <t>Kenako Mall</t>
  </si>
  <si>
    <t xml:space="preserve">Kenako Mall </t>
  </si>
  <si>
    <t>Kenako PE</t>
  </si>
  <si>
    <t>Shopping centre</t>
  </si>
  <si>
    <t>Stand-alone</t>
  </si>
  <si>
    <t>No Street Number Available</t>
  </si>
  <si>
    <t xml:space="preserve">Total Collection Cost 
(Year 1)
(INCLUDING INSURANCE)
</t>
  </si>
  <si>
    <t xml:space="preserve">Total Collection Cost 
(Year 1)
(EXCLUDING INSURANCE)
</t>
  </si>
  <si>
    <t xml:space="preserve">Total Project Cost over 3 YEARS
(INCLUDING INSURANCE)
</t>
  </si>
  <si>
    <t xml:space="preserve">Total Project Cost over 3 YEARS
(EXCLUDING INSURANCE)
</t>
  </si>
  <si>
    <t xml:space="preserve">YEAR 2 COLLECTION COST - INCLUDING VAT
</t>
  </si>
  <si>
    <t xml:space="preserve">YEAR 3 COLLECTION COST - INCLUDING VAT
</t>
  </si>
  <si>
    <t xml:space="preserve">TOTAL PROJECT COST OVER 3 YEARS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</si>
</sst>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2"/>
      <color theme="1"/>
      <name val="Calibri"/>
      <family val="2"/>
      <scheme val="minor"/>
    </font>
    <font>
      <b/>
      <sz val="2"/>
      <name val="Calibri"/>
      <family val="2"/>
      <scheme val="minor"/>
    </font>
    <font>
      <sz val="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CC"/>
      <name val="Calibri"/>
      <family val="2"/>
      <scheme val="minor"/>
    </font>
    <font>
      <sz val="10"/>
      <color rgb="FF0000C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b/>
      <sz val="5"/>
      <name val="Calibri"/>
      <family val="2"/>
      <scheme val="minor"/>
    </font>
    <font>
      <sz val="5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color theme="1"/>
      <name val="Arial Narrow"/>
      <family val="2"/>
    </font>
    <font>
      <sz val="10"/>
      <name val="Arial Narrow"/>
      <family val="2"/>
    </font>
    <font>
      <sz val="5"/>
      <name val="Calibri"/>
      <family val="2"/>
      <scheme val="minor"/>
    </font>
    <font>
      <sz val="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theme="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9E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0" applyFont="1" applyFill="1" applyAlignment="1">
      <alignment vertical="top"/>
    </xf>
    <xf numFmtId="0" fontId="2" fillId="0" borderId="0" xfId="0" applyFont="1" applyFill="1" applyAlignment="1">
      <alignment vertical="top"/>
    </xf>
    <xf numFmtId="0" fontId="4" fillId="2" borderId="0" xfId="0" applyFont="1" applyFill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top"/>
    </xf>
    <xf numFmtId="0" fontId="8" fillId="0" borderId="0" xfId="0" applyFont="1" applyFill="1" applyAlignment="1">
      <alignment vertical="top"/>
    </xf>
    <xf numFmtId="0" fontId="4" fillId="6" borderId="1" xfId="0" applyFont="1" applyFill="1" applyBorder="1" applyAlignment="1">
      <alignment horizontal="center" vertical="center"/>
    </xf>
    <xf numFmtId="43" fontId="5" fillId="6" borderId="1" xfId="1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justify" vertical="center" wrapText="1"/>
    </xf>
    <xf numFmtId="0" fontId="13" fillId="2" borderId="0" xfId="0" applyFont="1" applyFill="1" applyAlignment="1">
      <alignment vertical="top"/>
    </xf>
    <xf numFmtId="0" fontId="14" fillId="2" borderId="0" xfId="0" applyFont="1" applyFill="1" applyAlignment="1">
      <alignment vertical="top"/>
    </xf>
    <xf numFmtId="0" fontId="5" fillId="4" borderId="3" xfId="0" applyFont="1" applyFill="1" applyBorder="1" applyAlignment="1">
      <alignment horizontal="center" vertical="center" wrapText="1"/>
    </xf>
    <xf numFmtId="43" fontId="5" fillId="10" borderId="2" xfId="1" applyFont="1" applyFill="1" applyBorder="1" applyAlignment="1">
      <alignment horizontal="center" vertical="center" wrapText="1"/>
    </xf>
    <xf numFmtId="43" fontId="17" fillId="6" borderId="1" xfId="1" applyFont="1" applyFill="1" applyBorder="1" applyAlignment="1">
      <alignment horizontal="center" vertical="center" wrapText="1"/>
    </xf>
    <xf numFmtId="43" fontId="17" fillId="10" borderId="2" xfId="1" applyFont="1" applyFill="1" applyBorder="1" applyAlignment="1">
      <alignment horizontal="center" vertical="center" wrapText="1"/>
    </xf>
    <xf numFmtId="43" fontId="5" fillId="9" borderId="1" xfId="1" applyFont="1" applyFill="1" applyBorder="1" applyAlignment="1">
      <alignment horizontal="center" vertical="center" wrapText="1"/>
    </xf>
    <xf numFmtId="43" fontId="17" fillId="9" borderId="1" xfId="1" applyFont="1" applyFill="1" applyBorder="1" applyAlignment="1">
      <alignment horizontal="center" vertical="center" wrapText="1"/>
    </xf>
    <xf numFmtId="43" fontId="5" fillId="11" borderId="1" xfId="1" applyFont="1" applyFill="1" applyBorder="1" applyAlignment="1">
      <alignment horizontal="center" vertical="center" wrapText="1"/>
    </xf>
    <xf numFmtId="43" fontId="17" fillId="11" borderId="1" xfId="1" applyFont="1" applyFill="1" applyBorder="1" applyAlignment="1">
      <alignment horizontal="center" vertical="center" wrapText="1"/>
    </xf>
    <xf numFmtId="43" fontId="5" fillId="4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43" fontId="19" fillId="6" borderId="1" xfId="1" applyFont="1" applyFill="1" applyBorder="1" applyAlignment="1">
      <alignment horizontal="center" vertical="center"/>
    </xf>
    <xf numFmtId="43" fontId="21" fillId="6" borderId="1" xfId="1" applyFont="1" applyFill="1" applyBorder="1" applyAlignment="1">
      <alignment horizontal="center" vertical="center"/>
    </xf>
    <xf numFmtId="43" fontId="19" fillId="10" borderId="1" xfId="1" applyFont="1" applyFill="1" applyBorder="1" applyAlignment="1">
      <alignment horizontal="center" vertical="center"/>
    </xf>
    <xf numFmtId="43" fontId="21" fillId="10" borderId="1" xfId="1" applyFont="1" applyFill="1" applyBorder="1" applyAlignment="1">
      <alignment horizontal="center" vertical="center"/>
    </xf>
    <xf numFmtId="43" fontId="19" fillId="11" borderId="1" xfId="1" applyFont="1" applyFill="1" applyBorder="1" applyAlignment="1">
      <alignment horizontal="center" vertical="center"/>
    </xf>
    <xf numFmtId="43" fontId="21" fillId="11" borderId="1" xfId="1" applyFont="1" applyFill="1" applyBorder="1" applyAlignment="1">
      <alignment horizontal="center" vertical="center"/>
    </xf>
    <xf numFmtId="43" fontId="19" fillId="9" borderId="1" xfId="1" applyFont="1" applyFill="1" applyBorder="1" applyAlignment="1">
      <alignment horizontal="center" vertical="center"/>
    </xf>
    <xf numFmtId="43" fontId="22" fillId="4" borderId="1" xfId="1" applyFont="1" applyFill="1" applyBorder="1" applyAlignment="1">
      <alignment horizontal="center" vertical="center"/>
    </xf>
    <xf numFmtId="43" fontId="23" fillId="4" borderId="1" xfId="1" applyFont="1" applyFill="1" applyBorder="1" applyAlignment="1">
      <alignment horizontal="center" vertical="center"/>
    </xf>
    <xf numFmtId="0" fontId="25" fillId="2" borderId="0" xfId="0" applyFont="1" applyFill="1" applyAlignment="1">
      <alignment vertical="top"/>
    </xf>
    <xf numFmtId="0" fontId="26" fillId="2" borderId="0" xfId="0" applyFont="1" applyFill="1" applyBorder="1" applyAlignment="1">
      <alignment horizontal="center" vertical="center"/>
    </xf>
    <xf numFmtId="0" fontId="27" fillId="2" borderId="0" xfId="0" applyFont="1" applyFill="1" applyAlignment="1">
      <alignment vertical="top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25" fillId="2" borderId="0" xfId="0" applyFont="1" applyFill="1" applyAlignment="1">
      <alignment vertical="center"/>
    </xf>
    <xf numFmtId="0" fontId="25" fillId="2" borderId="0" xfId="0" applyFont="1" applyFill="1" applyAlignment="1">
      <alignment horizontal="justify" vertical="center"/>
    </xf>
    <xf numFmtId="0" fontId="13" fillId="2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2" borderId="0" xfId="0" applyFont="1" applyFill="1" applyAlignment="1">
      <alignment horizontal="justify" vertical="center"/>
    </xf>
    <xf numFmtId="49" fontId="2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 wrapText="1"/>
    </xf>
    <xf numFmtId="43" fontId="2" fillId="2" borderId="0" xfId="1" applyFont="1" applyFill="1" applyAlignment="1">
      <alignment vertical="center"/>
    </xf>
    <xf numFmtId="43" fontId="3" fillId="2" borderId="0" xfId="1" applyFont="1" applyFill="1" applyAlignment="1">
      <alignment vertical="center"/>
    </xf>
    <xf numFmtId="43" fontId="25" fillId="2" borderId="0" xfId="1" applyFont="1" applyFill="1" applyAlignment="1">
      <alignment vertical="center"/>
    </xf>
    <xf numFmtId="43" fontId="28" fillId="2" borderId="0" xfId="1" applyFont="1" applyFill="1" applyAlignment="1">
      <alignment vertical="center"/>
    </xf>
    <xf numFmtId="43" fontId="13" fillId="2" borderId="0" xfId="1" applyFont="1" applyFill="1" applyAlignment="1">
      <alignment vertical="center"/>
    </xf>
    <xf numFmtId="43" fontId="15" fillId="2" borderId="0" xfId="1" applyFont="1" applyFill="1" applyAlignment="1">
      <alignment vertical="center"/>
    </xf>
    <xf numFmtId="43" fontId="2" fillId="10" borderId="2" xfId="1" applyFont="1" applyFill="1" applyBorder="1" applyAlignment="1">
      <alignment horizontal="center" vertical="center" wrapText="1"/>
    </xf>
    <xf numFmtId="43" fontId="18" fillId="10" borderId="2" xfId="1" applyFont="1" applyFill="1" applyBorder="1" applyAlignment="1">
      <alignment horizontal="center" vertical="center" wrapText="1"/>
    </xf>
    <xf numFmtId="43" fontId="2" fillId="11" borderId="1" xfId="1" applyFont="1" applyFill="1" applyBorder="1" applyAlignment="1">
      <alignment horizontal="center" vertical="center" wrapText="1"/>
    </xf>
    <xf numFmtId="43" fontId="18" fillId="11" borderId="1" xfId="1" applyFont="1" applyFill="1" applyBorder="1" applyAlignment="1">
      <alignment horizontal="center" vertical="center" wrapText="1"/>
    </xf>
    <xf numFmtId="43" fontId="2" fillId="9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 wrapText="1"/>
    </xf>
    <xf numFmtId="43" fontId="18" fillId="0" borderId="1" xfId="1" applyFont="1" applyFill="1" applyBorder="1" applyAlignment="1">
      <alignment horizontal="center" vertical="center" wrapText="1"/>
    </xf>
    <xf numFmtId="43" fontId="2" fillId="0" borderId="2" xfId="1" applyFont="1" applyFill="1" applyBorder="1" applyAlignment="1">
      <alignment horizontal="center" vertical="center" wrapText="1"/>
    </xf>
    <xf numFmtId="43" fontId="18" fillId="0" borderId="2" xfId="1" applyFont="1" applyFill="1" applyBorder="1" applyAlignment="1">
      <alignment horizontal="center" vertical="center" wrapText="1"/>
    </xf>
    <xf numFmtId="43" fontId="5" fillId="0" borderId="1" xfId="1" applyFont="1" applyFill="1" applyBorder="1" applyAlignment="1">
      <alignment horizontal="center" vertical="center" wrapText="1"/>
    </xf>
    <xf numFmtId="43" fontId="17" fillId="0" borderId="1" xfId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43" fontId="12" fillId="0" borderId="1" xfId="1" applyFont="1" applyFill="1" applyBorder="1" applyAlignment="1">
      <alignment horizontal="center" vertical="center" wrapText="1"/>
    </xf>
    <xf numFmtId="43" fontId="12" fillId="0" borderId="2" xfId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top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justify" vertical="center"/>
    </xf>
    <xf numFmtId="0" fontId="7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vertical="top"/>
    </xf>
    <xf numFmtId="0" fontId="13" fillId="0" borderId="0" xfId="0" applyFont="1" applyFill="1" applyAlignment="1">
      <alignment vertical="top"/>
    </xf>
    <xf numFmtId="0" fontId="30" fillId="5" borderId="1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vertical="center"/>
    </xf>
    <xf numFmtId="49" fontId="30" fillId="2" borderId="1" xfId="0" applyNumberFormat="1" applyFont="1" applyFill="1" applyBorder="1" applyAlignment="1">
      <alignment vertical="center" wrapText="1"/>
    </xf>
    <xf numFmtId="49" fontId="30" fillId="0" borderId="1" xfId="0" applyNumberFormat="1" applyFont="1" applyFill="1" applyBorder="1" applyAlignment="1">
      <alignment vertical="center" wrapText="1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vertical="center"/>
    </xf>
    <xf numFmtId="0" fontId="31" fillId="5" borderId="1" xfId="0" applyFont="1" applyFill="1" applyBorder="1" applyAlignment="1">
      <alignment vertical="center"/>
    </xf>
    <xf numFmtId="0" fontId="31" fillId="5" borderId="1" xfId="0" applyFont="1" applyFill="1" applyBorder="1" applyAlignment="1">
      <alignment horizontal="center" vertical="center"/>
    </xf>
    <xf numFmtId="49" fontId="31" fillId="2" borderId="1" xfId="0" applyNumberFormat="1" applyFont="1" applyFill="1" applyBorder="1" applyAlignment="1">
      <alignment vertical="center" wrapText="1"/>
    </xf>
    <xf numFmtId="49" fontId="31" fillId="3" borderId="1" xfId="0" applyNumberFormat="1" applyFont="1" applyFill="1" applyBorder="1" applyAlignment="1">
      <alignment vertical="center" wrapText="1"/>
    </xf>
    <xf numFmtId="49" fontId="31" fillId="0" borderId="1" xfId="0" applyNumberFormat="1" applyFont="1" applyFill="1" applyBorder="1" applyAlignment="1">
      <alignment vertical="center" wrapText="1"/>
    </xf>
    <xf numFmtId="49" fontId="31" fillId="0" borderId="4" xfId="0" applyNumberFormat="1" applyFont="1" applyFill="1" applyBorder="1" applyAlignment="1">
      <alignment horizontal="left" vertical="center"/>
    </xf>
    <xf numFmtId="43" fontId="5" fillId="10" borderId="1" xfId="1" applyFont="1" applyFill="1" applyBorder="1" applyAlignment="1">
      <alignment horizontal="left" vertical="center" wrapText="1"/>
    </xf>
    <xf numFmtId="43" fontId="17" fillId="10" borderId="1" xfId="1" applyFont="1" applyFill="1" applyBorder="1" applyAlignment="1">
      <alignment horizontal="left" vertical="center" wrapText="1"/>
    </xf>
    <xf numFmtId="43" fontId="5" fillId="11" borderId="1" xfId="1" applyFont="1" applyFill="1" applyBorder="1" applyAlignment="1">
      <alignment horizontal="left" vertical="top" wrapText="1"/>
    </xf>
    <xf numFmtId="43" fontId="17" fillId="11" borderId="1" xfId="1" applyFont="1" applyFill="1" applyBorder="1" applyAlignment="1">
      <alignment horizontal="left" vertical="top" wrapText="1"/>
    </xf>
    <xf numFmtId="43" fontId="5" fillId="9" borderId="1" xfId="1" applyFont="1" applyFill="1" applyBorder="1" applyAlignment="1">
      <alignment horizontal="left" vertical="top" wrapText="1"/>
    </xf>
    <xf numFmtId="43" fontId="17" fillId="9" borderId="1" xfId="1" applyFont="1" applyFill="1" applyBorder="1" applyAlignment="1">
      <alignment horizontal="left" vertical="top" wrapText="1"/>
    </xf>
    <xf numFmtId="43" fontId="5" fillId="4" borderId="1" xfId="1" applyFont="1" applyFill="1" applyBorder="1" applyAlignment="1">
      <alignment horizontal="left" vertical="center" wrapText="1"/>
    </xf>
    <xf numFmtId="43" fontId="17" fillId="4" borderId="1" xfId="1" applyFont="1" applyFill="1" applyBorder="1" applyAlignment="1">
      <alignment horizontal="left" vertical="center" wrapText="1"/>
    </xf>
    <xf numFmtId="0" fontId="32" fillId="0" borderId="0" xfId="0" applyFont="1" applyFill="1" applyAlignment="1">
      <alignment vertical="top"/>
    </xf>
    <xf numFmtId="0" fontId="33" fillId="0" borderId="0" xfId="0" applyFont="1" applyFill="1" applyAlignment="1">
      <alignment vertical="top"/>
    </xf>
    <xf numFmtId="0" fontId="5" fillId="0" borderId="0" xfId="0" applyFont="1" applyFill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43" fontId="16" fillId="10" borderId="3" xfId="1" applyFont="1" applyFill="1" applyBorder="1" applyAlignment="1">
      <alignment horizontal="center" vertical="center"/>
    </xf>
    <xf numFmtId="0" fontId="16" fillId="10" borderId="2" xfId="0" applyFont="1" applyFill="1" applyBorder="1" applyAlignment="1">
      <alignment horizontal="center" vertical="center"/>
    </xf>
    <xf numFmtId="43" fontId="16" fillId="11" borderId="3" xfId="1" applyFont="1" applyFill="1" applyBorder="1" applyAlignment="1">
      <alignment horizontal="center" vertical="center" wrapText="1"/>
    </xf>
    <xf numFmtId="0" fontId="16" fillId="11" borderId="2" xfId="0" applyFont="1" applyFill="1" applyBorder="1" applyAlignment="1">
      <alignment horizontal="center" vertical="center"/>
    </xf>
    <xf numFmtId="43" fontId="16" fillId="9" borderId="3" xfId="1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/>
    </xf>
    <xf numFmtId="43" fontId="16" fillId="6" borderId="3" xfId="1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000CC"/>
      <color rgb="FFD9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8"/>
  <sheetViews>
    <sheetView tabSelected="1" topLeftCell="P61" zoomScale="90" zoomScaleNormal="90" workbookViewId="0">
      <selection activeCell="Q98" sqref="Q98"/>
    </sheetView>
  </sheetViews>
  <sheetFormatPr defaultColWidth="9.140625" defaultRowHeight="31.5" x14ac:dyDescent="0.25"/>
  <cols>
    <col min="1" max="1" width="1" style="8" customWidth="1"/>
    <col min="2" max="2" width="11.28515625" style="41" bestFit="1" customWidth="1"/>
    <col min="3" max="3" width="16.85546875" style="41" bestFit="1" customWidth="1"/>
    <col min="4" max="4" width="15.5703125" style="41" customWidth="1"/>
    <col min="5" max="5" width="11.5703125" style="43" customWidth="1"/>
    <col min="6" max="7" width="18.7109375" style="41" customWidth="1"/>
    <col min="8" max="8" width="14.7109375" style="41" customWidth="1"/>
    <col min="9" max="9" width="18.85546875" style="41" bestFit="1" customWidth="1"/>
    <col min="10" max="10" width="18.85546875" style="42" bestFit="1" customWidth="1"/>
    <col min="11" max="11" width="21.140625" style="41" bestFit="1" customWidth="1"/>
    <col min="12" max="13" width="19" style="41" customWidth="1"/>
    <col min="14" max="14" width="23.5703125" style="42" bestFit="1" customWidth="1"/>
    <col min="15" max="15" width="17.140625" style="41" customWidth="1"/>
    <col min="16" max="16" width="19" style="7" bestFit="1" customWidth="1"/>
    <col min="17" max="18" width="21.7109375" style="53" customWidth="1"/>
    <col min="19" max="19" width="21.85546875" style="53" customWidth="1"/>
    <col min="20" max="20" width="21.7109375" style="53" customWidth="1"/>
    <col min="21" max="21" width="21" style="53" customWidth="1"/>
    <col min="22" max="22" width="21.140625" style="53" customWidth="1"/>
    <col min="23" max="23" width="24.5703125" style="54" customWidth="1"/>
    <col min="24" max="24" width="24.42578125" style="41" customWidth="1"/>
    <col min="25" max="16384" width="9.140625" style="78"/>
  </cols>
  <sheetData>
    <row r="1" spans="1:24" x14ac:dyDescent="0.25">
      <c r="B1" s="107" t="s">
        <v>415</v>
      </c>
      <c r="C1" s="108"/>
      <c r="D1" s="108"/>
      <c r="E1" s="108"/>
      <c r="F1" s="108"/>
    </row>
    <row r="3" spans="1:24" x14ac:dyDescent="0.25">
      <c r="B3" s="107" t="s">
        <v>416</v>
      </c>
      <c r="C3" s="107"/>
      <c r="D3" s="107" t="s">
        <v>417</v>
      </c>
      <c r="E3" s="107"/>
      <c r="F3" s="107"/>
    </row>
    <row r="4" spans="1:24" s="104" customFormat="1" ht="8.25" x14ac:dyDescent="0.25">
      <c r="A4" s="82"/>
      <c r="B4" s="39"/>
      <c r="C4" s="39"/>
      <c r="D4" s="39"/>
      <c r="E4" s="39"/>
      <c r="F4" s="39"/>
      <c r="G4" s="44"/>
      <c r="H4" s="44"/>
      <c r="I4" s="44"/>
      <c r="J4" s="45"/>
      <c r="K4" s="44"/>
      <c r="L4" s="44"/>
      <c r="M4" s="44"/>
      <c r="N4" s="45"/>
      <c r="O4" s="44"/>
      <c r="P4" s="40"/>
      <c r="Q4" s="55"/>
      <c r="R4" s="55"/>
      <c r="S4" s="55"/>
      <c r="T4" s="55"/>
      <c r="U4" s="55"/>
      <c r="V4" s="55"/>
      <c r="W4" s="56"/>
      <c r="X4" s="44"/>
    </row>
    <row r="5" spans="1:24" x14ac:dyDescent="0.25">
      <c r="B5" s="107" t="s">
        <v>418</v>
      </c>
      <c r="C5" s="107"/>
      <c r="D5" s="109" t="s">
        <v>419</v>
      </c>
      <c r="E5" s="109"/>
      <c r="F5" s="109"/>
    </row>
    <row r="6" spans="1:24" s="104" customFormat="1" ht="8.25" x14ac:dyDescent="0.25">
      <c r="A6" s="82"/>
      <c r="B6" s="39"/>
      <c r="C6" s="39"/>
      <c r="D6" s="39"/>
      <c r="E6" s="39"/>
      <c r="F6" s="39"/>
      <c r="G6" s="44"/>
      <c r="H6" s="44"/>
      <c r="I6" s="44"/>
      <c r="J6" s="45"/>
      <c r="K6" s="44"/>
      <c r="L6" s="44"/>
      <c r="M6" s="44"/>
      <c r="N6" s="45"/>
      <c r="O6" s="44"/>
      <c r="P6" s="40"/>
      <c r="Q6" s="55"/>
      <c r="R6" s="55"/>
      <c r="S6" s="55"/>
      <c r="T6" s="55"/>
      <c r="U6" s="55"/>
      <c r="V6" s="55"/>
      <c r="W6" s="56"/>
      <c r="X6" s="44"/>
    </row>
    <row r="7" spans="1:24" ht="31.5" customHeight="1" x14ac:dyDescent="0.25">
      <c r="E7" s="41"/>
      <c r="Q7" s="110" t="s">
        <v>403</v>
      </c>
      <c r="R7" s="111"/>
      <c r="S7" s="110" t="s">
        <v>434</v>
      </c>
      <c r="T7" s="111"/>
      <c r="U7" s="110" t="s">
        <v>435</v>
      </c>
      <c r="V7" s="111"/>
      <c r="W7" s="110" t="s">
        <v>436</v>
      </c>
      <c r="X7" s="111"/>
    </row>
    <row r="8" spans="1:24" s="105" customFormat="1" ht="5.25" x14ac:dyDescent="0.25">
      <c r="A8" s="83"/>
      <c r="B8" s="46"/>
      <c r="C8" s="46"/>
      <c r="D8" s="46"/>
      <c r="E8" s="47"/>
      <c r="F8" s="46"/>
      <c r="G8" s="46"/>
      <c r="H8" s="46"/>
      <c r="I8" s="46"/>
      <c r="J8" s="48"/>
      <c r="K8" s="46"/>
      <c r="L8" s="46"/>
      <c r="M8" s="46"/>
      <c r="N8" s="48"/>
      <c r="O8" s="46"/>
      <c r="P8" s="13"/>
      <c r="Q8" s="57"/>
      <c r="R8" s="57"/>
      <c r="S8" s="57"/>
      <c r="T8" s="57"/>
      <c r="U8" s="57"/>
      <c r="V8" s="57"/>
      <c r="W8" s="58"/>
      <c r="X8" s="46"/>
    </row>
    <row r="9" spans="1:24" s="106" customFormat="1" ht="51" x14ac:dyDescent="0.25">
      <c r="A9" s="81"/>
      <c r="B9" s="9" t="s">
        <v>20</v>
      </c>
      <c r="C9" s="4" t="s">
        <v>31</v>
      </c>
      <c r="D9" s="4" t="s">
        <v>21</v>
      </c>
      <c r="E9" s="5" t="s">
        <v>0</v>
      </c>
      <c r="F9" s="4" t="s">
        <v>1</v>
      </c>
      <c r="G9" s="4" t="s">
        <v>22</v>
      </c>
      <c r="H9" s="6" t="s">
        <v>27</v>
      </c>
      <c r="I9" s="4" t="s">
        <v>29</v>
      </c>
      <c r="J9" s="4" t="s">
        <v>28</v>
      </c>
      <c r="K9" s="4" t="s">
        <v>30</v>
      </c>
      <c r="L9" s="6" t="s">
        <v>23</v>
      </c>
      <c r="M9" s="6" t="s">
        <v>24</v>
      </c>
      <c r="N9" s="11" t="s">
        <v>25</v>
      </c>
      <c r="O9" s="4" t="s">
        <v>26</v>
      </c>
      <c r="P9" s="14" t="s">
        <v>398</v>
      </c>
      <c r="Q9" s="96" t="s">
        <v>430</v>
      </c>
      <c r="R9" s="97" t="s">
        <v>431</v>
      </c>
      <c r="S9" s="98" t="s">
        <v>405</v>
      </c>
      <c r="T9" s="99" t="s">
        <v>410</v>
      </c>
      <c r="U9" s="100" t="s">
        <v>407</v>
      </c>
      <c r="V9" s="101" t="s">
        <v>411</v>
      </c>
      <c r="W9" s="102" t="s">
        <v>432</v>
      </c>
      <c r="X9" s="103" t="s">
        <v>433</v>
      </c>
    </row>
    <row r="10" spans="1:24" x14ac:dyDescent="0.25">
      <c r="B10" s="84">
        <v>60004</v>
      </c>
      <c r="C10" s="85" t="s">
        <v>32</v>
      </c>
      <c r="D10" s="86" t="s">
        <v>62</v>
      </c>
      <c r="E10" s="87" t="s">
        <v>63</v>
      </c>
      <c r="F10" s="92" t="s">
        <v>64</v>
      </c>
      <c r="G10" s="85" t="s">
        <v>381</v>
      </c>
      <c r="H10" s="85" t="s">
        <v>7</v>
      </c>
      <c r="I10" s="92" t="s">
        <v>68</v>
      </c>
      <c r="J10" s="92" t="s">
        <v>69</v>
      </c>
      <c r="K10" s="92" t="s">
        <v>70</v>
      </c>
      <c r="L10" s="85">
        <v>-26.204408000000001</v>
      </c>
      <c r="M10" s="85">
        <v>28.022143</v>
      </c>
      <c r="N10" s="92" t="s">
        <v>9</v>
      </c>
      <c r="O10" s="92" t="s">
        <v>4</v>
      </c>
      <c r="P10" s="24">
        <v>1</v>
      </c>
      <c r="Q10" s="59">
        <v>0</v>
      </c>
      <c r="R10" s="60">
        <v>0</v>
      </c>
      <c r="S10" s="61">
        <v>0</v>
      </c>
      <c r="T10" s="62">
        <v>0</v>
      </c>
      <c r="U10" s="63">
        <v>0</v>
      </c>
      <c r="V10" s="63">
        <v>0</v>
      </c>
      <c r="W10" s="22">
        <f t="shared" ref="W10" si="0">Q10+S10+U10</f>
        <v>0</v>
      </c>
      <c r="X10" s="23">
        <f t="shared" ref="X10" si="1">R10+T10+V10</f>
        <v>0</v>
      </c>
    </row>
    <row r="11" spans="1:24" x14ac:dyDescent="0.25">
      <c r="B11" s="84">
        <v>60456</v>
      </c>
      <c r="C11" s="85" t="s">
        <v>33</v>
      </c>
      <c r="D11" s="86" t="s">
        <v>62</v>
      </c>
      <c r="E11" s="87" t="s">
        <v>63</v>
      </c>
      <c r="F11" s="92" t="s">
        <v>65</v>
      </c>
      <c r="G11" s="85" t="s">
        <v>381</v>
      </c>
      <c r="H11" s="85" t="s">
        <v>7</v>
      </c>
      <c r="I11" s="92" t="s">
        <v>429</v>
      </c>
      <c r="J11" s="92" t="s">
        <v>71</v>
      </c>
      <c r="K11" s="92" t="s">
        <v>72</v>
      </c>
      <c r="L11" s="85">
        <v>-25.615739000000001</v>
      </c>
      <c r="M11" s="85">
        <v>27.986302999999999</v>
      </c>
      <c r="N11" s="92" t="s">
        <v>9</v>
      </c>
      <c r="O11" s="92" t="s">
        <v>4</v>
      </c>
      <c r="P11" s="24">
        <v>1</v>
      </c>
      <c r="Q11" s="59">
        <v>0</v>
      </c>
      <c r="R11" s="60">
        <v>0</v>
      </c>
      <c r="S11" s="61">
        <v>0</v>
      </c>
      <c r="T11" s="62">
        <v>0</v>
      </c>
      <c r="U11" s="63">
        <v>0</v>
      </c>
      <c r="V11" s="63">
        <v>0</v>
      </c>
      <c r="W11" s="22">
        <f t="shared" ref="W11:W74" si="2">Q11+S11+U11</f>
        <v>0</v>
      </c>
      <c r="X11" s="23">
        <f t="shared" ref="X11:X74" si="3">R11+T11+V11</f>
        <v>0</v>
      </c>
    </row>
    <row r="12" spans="1:24" x14ac:dyDescent="0.25">
      <c r="B12" s="84">
        <v>60502</v>
      </c>
      <c r="C12" s="85" t="s">
        <v>34</v>
      </c>
      <c r="D12" s="86" t="s">
        <v>62</v>
      </c>
      <c r="E12" s="87" t="s">
        <v>63</v>
      </c>
      <c r="F12" s="93" t="s">
        <v>66</v>
      </c>
      <c r="G12" s="85" t="s">
        <v>382</v>
      </c>
      <c r="H12" s="85" t="s">
        <v>2</v>
      </c>
      <c r="I12" s="93" t="s">
        <v>6</v>
      </c>
      <c r="J12" s="93" t="s">
        <v>73</v>
      </c>
      <c r="K12" s="93" t="s">
        <v>74</v>
      </c>
      <c r="L12" s="85">
        <v>-25.789048999999999</v>
      </c>
      <c r="M12" s="85">
        <v>28.289459999999998</v>
      </c>
      <c r="N12" s="93" t="s">
        <v>9</v>
      </c>
      <c r="O12" s="93" t="s">
        <v>4</v>
      </c>
      <c r="P12" s="24">
        <v>1</v>
      </c>
      <c r="Q12" s="59">
        <v>0</v>
      </c>
      <c r="R12" s="60">
        <v>0</v>
      </c>
      <c r="S12" s="61">
        <v>0</v>
      </c>
      <c r="T12" s="62">
        <v>0</v>
      </c>
      <c r="U12" s="63">
        <v>0</v>
      </c>
      <c r="V12" s="63">
        <v>0</v>
      </c>
      <c r="W12" s="22">
        <f t="shared" si="2"/>
        <v>0</v>
      </c>
      <c r="X12" s="23">
        <f t="shared" si="3"/>
        <v>0</v>
      </c>
    </row>
    <row r="13" spans="1:24" x14ac:dyDescent="0.25">
      <c r="B13" s="84">
        <v>60551</v>
      </c>
      <c r="C13" s="85" t="s">
        <v>35</v>
      </c>
      <c r="D13" s="86" t="s">
        <v>62</v>
      </c>
      <c r="E13" s="87" t="s">
        <v>63</v>
      </c>
      <c r="F13" s="92" t="s">
        <v>67</v>
      </c>
      <c r="G13" s="85" t="s">
        <v>383</v>
      </c>
      <c r="H13" s="85" t="s">
        <v>7</v>
      </c>
      <c r="I13" s="92" t="s">
        <v>75</v>
      </c>
      <c r="J13" s="92" t="s">
        <v>76</v>
      </c>
      <c r="K13" s="92" t="s">
        <v>77</v>
      </c>
      <c r="L13" s="85">
        <v>-26.325775</v>
      </c>
      <c r="M13" s="85">
        <v>28.444882</v>
      </c>
      <c r="N13" s="92" t="s">
        <v>9</v>
      </c>
      <c r="O13" s="92" t="s">
        <v>4</v>
      </c>
      <c r="P13" s="24">
        <v>2</v>
      </c>
      <c r="Q13" s="59">
        <v>0</v>
      </c>
      <c r="R13" s="60">
        <v>0</v>
      </c>
      <c r="S13" s="61">
        <v>0</v>
      </c>
      <c r="T13" s="62">
        <v>0</v>
      </c>
      <c r="U13" s="63">
        <v>0</v>
      </c>
      <c r="V13" s="63">
        <v>0</v>
      </c>
      <c r="W13" s="22">
        <f t="shared" si="2"/>
        <v>0</v>
      </c>
      <c r="X13" s="23">
        <f t="shared" si="3"/>
        <v>0</v>
      </c>
    </row>
    <row r="14" spans="1:24" x14ac:dyDescent="0.25">
      <c r="B14" s="84">
        <v>60608</v>
      </c>
      <c r="C14" s="85" t="s">
        <v>36</v>
      </c>
      <c r="D14" s="86" t="s">
        <v>62</v>
      </c>
      <c r="E14" s="87" t="s">
        <v>63</v>
      </c>
      <c r="F14" s="93" t="s">
        <v>78</v>
      </c>
      <c r="G14" s="85" t="s">
        <v>381</v>
      </c>
      <c r="H14" s="85" t="s">
        <v>7</v>
      </c>
      <c r="I14" s="93" t="s">
        <v>82</v>
      </c>
      <c r="J14" s="93" t="s">
        <v>83</v>
      </c>
      <c r="K14" s="93" t="s">
        <v>84</v>
      </c>
      <c r="L14" s="85">
        <v>-33.316299999999998</v>
      </c>
      <c r="M14" s="85">
        <v>26.083100000000002</v>
      </c>
      <c r="N14" s="93" t="s">
        <v>122</v>
      </c>
      <c r="O14" s="93" t="s">
        <v>4</v>
      </c>
      <c r="P14" s="24">
        <v>1</v>
      </c>
      <c r="Q14" s="59">
        <v>0</v>
      </c>
      <c r="R14" s="60">
        <v>0</v>
      </c>
      <c r="S14" s="61">
        <v>0</v>
      </c>
      <c r="T14" s="62">
        <v>0</v>
      </c>
      <c r="U14" s="63">
        <v>0</v>
      </c>
      <c r="V14" s="63">
        <v>0</v>
      </c>
      <c r="W14" s="22">
        <f t="shared" si="2"/>
        <v>0</v>
      </c>
      <c r="X14" s="23">
        <f t="shared" si="3"/>
        <v>0</v>
      </c>
    </row>
    <row r="15" spans="1:24" x14ac:dyDescent="0.25">
      <c r="B15" s="84">
        <v>60657</v>
      </c>
      <c r="C15" s="85" t="s">
        <v>37</v>
      </c>
      <c r="D15" s="86" t="s">
        <v>62</v>
      </c>
      <c r="E15" s="87" t="s">
        <v>63</v>
      </c>
      <c r="F15" s="92" t="s">
        <v>79</v>
      </c>
      <c r="G15" s="85" t="s">
        <v>383</v>
      </c>
      <c r="H15" s="85" t="s">
        <v>7</v>
      </c>
      <c r="I15" s="92" t="s">
        <v>85</v>
      </c>
      <c r="J15" s="92" t="s">
        <v>69</v>
      </c>
      <c r="K15" s="92" t="s">
        <v>86</v>
      </c>
      <c r="L15" s="85">
        <v>-26.286536999999999</v>
      </c>
      <c r="M15" s="85">
        <v>28.053155</v>
      </c>
      <c r="N15" s="92" t="s">
        <v>9</v>
      </c>
      <c r="O15" s="92" t="s">
        <v>4</v>
      </c>
      <c r="P15" s="24">
        <v>2</v>
      </c>
      <c r="Q15" s="59">
        <v>0</v>
      </c>
      <c r="R15" s="60">
        <v>0</v>
      </c>
      <c r="S15" s="61">
        <v>0</v>
      </c>
      <c r="T15" s="62">
        <v>0</v>
      </c>
      <c r="U15" s="63">
        <v>0</v>
      </c>
      <c r="V15" s="63">
        <v>0</v>
      </c>
      <c r="W15" s="22">
        <f t="shared" si="2"/>
        <v>0</v>
      </c>
      <c r="X15" s="23">
        <f t="shared" si="3"/>
        <v>0</v>
      </c>
    </row>
    <row r="16" spans="1:24" x14ac:dyDescent="0.25">
      <c r="B16" s="84">
        <v>61055</v>
      </c>
      <c r="C16" s="85" t="s">
        <v>39</v>
      </c>
      <c r="D16" s="86" t="s">
        <v>62</v>
      </c>
      <c r="E16" s="87" t="s">
        <v>63</v>
      </c>
      <c r="F16" s="92" t="s">
        <v>81</v>
      </c>
      <c r="G16" s="85" t="s">
        <v>383</v>
      </c>
      <c r="H16" s="85" t="s">
        <v>7</v>
      </c>
      <c r="I16" s="92" t="s">
        <v>88</v>
      </c>
      <c r="J16" s="92" t="s">
        <v>89</v>
      </c>
      <c r="K16" s="92" t="s">
        <v>90</v>
      </c>
      <c r="L16" s="85">
        <v>-24.837613999999999</v>
      </c>
      <c r="M16" s="85">
        <v>29.813289999999999</v>
      </c>
      <c r="N16" s="92" t="s">
        <v>9</v>
      </c>
      <c r="O16" s="92" t="s">
        <v>4</v>
      </c>
      <c r="P16" s="24">
        <v>2</v>
      </c>
      <c r="Q16" s="59">
        <v>0</v>
      </c>
      <c r="R16" s="60">
        <v>0</v>
      </c>
      <c r="S16" s="61">
        <v>0</v>
      </c>
      <c r="T16" s="62">
        <v>0</v>
      </c>
      <c r="U16" s="63">
        <v>0</v>
      </c>
      <c r="V16" s="63">
        <v>0</v>
      </c>
      <c r="W16" s="22">
        <f t="shared" si="2"/>
        <v>0</v>
      </c>
      <c r="X16" s="23">
        <f t="shared" si="3"/>
        <v>0</v>
      </c>
    </row>
    <row r="17" spans="2:24" x14ac:dyDescent="0.25">
      <c r="B17" s="84">
        <v>61257</v>
      </c>
      <c r="C17" s="85" t="s">
        <v>40</v>
      </c>
      <c r="D17" s="86" t="s">
        <v>62</v>
      </c>
      <c r="E17" s="87" t="s">
        <v>63</v>
      </c>
      <c r="F17" s="93" t="s">
        <v>80</v>
      </c>
      <c r="G17" s="85" t="s">
        <v>384</v>
      </c>
      <c r="H17" s="85" t="s">
        <v>2</v>
      </c>
      <c r="I17" s="93" t="s">
        <v>429</v>
      </c>
      <c r="J17" s="93" t="s">
        <v>91</v>
      </c>
      <c r="K17" s="93" t="s">
        <v>87</v>
      </c>
      <c r="L17" s="85">
        <v>-24.932151000000001</v>
      </c>
      <c r="M17" s="85">
        <v>30.840229000000001</v>
      </c>
      <c r="N17" s="93" t="s">
        <v>9</v>
      </c>
      <c r="O17" s="93" t="s">
        <v>4</v>
      </c>
      <c r="P17" s="24">
        <v>3</v>
      </c>
      <c r="Q17" s="59">
        <v>0</v>
      </c>
      <c r="R17" s="60">
        <v>0</v>
      </c>
      <c r="S17" s="61">
        <v>0</v>
      </c>
      <c r="T17" s="62">
        <v>0</v>
      </c>
      <c r="U17" s="63">
        <v>0</v>
      </c>
      <c r="V17" s="63">
        <v>0</v>
      </c>
      <c r="W17" s="22">
        <f t="shared" si="2"/>
        <v>0</v>
      </c>
      <c r="X17" s="23">
        <f t="shared" si="3"/>
        <v>0</v>
      </c>
    </row>
    <row r="18" spans="2:24" x14ac:dyDescent="0.25">
      <c r="B18" s="84">
        <v>61352</v>
      </c>
      <c r="C18" s="85" t="s">
        <v>41</v>
      </c>
      <c r="D18" s="86" t="s">
        <v>62</v>
      </c>
      <c r="E18" s="87" t="s">
        <v>63</v>
      </c>
      <c r="F18" s="92" t="s">
        <v>92</v>
      </c>
      <c r="G18" s="85" t="s">
        <v>383</v>
      </c>
      <c r="H18" s="85" t="s">
        <v>7</v>
      </c>
      <c r="I18" s="92" t="s">
        <v>116</v>
      </c>
      <c r="J18" s="92" t="s">
        <v>99</v>
      </c>
      <c r="K18" s="92" t="s">
        <v>100</v>
      </c>
      <c r="L18" s="85">
        <v>-24.450780000000002</v>
      </c>
      <c r="M18" s="85">
        <v>29.403908999999999</v>
      </c>
      <c r="N18" s="92" t="s">
        <v>9</v>
      </c>
      <c r="O18" s="92" t="s">
        <v>4</v>
      </c>
      <c r="P18" s="24">
        <v>1</v>
      </c>
      <c r="Q18" s="59">
        <v>0</v>
      </c>
      <c r="R18" s="60">
        <v>0</v>
      </c>
      <c r="S18" s="61">
        <v>0</v>
      </c>
      <c r="T18" s="62">
        <v>0</v>
      </c>
      <c r="U18" s="63">
        <v>0</v>
      </c>
      <c r="V18" s="63">
        <v>0</v>
      </c>
      <c r="W18" s="22">
        <f t="shared" si="2"/>
        <v>0</v>
      </c>
      <c r="X18" s="23">
        <f t="shared" si="3"/>
        <v>0</v>
      </c>
    </row>
    <row r="19" spans="2:24" x14ac:dyDescent="0.25">
      <c r="B19" s="84">
        <v>61730</v>
      </c>
      <c r="C19" s="85" t="s">
        <v>42</v>
      </c>
      <c r="D19" s="86" t="s">
        <v>62</v>
      </c>
      <c r="E19" s="87" t="s">
        <v>63</v>
      </c>
      <c r="F19" s="92" t="s">
        <v>80</v>
      </c>
      <c r="G19" s="85" t="s">
        <v>384</v>
      </c>
      <c r="H19" s="85" t="s">
        <v>7</v>
      </c>
      <c r="I19" s="92" t="s">
        <v>429</v>
      </c>
      <c r="J19" s="92" t="s">
        <v>101</v>
      </c>
      <c r="K19" s="92" t="s">
        <v>102</v>
      </c>
      <c r="L19" s="85">
        <v>-26.014042</v>
      </c>
      <c r="M19" s="85">
        <v>28.025544</v>
      </c>
      <c r="N19" s="92" t="s">
        <v>9</v>
      </c>
      <c r="O19" s="92" t="s">
        <v>4</v>
      </c>
      <c r="P19" s="24">
        <v>3</v>
      </c>
      <c r="Q19" s="59">
        <v>0</v>
      </c>
      <c r="R19" s="60">
        <v>0</v>
      </c>
      <c r="S19" s="61">
        <v>0</v>
      </c>
      <c r="T19" s="62">
        <v>0</v>
      </c>
      <c r="U19" s="63">
        <v>0</v>
      </c>
      <c r="V19" s="63">
        <v>0</v>
      </c>
      <c r="W19" s="22">
        <f t="shared" si="2"/>
        <v>0</v>
      </c>
      <c r="X19" s="23">
        <f t="shared" si="3"/>
        <v>0</v>
      </c>
    </row>
    <row r="20" spans="2:24" x14ac:dyDescent="0.25">
      <c r="B20" s="84">
        <v>63200</v>
      </c>
      <c r="C20" s="85" t="s">
        <v>44</v>
      </c>
      <c r="D20" s="86" t="s">
        <v>62</v>
      </c>
      <c r="E20" s="87" t="s">
        <v>63</v>
      </c>
      <c r="F20" s="92" t="s">
        <v>80</v>
      </c>
      <c r="G20" s="85" t="s">
        <v>384</v>
      </c>
      <c r="H20" s="85" t="s">
        <v>2</v>
      </c>
      <c r="I20" s="92" t="s">
        <v>118</v>
      </c>
      <c r="J20" s="92" t="s">
        <v>105</v>
      </c>
      <c r="K20" s="92" t="s">
        <v>87</v>
      </c>
      <c r="L20" s="85">
        <v>-23.2331</v>
      </c>
      <c r="M20" s="85">
        <v>30.139749999999999</v>
      </c>
      <c r="N20" s="92" t="s">
        <v>122</v>
      </c>
      <c r="O20" s="92" t="s">
        <v>4</v>
      </c>
      <c r="P20" s="24">
        <v>2</v>
      </c>
      <c r="Q20" s="59">
        <v>0</v>
      </c>
      <c r="R20" s="60">
        <v>0</v>
      </c>
      <c r="S20" s="61">
        <v>0</v>
      </c>
      <c r="T20" s="62">
        <v>0</v>
      </c>
      <c r="U20" s="63">
        <v>0</v>
      </c>
      <c r="V20" s="63">
        <v>0</v>
      </c>
      <c r="W20" s="22">
        <f t="shared" si="2"/>
        <v>0</v>
      </c>
      <c r="X20" s="23">
        <f t="shared" si="3"/>
        <v>0</v>
      </c>
    </row>
    <row r="21" spans="2:24" x14ac:dyDescent="0.25">
      <c r="B21" s="84">
        <v>62802</v>
      </c>
      <c r="C21" s="85" t="s">
        <v>45</v>
      </c>
      <c r="D21" s="86" t="s">
        <v>62</v>
      </c>
      <c r="E21" s="87" t="s">
        <v>63</v>
      </c>
      <c r="F21" s="93" t="s">
        <v>94</v>
      </c>
      <c r="G21" s="85" t="s">
        <v>383</v>
      </c>
      <c r="H21" s="85" t="s">
        <v>7</v>
      </c>
      <c r="I21" s="93" t="s">
        <v>13</v>
      </c>
      <c r="J21" s="93" t="s">
        <v>106</v>
      </c>
      <c r="K21" s="93" t="s">
        <v>107</v>
      </c>
      <c r="L21" s="85">
        <v>-26.746931</v>
      </c>
      <c r="M21" s="85">
        <v>28.749147000000001</v>
      </c>
      <c r="N21" s="93" t="s">
        <v>9</v>
      </c>
      <c r="O21" s="93" t="s">
        <v>4</v>
      </c>
      <c r="P21" s="24">
        <v>1</v>
      </c>
      <c r="Q21" s="59">
        <v>0</v>
      </c>
      <c r="R21" s="60">
        <v>0</v>
      </c>
      <c r="S21" s="61">
        <v>0</v>
      </c>
      <c r="T21" s="62">
        <v>0</v>
      </c>
      <c r="U21" s="63">
        <v>0</v>
      </c>
      <c r="V21" s="63">
        <v>0</v>
      </c>
      <c r="W21" s="22">
        <f t="shared" si="2"/>
        <v>0</v>
      </c>
      <c r="X21" s="23">
        <f t="shared" si="3"/>
        <v>0</v>
      </c>
    </row>
    <row r="22" spans="2:24" x14ac:dyDescent="0.25">
      <c r="B22" s="84">
        <v>62851</v>
      </c>
      <c r="C22" s="85" t="s">
        <v>46</v>
      </c>
      <c r="D22" s="86" t="s">
        <v>62</v>
      </c>
      <c r="E22" s="87" t="s">
        <v>63</v>
      </c>
      <c r="F22" s="92" t="s">
        <v>95</v>
      </c>
      <c r="G22" s="85" t="s">
        <v>386</v>
      </c>
      <c r="H22" s="85" t="s">
        <v>7</v>
      </c>
      <c r="I22" s="92" t="s">
        <v>119</v>
      </c>
      <c r="J22" s="92" t="s">
        <v>108</v>
      </c>
      <c r="K22" s="92" t="s">
        <v>109</v>
      </c>
      <c r="L22" s="85">
        <v>-25.167041999999999</v>
      </c>
      <c r="M22" s="85">
        <v>29.394863000000001</v>
      </c>
      <c r="N22" s="92" t="s">
        <v>9</v>
      </c>
      <c r="O22" s="92" t="s">
        <v>4</v>
      </c>
      <c r="P22" s="24">
        <v>2</v>
      </c>
      <c r="Q22" s="59">
        <v>0</v>
      </c>
      <c r="R22" s="60">
        <v>0</v>
      </c>
      <c r="S22" s="61">
        <v>0</v>
      </c>
      <c r="T22" s="62">
        <v>0</v>
      </c>
      <c r="U22" s="63">
        <v>0</v>
      </c>
      <c r="V22" s="63">
        <v>0</v>
      </c>
      <c r="W22" s="22">
        <f t="shared" si="2"/>
        <v>0</v>
      </c>
      <c r="X22" s="23">
        <f t="shared" si="3"/>
        <v>0</v>
      </c>
    </row>
    <row r="23" spans="2:24" x14ac:dyDescent="0.25">
      <c r="B23" s="84">
        <v>62908</v>
      </c>
      <c r="C23" s="85" t="s">
        <v>47</v>
      </c>
      <c r="D23" s="86" t="s">
        <v>62</v>
      </c>
      <c r="E23" s="87" t="s">
        <v>63</v>
      </c>
      <c r="F23" s="93" t="s">
        <v>96</v>
      </c>
      <c r="G23" s="85" t="s">
        <v>387</v>
      </c>
      <c r="H23" s="85" t="s">
        <v>7</v>
      </c>
      <c r="I23" s="93" t="s">
        <v>120</v>
      </c>
      <c r="J23" s="93" t="s">
        <v>110</v>
      </c>
      <c r="K23" s="93" t="s">
        <v>111</v>
      </c>
      <c r="L23" s="85">
        <v>-24.312495999999999</v>
      </c>
      <c r="M23" s="85">
        <v>29.333694000000001</v>
      </c>
      <c r="N23" s="93" t="s">
        <v>9</v>
      </c>
      <c r="O23" s="93" t="s">
        <v>4</v>
      </c>
      <c r="P23" s="24">
        <v>1</v>
      </c>
      <c r="Q23" s="59">
        <v>0</v>
      </c>
      <c r="R23" s="60">
        <v>0</v>
      </c>
      <c r="S23" s="61">
        <v>0</v>
      </c>
      <c r="T23" s="62">
        <v>0</v>
      </c>
      <c r="U23" s="63">
        <v>0</v>
      </c>
      <c r="V23" s="63">
        <v>0</v>
      </c>
      <c r="W23" s="22">
        <f t="shared" si="2"/>
        <v>0</v>
      </c>
      <c r="X23" s="23">
        <f t="shared" si="3"/>
        <v>0</v>
      </c>
    </row>
    <row r="24" spans="2:24" x14ac:dyDescent="0.25">
      <c r="B24" s="84">
        <v>63555</v>
      </c>
      <c r="C24" s="85" t="s">
        <v>49</v>
      </c>
      <c r="D24" s="86" t="s">
        <v>62</v>
      </c>
      <c r="E24" s="87" t="s">
        <v>63</v>
      </c>
      <c r="F24" s="93" t="s">
        <v>97</v>
      </c>
      <c r="G24" s="85" t="s">
        <v>385</v>
      </c>
      <c r="H24" s="85" t="s">
        <v>7</v>
      </c>
      <c r="I24" s="95" t="s">
        <v>427</v>
      </c>
      <c r="J24" s="93" t="s">
        <v>113</v>
      </c>
      <c r="K24" s="93" t="s">
        <v>114</v>
      </c>
      <c r="L24" s="85">
        <v>-30.389004</v>
      </c>
      <c r="M24" s="85">
        <v>29.042812999999999</v>
      </c>
      <c r="N24" s="92" t="s">
        <v>9</v>
      </c>
      <c r="O24" s="92" t="s">
        <v>4</v>
      </c>
      <c r="P24" s="24">
        <v>2</v>
      </c>
      <c r="Q24" s="59">
        <v>0</v>
      </c>
      <c r="R24" s="60">
        <v>0</v>
      </c>
      <c r="S24" s="61">
        <v>0</v>
      </c>
      <c r="T24" s="62">
        <v>0</v>
      </c>
      <c r="U24" s="63">
        <v>0</v>
      </c>
      <c r="V24" s="63">
        <v>0</v>
      </c>
      <c r="W24" s="22">
        <f t="shared" si="2"/>
        <v>0</v>
      </c>
      <c r="X24" s="23">
        <f t="shared" si="3"/>
        <v>0</v>
      </c>
    </row>
    <row r="25" spans="2:24" x14ac:dyDescent="0.25">
      <c r="B25" s="84">
        <v>64058</v>
      </c>
      <c r="C25" s="85" t="s">
        <v>50</v>
      </c>
      <c r="D25" s="86" t="s">
        <v>62</v>
      </c>
      <c r="E25" s="87" t="s">
        <v>63</v>
      </c>
      <c r="F25" s="92" t="s">
        <v>98</v>
      </c>
      <c r="G25" s="85" t="s">
        <v>387</v>
      </c>
      <c r="H25" s="85" t="s">
        <v>7</v>
      </c>
      <c r="I25" s="92" t="s">
        <v>429</v>
      </c>
      <c r="J25" s="92" t="s">
        <v>5</v>
      </c>
      <c r="K25" s="92" t="s">
        <v>115</v>
      </c>
      <c r="L25" s="85">
        <v>-25.404240000000001</v>
      </c>
      <c r="M25" s="85">
        <v>28.285029000000002</v>
      </c>
      <c r="N25" s="92" t="s">
        <v>9</v>
      </c>
      <c r="O25" s="92" t="s">
        <v>4</v>
      </c>
      <c r="P25" s="24">
        <v>1</v>
      </c>
      <c r="Q25" s="59">
        <v>0</v>
      </c>
      <c r="R25" s="60">
        <v>0</v>
      </c>
      <c r="S25" s="61">
        <v>0</v>
      </c>
      <c r="T25" s="62">
        <v>0</v>
      </c>
      <c r="U25" s="63">
        <v>0</v>
      </c>
      <c r="V25" s="63">
        <v>0</v>
      </c>
      <c r="W25" s="22">
        <f t="shared" si="2"/>
        <v>0</v>
      </c>
      <c r="X25" s="23">
        <f t="shared" si="3"/>
        <v>0</v>
      </c>
    </row>
    <row r="26" spans="2:24" x14ac:dyDescent="0.25">
      <c r="B26" s="84">
        <v>64074</v>
      </c>
      <c r="C26" s="85" t="s">
        <v>51</v>
      </c>
      <c r="D26" s="86" t="s">
        <v>62</v>
      </c>
      <c r="E26" s="87" t="s">
        <v>63</v>
      </c>
      <c r="F26" s="93" t="s">
        <v>123</v>
      </c>
      <c r="G26" s="85" t="s">
        <v>388</v>
      </c>
      <c r="H26" s="85" t="s">
        <v>7</v>
      </c>
      <c r="I26" s="93" t="s">
        <v>429</v>
      </c>
      <c r="J26" s="93" t="s">
        <v>127</v>
      </c>
      <c r="K26" s="93" t="s">
        <v>128</v>
      </c>
      <c r="L26" s="85">
        <v>-25.924392000000001</v>
      </c>
      <c r="M26" s="85">
        <v>28.096128</v>
      </c>
      <c r="N26" s="93" t="s">
        <v>122</v>
      </c>
      <c r="O26" s="93" t="s">
        <v>4</v>
      </c>
      <c r="P26" s="24">
        <v>2</v>
      </c>
      <c r="Q26" s="59">
        <v>0</v>
      </c>
      <c r="R26" s="60">
        <v>0</v>
      </c>
      <c r="S26" s="61">
        <v>0</v>
      </c>
      <c r="T26" s="62">
        <v>0</v>
      </c>
      <c r="U26" s="63">
        <v>0</v>
      </c>
      <c r="V26" s="63">
        <v>0</v>
      </c>
      <c r="W26" s="22">
        <f t="shared" si="2"/>
        <v>0</v>
      </c>
      <c r="X26" s="23">
        <f t="shared" si="3"/>
        <v>0</v>
      </c>
    </row>
    <row r="27" spans="2:24" x14ac:dyDescent="0.25">
      <c r="B27" s="84">
        <v>64853</v>
      </c>
      <c r="C27" s="85" t="s">
        <v>52</v>
      </c>
      <c r="D27" s="86" t="s">
        <v>62</v>
      </c>
      <c r="E27" s="87" t="s">
        <v>63</v>
      </c>
      <c r="F27" s="92" t="s">
        <v>66</v>
      </c>
      <c r="G27" s="85" t="s">
        <v>382</v>
      </c>
      <c r="H27" s="85" t="s">
        <v>2</v>
      </c>
      <c r="I27" s="92" t="s">
        <v>429</v>
      </c>
      <c r="J27" s="92" t="s">
        <v>129</v>
      </c>
      <c r="K27" s="92" t="s">
        <v>130</v>
      </c>
      <c r="L27" s="85">
        <v>-25.126927999999999</v>
      </c>
      <c r="M27" s="85">
        <v>28.995856</v>
      </c>
      <c r="N27" s="92" t="s">
        <v>9</v>
      </c>
      <c r="O27" s="92" t="s">
        <v>4</v>
      </c>
      <c r="P27" s="24">
        <v>3</v>
      </c>
      <c r="Q27" s="59">
        <v>0</v>
      </c>
      <c r="R27" s="60">
        <v>0</v>
      </c>
      <c r="S27" s="61">
        <v>0</v>
      </c>
      <c r="T27" s="62">
        <v>0</v>
      </c>
      <c r="U27" s="63">
        <v>0</v>
      </c>
      <c r="V27" s="63">
        <v>0</v>
      </c>
      <c r="W27" s="22">
        <f t="shared" si="2"/>
        <v>0</v>
      </c>
      <c r="X27" s="23">
        <f t="shared" si="3"/>
        <v>0</v>
      </c>
    </row>
    <row r="28" spans="2:24" x14ac:dyDescent="0.25">
      <c r="B28" s="84">
        <v>65307</v>
      </c>
      <c r="C28" s="85" t="s">
        <v>53</v>
      </c>
      <c r="D28" s="86" t="s">
        <v>62</v>
      </c>
      <c r="E28" s="87" t="s">
        <v>63</v>
      </c>
      <c r="F28" s="92" t="s">
        <v>124</v>
      </c>
      <c r="G28" s="85" t="s">
        <v>387</v>
      </c>
      <c r="H28" s="85" t="s">
        <v>7</v>
      </c>
      <c r="I28" s="92" t="s">
        <v>131</v>
      </c>
      <c r="J28" s="92" t="s">
        <v>69</v>
      </c>
      <c r="K28" s="92" t="s">
        <v>132</v>
      </c>
      <c r="L28" s="85">
        <v>-26.112231000000001</v>
      </c>
      <c r="M28" s="85">
        <v>27.859857999999999</v>
      </c>
      <c r="N28" s="92" t="s">
        <v>9</v>
      </c>
      <c r="O28" s="92" t="s">
        <v>4</v>
      </c>
      <c r="P28" s="24">
        <v>2</v>
      </c>
      <c r="Q28" s="59">
        <v>0</v>
      </c>
      <c r="R28" s="60">
        <v>0</v>
      </c>
      <c r="S28" s="61">
        <v>0</v>
      </c>
      <c r="T28" s="62">
        <v>0</v>
      </c>
      <c r="U28" s="63">
        <v>0</v>
      </c>
      <c r="V28" s="63">
        <v>0</v>
      </c>
      <c r="W28" s="22">
        <f t="shared" si="2"/>
        <v>0</v>
      </c>
      <c r="X28" s="23">
        <f t="shared" si="3"/>
        <v>0</v>
      </c>
    </row>
    <row r="29" spans="2:24" x14ac:dyDescent="0.25">
      <c r="B29" s="84">
        <v>65557</v>
      </c>
      <c r="C29" s="85" t="s">
        <v>54</v>
      </c>
      <c r="D29" s="86" t="s">
        <v>62</v>
      </c>
      <c r="E29" s="87" t="s">
        <v>63</v>
      </c>
      <c r="F29" s="93" t="s">
        <v>80</v>
      </c>
      <c r="G29" s="85" t="s">
        <v>384</v>
      </c>
      <c r="H29" s="85" t="s">
        <v>2</v>
      </c>
      <c r="I29" s="93" t="s">
        <v>429</v>
      </c>
      <c r="J29" s="93" t="s">
        <v>133</v>
      </c>
      <c r="K29" s="93" t="s">
        <v>87</v>
      </c>
      <c r="L29" s="85">
        <v>-26.158618000000001</v>
      </c>
      <c r="M29" s="85">
        <v>29.715961</v>
      </c>
      <c r="N29" s="93" t="s">
        <v>9</v>
      </c>
      <c r="O29" s="93" t="s">
        <v>4</v>
      </c>
      <c r="P29" s="25">
        <v>3</v>
      </c>
      <c r="Q29" s="59">
        <v>0</v>
      </c>
      <c r="R29" s="60">
        <v>0</v>
      </c>
      <c r="S29" s="61">
        <v>0</v>
      </c>
      <c r="T29" s="62">
        <v>0</v>
      </c>
      <c r="U29" s="63">
        <v>0</v>
      </c>
      <c r="V29" s="63">
        <v>0</v>
      </c>
      <c r="W29" s="22">
        <f t="shared" si="2"/>
        <v>0</v>
      </c>
      <c r="X29" s="23">
        <f t="shared" si="3"/>
        <v>0</v>
      </c>
    </row>
    <row r="30" spans="2:24" x14ac:dyDescent="0.25">
      <c r="B30" s="84">
        <v>65854</v>
      </c>
      <c r="C30" s="85" t="s">
        <v>55</v>
      </c>
      <c r="D30" s="86" t="s">
        <v>62</v>
      </c>
      <c r="E30" s="87" t="s">
        <v>63</v>
      </c>
      <c r="F30" s="92" t="s">
        <v>96</v>
      </c>
      <c r="G30" s="85" t="s">
        <v>387</v>
      </c>
      <c r="H30" s="85" t="s">
        <v>7</v>
      </c>
      <c r="I30" s="92" t="s">
        <v>134</v>
      </c>
      <c r="J30" s="92" t="s">
        <v>135</v>
      </c>
      <c r="K30" s="92" t="s">
        <v>136</v>
      </c>
      <c r="L30" s="85">
        <v>-26.531119</v>
      </c>
      <c r="M30" s="85">
        <v>28.063158000000001</v>
      </c>
      <c r="N30" s="92" t="s">
        <v>9</v>
      </c>
      <c r="O30" s="92" t="s">
        <v>4</v>
      </c>
      <c r="P30" s="24">
        <v>2</v>
      </c>
      <c r="Q30" s="59">
        <v>0</v>
      </c>
      <c r="R30" s="60">
        <v>0</v>
      </c>
      <c r="S30" s="61">
        <v>0</v>
      </c>
      <c r="T30" s="62">
        <v>0</v>
      </c>
      <c r="U30" s="63">
        <v>0</v>
      </c>
      <c r="V30" s="63">
        <v>0</v>
      </c>
      <c r="W30" s="22">
        <f t="shared" si="2"/>
        <v>0</v>
      </c>
      <c r="X30" s="23">
        <f t="shared" si="3"/>
        <v>0</v>
      </c>
    </row>
    <row r="31" spans="2:24" x14ac:dyDescent="0.25">
      <c r="B31" s="84">
        <v>65901</v>
      </c>
      <c r="C31" s="85" t="s">
        <v>56</v>
      </c>
      <c r="D31" s="86" t="s">
        <v>62</v>
      </c>
      <c r="E31" s="87" t="s">
        <v>63</v>
      </c>
      <c r="F31" s="93" t="s">
        <v>125</v>
      </c>
      <c r="G31" s="85" t="s">
        <v>386</v>
      </c>
      <c r="H31" s="85" t="s">
        <v>7</v>
      </c>
      <c r="I31" s="93" t="s">
        <v>137</v>
      </c>
      <c r="J31" s="93" t="s">
        <v>5</v>
      </c>
      <c r="K31" s="93" t="s">
        <v>138</v>
      </c>
      <c r="L31" s="85">
        <v>-25.718613000000001</v>
      </c>
      <c r="M31" s="85">
        <v>28.151198000000001</v>
      </c>
      <c r="N31" s="93" t="s">
        <v>9</v>
      </c>
      <c r="O31" s="93" t="s">
        <v>4</v>
      </c>
      <c r="P31" s="24">
        <v>3</v>
      </c>
      <c r="Q31" s="59">
        <v>0</v>
      </c>
      <c r="R31" s="60">
        <v>0</v>
      </c>
      <c r="S31" s="61">
        <v>0</v>
      </c>
      <c r="T31" s="62">
        <v>0</v>
      </c>
      <c r="U31" s="63">
        <v>0</v>
      </c>
      <c r="V31" s="63">
        <v>0</v>
      </c>
      <c r="W31" s="22">
        <f t="shared" si="2"/>
        <v>0</v>
      </c>
      <c r="X31" s="23">
        <f t="shared" si="3"/>
        <v>0</v>
      </c>
    </row>
    <row r="32" spans="2:24" x14ac:dyDescent="0.25">
      <c r="B32" s="84">
        <v>66952</v>
      </c>
      <c r="C32" s="85" t="s">
        <v>59</v>
      </c>
      <c r="D32" s="86" t="s">
        <v>62</v>
      </c>
      <c r="E32" s="87" t="s">
        <v>63</v>
      </c>
      <c r="F32" s="93" t="s">
        <v>80</v>
      </c>
      <c r="G32" s="85" t="s">
        <v>384</v>
      </c>
      <c r="H32" s="85" t="s">
        <v>2</v>
      </c>
      <c r="I32" s="93" t="s">
        <v>144</v>
      </c>
      <c r="J32" s="93" t="s">
        <v>5</v>
      </c>
      <c r="K32" s="93" t="s">
        <v>87</v>
      </c>
      <c r="L32" s="85">
        <v>-26.079663</v>
      </c>
      <c r="M32" s="85">
        <v>27.926808999999999</v>
      </c>
      <c r="N32" s="93" t="s">
        <v>9</v>
      </c>
      <c r="O32" s="93" t="s">
        <v>4</v>
      </c>
      <c r="P32" s="25">
        <v>3</v>
      </c>
      <c r="Q32" s="59">
        <v>0</v>
      </c>
      <c r="R32" s="60">
        <v>0</v>
      </c>
      <c r="S32" s="61">
        <v>0</v>
      </c>
      <c r="T32" s="62">
        <v>0</v>
      </c>
      <c r="U32" s="63">
        <v>0</v>
      </c>
      <c r="V32" s="63">
        <v>0</v>
      </c>
      <c r="W32" s="22">
        <f t="shared" si="2"/>
        <v>0</v>
      </c>
      <c r="X32" s="23">
        <f t="shared" si="3"/>
        <v>0</v>
      </c>
    </row>
    <row r="33" spans="2:24" x14ac:dyDescent="0.25">
      <c r="B33" s="88">
        <v>79456</v>
      </c>
      <c r="C33" s="89" t="s">
        <v>60</v>
      </c>
      <c r="D33" s="87" t="s">
        <v>62</v>
      </c>
      <c r="E33" s="87" t="s">
        <v>63</v>
      </c>
      <c r="F33" s="94" t="s">
        <v>66</v>
      </c>
      <c r="G33" s="90" t="s">
        <v>382</v>
      </c>
      <c r="H33" s="90" t="s">
        <v>2</v>
      </c>
      <c r="I33" s="93" t="s">
        <v>145</v>
      </c>
      <c r="J33" s="93" t="s">
        <v>146</v>
      </c>
      <c r="K33" s="93" t="s">
        <v>74</v>
      </c>
      <c r="L33" s="90" t="s">
        <v>389</v>
      </c>
      <c r="M33" s="90" t="s">
        <v>390</v>
      </c>
      <c r="N33" s="93" t="s">
        <v>9</v>
      </c>
      <c r="O33" s="93" t="s">
        <v>4</v>
      </c>
      <c r="P33" s="26">
        <v>3</v>
      </c>
      <c r="Q33" s="59">
        <v>0</v>
      </c>
      <c r="R33" s="60">
        <v>0</v>
      </c>
      <c r="S33" s="61">
        <v>0</v>
      </c>
      <c r="T33" s="62">
        <v>0</v>
      </c>
      <c r="U33" s="63">
        <v>0</v>
      </c>
      <c r="V33" s="63">
        <v>0</v>
      </c>
      <c r="W33" s="22">
        <f t="shared" si="2"/>
        <v>0</v>
      </c>
      <c r="X33" s="23">
        <f t="shared" si="3"/>
        <v>0</v>
      </c>
    </row>
    <row r="34" spans="2:24" x14ac:dyDescent="0.25">
      <c r="B34" s="84">
        <v>67205</v>
      </c>
      <c r="C34" s="85" t="s">
        <v>61</v>
      </c>
      <c r="D34" s="86" t="s">
        <v>62</v>
      </c>
      <c r="E34" s="87" t="s">
        <v>63</v>
      </c>
      <c r="F34" s="92" t="s">
        <v>64</v>
      </c>
      <c r="G34" s="85" t="s">
        <v>381</v>
      </c>
      <c r="H34" s="85" t="s">
        <v>7</v>
      </c>
      <c r="I34" s="92" t="s">
        <v>131</v>
      </c>
      <c r="J34" s="92" t="s">
        <v>244</v>
      </c>
      <c r="K34" s="92" t="s">
        <v>245</v>
      </c>
      <c r="L34" s="85">
        <v>-26.220414000000002</v>
      </c>
      <c r="M34" s="85">
        <v>27.900957999999999</v>
      </c>
      <c r="N34" s="92" t="s">
        <v>9</v>
      </c>
      <c r="O34" s="92" t="s">
        <v>4</v>
      </c>
      <c r="P34" s="24">
        <v>1</v>
      </c>
      <c r="Q34" s="59">
        <v>0</v>
      </c>
      <c r="R34" s="60">
        <v>0</v>
      </c>
      <c r="S34" s="61">
        <v>0</v>
      </c>
      <c r="T34" s="62">
        <v>0</v>
      </c>
      <c r="U34" s="63">
        <v>0</v>
      </c>
      <c r="V34" s="63">
        <v>0</v>
      </c>
      <c r="W34" s="22">
        <f t="shared" si="2"/>
        <v>0</v>
      </c>
      <c r="X34" s="23">
        <f t="shared" si="3"/>
        <v>0</v>
      </c>
    </row>
    <row r="35" spans="2:24" x14ac:dyDescent="0.25">
      <c r="B35" s="84">
        <v>67857</v>
      </c>
      <c r="C35" s="85" t="s">
        <v>147</v>
      </c>
      <c r="D35" s="86" t="s">
        <v>62</v>
      </c>
      <c r="E35" s="87" t="s">
        <v>63</v>
      </c>
      <c r="F35" s="93" t="s">
        <v>166</v>
      </c>
      <c r="G35" s="85" t="s">
        <v>381</v>
      </c>
      <c r="H35" s="85" t="s">
        <v>7</v>
      </c>
      <c r="I35" s="93" t="s">
        <v>14</v>
      </c>
      <c r="J35" s="93" t="s">
        <v>246</v>
      </c>
      <c r="K35" s="93" t="s">
        <v>247</v>
      </c>
      <c r="L35" s="85">
        <v>-26.133137999999999</v>
      </c>
      <c r="M35" s="85">
        <v>28.232016999999999</v>
      </c>
      <c r="N35" s="93" t="s">
        <v>9</v>
      </c>
      <c r="O35" s="93" t="s">
        <v>4</v>
      </c>
      <c r="P35" s="24">
        <v>1</v>
      </c>
      <c r="Q35" s="59">
        <v>0</v>
      </c>
      <c r="R35" s="60">
        <v>0</v>
      </c>
      <c r="S35" s="61">
        <v>0</v>
      </c>
      <c r="T35" s="62">
        <v>0</v>
      </c>
      <c r="U35" s="63">
        <v>0</v>
      </c>
      <c r="V35" s="63">
        <v>0</v>
      </c>
      <c r="W35" s="22">
        <f t="shared" si="2"/>
        <v>0</v>
      </c>
      <c r="X35" s="23">
        <f t="shared" si="3"/>
        <v>0</v>
      </c>
    </row>
    <row r="36" spans="2:24" x14ac:dyDescent="0.25">
      <c r="B36" s="84">
        <v>68551</v>
      </c>
      <c r="C36" s="85" t="s">
        <v>148</v>
      </c>
      <c r="D36" s="86" t="s">
        <v>62</v>
      </c>
      <c r="E36" s="87" t="s">
        <v>63</v>
      </c>
      <c r="F36" s="92" t="s">
        <v>167</v>
      </c>
      <c r="G36" s="85" t="s">
        <v>387</v>
      </c>
      <c r="H36" s="85" t="s">
        <v>7</v>
      </c>
      <c r="I36" s="92" t="s">
        <v>248</v>
      </c>
      <c r="J36" s="92" t="s">
        <v>71</v>
      </c>
      <c r="K36" s="92" t="s">
        <v>249</v>
      </c>
      <c r="L36" s="85">
        <v>-26.203196999999999</v>
      </c>
      <c r="M36" s="85">
        <v>28.068273999999999</v>
      </c>
      <c r="N36" s="92" t="s">
        <v>122</v>
      </c>
      <c r="O36" s="92" t="s">
        <v>4</v>
      </c>
      <c r="P36" s="24">
        <v>1</v>
      </c>
      <c r="Q36" s="59">
        <v>0</v>
      </c>
      <c r="R36" s="60">
        <v>0</v>
      </c>
      <c r="S36" s="61">
        <v>0</v>
      </c>
      <c r="T36" s="62">
        <v>0</v>
      </c>
      <c r="U36" s="63">
        <v>0</v>
      </c>
      <c r="V36" s="63">
        <v>0</v>
      </c>
      <c r="W36" s="22">
        <f t="shared" si="2"/>
        <v>0</v>
      </c>
      <c r="X36" s="23">
        <f t="shared" si="3"/>
        <v>0</v>
      </c>
    </row>
    <row r="37" spans="2:24" x14ac:dyDescent="0.25">
      <c r="B37" s="84">
        <v>69054</v>
      </c>
      <c r="C37" s="85" t="s">
        <v>149</v>
      </c>
      <c r="D37" s="86" t="s">
        <v>62</v>
      </c>
      <c r="E37" s="87" t="s">
        <v>63</v>
      </c>
      <c r="F37" s="92" t="s">
        <v>166</v>
      </c>
      <c r="G37" s="85" t="s">
        <v>381</v>
      </c>
      <c r="H37" s="85" t="s">
        <v>7</v>
      </c>
      <c r="I37" s="92" t="s">
        <v>12</v>
      </c>
      <c r="J37" s="92" t="s">
        <v>250</v>
      </c>
      <c r="K37" s="92" t="s">
        <v>251</v>
      </c>
      <c r="L37" s="85">
        <v>-23.637713999999999</v>
      </c>
      <c r="M37" s="85">
        <v>29.014496000000001</v>
      </c>
      <c r="N37" s="92" t="s">
        <v>9</v>
      </c>
      <c r="O37" s="92" t="s">
        <v>4</v>
      </c>
      <c r="P37" s="24">
        <v>3</v>
      </c>
      <c r="Q37" s="59">
        <v>0</v>
      </c>
      <c r="R37" s="60">
        <v>0</v>
      </c>
      <c r="S37" s="61">
        <v>0</v>
      </c>
      <c r="T37" s="62">
        <v>0</v>
      </c>
      <c r="U37" s="63">
        <v>0</v>
      </c>
      <c r="V37" s="63">
        <v>0</v>
      </c>
      <c r="W37" s="22">
        <f t="shared" si="2"/>
        <v>0</v>
      </c>
      <c r="X37" s="23">
        <f t="shared" si="3"/>
        <v>0</v>
      </c>
    </row>
    <row r="38" spans="2:24" x14ac:dyDescent="0.25">
      <c r="B38" s="84">
        <v>69256</v>
      </c>
      <c r="C38" s="85" t="s">
        <v>150</v>
      </c>
      <c r="D38" s="86" t="s">
        <v>62</v>
      </c>
      <c r="E38" s="87" t="s">
        <v>63</v>
      </c>
      <c r="F38" s="93" t="s">
        <v>125</v>
      </c>
      <c r="G38" s="85" t="s">
        <v>386</v>
      </c>
      <c r="H38" s="85" t="s">
        <v>7</v>
      </c>
      <c r="I38" s="93" t="s">
        <v>252</v>
      </c>
      <c r="J38" s="93" t="s">
        <v>253</v>
      </c>
      <c r="K38" s="93" t="s">
        <v>254</v>
      </c>
      <c r="L38" s="85">
        <v>-25.342252999999999</v>
      </c>
      <c r="M38" s="85">
        <v>31.131285999999999</v>
      </c>
      <c r="N38" s="93" t="s">
        <v>9</v>
      </c>
      <c r="O38" s="93" t="s">
        <v>4</v>
      </c>
      <c r="P38" s="24">
        <v>2</v>
      </c>
      <c r="Q38" s="59">
        <v>0</v>
      </c>
      <c r="R38" s="60">
        <v>0</v>
      </c>
      <c r="S38" s="61">
        <v>0</v>
      </c>
      <c r="T38" s="62">
        <v>0</v>
      </c>
      <c r="U38" s="63">
        <v>0</v>
      </c>
      <c r="V38" s="63">
        <v>0</v>
      </c>
      <c r="W38" s="22">
        <f t="shared" si="2"/>
        <v>0</v>
      </c>
      <c r="X38" s="23">
        <f t="shared" si="3"/>
        <v>0</v>
      </c>
    </row>
    <row r="39" spans="2:24" x14ac:dyDescent="0.25">
      <c r="B39" s="84">
        <v>69351</v>
      </c>
      <c r="C39" s="85" t="s">
        <v>151</v>
      </c>
      <c r="D39" s="86" t="s">
        <v>62</v>
      </c>
      <c r="E39" s="87" t="s">
        <v>63</v>
      </c>
      <c r="F39" s="92" t="s">
        <v>124</v>
      </c>
      <c r="G39" s="85" t="s">
        <v>387</v>
      </c>
      <c r="H39" s="85" t="s">
        <v>7</v>
      </c>
      <c r="I39" s="92" t="s">
        <v>16</v>
      </c>
      <c r="J39" s="92" t="s">
        <v>255</v>
      </c>
      <c r="K39" s="92" t="s">
        <v>256</v>
      </c>
      <c r="L39" s="85">
        <v>-26.078392999999998</v>
      </c>
      <c r="M39" s="85">
        <v>28.090287</v>
      </c>
      <c r="N39" s="92" t="s">
        <v>9</v>
      </c>
      <c r="O39" s="92" t="s">
        <v>4</v>
      </c>
      <c r="P39" s="24">
        <v>2</v>
      </c>
      <c r="Q39" s="59">
        <v>0</v>
      </c>
      <c r="R39" s="60">
        <v>0</v>
      </c>
      <c r="S39" s="61">
        <v>0</v>
      </c>
      <c r="T39" s="62">
        <v>0</v>
      </c>
      <c r="U39" s="63">
        <v>0</v>
      </c>
      <c r="V39" s="63">
        <v>0</v>
      </c>
      <c r="W39" s="22">
        <f t="shared" si="2"/>
        <v>0</v>
      </c>
      <c r="X39" s="23">
        <f t="shared" si="3"/>
        <v>0</v>
      </c>
    </row>
    <row r="40" spans="2:24" x14ac:dyDescent="0.25">
      <c r="B40" s="84">
        <v>69408</v>
      </c>
      <c r="C40" s="85" t="s">
        <v>152</v>
      </c>
      <c r="D40" s="86" t="s">
        <v>62</v>
      </c>
      <c r="E40" s="87" t="s">
        <v>63</v>
      </c>
      <c r="F40" s="92" t="s">
        <v>79</v>
      </c>
      <c r="G40" s="85" t="s">
        <v>383</v>
      </c>
      <c r="H40" s="85" t="s">
        <v>7</v>
      </c>
      <c r="I40" s="92" t="s">
        <v>257</v>
      </c>
      <c r="J40" s="92" t="s">
        <v>258</v>
      </c>
      <c r="K40" s="92" t="s">
        <v>259</v>
      </c>
      <c r="L40" s="85">
        <v>-26.107807000000001</v>
      </c>
      <c r="M40" s="85">
        <v>28.231193000000001</v>
      </c>
      <c r="N40" s="92" t="s">
        <v>122</v>
      </c>
      <c r="O40" s="92" t="s">
        <v>4</v>
      </c>
      <c r="P40" s="24">
        <v>1</v>
      </c>
      <c r="Q40" s="59">
        <v>0</v>
      </c>
      <c r="R40" s="60">
        <v>0</v>
      </c>
      <c r="S40" s="61">
        <v>0</v>
      </c>
      <c r="T40" s="62">
        <v>0</v>
      </c>
      <c r="U40" s="63">
        <v>0</v>
      </c>
      <c r="V40" s="63">
        <v>0</v>
      </c>
      <c r="W40" s="22">
        <f t="shared" si="2"/>
        <v>0</v>
      </c>
      <c r="X40" s="23">
        <f t="shared" si="3"/>
        <v>0</v>
      </c>
    </row>
    <row r="41" spans="2:24" x14ac:dyDescent="0.25">
      <c r="B41" s="84">
        <v>69457</v>
      </c>
      <c r="C41" s="85" t="s">
        <v>153</v>
      </c>
      <c r="D41" s="86" t="s">
        <v>62</v>
      </c>
      <c r="E41" s="87" t="s">
        <v>63</v>
      </c>
      <c r="F41" s="92" t="s">
        <v>168</v>
      </c>
      <c r="G41" s="85" t="s">
        <v>381</v>
      </c>
      <c r="H41" s="85" t="s">
        <v>7</v>
      </c>
      <c r="I41" s="92" t="s">
        <v>260</v>
      </c>
      <c r="J41" s="92" t="s">
        <v>5</v>
      </c>
      <c r="K41" s="92" t="s">
        <v>261</v>
      </c>
      <c r="L41" s="85">
        <v>-23.973229</v>
      </c>
      <c r="M41" s="85">
        <v>30.26932</v>
      </c>
      <c r="N41" s="92" t="s">
        <v>122</v>
      </c>
      <c r="O41" s="92" t="s">
        <v>4</v>
      </c>
      <c r="P41" s="24">
        <v>1</v>
      </c>
      <c r="Q41" s="59">
        <v>0</v>
      </c>
      <c r="R41" s="60">
        <v>0</v>
      </c>
      <c r="S41" s="61">
        <v>0</v>
      </c>
      <c r="T41" s="62">
        <v>0</v>
      </c>
      <c r="U41" s="63">
        <v>0</v>
      </c>
      <c r="V41" s="63">
        <v>0</v>
      </c>
      <c r="W41" s="22">
        <f t="shared" si="2"/>
        <v>0</v>
      </c>
      <c r="X41" s="23">
        <f t="shared" si="3"/>
        <v>0</v>
      </c>
    </row>
    <row r="42" spans="2:24" x14ac:dyDescent="0.25">
      <c r="B42" s="84">
        <v>69503</v>
      </c>
      <c r="C42" s="85" t="s">
        <v>154</v>
      </c>
      <c r="D42" s="86" t="s">
        <v>62</v>
      </c>
      <c r="E42" s="87" t="s">
        <v>63</v>
      </c>
      <c r="F42" s="93" t="s">
        <v>166</v>
      </c>
      <c r="G42" s="85" t="s">
        <v>381</v>
      </c>
      <c r="H42" s="85" t="s">
        <v>7</v>
      </c>
      <c r="I42" s="93" t="s">
        <v>262</v>
      </c>
      <c r="J42" s="93" t="s">
        <v>263</v>
      </c>
      <c r="K42" s="93" t="s">
        <v>264</v>
      </c>
      <c r="L42" s="85">
        <v>-26.242992000000001</v>
      </c>
      <c r="M42" s="85">
        <v>27.948682000000002</v>
      </c>
      <c r="N42" s="93" t="s">
        <v>9</v>
      </c>
      <c r="O42" s="93" t="s">
        <v>4</v>
      </c>
      <c r="P42" s="24">
        <v>1</v>
      </c>
      <c r="Q42" s="59">
        <v>0</v>
      </c>
      <c r="R42" s="60">
        <v>0</v>
      </c>
      <c r="S42" s="61">
        <v>0</v>
      </c>
      <c r="T42" s="62">
        <v>0</v>
      </c>
      <c r="U42" s="63">
        <v>0</v>
      </c>
      <c r="V42" s="63">
        <v>0</v>
      </c>
      <c r="W42" s="22">
        <f t="shared" si="2"/>
        <v>0</v>
      </c>
      <c r="X42" s="23">
        <f t="shared" si="3"/>
        <v>0</v>
      </c>
    </row>
    <row r="43" spans="2:24" x14ac:dyDescent="0.25">
      <c r="B43" s="84">
        <v>69552</v>
      </c>
      <c r="C43" s="85" t="s">
        <v>155</v>
      </c>
      <c r="D43" s="86" t="s">
        <v>62</v>
      </c>
      <c r="E43" s="87" t="s">
        <v>63</v>
      </c>
      <c r="F43" s="92" t="s">
        <v>169</v>
      </c>
      <c r="G43" s="85" t="s">
        <v>381</v>
      </c>
      <c r="H43" s="85" t="s">
        <v>7</v>
      </c>
      <c r="I43" s="92" t="s">
        <v>429</v>
      </c>
      <c r="J43" s="92" t="s">
        <v>18</v>
      </c>
      <c r="K43" s="92" t="s">
        <v>265</v>
      </c>
      <c r="L43" s="85">
        <v>-26.421042</v>
      </c>
      <c r="M43" s="85">
        <v>29.099214</v>
      </c>
      <c r="N43" s="92" t="s">
        <v>9</v>
      </c>
      <c r="O43" s="92" t="s">
        <v>4</v>
      </c>
      <c r="P43" s="24">
        <v>1</v>
      </c>
      <c r="Q43" s="59">
        <v>0</v>
      </c>
      <c r="R43" s="60">
        <v>0</v>
      </c>
      <c r="S43" s="61">
        <v>0</v>
      </c>
      <c r="T43" s="62">
        <v>0</v>
      </c>
      <c r="U43" s="63">
        <v>0</v>
      </c>
      <c r="V43" s="63">
        <v>0</v>
      </c>
      <c r="W43" s="22">
        <f t="shared" si="2"/>
        <v>0</v>
      </c>
      <c r="X43" s="23">
        <f t="shared" si="3"/>
        <v>0</v>
      </c>
    </row>
    <row r="44" spans="2:24" x14ac:dyDescent="0.25">
      <c r="B44" s="91">
        <v>86950</v>
      </c>
      <c r="C44" s="90" t="s">
        <v>156</v>
      </c>
      <c r="D44" s="86" t="s">
        <v>62</v>
      </c>
      <c r="E44" s="87" t="s">
        <v>63</v>
      </c>
      <c r="F44" s="92" t="s">
        <v>66</v>
      </c>
      <c r="G44" s="90" t="s">
        <v>382</v>
      </c>
      <c r="H44" s="90" t="s">
        <v>2</v>
      </c>
      <c r="I44" s="92" t="s">
        <v>266</v>
      </c>
      <c r="J44" s="92" t="s">
        <v>267</v>
      </c>
      <c r="K44" s="92" t="s">
        <v>268</v>
      </c>
      <c r="L44" s="90">
        <v>-25.099166666666701</v>
      </c>
      <c r="M44" s="90">
        <v>29.463650000000001</v>
      </c>
      <c r="N44" s="92" t="s">
        <v>9</v>
      </c>
      <c r="O44" s="92" t="s">
        <v>4</v>
      </c>
      <c r="P44" s="24">
        <v>1</v>
      </c>
      <c r="Q44" s="59">
        <v>0</v>
      </c>
      <c r="R44" s="60">
        <v>0</v>
      </c>
      <c r="S44" s="61">
        <v>0</v>
      </c>
      <c r="T44" s="62">
        <v>0</v>
      </c>
      <c r="U44" s="63">
        <v>0</v>
      </c>
      <c r="V44" s="63">
        <v>0</v>
      </c>
      <c r="W44" s="22">
        <f t="shared" si="2"/>
        <v>0</v>
      </c>
      <c r="X44" s="23">
        <f t="shared" si="3"/>
        <v>0</v>
      </c>
    </row>
    <row r="45" spans="2:24" x14ac:dyDescent="0.25">
      <c r="B45" s="91"/>
      <c r="C45" s="90" t="s">
        <v>423</v>
      </c>
      <c r="D45" s="86" t="s">
        <v>62</v>
      </c>
      <c r="E45" s="86" t="s">
        <v>62</v>
      </c>
      <c r="F45" s="92" t="s">
        <v>66</v>
      </c>
      <c r="G45" s="90" t="s">
        <v>382</v>
      </c>
      <c r="H45" s="90" t="s">
        <v>2</v>
      </c>
      <c r="I45" s="92" t="s">
        <v>424</v>
      </c>
      <c r="J45" s="92" t="s">
        <v>425</v>
      </c>
      <c r="K45" s="92" t="s">
        <v>426</v>
      </c>
      <c r="L45" s="90">
        <v>-33.885188999999997</v>
      </c>
      <c r="M45" s="90">
        <v>25.563769000000001</v>
      </c>
      <c r="N45" s="92" t="s">
        <v>9</v>
      </c>
      <c r="O45" s="92" t="s">
        <v>4</v>
      </c>
      <c r="P45" s="24">
        <v>2</v>
      </c>
      <c r="Q45" s="59">
        <v>0</v>
      </c>
      <c r="R45" s="60">
        <v>0</v>
      </c>
      <c r="S45" s="61">
        <v>0</v>
      </c>
      <c r="T45" s="62">
        <v>0</v>
      </c>
      <c r="U45" s="63">
        <v>0</v>
      </c>
      <c r="V45" s="63">
        <v>0</v>
      </c>
      <c r="W45" s="22">
        <f t="shared" si="2"/>
        <v>0</v>
      </c>
      <c r="X45" s="23">
        <f t="shared" si="3"/>
        <v>0</v>
      </c>
    </row>
    <row r="46" spans="2:24" x14ac:dyDescent="0.25">
      <c r="B46" s="84">
        <v>70052</v>
      </c>
      <c r="C46" s="85" t="s">
        <v>157</v>
      </c>
      <c r="D46" s="86" t="s">
        <v>62</v>
      </c>
      <c r="E46" s="87" t="s">
        <v>63</v>
      </c>
      <c r="F46" s="92" t="s">
        <v>170</v>
      </c>
      <c r="G46" s="85" t="s">
        <v>383</v>
      </c>
      <c r="H46" s="85" t="s">
        <v>7</v>
      </c>
      <c r="I46" s="92" t="s">
        <v>17</v>
      </c>
      <c r="J46" s="92" t="s">
        <v>5</v>
      </c>
      <c r="K46" s="92" t="s">
        <v>269</v>
      </c>
      <c r="L46" s="85">
        <v>-32.682099999999998</v>
      </c>
      <c r="M46" s="85">
        <v>27.1523</v>
      </c>
      <c r="N46" s="92" t="s">
        <v>9</v>
      </c>
      <c r="O46" s="92" t="s">
        <v>4</v>
      </c>
      <c r="P46" s="24">
        <v>2</v>
      </c>
      <c r="Q46" s="59">
        <v>0</v>
      </c>
      <c r="R46" s="60">
        <v>0</v>
      </c>
      <c r="S46" s="61">
        <v>0</v>
      </c>
      <c r="T46" s="62">
        <v>0</v>
      </c>
      <c r="U46" s="63">
        <v>0</v>
      </c>
      <c r="V46" s="63">
        <v>0</v>
      </c>
      <c r="W46" s="22">
        <f t="shared" si="2"/>
        <v>0</v>
      </c>
      <c r="X46" s="23">
        <f t="shared" si="3"/>
        <v>0</v>
      </c>
    </row>
    <row r="47" spans="2:24" x14ac:dyDescent="0.25">
      <c r="B47" s="84">
        <v>70205</v>
      </c>
      <c r="C47" s="85" t="s">
        <v>158</v>
      </c>
      <c r="D47" s="86" t="s">
        <v>62</v>
      </c>
      <c r="E47" s="87" t="s">
        <v>63</v>
      </c>
      <c r="F47" s="92"/>
      <c r="G47" s="85" t="s">
        <v>386</v>
      </c>
      <c r="H47" s="85" t="s">
        <v>7</v>
      </c>
      <c r="I47" s="95" t="s">
        <v>428</v>
      </c>
      <c r="J47" s="92" t="s">
        <v>270</v>
      </c>
      <c r="K47" s="92" t="s">
        <v>271</v>
      </c>
      <c r="L47" s="85">
        <v>-26.87106</v>
      </c>
      <c r="M47" s="85">
        <v>26.664860000000001</v>
      </c>
      <c r="N47" s="92" t="s">
        <v>9</v>
      </c>
      <c r="O47" s="92" t="s">
        <v>4</v>
      </c>
      <c r="P47" s="24">
        <v>2</v>
      </c>
      <c r="Q47" s="59">
        <v>0</v>
      </c>
      <c r="R47" s="60">
        <v>0</v>
      </c>
      <c r="S47" s="61">
        <v>0</v>
      </c>
      <c r="T47" s="62">
        <v>0</v>
      </c>
      <c r="U47" s="63">
        <v>0</v>
      </c>
      <c r="V47" s="63">
        <v>0</v>
      </c>
      <c r="W47" s="22">
        <f t="shared" si="2"/>
        <v>0</v>
      </c>
      <c r="X47" s="23">
        <f t="shared" si="3"/>
        <v>0</v>
      </c>
    </row>
    <row r="48" spans="2:24" x14ac:dyDescent="0.25">
      <c r="B48" s="84">
        <v>70254</v>
      </c>
      <c r="C48" s="85" t="s">
        <v>159</v>
      </c>
      <c r="D48" s="86" t="s">
        <v>62</v>
      </c>
      <c r="E48" s="87" t="s">
        <v>63</v>
      </c>
      <c r="F48" s="93" t="s">
        <v>65</v>
      </c>
      <c r="G48" s="85" t="s">
        <v>381</v>
      </c>
      <c r="H48" s="85" t="s">
        <v>7</v>
      </c>
      <c r="I48" s="93" t="s">
        <v>11</v>
      </c>
      <c r="J48" s="93" t="s">
        <v>272</v>
      </c>
      <c r="K48" s="93" t="s">
        <v>273</v>
      </c>
      <c r="L48" s="85">
        <v>-26.21997</v>
      </c>
      <c r="M48" s="85">
        <v>27.647967000000001</v>
      </c>
      <c r="N48" s="93" t="s">
        <v>9</v>
      </c>
      <c r="O48" s="93" t="s">
        <v>4</v>
      </c>
      <c r="P48" s="24">
        <v>1</v>
      </c>
      <c r="Q48" s="59">
        <v>0</v>
      </c>
      <c r="R48" s="60">
        <v>0</v>
      </c>
      <c r="S48" s="61">
        <v>0</v>
      </c>
      <c r="T48" s="62">
        <v>0</v>
      </c>
      <c r="U48" s="63">
        <v>0</v>
      </c>
      <c r="V48" s="63">
        <v>0</v>
      </c>
      <c r="W48" s="22">
        <f t="shared" si="2"/>
        <v>0</v>
      </c>
      <c r="X48" s="23">
        <f t="shared" si="3"/>
        <v>0</v>
      </c>
    </row>
    <row r="49" spans="2:24" x14ac:dyDescent="0.25">
      <c r="B49" s="84">
        <v>71408</v>
      </c>
      <c r="C49" s="85" t="s">
        <v>162</v>
      </c>
      <c r="D49" s="86" t="s">
        <v>62</v>
      </c>
      <c r="E49" s="87" t="s">
        <v>63</v>
      </c>
      <c r="F49" s="92" t="s">
        <v>173</v>
      </c>
      <c r="G49" s="85" t="s">
        <v>386</v>
      </c>
      <c r="H49" s="85" t="s">
        <v>7</v>
      </c>
      <c r="I49" s="92" t="s">
        <v>141</v>
      </c>
      <c r="J49" s="92" t="s">
        <v>277</v>
      </c>
      <c r="K49" s="92" t="s">
        <v>278</v>
      </c>
      <c r="L49" s="85">
        <v>-25.736325999999998</v>
      </c>
      <c r="M49" s="85">
        <v>31.814385000000001</v>
      </c>
      <c r="N49" s="92" t="s">
        <v>9</v>
      </c>
      <c r="O49" s="92" t="s">
        <v>4</v>
      </c>
      <c r="P49" s="24">
        <v>1</v>
      </c>
      <c r="Q49" s="59">
        <v>0</v>
      </c>
      <c r="R49" s="60">
        <v>0</v>
      </c>
      <c r="S49" s="61">
        <v>0</v>
      </c>
      <c r="T49" s="62">
        <v>0</v>
      </c>
      <c r="U49" s="63">
        <v>0</v>
      </c>
      <c r="V49" s="63">
        <v>0</v>
      </c>
      <c r="W49" s="22">
        <f t="shared" si="2"/>
        <v>0</v>
      </c>
      <c r="X49" s="23">
        <f t="shared" si="3"/>
        <v>0</v>
      </c>
    </row>
    <row r="50" spans="2:24" x14ac:dyDescent="0.25">
      <c r="B50" s="84">
        <v>72022</v>
      </c>
      <c r="C50" s="85" t="s">
        <v>163</v>
      </c>
      <c r="D50" s="86" t="s">
        <v>62</v>
      </c>
      <c r="E50" s="87" t="s">
        <v>63</v>
      </c>
      <c r="F50" s="92" t="s">
        <v>66</v>
      </c>
      <c r="G50" s="85" t="s">
        <v>382</v>
      </c>
      <c r="H50" s="85" t="s">
        <v>2</v>
      </c>
      <c r="I50" s="92" t="s">
        <v>274</v>
      </c>
      <c r="J50" s="92" t="s">
        <v>279</v>
      </c>
      <c r="K50" s="92" t="s">
        <v>268</v>
      </c>
      <c r="L50" s="85">
        <v>-26.293986</v>
      </c>
      <c r="M50" s="85">
        <v>28.390574000000001</v>
      </c>
      <c r="N50" s="92" t="s">
        <v>9</v>
      </c>
      <c r="O50" s="92" t="s">
        <v>4</v>
      </c>
      <c r="P50" s="24">
        <v>3</v>
      </c>
      <c r="Q50" s="59">
        <v>0</v>
      </c>
      <c r="R50" s="60">
        <v>0</v>
      </c>
      <c r="S50" s="61">
        <v>0</v>
      </c>
      <c r="T50" s="62">
        <v>0</v>
      </c>
      <c r="U50" s="63">
        <v>0</v>
      </c>
      <c r="V50" s="63">
        <v>0</v>
      </c>
      <c r="W50" s="22">
        <f t="shared" si="2"/>
        <v>0</v>
      </c>
      <c r="X50" s="23">
        <f t="shared" si="3"/>
        <v>0</v>
      </c>
    </row>
    <row r="51" spans="2:24" x14ac:dyDescent="0.25">
      <c r="B51" s="84">
        <v>72193</v>
      </c>
      <c r="C51" s="85" t="s">
        <v>164</v>
      </c>
      <c r="D51" s="86" t="s">
        <v>62</v>
      </c>
      <c r="E51" s="87" t="s">
        <v>63</v>
      </c>
      <c r="F51" s="92" t="s">
        <v>81</v>
      </c>
      <c r="G51" s="85" t="s">
        <v>383</v>
      </c>
      <c r="H51" s="85" t="s">
        <v>7</v>
      </c>
      <c r="I51" s="92" t="s">
        <v>280</v>
      </c>
      <c r="J51" s="92" t="s">
        <v>281</v>
      </c>
      <c r="K51" s="92" t="s">
        <v>282</v>
      </c>
      <c r="L51" s="85">
        <v>-25.399318999999998</v>
      </c>
      <c r="M51" s="85">
        <v>28.722117000000001</v>
      </c>
      <c r="N51" s="92" t="s">
        <v>122</v>
      </c>
      <c r="O51" s="92" t="s">
        <v>4</v>
      </c>
      <c r="P51" s="24">
        <v>1</v>
      </c>
      <c r="Q51" s="59">
        <v>0</v>
      </c>
      <c r="R51" s="60">
        <v>0</v>
      </c>
      <c r="S51" s="61">
        <v>0</v>
      </c>
      <c r="T51" s="62">
        <v>0</v>
      </c>
      <c r="U51" s="63">
        <v>0</v>
      </c>
      <c r="V51" s="63">
        <v>0</v>
      </c>
      <c r="W51" s="22">
        <f t="shared" si="2"/>
        <v>0</v>
      </c>
      <c r="X51" s="23">
        <f t="shared" si="3"/>
        <v>0</v>
      </c>
    </row>
    <row r="52" spans="2:24" x14ac:dyDescent="0.25">
      <c r="B52" s="84">
        <v>72915</v>
      </c>
      <c r="C52" s="85" t="s">
        <v>165</v>
      </c>
      <c r="D52" s="86" t="s">
        <v>62</v>
      </c>
      <c r="E52" s="87" t="s">
        <v>63</v>
      </c>
      <c r="F52" s="92" t="s">
        <v>174</v>
      </c>
      <c r="G52" s="85" t="s">
        <v>388</v>
      </c>
      <c r="H52" s="85" t="s">
        <v>7</v>
      </c>
      <c r="I52" s="92" t="s">
        <v>429</v>
      </c>
      <c r="J52" s="92" t="s">
        <v>283</v>
      </c>
      <c r="K52" s="92" t="s">
        <v>284</v>
      </c>
      <c r="L52" s="85">
        <v>-26.638849</v>
      </c>
      <c r="M52" s="85">
        <v>27.938669000000001</v>
      </c>
      <c r="N52" s="92" t="s">
        <v>9</v>
      </c>
      <c r="O52" s="92" t="s">
        <v>4</v>
      </c>
      <c r="P52" s="24">
        <v>3</v>
      </c>
      <c r="Q52" s="59">
        <v>0</v>
      </c>
      <c r="R52" s="60">
        <v>0</v>
      </c>
      <c r="S52" s="61">
        <v>0</v>
      </c>
      <c r="T52" s="62">
        <v>0</v>
      </c>
      <c r="U52" s="63">
        <v>0</v>
      </c>
      <c r="V52" s="63">
        <v>0</v>
      </c>
      <c r="W52" s="22">
        <f t="shared" si="2"/>
        <v>0</v>
      </c>
      <c r="X52" s="23">
        <f t="shared" si="3"/>
        <v>0</v>
      </c>
    </row>
    <row r="53" spans="2:24" x14ac:dyDescent="0.25">
      <c r="B53" s="84">
        <v>73064</v>
      </c>
      <c r="C53" s="85" t="s">
        <v>175</v>
      </c>
      <c r="D53" s="86" t="s">
        <v>62</v>
      </c>
      <c r="E53" s="87" t="s">
        <v>63</v>
      </c>
      <c r="F53" s="92" t="s">
        <v>231</v>
      </c>
      <c r="G53" s="85" t="s">
        <v>387</v>
      </c>
      <c r="H53" s="85" t="s">
        <v>7</v>
      </c>
      <c r="I53" s="92" t="s">
        <v>429</v>
      </c>
      <c r="J53" s="92" t="s">
        <v>285</v>
      </c>
      <c r="K53" s="92" t="s">
        <v>286</v>
      </c>
      <c r="L53" s="85">
        <v>-25.788150000000002</v>
      </c>
      <c r="M53" s="85">
        <v>28.104206999999999</v>
      </c>
      <c r="N53" s="92" t="s">
        <v>122</v>
      </c>
      <c r="O53" s="92" t="s">
        <v>4</v>
      </c>
      <c r="P53" s="24">
        <v>1</v>
      </c>
      <c r="Q53" s="59">
        <v>0</v>
      </c>
      <c r="R53" s="60">
        <v>0</v>
      </c>
      <c r="S53" s="61">
        <v>0</v>
      </c>
      <c r="T53" s="62">
        <v>0</v>
      </c>
      <c r="U53" s="63">
        <v>0</v>
      </c>
      <c r="V53" s="63">
        <v>0</v>
      </c>
      <c r="W53" s="22">
        <f t="shared" si="2"/>
        <v>0</v>
      </c>
      <c r="X53" s="23">
        <f t="shared" si="3"/>
        <v>0</v>
      </c>
    </row>
    <row r="54" spans="2:24" x14ac:dyDescent="0.25">
      <c r="B54" s="84">
        <v>73098</v>
      </c>
      <c r="C54" s="85" t="s">
        <v>176</v>
      </c>
      <c r="D54" s="86" t="s">
        <v>62</v>
      </c>
      <c r="E54" s="87" t="s">
        <v>63</v>
      </c>
      <c r="F54" s="92" t="s">
        <v>66</v>
      </c>
      <c r="G54" s="85" t="s">
        <v>382</v>
      </c>
      <c r="H54" s="85" t="s">
        <v>2</v>
      </c>
      <c r="I54" s="92" t="s">
        <v>287</v>
      </c>
      <c r="J54" s="92" t="s">
        <v>288</v>
      </c>
      <c r="K54" s="92" t="s">
        <v>74</v>
      </c>
      <c r="L54" s="85">
        <v>-24.752281</v>
      </c>
      <c r="M54" s="85">
        <v>30.014793999999998</v>
      </c>
      <c r="N54" s="92" t="s">
        <v>9</v>
      </c>
      <c r="O54" s="92" t="s">
        <v>4</v>
      </c>
      <c r="P54" s="24">
        <v>1</v>
      </c>
      <c r="Q54" s="59">
        <v>0</v>
      </c>
      <c r="R54" s="60">
        <v>0</v>
      </c>
      <c r="S54" s="61">
        <v>0</v>
      </c>
      <c r="T54" s="62">
        <v>0</v>
      </c>
      <c r="U54" s="63">
        <v>0</v>
      </c>
      <c r="V54" s="63">
        <v>0</v>
      </c>
      <c r="W54" s="22">
        <f t="shared" si="2"/>
        <v>0</v>
      </c>
      <c r="X54" s="23">
        <f t="shared" si="3"/>
        <v>0</v>
      </c>
    </row>
    <row r="55" spans="2:24" x14ac:dyDescent="0.25">
      <c r="B55" s="84">
        <v>67359</v>
      </c>
      <c r="C55" s="85" t="s">
        <v>178</v>
      </c>
      <c r="D55" s="86" t="s">
        <v>62</v>
      </c>
      <c r="E55" s="87" t="s">
        <v>63</v>
      </c>
      <c r="F55" s="93" t="s">
        <v>78</v>
      </c>
      <c r="G55" s="85" t="s">
        <v>381</v>
      </c>
      <c r="H55" s="85" t="s">
        <v>7</v>
      </c>
      <c r="I55" s="93" t="s">
        <v>291</v>
      </c>
      <c r="J55" s="93" t="s">
        <v>292</v>
      </c>
      <c r="K55" s="93" t="s">
        <v>293</v>
      </c>
      <c r="L55" s="85">
        <v>-31.080060100000001</v>
      </c>
      <c r="M55" s="85">
        <v>29.49569</v>
      </c>
      <c r="N55" s="93" t="s">
        <v>9</v>
      </c>
      <c r="O55" s="93" t="s">
        <v>4</v>
      </c>
      <c r="P55" s="24">
        <v>3</v>
      </c>
      <c r="Q55" s="59">
        <v>0</v>
      </c>
      <c r="R55" s="60">
        <v>0</v>
      </c>
      <c r="S55" s="61">
        <v>0</v>
      </c>
      <c r="T55" s="62">
        <v>0</v>
      </c>
      <c r="U55" s="63">
        <v>0</v>
      </c>
      <c r="V55" s="63">
        <v>0</v>
      </c>
      <c r="W55" s="22">
        <f t="shared" si="2"/>
        <v>0</v>
      </c>
      <c r="X55" s="23">
        <f t="shared" si="3"/>
        <v>0</v>
      </c>
    </row>
    <row r="56" spans="2:24" x14ac:dyDescent="0.25">
      <c r="B56" s="84">
        <v>74146</v>
      </c>
      <c r="C56" s="85" t="s">
        <v>180</v>
      </c>
      <c r="D56" s="86" t="s">
        <v>62</v>
      </c>
      <c r="E56" s="87" t="s">
        <v>63</v>
      </c>
      <c r="F56" s="93" t="s">
        <v>80</v>
      </c>
      <c r="G56" s="85" t="s">
        <v>384</v>
      </c>
      <c r="H56" s="85" t="s">
        <v>7</v>
      </c>
      <c r="I56" s="93" t="s">
        <v>296</v>
      </c>
      <c r="J56" s="93" t="s">
        <v>297</v>
      </c>
      <c r="K56" s="93" t="s">
        <v>87</v>
      </c>
      <c r="L56" s="85">
        <v>-25.519489</v>
      </c>
      <c r="M56" s="85">
        <v>28.109936000000001</v>
      </c>
      <c r="N56" s="93" t="s">
        <v>9</v>
      </c>
      <c r="O56" s="93" t="s">
        <v>4</v>
      </c>
      <c r="P56" s="24">
        <v>2</v>
      </c>
      <c r="Q56" s="59">
        <v>0</v>
      </c>
      <c r="R56" s="60">
        <v>0</v>
      </c>
      <c r="S56" s="61">
        <v>0</v>
      </c>
      <c r="T56" s="62">
        <v>0</v>
      </c>
      <c r="U56" s="63">
        <v>0</v>
      </c>
      <c r="V56" s="63">
        <v>0</v>
      </c>
      <c r="W56" s="22">
        <f t="shared" si="2"/>
        <v>0</v>
      </c>
      <c r="X56" s="23">
        <f t="shared" si="3"/>
        <v>0</v>
      </c>
    </row>
    <row r="57" spans="2:24" x14ac:dyDescent="0.25">
      <c r="B57" s="84">
        <v>74589</v>
      </c>
      <c r="C57" s="85" t="s">
        <v>182</v>
      </c>
      <c r="D57" s="86" t="s">
        <v>62</v>
      </c>
      <c r="E57" s="87" t="s">
        <v>63</v>
      </c>
      <c r="F57" s="92" t="s">
        <v>231</v>
      </c>
      <c r="G57" s="85" t="s">
        <v>387</v>
      </c>
      <c r="H57" s="85" t="s">
        <v>7</v>
      </c>
      <c r="I57" s="92" t="s">
        <v>299</v>
      </c>
      <c r="J57" s="92" t="s">
        <v>5</v>
      </c>
      <c r="K57" s="92" t="s">
        <v>286</v>
      </c>
      <c r="L57" s="85">
        <v>-23.895042</v>
      </c>
      <c r="M57" s="85">
        <v>30.259961000000001</v>
      </c>
      <c r="N57" s="92" t="s">
        <v>122</v>
      </c>
      <c r="O57" s="92" t="s">
        <v>4</v>
      </c>
      <c r="P57" s="24">
        <v>1</v>
      </c>
      <c r="Q57" s="59">
        <v>0</v>
      </c>
      <c r="R57" s="60">
        <v>0</v>
      </c>
      <c r="S57" s="61">
        <v>0</v>
      </c>
      <c r="T57" s="62">
        <v>0</v>
      </c>
      <c r="U57" s="63">
        <v>0</v>
      </c>
      <c r="V57" s="63">
        <v>0</v>
      </c>
      <c r="W57" s="22">
        <f t="shared" si="2"/>
        <v>0</v>
      </c>
      <c r="X57" s="23">
        <f t="shared" si="3"/>
        <v>0</v>
      </c>
    </row>
    <row r="58" spans="2:24" x14ac:dyDescent="0.25">
      <c r="B58" s="84">
        <v>74530</v>
      </c>
      <c r="C58" s="85" t="s">
        <v>183</v>
      </c>
      <c r="D58" s="86" t="s">
        <v>62</v>
      </c>
      <c r="E58" s="87" t="s">
        <v>63</v>
      </c>
      <c r="F58" s="92" t="s">
        <v>231</v>
      </c>
      <c r="G58" s="85" t="s">
        <v>387</v>
      </c>
      <c r="H58" s="85" t="s">
        <v>7</v>
      </c>
      <c r="I58" s="92" t="s">
        <v>429</v>
      </c>
      <c r="J58" s="92" t="s">
        <v>300</v>
      </c>
      <c r="K58" s="92" t="s">
        <v>301</v>
      </c>
      <c r="L58" s="85">
        <v>-33.311120000000003</v>
      </c>
      <c r="M58" s="85">
        <v>26.525846999999999</v>
      </c>
      <c r="N58" s="92" t="s">
        <v>9</v>
      </c>
      <c r="O58" s="92" t="s">
        <v>4</v>
      </c>
      <c r="P58" s="24">
        <v>1</v>
      </c>
      <c r="Q58" s="59">
        <v>0</v>
      </c>
      <c r="R58" s="60">
        <v>0</v>
      </c>
      <c r="S58" s="61">
        <v>0</v>
      </c>
      <c r="T58" s="62">
        <v>0</v>
      </c>
      <c r="U58" s="63">
        <v>0</v>
      </c>
      <c r="V58" s="63">
        <v>0</v>
      </c>
      <c r="W58" s="22">
        <f t="shared" si="2"/>
        <v>0</v>
      </c>
      <c r="X58" s="23">
        <f t="shared" si="3"/>
        <v>0</v>
      </c>
    </row>
    <row r="59" spans="2:24" x14ac:dyDescent="0.25">
      <c r="B59" s="84">
        <v>74651</v>
      </c>
      <c r="C59" s="85" t="s">
        <v>184</v>
      </c>
      <c r="D59" s="86" t="s">
        <v>62</v>
      </c>
      <c r="E59" s="87" t="s">
        <v>63</v>
      </c>
      <c r="F59" s="92" t="s">
        <v>67</v>
      </c>
      <c r="G59" s="85" t="s">
        <v>383</v>
      </c>
      <c r="H59" s="85" t="s">
        <v>7</v>
      </c>
      <c r="I59" s="92" t="s">
        <v>302</v>
      </c>
      <c r="J59" s="92" t="s">
        <v>5</v>
      </c>
      <c r="K59" s="92" t="s">
        <v>303</v>
      </c>
      <c r="L59" s="85">
        <v>-27.667629999999999</v>
      </c>
      <c r="M59" s="85">
        <v>22.7499</v>
      </c>
      <c r="N59" s="92" t="s">
        <v>9</v>
      </c>
      <c r="O59" s="92" t="s">
        <v>4</v>
      </c>
      <c r="P59" s="24">
        <v>2</v>
      </c>
      <c r="Q59" s="59">
        <v>0</v>
      </c>
      <c r="R59" s="60">
        <v>0</v>
      </c>
      <c r="S59" s="61">
        <v>0</v>
      </c>
      <c r="T59" s="62">
        <v>0</v>
      </c>
      <c r="U59" s="63">
        <v>0</v>
      </c>
      <c r="V59" s="63">
        <v>0</v>
      </c>
      <c r="W59" s="22">
        <f t="shared" si="2"/>
        <v>0</v>
      </c>
      <c r="X59" s="23">
        <f t="shared" si="3"/>
        <v>0</v>
      </c>
    </row>
    <row r="60" spans="2:24" x14ac:dyDescent="0.25">
      <c r="B60" s="84">
        <v>75074</v>
      </c>
      <c r="C60" s="85" t="s">
        <v>185</v>
      </c>
      <c r="D60" s="86" t="s">
        <v>62</v>
      </c>
      <c r="E60" s="87" t="s">
        <v>63</v>
      </c>
      <c r="F60" s="92" t="s">
        <v>233</v>
      </c>
      <c r="G60" s="85" t="s">
        <v>387</v>
      </c>
      <c r="H60" s="85" t="s">
        <v>7</v>
      </c>
      <c r="I60" s="92" t="s">
        <v>429</v>
      </c>
      <c r="J60" s="92" t="s">
        <v>304</v>
      </c>
      <c r="K60" s="92" t="s">
        <v>305</v>
      </c>
      <c r="L60" s="85">
        <v>-31.910824999999999</v>
      </c>
      <c r="M60" s="85">
        <v>26.865884999999999</v>
      </c>
      <c r="N60" s="92" t="s">
        <v>122</v>
      </c>
      <c r="O60" s="92" t="s">
        <v>4</v>
      </c>
      <c r="P60" s="24">
        <v>1</v>
      </c>
      <c r="Q60" s="59">
        <v>0</v>
      </c>
      <c r="R60" s="60">
        <v>0</v>
      </c>
      <c r="S60" s="61">
        <v>0</v>
      </c>
      <c r="T60" s="62">
        <v>0</v>
      </c>
      <c r="U60" s="63">
        <v>0</v>
      </c>
      <c r="V60" s="63">
        <v>0</v>
      </c>
      <c r="W60" s="22">
        <f t="shared" si="2"/>
        <v>0</v>
      </c>
      <c r="X60" s="23">
        <f t="shared" si="3"/>
        <v>0</v>
      </c>
    </row>
    <row r="61" spans="2:24" x14ac:dyDescent="0.25">
      <c r="B61" s="84">
        <v>75493</v>
      </c>
      <c r="C61" s="85" t="s">
        <v>186</v>
      </c>
      <c r="D61" s="86" t="s">
        <v>62</v>
      </c>
      <c r="E61" s="87" t="s">
        <v>63</v>
      </c>
      <c r="F61" s="92" t="s">
        <v>234</v>
      </c>
      <c r="G61" s="85" t="s">
        <v>387</v>
      </c>
      <c r="H61" s="85" t="s">
        <v>7</v>
      </c>
      <c r="I61" s="92" t="s">
        <v>429</v>
      </c>
      <c r="J61" s="92" t="s">
        <v>306</v>
      </c>
      <c r="K61" s="92" t="s">
        <v>307</v>
      </c>
      <c r="L61" s="85">
        <v>-26.354282999999999</v>
      </c>
      <c r="M61" s="85">
        <v>28.371955</v>
      </c>
      <c r="N61" s="92" t="s">
        <v>122</v>
      </c>
      <c r="O61" s="92" t="s">
        <v>4</v>
      </c>
      <c r="P61" s="24">
        <v>2</v>
      </c>
      <c r="Q61" s="59">
        <v>0</v>
      </c>
      <c r="R61" s="60">
        <v>0</v>
      </c>
      <c r="S61" s="61">
        <v>0</v>
      </c>
      <c r="T61" s="62">
        <v>0</v>
      </c>
      <c r="U61" s="63">
        <v>0</v>
      </c>
      <c r="V61" s="63">
        <v>0</v>
      </c>
      <c r="W61" s="22">
        <f t="shared" si="2"/>
        <v>0</v>
      </c>
      <c r="X61" s="23">
        <f t="shared" si="3"/>
        <v>0</v>
      </c>
    </row>
    <row r="62" spans="2:24" x14ac:dyDescent="0.25">
      <c r="B62" s="84">
        <v>76211</v>
      </c>
      <c r="C62" s="85" t="s">
        <v>190</v>
      </c>
      <c r="D62" s="86" t="s">
        <v>62</v>
      </c>
      <c r="E62" s="87" t="s">
        <v>63</v>
      </c>
      <c r="F62" s="93" t="s">
        <v>237</v>
      </c>
      <c r="G62" s="85" t="s">
        <v>388</v>
      </c>
      <c r="H62" s="85" t="s">
        <v>7</v>
      </c>
      <c r="I62" s="93" t="s">
        <v>314</v>
      </c>
      <c r="J62" s="93" t="s">
        <v>5</v>
      </c>
      <c r="K62" s="93" t="s">
        <v>315</v>
      </c>
      <c r="L62" s="85">
        <v>-26.300263000000001</v>
      </c>
      <c r="M62" s="85">
        <v>30.776240000000001</v>
      </c>
      <c r="N62" s="93" t="s">
        <v>9</v>
      </c>
      <c r="O62" s="93" t="s">
        <v>4</v>
      </c>
      <c r="P62" s="24">
        <v>3</v>
      </c>
      <c r="Q62" s="59">
        <v>0</v>
      </c>
      <c r="R62" s="60">
        <v>0</v>
      </c>
      <c r="S62" s="61">
        <v>0</v>
      </c>
      <c r="T62" s="62">
        <v>0</v>
      </c>
      <c r="U62" s="63">
        <v>0</v>
      </c>
      <c r="V62" s="63">
        <v>0</v>
      </c>
      <c r="W62" s="22">
        <f t="shared" si="2"/>
        <v>0</v>
      </c>
      <c r="X62" s="23">
        <f t="shared" si="3"/>
        <v>0</v>
      </c>
    </row>
    <row r="63" spans="2:24" x14ac:dyDescent="0.25">
      <c r="B63" s="84">
        <v>87019</v>
      </c>
      <c r="C63" s="85" t="s">
        <v>191</v>
      </c>
      <c r="D63" s="86" t="s">
        <v>62</v>
      </c>
      <c r="E63" s="87" t="s">
        <v>63</v>
      </c>
      <c r="F63" s="92" t="s">
        <v>237</v>
      </c>
      <c r="G63" s="85" t="s">
        <v>388</v>
      </c>
      <c r="H63" s="85" t="s">
        <v>2</v>
      </c>
      <c r="I63" s="92" t="s">
        <v>316</v>
      </c>
      <c r="J63" s="92" t="s">
        <v>317</v>
      </c>
      <c r="K63" s="92" t="s">
        <v>318</v>
      </c>
      <c r="L63" s="85">
        <v>-28.754625000000001</v>
      </c>
      <c r="M63" s="85">
        <v>30.442613999999999</v>
      </c>
      <c r="N63" s="92" t="s">
        <v>9</v>
      </c>
      <c r="O63" s="92" t="s">
        <v>4</v>
      </c>
      <c r="P63" s="24">
        <v>3</v>
      </c>
      <c r="Q63" s="59">
        <v>0</v>
      </c>
      <c r="R63" s="60">
        <v>0</v>
      </c>
      <c r="S63" s="61">
        <v>0</v>
      </c>
      <c r="T63" s="62">
        <v>0</v>
      </c>
      <c r="U63" s="63">
        <v>0</v>
      </c>
      <c r="V63" s="63">
        <v>0</v>
      </c>
      <c r="W63" s="22">
        <f t="shared" si="2"/>
        <v>0</v>
      </c>
      <c r="X63" s="23">
        <f t="shared" si="3"/>
        <v>0</v>
      </c>
    </row>
    <row r="64" spans="2:24" x14ac:dyDescent="0.25">
      <c r="B64" s="84">
        <v>76936</v>
      </c>
      <c r="C64" s="85" t="s">
        <v>192</v>
      </c>
      <c r="D64" s="86" t="s">
        <v>62</v>
      </c>
      <c r="E64" s="87" t="s">
        <v>63</v>
      </c>
      <c r="F64" s="93" t="s">
        <v>66</v>
      </c>
      <c r="G64" s="85" t="s">
        <v>382</v>
      </c>
      <c r="H64" s="85" t="s">
        <v>2</v>
      </c>
      <c r="I64" s="93" t="s">
        <v>319</v>
      </c>
      <c r="J64" s="93" t="s">
        <v>320</v>
      </c>
      <c r="K64" s="93" t="s">
        <v>74</v>
      </c>
      <c r="L64" s="85">
        <v>-26.136970999999999</v>
      </c>
      <c r="M64" s="85">
        <v>28.089867999999999</v>
      </c>
      <c r="N64" s="93" t="s">
        <v>9</v>
      </c>
      <c r="O64" s="93" t="s">
        <v>4</v>
      </c>
      <c r="P64" s="24">
        <v>1</v>
      </c>
      <c r="Q64" s="59">
        <v>0</v>
      </c>
      <c r="R64" s="60">
        <v>0</v>
      </c>
      <c r="S64" s="61">
        <v>0</v>
      </c>
      <c r="T64" s="62">
        <v>0</v>
      </c>
      <c r="U64" s="63">
        <v>0</v>
      </c>
      <c r="V64" s="63">
        <v>0</v>
      </c>
      <c r="W64" s="22">
        <f t="shared" si="2"/>
        <v>0</v>
      </c>
      <c r="X64" s="23">
        <f t="shared" si="3"/>
        <v>0</v>
      </c>
    </row>
    <row r="65" spans="2:24" x14ac:dyDescent="0.25">
      <c r="B65" s="84">
        <v>66051</v>
      </c>
      <c r="C65" s="85" t="s">
        <v>193</v>
      </c>
      <c r="D65" s="86" t="s">
        <v>62</v>
      </c>
      <c r="E65" s="87" t="s">
        <v>63</v>
      </c>
      <c r="F65" s="93" t="s">
        <v>123</v>
      </c>
      <c r="G65" s="85" t="s">
        <v>388</v>
      </c>
      <c r="H65" s="85" t="s">
        <v>7</v>
      </c>
      <c r="I65" s="93" t="s">
        <v>5</v>
      </c>
      <c r="J65" s="93" t="s">
        <v>123</v>
      </c>
      <c r="K65" s="93" t="s">
        <v>318</v>
      </c>
      <c r="L65" s="85">
        <v>-25.663557999999998</v>
      </c>
      <c r="M65" s="85">
        <v>30.250323000000002</v>
      </c>
      <c r="N65" s="93" t="s">
        <v>9</v>
      </c>
      <c r="O65" s="93" t="s">
        <v>4</v>
      </c>
      <c r="P65" s="24">
        <v>3</v>
      </c>
      <c r="Q65" s="59">
        <v>0</v>
      </c>
      <c r="R65" s="60">
        <v>0</v>
      </c>
      <c r="S65" s="61">
        <v>0</v>
      </c>
      <c r="T65" s="62">
        <v>0</v>
      </c>
      <c r="U65" s="63">
        <v>0</v>
      </c>
      <c r="V65" s="63">
        <v>0</v>
      </c>
      <c r="W65" s="22">
        <f t="shared" si="2"/>
        <v>0</v>
      </c>
      <c r="X65" s="23">
        <f t="shared" si="3"/>
        <v>0</v>
      </c>
    </row>
    <row r="66" spans="2:24" x14ac:dyDescent="0.25">
      <c r="B66" s="84">
        <v>76993</v>
      </c>
      <c r="C66" s="85" t="s">
        <v>194</v>
      </c>
      <c r="D66" s="86" t="s">
        <v>62</v>
      </c>
      <c r="E66" s="87" t="s">
        <v>63</v>
      </c>
      <c r="F66" s="92" t="s">
        <v>174</v>
      </c>
      <c r="G66" s="85" t="s">
        <v>388</v>
      </c>
      <c r="H66" s="85" t="s">
        <v>7</v>
      </c>
      <c r="I66" s="92" t="s">
        <v>15</v>
      </c>
      <c r="J66" s="92" t="s">
        <v>321</v>
      </c>
      <c r="K66" s="92" t="s">
        <v>322</v>
      </c>
      <c r="L66" s="85">
        <v>-31.194683999999999</v>
      </c>
      <c r="M66" s="85">
        <v>28.232761</v>
      </c>
      <c r="N66" s="92" t="s">
        <v>9</v>
      </c>
      <c r="O66" s="92" t="s">
        <v>4</v>
      </c>
      <c r="P66" s="24">
        <v>3</v>
      </c>
      <c r="Q66" s="59">
        <v>0</v>
      </c>
      <c r="R66" s="60">
        <v>0</v>
      </c>
      <c r="S66" s="61">
        <v>0</v>
      </c>
      <c r="T66" s="62">
        <v>0</v>
      </c>
      <c r="U66" s="63">
        <v>0</v>
      </c>
      <c r="V66" s="63">
        <v>0</v>
      </c>
      <c r="W66" s="22">
        <f t="shared" si="2"/>
        <v>0</v>
      </c>
      <c r="X66" s="23">
        <f t="shared" si="3"/>
        <v>0</v>
      </c>
    </row>
    <row r="67" spans="2:24" x14ac:dyDescent="0.25">
      <c r="B67" s="84">
        <v>77358</v>
      </c>
      <c r="C67" s="85" t="s">
        <v>195</v>
      </c>
      <c r="D67" s="86" t="s">
        <v>62</v>
      </c>
      <c r="E67" s="87" t="s">
        <v>63</v>
      </c>
      <c r="F67" s="92" t="s">
        <v>66</v>
      </c>
      <c r="G67" s="85" t="s">
        <v>382</v>
      </c>
      <c r="H67" s="85" t="s">
        <v>2</v>
      </c>
      <c r="I67" s="92" t="s">
        <v>6</v>
      </c>
      <c r="J67" s="92" t="s">
        <v>323</v>
      </c>
      <c r="K67" s="92" t="s">
        <v>74</v>
      </c>
      <c r="L67" s="85">
        <v>-23.827331000000001</v>
      </c>
      <c r="M67" s="85">
        <v>30.161252000000001</v>
      </c>
      <c r="N67" s="92" t="s">
        <v>9</v>
      </c>
      <c r="O67" s="92" t="s">
        <v>4</v>
      </c>
      <c r="P67" s="24">
        <v>1</v>
      </c>
      <c r="Q67" s="59">
        <v>0</v>
      </c>
      <c r="R67" s="60">
        <v>0</v>
      </c>
      <c r="S67" s="61">
        <v>0</v>
      </c>
      <c r="T67" s="62">
        <v>0</v>
      </c>
      <c r="U67" s="63">
        <v>0</v>
      </c>
      <c r="V67" s="63">
        <v>0</v>
      </c>
      <c r="W67" s="22">
        <f t="shared" si="2"/>
        <v>0</v>
      </c>
      <c r="X67" s="23">
        <f t="shared" si="3"/>
        <v>0</v>
      </c>
    </row>
    <row r="68" spans="2:24" x14ac:dyDescent="0.25">
      <c r="B68" s="84">
        <v>73635</v>
      </c>
      <c r="C68" s="85" t="s">
        <v>196</v>
      </c>
      <c r="D68" s="86" t="s">
        <v>62</v>
      </c>
      <c r="E68" s="87" t="s">
        <v>63</v>
      </c>
      <c r="F68" s="93" t="s">
        <v>236</v>
      </c>
      <c r="G68" s="85" t="s">
        <v>383</v>
      </c>
      <c r="H68" s="85" t="s">
        <v>7</v>
      </c>
      <c r="I68" s="93" t="s">
        <v>324</v>
      </c>
      <c r="J68" s="93" t="s">
        <v>422</v>
      </c>
      <c r="K68" s="93" t="s">
        <v>421</v>
      </c>
      <c r="L68" s="85">
        <v>-28.233635</v>
      </c>
      <c r="M68" s="85">
        <v>28.309615999999998</v>
      </c>
      <c r="N68" s="93" t="s">
        <v>122</v>
      </c>
      <c r="O68" s="93" t="s">
        <v>4</v>
      </c>
      <c r="P68" s="24">
        <v>3</v>
      </c>
      <c r="Q68" s="59">
        <v>0</v>
      </c>
      <c r="R68" s="60">
        <v>0</v>
      </c>
      <c r="S68" s="61">
        <v>0</v>
      </c>
      <c r="T68" s="62">
        <v>0</v>
      </c>
      <c r="U68" s="63">
        <v>0</v>
      </c>
      <c r="V68" s="63">
        <v>0</v>
      </c>
      <c r="W68" s="22">
        <f t="shared" si="2"/>
        <v>0</v>
      </c>
      <c r="X68" s="23">
        <f t="shared" si="3"/>
        <v>0</v>
      </c>
    </row>
    <row r="69" spans="2:24" x14ac:dyDescent="0.25">
      <c r="B69" s="84">
        <v>77575</v>
      </c>
      <c r="C69" s="85" t="s">
        <v>197</v>
      </c>
      <c r="D69" s="86" t="s">
        <v>62</v>
      </c>
      <c r="E69" s="87" t="s">
        <v>63</v>
      </c>
      <c r="F69" s="92" t="s">
        <v>237</v>
      </c>
      <c r="G69" s="85" t="s">
        <v>388</v>
      </c>
      <c r="H69" s="85" t="s">
        <v>7</v>
      </c>
      <c r="I69" s="92" t="s">
        <v>325</v>
      </c>
      <c r="J69" s="92" t="s">
        <v>420</v>
      </c>
      <c r="K69" s="92" t="s">
        <v>318</v>
      </c>
      <c r="L69" s="85">
        <v>-29.063552999999999</v>
      </c>
      <c r="M69" s="85">
        <v>26.123308999999999</v>
      </c>
      <c r="N69" s="92" t="s">
        <v>9</v>
      </c>
      <c r="O69" s="92" t="s">
        <v>4</v>
      </c>
      <c r="P69" s="24">
        <v>2</v>
      </c>
      <c r="Q69" s="59">
        <v>0</v>
      </c>
      <c r="R69" s="60">
        <v>0</v>
      </c>
      <c r="S69" s="61">
        <v>0</v>
      </c>
      <c r="T69" s="62">
        <v>0</v>
      </c>
      <c r="U69" s="63">
        <v>0</v>
      </c>
      <c r="V69" s="63">
        <v>0</v>
      </c>
      <c r="W69" s="22">
        <f t="shared" si="2"/>
        <v>0</v>
      </c>
      <c r="X69" s="23">
        <f t="shared" si="3"/>
        <v>0</v>
      </c>
    </row>
    <row r="70" spans="2:24" x14ac:dyDescent="0.25">
      <c r="B70" s="84">
        <v>78857</v>
      </c>
      <c r="C70" s="85" t="s">
        <v>198</v>
      </c>
      <c r="D70" s="86" t="s">
        <v>62</v>
      </c>
      <c r="E70" s="87" t="s">
        <v>63</v>
      </c>
      <c r="F70" s="92" t="s">
        <v>238</v>
      </c>
      <c r="G70" s="85" t="s">
        <v>384</v>
      </c>
      <c r="H70" s="85" t="s">
        <v>7</v>
      </c>
      <c r="I70" s="92" t="s">
        <v>429</v>
      </c>
      <c r="J70" s="92" t="s">
        <v>327</v>
      </c>
      <c r="K70" s="92" t="s">
        <v>326</v>
      </c>
      <c r="L70" s="85">
        <v>-25.103252000000001</v>
      </c>
      <c r="M70" s="85">
        <v>28.535413999999999</v>
      </c>
      <c r="N70" s="92" t="s">
        <v>9</v>
      </c>
      <c r="O70" s="92" t="s">
        <v>4</v>
      </c>
      <c r="P70" s="24">
        <v>2</v>
      </c>
      <c r="Q70" s="59">
        <v>0</v>
      </c>
      <c r="R70" s="60">
        <v>0</v>
      </c>
      <c r="S70" s="61">
        <v>0</v>
      </c>
      <c r="T70" s="62">
        <v>0</v>
      </c>
      <c r="U70" s="63">
        <v>0</v>
      </c>
      <c r="V70" s="63">
        <v>0</v>
      </c>
      <c r="W70" s="22">
        <f t="shared" si="2"/>
        <v>0</v>
      </c>
      <c r="X70" s="23">
        <f t="shared" si="3"/>
        <v>0</v>
      </c>
    </row>
    <row r="71" spans="2:24" x14ac:dyDescent="0.25">
      <c r="B71" s="84">
        <v>79392</v>
      </c>
      <c r="C71" s="85" t="s">
        <v>199</v>
      </c>
      <c r="D71" s="86" t="s">
        <v>62</v>
      </c>
      <c r="E71" s="87" t="s">
        <v>63</v>
      </c>
      <c r="F71" s="92" t="s">
        <v>65</v>
      </c>
      <c r="G71" s="85" t="s">
        <v>381</v>
      </c>
      <c r="H71" s="85" t="s">
        <v>7</v>
      </c>
      <c r="I71" s="92" t="s">
        <v>328</v>
      </c>
      <c r="J71" s="92" t="s">
        <v>5</v>
      </c>
      <c r="K71" s="92" t="s">
        <v>172</v>
      </c>
      <c r="L71" s="85">
        <v>-34.138269000000001</v>
      </c>
      <c r="M71" s="85">
        <v>18.430913</v>
      </c>
      <c r="N71" s="92" t="s">
        <v>9</v>
      </c>
      <c r="O71" s="92" t="s">
        <v>4</v>
      </c>
      <c r="P71" s="24">
        <v>2</v>
      </c>
      <c r="Q71" s="59">
        <v>0</v>
      </c>
      <c r="R71" s="60">
        <v>0</v>
      </c>
      <c r="S71" s="61">
        <v>0</v>
      </c>
      <c r="T71" s="62">
        <v>0</v>
      </c>
      <c r="U71" s="63">
        <v>0</v>
      </c>
      <c r="V71" s="63">
        <v>0</v>
      </c>
      <c r="W71" s="22">
        <f t="shared" si="2"/>
        <v>0</v>
      </c>
      <c r="X71" s="23">
        <f t="shared" si="3"/>
        <v>0</v>
      </c>
    </row>
    <row r="72" spans="2:24" x14ac:dyDescent="0.25">
      <c r="B72" s="84">
        <v>79632</v>
      </c>
      <c r="C72" s="85" t="s">
        <v>200</v>
      </c>
      <c r="D72" s="86" t="s">
        <v>62</v>
      </c>
      <c r="E72" s="87" t="s">
        <v>63</v>
      </c>
      <c r="F72" s="92" t="s">
        <v>172</v>
      </c>
      <c r="G72" s="85" t="s">
        <v>388</v>
      </c>
      <c r="H72" s="85" t="s">
        <v>7</v>
      </c>
      <c r="I72" s="92" t="s">
        <v>429</v>
      </c>
      <c r="J72" s="92" t="s">
        <v>5</v>
      </c>
      <c r="K72" s="92" t="s">
        <v>172</v>
      </c>
      <c r="L72" s="85">
        <v>-25.01502</v>
      </c>
      <c r="M72" s="85">
        <v>28.691223999999998</v>
      </c>
      <c r="N72" s="92" t="s">
        <v>9</v>
      </c>
      <c r="O72" s="92" t="s">
        <v>4</v>
      </c>
      <c r="P72" s="24">
        <v>3</v>
      </c>
      <c r="Q72" s="59">
        <v>0</v>
      </c>
      <c r="R72" s="60">
        <v>0</v>
      </c>
      <c r="S72" s="61">
        <v>0</v>
      </c>
      <c r="T72" s="62">
        <v>0</v>
      </c>
      <c r="U72" s="63">
        <v>0</v>
      </c>
      <c r="V72" s="63">
        <v>0</v>
      </c>
      <c r="W72" s="22">
        <f t="shared" si="2"/>
        <v>0</v>
      </c>
      <c r="X72" s="23">
        <f t="shared" si="3"/>
        <v>0</v>
      </c>
    </row>
    <row r="73" spans="2:24" x14ac:dyDescent="0.25">
      <c r="B73" s="84">
        <v>80051</v>
      </c>
      <c r="C73" s="85" t="s">
        <v>202</v>
      </c>
      <c r="D73" s="86" t="s">
        <v>62</v>
      </c>
      <c r="E73" s="87" t="s">
        <v>63</v>
      </c>
      <c r="F73" s="92" t="s">
        <v>233</v>
      </c>
      <c r="G73" s="85" t="s">
        <v>387</v>
      </c>
      <c r="H73" s="85" t="s">
        <v>2</v>
      </c>
      <c r="I73" s="92" t="s">
        <v>429</v>
      </c>
      <c r="J73" s="92" t="s">
        <v>332</v>
      </c>
      <c r="K73" s="92" t="s">
        <v>305</v>
      </c>
      <c r="L73" s="85">
        <v>-24.969170999999999</v>
      </c>
      <c r="M73" s="85">
        <v>29.294491000000001</v>
      </c>
      <c r="N73" s="92" t="s">
        <v>9</v>
      </c>
      <c r="O73" s="92" t="s">
        <v>4</v>
      </c>
      <c r="P73" s="24">
        <v>3</v>
      </c>
      <c r="Q73" s="59">
        <v>0</v>
      </c>
      <c r="R73" s="60">
        <v>0</v>
      </c>
      <c r="S73" s="61">
        <v>0</v>
      </c>
      <c r="T73" s="62">
        <v>0</v>
      </c>
      <c r="U73" s="63">
        <v>0</v>
      </c>
      <c r="V73" s="63">
        <v>0</v>
      </c>
      <c r="W73" s="22">
        <f t="shared" si="2"/>
        <v>0</v>
      </c>
      <c r="X73" s="23">
        <f t="shared" si="3"/>
        <v>0</v>
      </c>
    </row>
    <row r="74" spans="2:24" x14ac:dyDescent="0.25">
      <c r="B74" s="84">
        <v>80173</v>
      </c>
      <c r="C74" s="85" t="s">
        <v>203</v>
      </c>
      <c r="D74" s="86" t="s">
        <v>62</v>
      </c>
      <c r="E74" s="87" t="s">
        <v>63</v>
      </c>
      <c r="F74" s="92" t="s">
        <v>239</v>
      </c>
      <c r="G74" s="85" t="s">
        <v>388</v>
      </c>
      <c r="H74" s="85" t="s">
        <v>7</v>
      </c>
      <c r="I74" s="92" t="s">
        <v>429</v>
      </c>
      <c r="J74" s="92" t="s">
        <v>333</v>
      </c>
      <c r="K74" s="92" t="s">
        <v>334</v>
      </c>
      <c r="L74" s="85">
        <v>-33.399889999999999</v>
      </c>
      <c r="M74" s="85">
        <v>25.44359</v>
      </c>
      <c r="N74" s="92" t="s">
        <v>122</v>
      </c>
      <c r="O74" s="92" t="s">
        <v>4</v>
      </c>
      <c r="P74" s="24">
        <v>3</v>
      </c>
      <c r="Q74" s="59">
        <v>0</v>
      </c>
      <c r="R74" s="60">
        <v>0</v>
      </c>
      <c r="S74" s="61">
        <v>0</v>
      </c>
      <c r="T74" s="62">
        <v>0</v>
      </c>
      <c r="U74" s="63">
        <v>0</v>
      </c>
      <c r="V74" s="63">
        <v>0</v>
      </c>
      <c r="W74" s="22">
        <f t="shared" si="2"/>
        <v>0</v>
      </c>
      <c r="X74" s="23">
        <f t="shared" si="3"/>
        <v>0</v>
      </c>
    </row>
    <row r="75" spans="2:24" x14ac:dyDescent="0.25">
      <c r="B75" s="84">
        <v>47586</v>
      </c>
      <c r="C75" s="85" t="s">
        <v>204</v>
      </c>
      <c r="D75" s="86" t="s">
        <v>62</v>
      </c>
      <c r="E75" s="87" t="s">
        <v>63</v>
      </c>
      <c r="F75" s="92" t="s">
        <v>93</v>
      </c>
      <c r="G75" s="85" t="s">
        <v>385</v>
      </c>
      <c r="H75" s="85" t="s">
        <v>7</v>
      </c>
      <c r="I75" s="93" t="s">
        <v>17</v>
      </c>
      <c r="J75" s="92" t="s">
        <v>335</v>
      </c>
      <c r="K75" s="92" t="s">
        <v>140</v>
      </c>
      <c r="L75" s="85">
        <v>-26.264078000000001</v>
      </c>
      <c r="M75" s="85">
        <v>28.154163</v>
      </c>
      <c r="N75" s="93" t="s">
        <v>9</v>
      </c>
      <c r="O75" s="93" t="s">
        <v>4</v>
      </c>
      <c r="P75" s="24">
        <v>2</v>
      </c>
      <c r="Q75" s="59">
        <v>0</v>
      </c>
      <c r="R75" s="60">
        <v>0</v>
      </c>
      <c r="S75" s="61">
        <v>0</v>
      </c>
      <c r="T75" s="62">
        <v>0</v>
      </c>
      <c r="U75" s="63">
        <v>0</v>
      </c>
      <c r="V75" s="63">
        <v>0</v>
      </c>
      <c r="W75" s="22">
        <f t="shared" ref="W75:W98" si="4">Q75+S75+U75</f>
        <v>0</v>
      </c>
      <c r="X75" s="23">
        <f t="shared" ref="X75:X98" si="5">R75+T75+V75</f>
        <v>0</v>
      </c>
    </row>
    <row r="76" spans="2:24" x14ac:dyDescent="0.25">
      <c r="B76" s="84">
        <v>80864</v>
      </c>
      <c r="C76" s="85" t="s">
        <v>205</v>
      </c>
      <c r="D76" s="86" t="s">
        <v>62</v>
      </c>
      <c r="E76" s="87" t="s">
        <v>63</v>
      </c>
      <c r="F76" s="92" t="s">
        <v>66</v>
      </c>
      <c r="G76" s="85" t="s">
        <v>382</v>
      </c>
      <c r="H76" s="85" t="s">
        <v>2</v>
      </c>
      <c r="I76" s="92" t="s">
        <v>10</v>
      </c>
      <c r="J76" s="93" t="s">
        <v>18</v>
      </c>
      <c r="K76" s="93" t="s">
        <v>268</v>
      </c>
      <c r="L76" s="85">
        <v>-31.664083999999999</v>
      </c>
      <c r="M76" s="85">
        <v>18.508403000000001</v>
      </c>
      <c r="N76" s="92" t="s">
        <v>9</v>
      </c>
      <c r="O76" s="92" t="s">
        <v>4</v>
      </c>
      <c r="P76" s="24">
        <v>3</v>
      </c>
      <c r="Q76" s="59">
        <v>0</v>
      </c>
      <c r="R76" s="60">
        <v>0</v>
      </c>
      <c r="S76" s="61">
        <v>0</v>
      </c>
      <c r="T76" s="62">
        <v>0</v>
      </c>
      <c r="U76" s="63">
        <v>0</v>
      </c>
      <c r="V76" s="63">
        <v>0</v>
      </c>
      <c r="W76" s="22">
        <f t="shared" si="4"/>
        <v>0</v>
      </c>
      <c r="X76" s="23">
        <f t="shared" si="5"/>
        <v>0</v>
      </c>
    </row>
    <row r="77" spans="2:24" x14ac:dyDescent="0.25">
      <c r="B77" s="84">
        <v>82298</v>
      </c>
      <c r="C77" s="85" t="s">
        <v>206</v>
      </c>
      <c r="D77" s="86" t="s">
        <v>62</v>
      </c>
      <c r="E77" s="87" t="s">
        <v>63</v>
      </c>
      <c r="F77" s="92" t="s">
        <v>66</v>
      </c>
      <c r="G77" s="85" t="s">
        <v>382</v>
      </c>
      <c r="H77" s="85" t="s">
        <v>2</v>
      </c>
      <c r="I77" s="93" t="s">
        <v>274</v>
      </c>
      <c r="J77" s="92" t="s">
        <v>336</v>
      </c>
      <c r="K77" s="92" t="s">
        <v>74</v>
      </c>
      <c r="L77" s="85">
        <v>-32.576216666666703</v>
      </c>
      <c r="M77" s="85">
        <v>27.892499999999998</v>
      </c>
      <c r="N77" s="93" t="s">
        <v>122</v>
      </c>
      <c r="O77" s="93" t="s">
        <v>4</v>
      </c>
      <c r="P77" s="24">
        <v>1</v>
      </c>
      <c r="Q77" s="59">
        <v>0</v>
      </c>
      <c r="R77" s="60">
        <v>0</v>
      </c>
      <c r="S77" s="61">
        <v>0</v>
      </c>
      <c r="T77" s="62">
        <v>0</v>
      </c>
      <c r="U77" s="63">
        <v>0</v>
      </c>
      <c r="V77" s="63">
        <v>0</v>
      </c>
      <c r="W77" s="22">
        <f t="shared" si="4"/>
        <v>0</v>
      </c>
      <c r="X77" s="23">
        <f t="shared" si="5"/>
        <v>0</v>
      </c>
    </row>
    <row r="78" spans="2:24" x14ac:dyDescent="0.25">
      <c r="B78" s="84">
        <v>82875</v>
      </c>
      <c r="C78" s="85" t="s">
        <v>207</v>
      </c>
      <c r="D78" s="86" t="s">
        <v>62</v>
      </c>
      <c r="E78" s="87" t="s">
        <v>63</v>
      </c>
      <c r="F78" s="93" t="s">
        <v>67</v>
      </c>
      <c r="G78" s="85" t="s">
        <v>383</v>
      </c>
      <c r="H78" s="85" t="s">
        <v>7</v>
      </c>
      <c r="I78" s="92" t="s">
        <v>338</v>
      </c>
      <c r="J78" s="93" t="s">
        <v>337</v>
      </c>
      <c r="K78" s="93" t="s">
        <v>143</v>
      </c>
      <c r="L78" s="85" t="s">
        <v>391</v>
      </c>
      <c r="M78" s="85" t="s">
        <v>392</v>
      </c>
      <c r="N78" s="92" t="s">
        <v>9</v>
      </c>
      <c r="O78" s="92" t="s">
        <v>4</v>
      </c>
      <c r="P78" s="24">
        <v>1</v>
      </c>
      <c r="Q78" s="59">
        <v>0</v>
      </c>
      <c r="R78" s="60">
        <v>0</v>
      </c>
      <c r="S78" s="61">
        <v>0</v>
      </c>
      <c r="T78" s="62">
        <v>0</v>
      </c>
      <c r="U78" s="63">
        <v>0</v>
      </c>
      <c r="V78" s="63">
        <v>0</v>
      </c>
      <c r="W78" s="22">
        <f t="shared" si="4"/>
        <v>0</v>
      </c>
      <c r="X78" s="23">
        <f t="shared" si="5"/>
        <v>0</v>
      </c>
    </row>
    <row r="79" spans="2:24" x14ac:dyDescent="0.25">
      <c r="B79" s="84">
        <v>83352</v>
      </c>
      <c r="C79" s="85" t="s">
        <v>209</v>
      </c>
      <c r="D79" s="86" t="s">
        <v>62</v>
      </c>
      <c r="E79" s="87" t="s">
        <v>63</v>
      </c>
      <c r="F79" s="93" t="s">
        <v>240</v>
      </c>
      <c r="G79" s="85" t="s">
        <v>381</v>
      </c>
      <c r="H79" s="85" t="s">
        <v>7</v>
      </c>
      <c r="I79" s="92" t="s">
        <v>429</v>
      </c>
      <c r="J79" s="93" t="s">
        <v>340</v>
      </c>
      <c r="K79" s="93" t="s">
        <v>341</v>
      </c>
      <c r="L79" s="85">
        <v>-33.031255000000002</v>
      </c>
      <c r="M79" s="85">
        <v>27.90953</v>
      </c>
      <c r="N79" s="92" t="s">
        <v>9</v>
      </c>
      <c r="O79" s="92" t="s">
        <v>4</v>
      </c>
      <c r="P79" s="24">
        <v>2</v>
      </c>
      <c r="Q79" s="59">
        <v>0</v>
      </c>
      <c r="R79" s="60">
        <v>0</v>
      </c>
      <c r="S79" s="61">
        <v>0</v>
      </c>
      <c r="T79" s="62">
        <v>0</v>
      </c>
      <c r="U79" s="63">
        <v>0</v>
      </c>
      <c r="V79" s="63">
        <v>0</v>
      </c>
      <c r="W79" s="22">
        <f t="shared" si="4"/>
        <v>0</v>
      </c>
      <c r="X79" s="23">
        <f t="shared" si="5"/>
        <v>0</v>
      </c>
    </row>
    <row r="80" spans="2:24" x14ac:dyDescent="0.25">
      <c r="B80" s="84">
        <v>83595</v>
      </c>
      <c r="C80" s="85" t="s">
        <v>210</v>
      </c>
      <c r="D80" s="86" t="s">
        <v>62</v>
      </c>
      <c r="E80" s="87" t="s">
        <v>63</v>
      </c>
      <c r="F80" s="92" t="s">
        <v>80</v>
      </c>
      <c r="G80" s="85" t="s">
        <v>384</v>
      </c>
      <c r="H80" s="85" t="s">
        <v>2</v>
      </c>
      <c r="I80" s="93" t="s">
        <v>429</v>
      </c>
      <c r="J80" s="92" t="s">
        <v>342</v>
      </c>
      <c r="K80" s="92" t="s">
        <v>87</v>
      </c>
      <c r="L80" s="85">
        <v>-26.318231999999998</v>
      </c>
      <c r="M80" s="85">
        <v>27.650337</v>
      </c>
      <c r="N80" s="93" t="s">
        <v>122</v>
      </c>
      <c r="O80" s="93" t="s">
        <v>4</v>
      </c>
      <c r="P80" s="24">
        <v>2</v>
      </c>
      <c r="Q80" s="59">
        <v>0</v>
      </c>
      <c r="R80" s="60">
        <v>0</v>
      </c>
      <c r="S80" s="61">
        <v>0</v>
      </c>
      <c r="T80" s="62">
        <v>0</v>
      </c>
      <c r="U80" s="63">
        <v>0</v>
      </c>
      <c r="V80" s="63">
        <v>0</v>
      </c>
      <c r="W80" s="22">
        <f t="shared" si="4"/>
        <v>0</v>
      </c>
      <c r="X80" s="23">
        <f t="shared" si="5"/>
        <v>0</v>
      </c>
    </row>
    <row r="81" spans="2:24" x14ac:dyDescent="0.25">
      <c r="B81" s="84">
        <v>84194</v>
      </c>
      <c r="C81" s="85" t="s">
        <v>211</v>
      </c>
      <c r="D81" s="86" t="s">
        <v>62</v>
      </c>
      <c r="E81" s="87" t="s">
        <v>63</v>
      </c>
      <c r="F81" s="93" t="s">
        <v>81</v>
      </c>
      <c r="G81" s="85" t="s">
        <v>383</v>
      </c>
      <c r="H81" s="85" t="s">
        <v>7</v>
      </c>
      <c r="I81" s="93" t="s">
        <v>344</v>
      </c>
      <c r="J81" s="93" t="s">
        <v>345</v>
      </c>
      <c r="K81" s="93" t="s">
        <v>346</v>
      </c>
      <c r="L81" s="85">
        <v>-22.34995</v>
      </c>
      <c r="M81" s="85">
        <v>30.0367</v>
      </c>
      <c r="N81" s="93" t="s">
        <v>9</v>
      </c>
      <c r="O81" s="93" t="s">
        <v>4</v>
      </c>
      <c r="P81" s="24">
        <v>1</v>
      </c>
      <c r="Q81" s="59">
        <v>0</v>
      </c>
      <c r="R81" s="60">
        <v>0</v>
      </c>
      <c r="S81" s="61">
        <v>0</v>
      </c>
      <c r="T81" s="62">
        <v>0</v>
      </c>
      <c r="U81" s="63">
        <v>0</v>
      </c>
      <c r="V81" s="63">
        <v>0</v>
      </c>
      <c r="W81" s="22">
        <f t="shared" si="4"/>
        <v>0</v>
      </c>
      <c r="X81" s="23">
        <f t="shared" si="5"/>
        <v>0</v>
      </c>
    </row>
    <row r="82" spans="2:24" x14ac:dyDescent="0.25">
      <c r="B82" s="84">
        <v>84258</v>
      </c>
      <c r="C82" s="85" t="s">
        <v>212</v>
      </c>
      <c r="D82" s="86" t="s">
        <v>62</v>
      </c>
      <c r="E82" s="87" t="s">
        <v>63</v>
      </c>
      <c r="F82" s="92" t="s">
        <v>234</v>
      </c>
      <c r="G82" s="85" t="s">
        <v>387</v>
      </c>
      <c r="H82" s="85" t="s">
        <v>7</v>
      </c>
      <c r="I82" s="92" t="s">
        <v>347</v>
      </c>
      <c r="J82" s="92" t="s">
        <v>348</v>
      </c>
      <c r="K82" s="92" t="s">
        <v>349</v>
      </c>
      <c r="L82" s="85">
        <v>-26.556729000000001</v>
      </c>
      <c r="M82" s="85">
        <v>28.013985999999999</v>
      </c>
      <c r="N82" s="92" t="s">
        <v>122</v>
      </c>
      <c r="O82" s="92" t="s">
        <v>4</v>
      </c>
      <c r="P82" s="24">
        <v>1</v>
      </c>
      <c r="Q82" s="59">
        <v>0</v>
      </c>
      <c r="R82" s="60">
        <v>0</v>
      </c>
      <c r="S82" s="61">
        <v>0</v>
      </c>
      <c r="T82" s="62">
        <v>0</v>
      </c>
      <c r="U82" s="63">
        <v>0</v>
      </c>
      <c r="V82" s="63">
        <v>0</v>
      </c>
      <c r="W82" s="22">
        <f t="shared" si="4"/>
        <v>0</v>
      </c>
      <c r="X82" s="23">
        <f t="shared" si="5"/>
        <v>0</v>
      </c>
    </row>
    <row r="83" spans="2:24" x14ac:dyDescent="0.25">
      <c r="B83" s="84">
        <v>84379</v>
      </c>
      <c r="C83" s="85" t="s">
        <v>213</v>
      </c>
      <c r="D83" s="86" t="s">
        <v>62</v>
      </c>
      <c r="E83" s="87" t="s">
        <v>63</v>
      </c>
      <c r="F83" s="93" t="s">
        <v>94</v>
      </c>
      <c r="G83" s="85" t="s">
        <v>383</v>
      </c>
      <c r="H83" s="85" t="s">
        <v>7</v>
      </c>
      <c r="I83" s="93" t="s">
        <v>350</v>
      </c>
      <c r="J83" s="93" t="s">
        <v>351</v>
      </c>
      <c r="K83" s="93" t="s">
        <v>352</v>
      </c>
      <c r="L83" s="85">
        <v>-31.295546999999999</v>
      </c>
      <c r="M83" s="85">
        <v>25.825368999999998</v>
      </c>
      <c r="N83" s="93" t="s">
        <v>9</v>
      </c>
      <c r="O83" s="93" t="s">
        <v>4</v>
      </c>
      <c r="P83" s="24">
        <v>1</v>
      </c>
      <c r="Q83" s="59">
        <v>0</v>
      </c>
      <c r="R83" s="60">
        <v>0</v>
      </c>
      <c r="S83" s="61">
        <v>0</v>
      </c>
      <c r="T83" s="62">
        <v>0</v>
      </c>
      <c r="U83" s="63">
        <v>0</v>
      </c>
      <c r="V83" s="63">
        <v>0</v>
      </c>
      <c r="W83" s="22">
        <f t="shared" si="4"/>
        <v>0</v>
      </c>
      <c r="X83" s="23">
        <f t="shared" si="5"/>
        <v>0</v>
      </c>
    </row>
    <row r="84" spans="2:24" x14ac:dyDescent="0.25">
      <c r="B84" s="84">
        <v>84434</v>
      </c>
      <c r="C84" s="85" t="s">
        <v>214</v>
      </c>
      <c r="D84" s="86" t="s">
        <v>62</v>
      </c>
      <c r="E84" s="87" t="s">
        <v>63</v>
      </c>
      <c r="F84" s="92" t="s">
        <v>241</v>
      </c>
      <c r="G84" s="85" t="s">
        <v>381</v>
      </c>
      <c r="H84" s="85" t="s">
        <v>7</v>
      </c>
      <c r="I84" s="92" t="s">
        <v>14</v>
      </c>
      <c r="J84" s="92" t="s">
        <v>353</v>
      </c>
      <c r="K84" s="92" t="s">
        <v>354</v>
      </c>
      <c r="L84" s="85">
        <v>-34.369314000000003</v>
      </c>
      <c r="M84" s="85">
        <v>21.405429000000002</v>
      </c>
      <c r="N84" s="92" t="s">
        <v>3</v>
      </c>
      <c r="O84" s="92" t="s">
        <v>4</v>
      </c>
      <c r="P84" s="24">
        <v>1</v>
      </c>
      <c r="Q84" s="59">
        <v>0</v>
      </c>
      <c r="R84" s="60">
        <v>0</v>
      </c>
      <c r="S84" s="61">
        <v>0</v>
      </c>
      <c r="T84" s="62">
        <v>0</v>
      </c>
      <c r="U84" s="63">
        <v>0</v>
      </c>
      <c r="V84" s="63">
        <v>0</v>
      </c>
      <c r="W84" s="22">
        <f t="shared" si="4"/>
        <v>0</v>
      </c>
      <c r="X84" s="23">
        <f t="shared" si="5"/>
        <v>0</v>
      </c>
    </row>
    <row r="85" spans="2:24" x14ac:dyDescent="0.25">
      <c r="B85" s="84">
        <v>84851</v>
      </c>
      <c r="C85" s="85" t="s">
        <v>215</v>
      </c>
      <c r="D85" s="86" t="s">
        <v>62</v>
      </c>
      <c r="E85" s="87" t="s">
        <v>63</v>
      </c>
      <c r="F85" s="93" t="s">
        <v>170</v>
      </c>
      <c r="G85" s="85" t="s">
        <v>386</v>
      </c>
      <c r="H85" s="85" t="s">
        <v>7</v>
      </c>
      <c r="I85" s="93" t="s">
        <v>355</v>
      </c>
      <c r="J85" s="93" t="s">
        <v>356</v>
      </c>
      <c r="K85" s="93" t="s">
        <v>357</v>
      </c>
      <c r="L85" s="85">
        <v>-23.801856000000001</v>
      </c>
      <c r="M85" s="85">
        <v>29.357794999999999</v>
      </c>
      <c r="N85" s="93" t="s">
        <v>9</v>
      </c>
      <c r="O85" s="93" t="s">
        <v>4</v>
      </c>
      <c r="P85" s="24">
        <v>2</v>
      </c>
      <c r="Q85" s="59">
        <v>0</v>
      </c>
      <c r="R85" s="60">
        <v>0</v>
      </c>
      <c r="S85" s="61">
        <v>0</v>
      </c>
      <c r="T85" s="62">
        <v>0</v>
      </c>
      <c r="U85" s="63">
        <v>0</v>
      </c>
      <c r="V85" s="63">
        <v>0</v>
      </c>
      <c r="W85" s="22">
        <f t="shared" si="4"/>
        <v>0</v>
      </c>
      <c r="X85" s="23">
        <f t="shared" si="5"/>
        <v>0</v>
      </c>
    </row>
    <row r="86" spans="2:24" x14ac:dyDescent="0.25">
      <c r="B86" s="84">
        <v>84965</v>
      </c>
      <c r="C86" s="85" t="s">
        <v>216</v>
      </c>
      <c r="D86" s="86" t="s">
        <v>62</v>
      </c>
      <c r="E86" s="87" t="s">
        <v>63</v>
      </c>
      <c r="F86" s="92" t="s">
        <v>66</v>
      </c>
      <c r="G86" s="85" t="s">
        <v>382</v>
      </c>
      <c r="H86" s="85" t="s">
        <v>2</v>
      </c>
      <c r="I86" s="92" t="s">
        <v>429</v>
      </c>
      <c r="J86" s="92" t="s">
        <v>358</v>
      </c>
      <c r="K86" s="92" t="s">
        <v>74</v>
      </c>
      <c r="L86" s="85">
        <v>-31.068380000000001</v>
      </c>
      <c r="M86" s="85">
        <v>28.347373000000001</v>
      </c>
      <c r="N86" s="92" t="s">
        <v>9</v>
      </c>
      <c r="O86" s="92" t="s">
        <v>4</v>
      </c>
      <c r="P86" s="24">
        <v>3</v>
      </c>
      <c r="Q86" s="59">
        <v>0</v>
      </c>
      <c r="R86" s="60">
        <v>0</v>
      </c>
      <c r="S86" s="61">
        <v>0</v>
      </c>
      <c r="T86" s="62">
        <v>0</v>
      </c>
      <c r="U86" s="63">
        <v>0</v>
      </c>
      <c r="V86" s="63">
        <v>0</v>
      </c>
      <c r="W86" s="22">
        <f t="shared" si="4"/>
        <v>0</v>
      </c>
      <c r="X86" s="23">
        <f t="shared" si="5"/>
        <v>0</v>
      </c>
    </row>
    <row r="87" spans="2:24" x14ac:dyDescent="0.25">
      <c r="B87" s="84">
        <v>85275</v>
      </c>
      <c r="C87" s="85" t="s">
        <v>217</v>
      </c>
      <c r="D87" s="86" t="s">
        <v>62</v>
      </c>
      <c r="E87" s="87" t="s">
        <v>63</v>
      </c>
      <c r="F87" s="92" t="s">
        <v>66</v>
      </c>
      <c r="G87" s="85" t="s">
        <v>382</v>
      </c>
      <c r="H87" s="85" t="s">
        <v>2</v>
      </c>
      <c r="I87" s="92" t="s">
        <v>359</v>
      </c>
      <c r="J87" s="92" t="s">
        <v>360</v>
      </c>
      <c r="K87" s="92" t="s">
        <v>74</v>
      </c>
      <c r="L87" s="85">
        <v>-26.178075</v>
      </c>
      <c r="M87" s="85">
        <v>28.134321</v>
      </c>
      <c r="N87" s="92" t="s">
        <v>9</v>
      </c>
      <c r="O87" s="92" t="s">
        <v>4</v>
      </c>
      <c r="P87" s="24">
        <v>3</v>
      </c>
      <c r="Q87" s="59">
        <v>0</v>
      </c>
      <c r="R87" s="60">
        <v>0</v>
      </c>
      <c r="S87" s="61">
        <v>0</v>
      </c>
      <c r="T87" s="62">
        <v>0</v>
      </c>
      <c r="U87" s="63">
        <v>0</v>
      </c>
      <c r="V87" s="63">
        <v>0</v>
      </c>
      <c r="W87" s="22">
        <f t="shared" si="4"/>
        <v>0</v>
      </c>
      <c r="X87" s="23">
        <f t="shared" si="5"/>
        <v>0</v>
      </c>
    </row>
    <row r="88" spans="2:24" x14ac:dyDescent="0.25">
      <c r="B88" s="84">
        <v>85571</v>
      </c>
      <c r="C88" s="85" t="s">
        <v>219</v>
      </c>
      <c r="D88" s="86" t="s">
        <v>62</v>
      </c>
      <c r="E88" s="87" t="s">
        <v>63</v>
      </c>
      <c r="F88" s="92" t="s">
        <v>243</v>
      </c>
      <c r="G88" s="85" t="s">
        <v>387</v>
      </c>
      <c r="H88" s="85" t="s">
        <v>7</v>
      </c>
      <c r="I88" s="92" t="s">
        <v>363</v>
      </c>
      <c r="J88" s="92" t="s">
        <v>364</v>
      </c>
      <c r="K88" s="92" t="s">
        <v>365</v>
      </c>
      <c r="L88" s="85">
        <v>-26.172114000000001</v>
      </c>
      <c r="M88" s="85">
        <v>27.908445</v>
      </c>
      <c r="N88" s="92" t="s">
        <v>122</v>
      </c>
      <c r="O88" s="92" t="s">
        <v>4</v>
      </c>
      <c r="P88" s="24">
        <v>1</v>
      </c>
      <c r="Q88" s="59">
        <v>0</v>
      </c>
      <c r="R88" s="60">
        <v>0</v>
      </c>
      <c r="S88" s="61">
        <v>0</v>
      </c>
      <c r="T88" s="62">
        <v>0</v>
      </c>
      <c r="U88" s="63">
        <v>0</v>
      </c>
      <c r="V88" s="63">
        <v>0</v>
      </c>
      <c r="W88" s="22">
        <f t="shared" si="4"/>
        <v>0</v>
      </c>
      <c r="X88" s="23">
        <f t="shared" si="5"/>
        <v>0</v>
      </c>
    </row>
    <row r="89" spans="2:24" x14ac:dyDescent="0.25">
      <c r="B89" s="84">
        <v>86478</v>
      </c>
      <c r="C89" s="85" t="s">
        <v>220</v>
      </c>
      <c r="D89" s="86" t="s">
        <v>62</v>
      </c>
      <c r="E89" s="87" t="s">
        <v>63</v>
      </c>
      <c r="F89" s="93" t="s">
        <v>239</v>
      </c>
      <c r="G89" s="85" t="s">
        <v>388</v>
      </c>
      <c r="H89" s="85" t="s">
        <v>7</v>
      </c>
      <c r="I89" s="93" t="s">
        <v>366</v>
      </c>
      <c r="J89" s="93" t="s">
        <v>367</v>
      </c>
      <c r="K89" s="93" t="s">
        <v>343</v>
      </c>
      <c r="L89" s="85">
        <v>-25.244439</v>
      </c>
      <c r="M89" s="85">
        <v>29.037663999999999</v>
      </c>
      <c r="N89" s="93" t="s">
        <v>9</v>
      </c>
      <c r="O89" s="93" t="s">
        <v>4</v>
      </c>
      <c r="P89" s="24">
        <v>2</v>
      </c>
      <c r="Q89" s="59">
        <v>0</v>
      </c>
      <c r="R89" s="60">
        <v>0</v>
      </c>
      <c r="S89" s="61">
        <v>0</v>
      </c>
      <c r="T89" s="62">
        <v>0</v>
      </c>
      <c r="U89" s="63">
        <v>0</v>
      </c>
      <c r="V89" s="63">
        <v>0</v>
      </c>
      <c r="W89" s="22">
        <f t="shared" si="4"/>
        <v>0</v>
      </c>
      <c r="X89" s="23">
        <f t="shared" si="5"/>
        <v>0</v>
      </c>
    </row>
    <row r="90" spans="2:24" x14ac:dyDescent="0.25">
      <c r="B90" s="84">
        <v>86532</v>
      </c>
      <c r="C90" s="85" t="s">
        <v>221</v>
      </c>
      <c r="D90" s="86" t="s">
        <v>62</v>
      </c>
      <c r="E90" s="87" t="s">
        <v>63</v>
      </c>
      <c r="F90" s="92" t="s">
        <v>98</v>
      </c>
      <c r="G90" s="85" t="s">
        <v>387</v>
      </c>
      <c r="H90" s="85" t="s">
        <v>7</v>
      </c>
      <c r="I90" s="92" t="s">
        <v>429</v>
      </c>
      <c r="J90" s="92" t="s">
        <v>5</v>
      </c>
      <c r="K90" s="92" t="s">
        <v>115</v>
      </c>
      <c r="L90" s="85">
        <v>-27.972743999999999</v>
      </c>
      <c r="M90" s="85">
        <v>27.021975000000001</v>
      </c>
      <c r="N90" s="92" t="s">
        <v>9</v>
      </c>
      <c r="O90" s="92" t="s">
        <v>4</v>
      </c>
      <c r="P90" s="24">
        <v>2</v>
      </c>
      <c r="Q90" s="59">
        <v>0</v>
      </c>
      <c r="R90" s="60">
        <v>0</v>
      </c>
      <c r="S90" s="61">
        <v>0</v>
      </c>
      <c r="T90" s="62">
        <v>0</v>
      </c>
      <c r="U90" s="63">
        <v>0</v>
      </c>
      <c r="V90" s="63">
        <v>0</v>
      </c>
      <c r="W90" s="22">
        <f t="shared" si="4"/>
        <v>0</v>
      </c>
      <c r="X90" s="23">
        <f t="shared" si="5"/>
        <v>0</v>
      </c>
    </row>
    <row r="91" spans="2:24" x14ac:dyDescent="0.25">
      <c r="B91" s="84">
        <v>87558</v>
      </c>
      <c r="C91" s="85" t="s">
        <v>223</v>
      </c>
      <c r="D91" s="86" t="s">
        <v>62</v>
      </c>
      <c r="E91" s="87" t="s">
        <v>63</v>
      </c>
      <c r="F91" s="93" t="s">
        <v>94</v>
      </c>
      <c r="G91" s="85" t="s">
        <v>383</v>
      </c>
      <c r="H91" s="85" t="s">
        <v>7</v>
      </c>
      <c r="I91" s="93" t="s">
        <v>370</v>
      </c>
      <c r="J91" s="93" t="s">
        <v>371</v>
      </c>
      <c r="K91" s="93" t="s">
        <v>372</v>
      </c>
      <c r="L91" s="85">
        <v>-33.786892999999999</v>
      </c>
      <c r="M91" s="85">
        <v>20.119900000000001</v>
      </c>
      <c r="N91" s="93" t="s">
        <v>122</v>
      </c>
      <c r="O91" s="93" t="s">
        <v>4</v>
      </c>
      <c r="P91" s="24">
        <v>1</v>
      </c>
      <c r="Q91" s="59">
        <v>0</v>
      </c>
      <c r="R91" s="60">
        <v>0</v>
      </c>
      <c r="S91" s="61">
        <v>0</v>
      </c>
      <c r="T91" s="62">
        <v>0</v>
      </c>
      <c r="U91" s="63">
        <v>0</v>
      </c>
      <c r="V91" s="63">
        <v>0</v>
      </c>
      <c r="W91" s="22">
        <f t="shared" si="4"/>
        <v>0</v>
      </c>
      <c r="X91" s="23">
        <f t="shared" si="5"/>
        <v>0</v>
      </c>
    </row>
    <row r="92" spans="2:24" x14ac:dyDescent="0.25">
      <c r="B92" s="84">
        <v>88358</v>
      </c>
      <c r="C92" s="85" t="s">
        <v>224</v>
      </c>
      <c r="D92" s="86" t="s">
        <v>62</v>
      </c>
      <c r="E92" s="87" t="s">
        <v>63</v>
      </c>
      <c r="F92" s="93" t="s">
        <v>237</v>
      </c>
      <c r="G92" s="85" t="s">
        <v>388</v>
      </c>
      <c r="H92" s="85" t="s">
        <v>2</v>
      </c>
      <c r="I92" s="93" t="s">
        <v>373</v>
      </c>
      <c r="J92" s="93" t="s">
        <v>374</v>
      </c>
      <c r="K92" s="93" t="s">
        <v>318</v>
      </c>
      <c r="L92" s="85">
        <v>-32.186664</v>
      </c>
      <c r="M92" s="85">
        <v>18.890017</v>
      </c>
      <c r="N92" s="93" t="s">
        <v>9</v>
      </c>
      <c r="O92" s="93" t="s">
        <v>4</v>
      </c>
      <c r="P92" s="24">
        <v>3</v>
      </c>
      <c r="Q92" s="59">
        <v>0</v>
      </c>
      <c r="R92" s="60">
        <v>0</v>
      </c>
      <c r="S92" s="61">
        <v>0</v>
      </c>
      <c r="T92" s="62">
        <v>0</v>
      </c>
      <c r="U92" s="63">
        <v>0</v>
      </c>
      <c r="V92" s="63">
        <v>0</v>
      </c>
      <c r="W92" s="22">
        <f t="shared" si="4"/>
        <v>0</v>
      </c>
      <c r="X92" s="23">
        <f t="shared" si="5"/>
        <v>0</v>
      </c>
    </row>
    <row r="93" spans="2:24" x14ac:dyDescent="0.25">
      <c r="B93" s="84">
        <v>88454</v>
      </c>
      <c r="C93" s="85" t="s">
        <v>225</v>
      </c>
      <c r="D93" s="86" t="s">
        <v>62</v>
      </c>
      <c r="E93" s="87" t="s">
        <v>63</v>
      </c>
      <c r="F93" s="92" t="s">
        <v>66</v>
      </c>
      <c r="G93" s="85" t="s">
        <v>382</v>
      </c>
      <c r="H93" s="85" t="s">
        <v>2</v>
      </c>
      <c r="I93" s="92" t="s">
        <v>429</v>
      </c>
      <c r="J93" s="92" t="s">
        <v>375</v>
      </c>
      <c r="K93" s="92" t="s">
        <v>74</v>
      </c>
      <c r="L93" s="85">
        <v>-28.111768999999999</v>
      </c>
      <c r="M93" s="85">
        <v>24.848140000000001</v>
      </c>
      <c r="N93" s="92" t="s">
        <v>9</v>
      </c>
      <c r="O93" s="92" t="s">
        <v>4</v>
      </c>
      <c r="P93" s="24">
        <v>2</v>
      </c>
      <c r="Q93" s="59">
        <v>0</v>
      </c>
      <c r="R93" s="60">
        <v>0</v>
      </c>
      <c r="S93" s="61">
        <v>0</v>
      </c>
      <c r="T93" s="62">
        <v>0</v>
      </c>
      <c r="U93" s="63">
        <v>0</v>
      </c>
      <c r="V93" s="63">
        <v>0</v>
      </c>
      <c r="W93" s="22">
        <f t="shared" si="4"/>
        <v>0</v>
      </c>
      <c r="X93" s="23">
        <f t="shared" si="5"/>
        <v>0</v>
      </c>
    </row>
    <row r="94" spans="2:24" x14ac:dyDescent="0.25">
      <c r="B94" s="84">
        <v>88630</v>
      </c>
      <c r="C94" s="85" t="s">
        <v>226</v>
      </c>
      <c r="D94" s="86" t="s">
        <v>62</v>
      </c>
      <c r="E94" s="87" t="s">
        <v>63</v>
      </c>
      <c r="F94" s="93" t="s">
        <v>80</v>
      </c>
      <c r="G94" s="85" t="s">
        <v>384</v>
      </c>
      <c r="H94" s="85" t="s">
        <v>2</v>
      </c>
      <c r="I94" s="93" t="s">
        <v>17</v>
      </c>
      <c r="J94" s="93" t="s">
        <v>376</v>
      </c>
      <c r="K94" s="93" t="s">
        <v>87</v>
      </c>
      <c r="L94" s="85">
        <v>-34.035618999999997</v>
      </c>
      <c r="M94" s="85">
        <v>23.051886</v>
      </c>
      <c r="N94" s="93" t="s">
        <v>122</v>
      </c>
      <c r="O94" s="93" t="s">
        <v>4</v>
      </c>
      <c r="P94" s="24">
        <v>2</v>
      </c>
      <c r="Q94" s="59">
        <v>0</v>
      </c>
      <c r="R94" s="60">
        <v>0</v>
      </c>
      <c r="S94" s="61">
        <v>0</v>
      </c>
      <c r="T94" s="62">
        <v>0</v>
      </c>
      <c r="U94" s="63">
        <v>0</v>
      </c>
      <c r="V94" s="63">
        <v>0</v>
      </c>
      <c r="W94" s="22">
        <f t="shared" si="4"/>
        <v>0</v>
      </c>
      <c r="X94" s="23">
        <f t="shared" si="5"/>
        <v>0</v>
      </c>
    </row>
    <row r="95" spans="2:24" x14ac:dyDescent="0.25">
      <c r="B95" s="84">
        <v>88697</v>
      </c>
      <c r="C95" s="85" t="s">
        <v>227</v>
      </c>
      <c r="D95" s="86" t="s">
        <v>62</v>
      </c>
      <c r="E95" s="87" t="s">
        <v>63</v>
      </c>
      <c r="F95" s="92" t="s">
        <v>243</v>
      </c>
      <c r="G95" s="85" t="s">
        <v>387</v>
      </c>
      <c r="H95" s="85" t="s">
        <v>7</v>
      </c>
      <c r="I95" s="92" t="s">
        <v>429</v>
      </c>
      <c r="J95" s="92" t="s">
        <v>397</v>
      </c>
      <c r="K95" s="85" t="s">
        <v>227</v>
      </c>
      <c r="L95" s="85">
        <v>-29.005533329999999</v>
      </c>
      <c r="M95" s="85">
        <v>29.874199999999998</v>
      </c>
      <c r="N95" s="92" t="s">
        <v>9</v>
      </c>
      <c r="O95" s="92" t="s">
        <v>4</v>
      </c>
      <c r="P95" s="24">
        <v>2</v>
      </c>
      <c r="Q95" s="59">
        <v>0</v>
      </c>
      <c r="R95" s="60">
        <v>0</v>
      </c>
      <c r="S95" s="61">
        <v>0</v>
      </c>
      <c r="T95" s="62">
        <v>0</v>
      </c>
      <c r="U95" s="63">
        <v>0</v>
      </c>
      <c r="V95" s="63">
        <v>0</v>
      </c>
      <c r="W95" s="22">
        <f t="shared" si="4"/>
        <v>0</v>
      </c>
      <c r="X95" s="23">
        <f t="shared" si="5"/>
        <v>0</v>
      </c>
    </row>
    <row r="96" spans="2:24" x14ac:dyDescent="0.25">
      <c r="B96" s="84">
        <v>88872</v>
      </c>
      <c r="C96" s="85" t="s">
        <v>228</v>
      </c>
      <c r="D96" s="86" t="s">
        <v>62</v>
      </c>
      <c r="E96" s="87" t="s">
        <v>63</v>
      </c>
      <c r="F96" s="93" t="s">
        <v>241</v>
      </c>
      <c r="G96" s="85" t="s">
        <v>381</v>
      </c>
      <c r="H96" s="85" t="s">
        <v>7</v>
      </c>
      <c r="I96" s="93" t="s">
        <v>19</v>
      </c>
      <c r="J96" s="93" t="s">
        <v>377</v>
      </c>
      <c r="K96" s="93" t="s">
        <v>378</v>
      </c>
      <c r="L96" s="85">
        <v>-26.161362</v>
      </c>
      <c r="M96" s="85">
        <v>27.865400000000001</v>
      </c>
      <c r="N96" s="93" t="s">
        <v>9</v>
      </c>
      <c r="O96" s="93" t="s">
        <v>4</v>
      </c>
      <c r="P96" s="24">
        <v>1</v>
      </c>
      <c r="Q96" s="59">
        <v>0</v>
      </c>
      <c r="R96" s="60">
        <v>0</v>
      </c>
      <c r="S96" s="61">
        <v>0</v>
      </c>
      <c r="T96" s="62">
        <v>0</v>
      </c>
      <c r="U96" s="63">
        <v>0</v>
      </c>
      <c r="V96" s="63">
        <v>0</v>
      </c>
      <c r="W96" s="22">
        <f t="shared" si="4"/>
        <v>0</v>
      </c>
      <c r="X96" s="23">
        <f t="shared" si="5"/>
        <v>0</v>
      </c>
    </row>
    <row r="97" spans="2:24" x14ac:dyDescent="0.25">
      <c r="B97" s="84">
        <v>88937</v>
      </c>
      <c r="C97" s="85" t="s">
        <v>229</v>
      </c>
      <c r="D97" s="86" t="s">
        <v>62</v>
      </c>
      <c r="E97" s="87" t="s">
        <v>63</v>
      </c>
      <c r="F97" s="92" t="s">
        <v>125</v>
      </c>
      <c r="G97" s="85" t="s">
        <v>386</v>
      </c>
      <c r="H97" s="85" t="s">
        <v>7</v>
      </c>
      <c r="I97" s="92" t="s">
        <v>429</v>
      </c>
      <c r="J97" s="92" t="s">
        <v>5</v>
      </c>
      <c r="K97" s="92" t="s">
        <v>379</v>
      </c>
      <c r="L97" s="85">
        <v>-25.758039</v>
      </c>
      <c r="M97" s="85">
        <v>28.322399000000001</v>
      </c>
      <c r="N97" s="92" t="s">
        <v>9</v>
      </c>
      <c r="O97" s="92" t="s">
        <v>4</v>
      </c>
      <c r="P97" s="24">
        <v>2</v>
      </c>
      <c r="Q97" s="59">
        <v>0</v>
      </c>
      <c r="R97" s="60">
        <v>0</v>
      </c>
      <c r="S97" s="61">
        <v>0</v>
      </c>
      <c r="T97" s="62">
        <v>0</v>
      </c>
      <c r="U97" s="63">
        <v>0</v>
      </c>
      <c r="V97" s="63">
        <v>0</v>
      </c>
      <c r="W97" s="22">
        <f t="shared" si="4"/>
        <v>0</v>
      </c>
      <c r="X97" s="23">
        <f t="shared" si="5"/>
        <v>0</v>
      </c>
    </row>
    <row r="98" spans="2:24" x14ac:dyDescent="0.25">
      <c r="O98" s="27" t="s">
        <v>413</v>
      </c>
      <c r="P98" s="28">
        <f>SUM(P10:P97)</f>
        <v>164</v>
      </c>
      <c r="Q98" s="31">
        <f t="shared" ref="Q98:V98" si="6">SUM(Q10:Q97)</f>
        <v>0</v>
      </c>
      <c r="R98" s="32">
        <f t="shared" si="6"/>
        <v>0</v>
      </c>
      <c r="S98" s="33">
        <f t="shared" si="6"/>
        <v>0</v>
      </c>
      <c r="T98" s="34">
        <f t="shared" si="6"/>
        <v>0</v>
      </c>
      <c r="U98" s="35">
        <f t="shared" si="6"/>
        <v>0</v>
      </c>
      <c r="V98" s="35">
        <f t="shared" si="6"/>
        <v>0</v>
      </c>
      <c r="W98" s="22">
        <f t="shared" si="4"/>
        <v>0</v>
      </c>
      <c r="X98" s="23">
        <f t="shared" si="5"/>
        <v>0</v>
      </c>
    </row>
  </sheetData>
  <mergeCells count="9">
    <mergeCell ref="Q7:R7"/>
    <mergeCell ref="S7:T7"/>
    <mergeCell ref="U7:V7"/>
    <mergeCell ref="W7:X7"/>
    <mergeCell ref="B1:F1"/>
    <mergeCell ref="B3:C3"/>
    <mergeCell ref="D3:F3"/>
    <mergeCell ref="B5:C5"/>
    <mergeCell ref="D5:F5"/>
  </mergeCells>
  <pageMargins left="0.7" right="0.7" top="0.75" bottom="0.75" header="0.3" footer="0.3"/>
  <pageSetup paperSize="9" orientation="portrait" r:id="rId1"/>
  <ignoredErrors>
    <ignoredError sqref="I12:I9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workbookViewId="0">
      <selection activeCell="F6" sqref="F6"/>
    </sheetView>
  </sheetViews>
  <sheetFormatPr defaultColWidth="9.140625" defaultRowHeight="12.75" x14ac:dyDescent="0.25"/>
  <cols>
    <col min="1" max="1" width="1.140625" style="1" customWidth="1"/>
    <col min="2" max="2" width="11.28515625" style="41" bestFit="1" customWidth="1"/>
    <col min="3" max="3" width="16.85546875" style="41" bestFit="1" customWidth="1"/>
    <col min="4" max="4" width="15.5703125" style="41" customWidth="1"/>
    <col min="5" max="5" width="11.5703125" style="43" customWidth="1"/>
    <col min="6" max="7" width="18.7109375" style="41" customWidth="1"/>
    <col min="8" max="8" width="14.7109375" style="41" customWidth="1"/>
    <col min="9" max="9" width="18.85546875" style="41" bestFit="1" customWidth="1"/>
    <col min="10" max="10" width="18.85546875" style="42" bestFit="1" customWidth="1"/>
    <col min="11" max="11" width="21.140625" style="41" bestFit="1" customWidth="1"/>
    <col min="12" max="13" width="19" style="41" customWidth="1"/>
    <col min="14" max="14" width="23.5703125" style="42" bestFit="1" customWidth="1"/>
    <col min="15" max="15" width="17.140625" style="41" customWidth="1"/>
    <col min="16" max="16" width="19" style="7" bestFit="1" customWidth="1"/>
    <col min="17" max="18" width="21.85546875" style="53" customWidth="1"/>
    <col min="19" max="20" width="21.7109375" style="53" customWidth="1"/>
    <col min="21" max="21" width="21.85546875" style="53" customWidth="1"/>
    <col min="22" max="22" width="21.7109375" style="53" customWidth="1"/>
    <col min="23" max="23" width="21" style="53" customWidth="1"/>
    <col min="24" max="24" width="21.140625" style="53" customWidth="1"/>
    <col min="25" max="25" width="24.5703125" style="54" customWidth="1"/>
    <col min="26" max="26" width="24.42578125" style="41" customWidth="1"/>
    <col min="27" max="16384" width="9.140625" style="1"/>
  </cols>
  <sheetData>
    <row r="1" spans="1:26" ht="31.5" x14ac:dyDescent="0.25">
      <c r="A1" s="8"/>
      <c r="B1" s="107" t="s">
        <v>415</v>
      </c>
      <c r="C1" s="108"/>
      <c r="D1" s="108"/>
      <c r="E1" s="108"/>
      <c r="F1" s="108"/>
    </row>
    <row r="2" spans="1:26" ht="31.5" x14ac:dyDescent="0.25">
      <c r="A2" s="8"/>
    </row>
    <row r="3" spans="1:26" ht="31.5" x14ac:dyDescent="0.25">
      <c r="A3" s="8"/>
      <c r="B3" s="107" t="s">
        <v>416</v>
      </c>
      <c r="C3" s="107"/>
      <c r="D3" s="107" t="s">
        <v>417</v>
      </c>
      <c r="E3" s="107"/>
      <c r="F3" s="107"/>
    </row>
    <row r="4" spans="1:26" s="38" customFormat="1" ht="8.25" x14ac:dyDescent="0.25">
      <c r="A4" s="82"/>
      <c r="B4" s="39"/>
      <c r="C4" s="39"/>
      <c r="D4" s="39"/>
      <c r="E4" s="39"/>
      <c r="F4" s="39"/>
      <c r="G4" s="44"/>
      <c r="H4" s="44"/>
      <c r="I4" s="44"/>
      <c r="J4" s="45"/>
      <c r="K4" s="44"/>
      <c r="L4" s="44"/>
      <c r="M4" s="44"/>
      <c r="N4" s="45"/>
      <c r="O4" s="44"/>
      <c r="P4" s="40"/>
      <c r="Q4" s="55"/>
      <c r="R4" s="55"/>
      <c r="S4" s="55"/>
      <c r="T4" s="55"/>
      <c r="U4" s="55"/>
      <c r="V4" s="55"/>
      <c r="W4" s="55"/>
      <c r="X4" s="55"/>
      <c r="Y4" s="56"/>
      <c r="Z4" s="44"/>
    </row>
    <row r="5" spans="1:26" ht="31.5" x14ac:dyDescent="0.25">
      <c r="A5" s="8"/>
      <c r="B5" s="107" t="s">
        <v>418</v>
      </c>
      <c r="C5" s="107"/>
      <c r="D5" s="109" t="s">
        <v>419</v>
      </c>
      <c r="E5" s="109"/>
      <c r="F5" s="109"/>
    </row>
    <row r="6" spans="1:26" ht="31.5" customHeight="1" x14ac:dyDescent="0.25">
      <c r="A6" s="8"/>
      <c r="E6" s="41"/>
      <c r="Q6" s="116" t="s">
        <v>401</v>
      </c>
      <c r="R6" s="117"/>
      <c r="S6" s="110" t="s">
        <v>403</v>
      </c>
      <c r="T6" s="111"/>
      <c r="U6" s="112" t="s">
        <v>406</v>
      </c>
      <c r="V6" s="113"/>
      <c r="W6" s="114" t="s">
        <v>408</v>
      </c>
      <c r="X6" s="115"/>
      <c r="Y6" s="114" t="s">
        <v>414</v>
      </c>
      <c r="Z6" s="115"/>
    </row>
    <row r="7" spans="1:26" s="12" customFormat="1" ht="5.25" x14ac:dyDescent="0.25">
      <c r="A7" s="83"/>
      <c r="B7" s="46"/>
      <c r="C7" s="46"/>
      <c r="D7" s="46"/>
      <c r="E7" s="47"/>
      <c r="F7" s="46"/>
      <c r="G7" s="46"/>
      <c r="H7" s="46"/>
      <c r="I7" s="46"/>
      <c r="J7" s="48"/>
      <c r="K7" s="46"/>
      <c r="L7" s="46"/>
      <c r="M7" s="46"/>
      <c r="N7" s="48"/>
      <c r="O7" s="46"/>
      <c r="P7" s="13"/>
      <c r="Q7" s="57"/>
      <c r="R7" s="57"/>
      <c r="S7" s="57"/>
      <c r="T7" s="57"/>
      <c r="U7" s="57"/>
      <c r="V7" s="57"/>
      <c r="W7" s="57"/>
      <c r="X7" s="57"/>
      <c r="Y7" s="58"/>
      <c r="Z7" s="46"/>
    </row>
    <row r="8" spans="1:26" s="3" customFormat="1" ht="51" x14ac:dyDescent="0.25">
      <c r="B8" s="9" t="s">
        <v>20</v>
      </c>
      <c r="C8" s="4" t="s">
        <v>31</v>
      </c>
      <c r="D8" s="4" t="s">
        <v>21</v>
      </c>
      <c r="E8" s="5" t="s">
        <v>0</v>
      </c>
      <c r="F8" s="4" t="s">
        <v>1</v>
      </c>
      <c r="G8" s="4" t="s">
        <v>22</v>
      </c>
      <c r="H8" s="6" t="s">
        <v>27</v>
      </c>
      <c r="I8" s="4" t="s">
        <v>29</v>
      </c>
      <c r="J8" s="4" t="s">
        <v>28</v>
      </c>
      <c r="K8" s="4" t="s">
        <v>30</v>
      </c>
      <c r="L8" s="6" t="s">
        <v>23</v>
      </c>
      <c r="M8" s="6" t="s">
        <v>24</v>
      </c>
      <c r="N8" s="11" t="s">
        <v>25</v>
      </c>
      <c r="O8" s="4" t="s">
        <v>26</v>
      </c>
      <c r="P8" s="14" t="s">
        <v>398</v>
      </c>
      <c r="Q8" s="10" t="s">
        <v>399</v>
      </c>
      <c r="R8" s="16" t="s">
        <v>400</v>
      </c>
      <c r="S8" s="15" t="s">
        <v>402</v>
      </c>
      <c r="T8" s="17" t="s">
        <v>404</v>
      </c>
      <c r="U8" s="20" t="s">
        <v>405</v>
      </c>
      <c r="V8" s="21" t="s">
        <v>410</v>
      </c>
      <c r="W8" s="18" t="s">
        <v>407</v>
      </c>
      <c r="X8" s="19" t="s">
        <v>411</v>
      </c>
      <c r="Y8" s="22" t="s">
        <v>409</v>
      </c>
      <c r="Z8" s="23" t="s">
        <v>412</v>
      </c>
    </row>
    <row r="9" spans="1:26" s="2" customFormat="1" ht="15" x14ac:dyDescent="0.25">
      <c r="B9" s="64">
        <v>60673</v>
      </c>
      <c r="C9" s="65" t="s">
        <v>38</v>
      </c>
      <c r="D9" s="49" t="s">
        <v>62</v>
      </c>
      <c r="E9" s="49" t="s">
        <v>63</v>
      </c>
      <c r="F9" s="52" t="s">
        <v>80</v>
      </c>
      <c r="G9" s="65" t="s">
        <v>384</v>
      </c>
      <c r="H9" s="65" t="s">
        <v>2</v>
      </c>
      <c r="I9" s="52" t="s">
        <v>8</v>
      </c>
      <c r="J9" s="52" t="s">
        <v>5</v>
      </c>
      <c r="K9" s="52" t="s">
        <v>87</v>
      </c>
      <c r="L9" s="66">
        <v>-32.9955</v>
      </c>
      <c r="M9" s="66">
        <v>27.872599999999998</v>
      </c>
      <c r="N9" s="52" t="s">
        <v>9</v>
      </c>
      <c r="O9" s="52" t="s">
        <v>4</v>
      </c>
      <c r="P9" s="67">
        <v>1</v>
      </c>
      <c r="Q9" s="68">
        <v>0</v>
      </c>
      <c r="R9" s="69">
        <v>0</v>
      </c>
      <c r="S9" s="70">
        <f t="shared" ref="S9:S28" si="0">Q9*12</f>
        <v>0</v>
      </c>
      <c r="T9" s="71">
        <f t="shared" ref="T9:T28" si="1">R9*12</f>
        <v>0</v>
      </c>
      <c r="U9" s="68">
        <v>0</v>
      </c>
      <c r="V9" s="69">
        <v>0</v>
      </c>
      <c r="W9" s="68">
        <v>0</v>
      </c>
      <c r="X9" s="68">
        <v>0</v>
      </c>
      <c r="Y9" s="72">
        <f t="shared" ref="Y9:Y28" si="2">S9+U9+W9</f>
        <v>0</v>
      </c>
      <c r="Z9" s="73">
        <f t="shared" ref="Z9:Z28" si="3">T9+V9+X9</f>
        <v>0</v>
      </c>
    </row>
    <row r="10" spans="1:26" s="2" customFormat="1" ht="15" x14ac:dyDescent="0.25">
      <c r="B10" s="50">
        <v>61801</v>
      </c>
      <c r="C10" s="51" t="s">
        <v>43</v>
      </c>
      <c r="D10" s="74" t="s">
        <v>62</v>
      </c>
      <c r="E10" s="74" t="s">
        <v>63</v>
      </c>
      <c r="F10" s="52" t="s">
        <v>93</v>
      </c>
      <c r="G10" s="51" t="s">
        <v>385</v>
      </c>
      <c r="H10" s="51" t="s">
        <v>7</v>
      </c>
      <c r="I10" s="52" t="s">
        <v>117</v>
      </c>
      <c r="J10" s="52" t="s">
        <v>103</v>
      </c>
      <c r="K10" s="52" t="s">
        <v>104</v>
      </c>
      <c r="L10" s="51">
        <v>-26.147804000000001</v>
      </c>
      <c r="M10" s="51">
        <v>28.011973000000001</v>
      </c>
      <c r="N10" s="52" t="s">
        <v>9</v>
      </c>
      <c r="O10" s="52" t="s">
        <v>4</v>
      </c>
      <c r="P10" s="75">
        <v>3</v>
      </c>
      <c r="Q10" s="76">
        <v>0</v>
      </c>
      <c r="R10" s="76">
        <v>0</v>
      </c>
      <c r="S10" s="77">
        <f t="shared" si="0"/>
        <v>0</v>
      </c>
      <c r="T10" s="77">
        <f t="shared" si="1"/>
        <v>0</v>
      </c>
      <c r="U10" s="76">
        <v>0</v>
      </c>
      <c r="V10" s="76">
        <v>0</v>
      </c>
      <c r="W10" s="76">
        <v>0</v>
      </c>
      <c r="X10" s="76">
        <v>0</v>
      </c>
      <c r="Y10" s="72">
        <f t="shared" si="2"/>
        <v>0</v>
      </c>
      <c r="Z10" s="72">
        <f t="shared" si="3"/>
        <v>0</v>
      </c>
    </row>
    <row r="11" spans="1:26" s="2" customFormat="1" ht="15" x14ac:dyDescent="0.25">
      <c r="B11" s="64">
        <v>63153</v>
      </c>
      <c r="C11" s="65" t="s">
        <v>48</v>
      </c>
      <c r="D11" s="49" t="s">
        <v>62</v>
      </c>
      <c r="E11" s="49" t="s">
        <v>63</v>
      </c>
      <c r="F11" s="52" t="s">
        <v>80</v>
      </c>
      <c r="G11" s="65" t="s">
        <v>384</v>
      </c>
      <c r="H11" s="65" t="s">
        <v>2</v>
      </c>
      <c r="I11" s="52" t="s">
        <v>121</v>
      </c>
      <c r="J11" s="52" t="s">
        <v>112</v>
      </c>
      <c r="K11" s="52" t="s">
        <v>87</v>
      </c>
      <c r="L11" s="65">
        <v>-25.995892000000001</v>
      </c>
      <c r="M11" s="65">
        <v>28.127596</v>
      </c>
      <c r="N11" s="52" t="s">
        <v>9</v>
      </c>
      <c r="O11" s="52" t="s">
        <v>4</v>
      </c>
      <c r="P11" s="67">
        <v>1</v>
      </c>
      <c r="Q11" s="68">
        <v>0</v>
      </c>
      <c r="R11" s="69">
        <v>0</v>
      </c>
      <c r="S11" s="70">
        <f t="shared" si="0"/>
        <v>0</v>
      </c>
      <c r="T11" s="71">
        <f t="shared" si="1"/>
        <v>0</v>
      </c>
      <c r="U11" s="68">
        <v>0</v>
      </c>
      <c r="V11" s="69">
        <v>0</v>
      </c>
      <c r="W11" s="68">
        <v>0</v>
      </c>
      <c r="X11" s="68">
        <v>0</v>
      </c>
      <c r="Y11" s="72">
        <f t="shared" si="2"/>
        <v>0</v>
      </c>
      <c r="Z11" s="73">
        <f t="shared" si="3"/>
        <v>0</v>
      </c>
    </row>
    <row r="12" spans="1:26" s="2" customFormat="1" ht="15" x14ac:dyDescent="0.25">
      <c r="B12" s="64">
        <v>66358</v>
      </c>
      <c r="C12" s="65" t="s">
        <v>57</v>
      </c>
      <c r="D12" s="49" t="s">
        <v>62</v>
      </c>
      <c r="E12" s="49" t="s">
        <v>63</v>
      </c>
      <c r="F12" s="52" t="s">
        <v>126</v>
      </c>
      <c r="G12" s="65" t="s">
        <v>385</v>
      </c>
      <c r="H12" s="65" t="s">
        <v>7</v>
      </c>
      <c r="I12" s="52" t="s">
        <v>139</v>
      </c>
      <c r="J12" s="52" t="s">
        <v>5</v>
      </c>
      <c r="K12" s="52" t="s">
        <v>140</v>
      </c>
      <c r="L12" s="65">
        <v>-24.361105999999999</v>
      </c>
      <c r="M12" s="65">
        <v>29.323302999999999</v>
      </c>
      <c r="N12" s="52" t="s">
        <v>9</v>
      </c>
      <c r="O12" s="52" t="s">
        <v>4</v>
      </c>
      <c r="P12" s="67">
        <v>3</v>
      </c>
      <c r="Q12" s="68">
        <v>0</v>
      </c>
      <c r="R12" s="69">
        <v>0</v>
      </c>
      <c r="S12" s="70">
        <f t="shared" si="0"/>
        <v>0</v>
      </c>
      <c r="T12" s="71">
        <f t="shared" si="1"/>
        <v>0</v>
      </c>
      <c r="U12" s="68">
        <v>0</v>
      </c>
      <c r="V12" s="69">
        <v>0</v>
      </c>
      <c r="W12" s="68">
        <v>0</v>
      </c>
      <c r="X12" s="68">
        <v>0</v>
      </c>
      <c r="Y12" s="72">
        <f t="shared" si="2"/>
        <v>0</v>
      </c>
      <c r="Z12" s="73">
        <f t="shared" si="3"/>
        <v>0</v>
      </c>
    </row>
    <row r="13" spans="1:26" s="2" customFormat="1" ht="15" x14ac:dyDescent="0.25">
      <c r="B13" s="64">
        <v>66405</v>
      </c>
      <c r="C13" s="65" t="s">
        <v>58</v>
      </c>
      <c r="D13" s="49" t="s">
        <v>62</v>
      </c>
      <c r="E13" s="49" t="s">
        <v>63</v>
      </c>
      <c r="F13" s="52" t="s">
        <v>67</v>
      </c>
      <c r="G13" s="65" t="s">
        <v>383</v>
      </c>
      <c r="H13" s="65" t="s">
        <v>7</v>
      </c>
      <c r="I13" s="52" t="s">
        <v>141</v>
      </c>
      <c r="J13" s="52" t="s">
        <v>142</v>
      </c>
      <c r="K13" s="52" t="s">
        <v>143</v>
      </c>
      <c r="L13" s="65">
        <v>-24.64819</v>
      </c>
      <c r="M13" s="65">
        <v>31.346934000000001</v>
      </c>
      <c r="N13" s="52" t="s">
        <v>9</v>
      </c>
      <c r="O13" s="52" t="s">
        <v>4</v>
      </c>
      <c r="P13" s="67">
        <v>1</v>
      </c>
      <c r="Q13" s="68">
        <v>0</v>
      </c>
      <c r="R13" s="69">
        <v>0</v>
      </c>
      <c r="S13" s="70">
        <f t="shared" si="0"/>
        <v>0</v>
      </c>
      <c r="T13" s="71">
        <f t="shared" si="1"/>
        <v>0</v>
      </c>
      <c r="U13" s="68">
        <v>0</v>
      </c>
      <c r="V13" s="69">
        <v>0</v>
      </c>
      <c r="W13" s="68">
        <v>0</v>
      </c>
      <c r="X13" s="68">
        <v>0</v>
      </c>
      <c r="Y13" s="72">
        <f t="shared" si="2"/>
        <v>0</v>
      </c>
      <c r="Z13" s="73">
        <f t="shared" si="3"/>
        <v>0</v>
      </c>
    </row>
    <row r="14" spans="1:26" s="2" customFormat="1" ht="30" x14ac:dyDescent="0.25">
      <c r="B14" s="64">
        <v>70501</v>
      </c>
      <c r="C14" s="65" t="s">
        <v>160</v>
      </c>
      <c r="D14" s="49" t="s">
        <v>62</v>
      </c>
      <c r="E14" s="49" t="s">
        <v>63</v>
      </c>
      <c r="F14" s="52" t="s">
        <v>171</v>
      </c>
      <c r="G14" s="65" t="s">
        <v>381</v>
      </c>
      <c r="H14" s="65" t="s">
        <v>7</v>
      </c>
      <c r="I14" s="52" t="s">
        <v>274</v>
      </c>
      <c r="J14" s="52" t="s">
        <v>255</v>
      </c>
      <c r="K14" s="52" t="s">
        <v>275</v>
      </c>
      <c r="L14" s="65">
        <v>-26.248522000000001</v>
      </c>
      <c r="M14" s="65">
        <v>29.259036999999999</v>
      </c>
      <c r="N14" s="52" t="s">
        <v>9</v>
      </c>
      <c r="O14" s="52" t="s">
        <v>4</v>
      </c>
      <c r="P14" s="67">
        <v>1</v>
      </c>
      <c r="Q14" s="68">
        <v>0</v>
      </c>
      <c r="R14" s="69">
        <v>0</v>
      </c>
      <c r="S14" s="70">
        <f t="shared" si="0"/>
        <v>0</v>
      </c>
      <c r="T14" s="71">
        <f t="shared" si="1"/>
        <v>0</v>
      </c>
      <c r="U14" s="68">
        <v>0</v>
      </c>
      <c r="V14" s="69">
        <v>0</v>
      </c>
      <c r="W14" s="68">
        <v>0</v>
      </c>
      <c r="X14" s="68">
        <v>0</v>
      </c>
      <c r="Y14" s="72">
        <f t="shared" si="2"/>
        <v>0</v>
      </c>
      <c r="Z14" s="73">
        <f t="shared" si="3"/>
        <v>0</v>
      </c>
    </row>
    <row r="15" spans="1:26" s="2" customFormat="1" ht="30" x14ac:dyDescent="0.25">
      <c r="B15" s="64">
        <v>71344</v>
      </c>
      <c r="C15" s="65" t="s">
        <v>161</v>
      </c>
      <c r="D15" s="49" t="s">
        <v>62</v>
      </c>
      <c r="E15" s="49" t="s">
        <v>63</v>
      </c>
      <c r="F15" s="52" t="s">
        <v>172</v>
      </c>
      <c r="G15" s="65" t="s">
        <v>388</v>
      </c>
      <c r="H15" s="65" t="s">
        <v>7</v>
      </c>
      <c r="I15" s="52" t="s">
        <v>8</v>
      </c>
      <c r="J15" s="52" t="s">
        <v>276</v>
      </c>
      <c r="K15" s="52" t="s">
        <v>172</v>
      </c>
      <c r="L15" s="65">
        <v>-26.102039999999999</v>
      </c>
      <c r="M15" s="65">
        <v>27.771208999999999</v>
      </c>
      <c r="N15" s="52" t="s">
        <v>122</v>
      </c>
      <c r="O15" s="52" t="s">
        <v>4</v>
      </c>
      <c r="P15" s="67">
        <v>2</v>
      </c>
      <c r="Q15" s="68">
        <v>0</v>
      </c>
      <c r="R15" s="69">
        <v>0</v>
      </c>
      <c r="S15" s="70">
        <f t="shared" si="0"/>
        <v>0</v>
      </c>
      <c r="T15" s="71">
        <f t="shared" si="1"/>
        <v>0</v>
      </c>
      <c r="U15" s="68">
        <v>0</v>
      </c>
      <c r="V15" s="69">
        <v>0</v>
      </c>
      <c r="W15" s="68">
        <v>0</v>
      </c>
      <c r="X15" s="68">
        <v>0</v>
      </c>
      <c r="Y15" s="72">
        <f t="shared" si="2"/>
        <v>0</v>
      </c>
      <c r="Z15" s="73">
        <f t="shared" si="3"/>
        <v>0</v>
      </c>
    </row>
    <row r="16" spans="1:26" s="2" customFormat="1" ht="15" x14ac:dyDescent="0.25">
      <c r="B16" s="64">
        <v>73459</v>
      </c>
      <c r="C16" s="65" t="s">
        <v>177</v>
      </c>
      <c r="D16" s="49" t="s">
        <v>62</v>
      </c>
      <c r="E16" s="49" t="s">
        <v>63</v>
      </c>
      <c r="F16" s="52" t="s">
        <v>126</v>
      </c>
      <c r="G16" s="65" t="s">
        <v>388</v>
      </c>
      <c r="H16" s="65" t="s">
        <v>7</v>
      </c>
      <c r="I16" s="52" t="s">
        <v>289</v>
      </c>
      <c r="J16" s="52" t="s">
        <v>5</v>
      </c>
      <c r="K16" s="52" t="s">
        <v>290</v>
      </c>
      <c r="L16" s="65">
        <v>-31.967106999999999</v>
      </c>
      <c r="M16" s="65">
        <v>28.684035999999999</v>
      </c>
      <c r="N16" s="52" t="s">
        <v>9</v>
      </c>
      <c r="O16" s="52" t="s">
        <v>4</v>
      </c>
      <c r="P16" s="67">
        <v>1</v>
      </c>
      <c r="Q16" s="68">
        <v>0</v>
      </c>
      <c r="R16" s="69">
        <v>0</v>
      </c>
      <c r="S16" s="70">
        <f t="shared" si="0"/>
        <v>0</v>
      </c>
      <c r="T16" s="71">
        <f t="shared" si="1"/>
        <v>0</v>
      </c>
      <c r="U16" s="68">
        <v>0</v>
      </c>
      <c r="V16" s="69">
        <v>0</v>
      </c>
      <c r="W16" s="68">
        <v>0</v>
      </c>
      <c r="X16" s="68">
        <v>0</v>
      </c>
      <c r="Y16" s="72">
        <f t="shared" si="2"/>
        <v>0</v>
      </c>
      <c r="Z16" s="73">
        <f t="shared" si="3"/>
        <v>0</v>
      </c>
    </row>
    <row r="17" spans="2:26" s="2" customFormat="1" ht="15" x14ac:dyDescent="0.25">
      <c r="B17" s="64">
        <v>60423</v>
      </c>
      <c r="C17" s="65" t="s">
        <v>179</v>
      </c>
      <c r="D17" s="49" t="s">
        <v>62</v>
      </c>
      <c r="E17" s="49" t="s">
        <v>63</v>
      </c>
      <c r="F17" s="52" t="s">
        <v>232</v>
      </c>
      <c r="G17" s="65" t="s">
        <v>385</v>
      </c>
      <c r="H17" s="65" t="s">
        <v>7</v>
      </c>
      <c r="I17" s="52" t="s">
        <v>294</v>
      </c>
      <c r="J17" s="52" t="s">
        <v>5</v>
      </c>
      <c r="K17" s="52" t="s">
        <v>295</v>
      </c>
      <c r="L17" s="65">
        <v>-24.724055</v>
      </c>
      <c r="M17" s="65">
        <v>31.199843000000001</v>
      </c>
      <c r="N17" s="52" t="s">
        <v>9</v>
      </c>
      <c r="O17" s="52" t="s">
        <v>4</v>
      </c>
      <c r="P17" s="67">
        <v>2</v>
      </c>
      <c r="Q17" s="68">
        <v>0</v>
      </c>
      <c r="R17" s="69">
        <v>0</v>
      </c>
      <c r="S17" s="70">
        <f t="shared" si="0"/>
        <v>0</v>
      </c>
      <c r="T17" s="71">
        <f t="shared" si="1"/>
        <v>0</v>
      </c>
      <c r="U17" s="68">
        <v>0</v>
      </c>
      <c r="V17" s="69">
        <v>0</v>
      </c>
      <c r="W17" s="68">
        <v>0</v>
      </c>
      <c r="X17" s="68">
        <v>0</v>
      </c>
      <c r="Y17" s="72">
        <f t="shared" si="2"/>
        <v>0</v>
      </c>
      <c r="Z17" s="73">
        <f t="shared" si="3"/>
        <v>0</v>
      </c>
    </row>
    <row r="18" spans="2:26" s="2" customFormat="1" ht="30" x14ac:dyDescent="0.25">
      <c r="B18" s="64">
        <v>74476</v>
      </c>
      <c r="C18" s="65" t="s">
        <v>181</v>
      </c>
      <c r="D18" s="49" t="s">
        <v>62</v>
      </c>
      <c r="E18" s="49" t="s">
        <v>63</v>
      </c>
      <c r="F18" s="52" t="s">
        <v>126</v>
      </c>
      <c r="G18" s="65" t="s">
        <v>385</v>
      </c>
      <c r="H18" s="65" t="s">
        <v>7</v>
      </c>
      <c r="I18" s="52" t="s">
        <v>8</v>
      </c>
      <c r="J18" s="52" t="s">
        <v>298</v>
      </c>
      <c r="K18" s="52" t="s">
        <v>140</v>
      </c>
      <c r="L18" s="65">
        <v>-23.095960000000002</v>
      </c>
      <c r="M18" s="65">
        <v>30.28847</v>
      </c>
      <c r="N18" s="52" t="s">
        <v>122</v>
      </c>
      <c r="O18" s="52" t="s">
        <v>4</v>
      </c>
      <c r="P18" s="67">
        <v>2</v>
      </c>
      <c r="Q18" s="68">
        <v>0</v>
      </c>
      <c r="R18" s="69">
        <v>0</v>
      </c>
      <c r="S18" s="70">
        <f t="shared" si="0"/>
        <v>0</v>
      </c>
      <c r="T18" s="71">
        <f t="shared" si="1"/>
        <v>0</v>
      </c>
      <c r="U18" s="68">
        <v>0</v>
      </c>
      <c r="V18" s="69">
        <v>0</v>
      </c>
      <c r="W18" s="68">
        <v>0</v>
      </c>
      <c r="X18" s="68">
        <v>0</v>
      </c>
      <c r="Y18" s="72">
        <f t="shared" si="2"/>
        <v>0</v>
      </c>
      <c r="Z18" s="73">
        <f t="shared" si="3"/>
        <v>0</v>
      </c>
    </row>
    <row r="19" spans="2:26" s="2" customFormat="1" ht="15" x14ac:dyDescent="0.25">
      <c r="B19" s="64">
        <v>75918</v>
      </c>
      <c r="C19" s="65" t="s">
        <v>187</v>
      </c>
      <c r="D19" s="49" t="s">
        <v>62</v>
      </c>
      <c r="E19" s="49" t="s">
        <v>63</v>
      </c>
      <c r="F19" s="52" t="s">
        <v>235</v>
      </c>
      <c r="G19" s="65" t="s">
        <v>385</v>
      </c>
      <c r="H19" s="65" t="s">
        <v>7</v>
      </c>
      <c r="I19" s="52" t="s">
        <v>262</v>
      </c>
      <c r="J19" s="52" t="s">
        <v>308</v>
      </c>
      <c r="K19" s="52" t="s">
        <v>309</v>
      </c>
      <c r="L19" s="65">
        <v>-23.865711999999998</v>
      </c>
      <c r="M19" s="65">
        <v>31.077169999999999</v>
      </c>
      <c r="N19" s="52" t="s">
        <v>9</v>
      </c>
      <c r="O19" s="52" t="s">
        <v>4</v>
      </c>
      <c r="P19" s="67">
        <v>3</v>
      </c>
      <c r="Q19" s="68">
        <v>0</v>
      </c>
      <c r="R19" s="69">
        <v>0</v>
      </c>
      <c r="S19" s="70">
        <f t="shared" si="0"/>
        <v>0</v>
      </c>
      <c r="T19" s="71">
        <f t="shared" si="1"/>
        <v>0</v>
      </c>
      <c r="U19" s="68">
        <v>0</v>
      </c>
      <c r="V19" s="69">
        <v>0</v>
      </c>
      <c r="W19" s="68">
        <v>0</v>
      </c>
      <c r="X19" s="68">
        <v>0</v>
      </c>
      <c r="Y19" s="72">
        <f t="shared" si="2"/>
        <v>0</v>
      </c>
      <c r="Z19" s="73">
        <f t="shared" si="3"/>
        <v>0</v>
      </c>
    </row>
    <row r="20" spans="2:26" s="78" customFormat="1" ht="15" x14ac:dyDescent="0.25">
      <c r="B20" s="50">
        <v>75975</v>
      </c>
      <c r="C20" s="51" t="s">
        <v>188</v>
      </c>
      <c r="D20" s="49" t="s">
        <v>62</v>
      </c>
      <c r="E20" s="49" t="s">
        <v>63</v>
      </c>
      <c r="F20" s="52" t="s">
        <v>236</v>
      </c>
      <c r="G20" s="51" t="s">
        <v>385</v>
      </c>
      <c r="H20" s="51" t="s">
        <v>7</v>
      </c>
      <c r="I20" s="52" t="s">
        <v>310</v>
      </c>
      <c r="J20" s="52" t="s">
        <v>5</v>
      </c>
      <c r="K20" s="52" t="s">
        <v>311</v>
      </c>
      <c r="L20" s="51">
        <v>-25.094889999999999</v>
      </c>
      <c r="M20" s="51">
        <v>30.452804</v>
      </c>
      <c r="N20" s="52" t="s">
        <v>9</v>
      </c>
      <c r="O20" s="52" t="s">
        <v>4</v>
      </c>
      <c r="P20" s="67">
        <v>3</v>
      </c>
      <c r="Q20" s="68">
        <v>0</v>
      </c>
      <c r="R20" s="69">
        <v>0</v>
      </c>
      <c r="S20" s="70">
        <f t="shared" si="0"/>
        <v>0</v>
      </c>
      <c r="T20" s="71">
        <f t="shared" si="1"/>
        <v>0</v>
      </c>
      <c r="U20" s="68">
        <v>0</v>
      </c>
      <c r="V20" s="69">
        <v>0</v>
      </c>
      <c r="W20" s="68">
        <v>0</v>
      </c>
      <c r="X20" s="68">
        <v>0</v>
      </c>
      <c r="Y20" s="72">
        <f t="shared" si="2"/>
        <v>0</v>
      </c>
      <c r="Z20" s="73">
        <f t="shared" si="3"/>
        <v>0</v>
      </c>
    </row>
    <row r="21" spans="2:26" s="2" customFormat="1" ht="15" x14ac:dyDescent="0.25">
      <c r="B21" s="64">
        <v>76035</v>
      </c>
      <c r="C21" s="65" t="s">
        <v>189</v>
      </c>
      <c r="D21" s="49" t="s">
        <v>62</v>
      </c>
      <c r="E21" s="49" t="s">
        <v>63</v>
      </c>
      <c r="F21" s="52" t="s">
        <v>235</v>
      </c>
      <c r="G21" s="65" t="s">
        <v>385</v>
      </c>
      <c r="H21" s="65" t="s">
        <v>7</v>
      </c>
      <c r="I21" s="52" t="s">
        <v>312</v>
      </c>
      <c r="J21" s="52" t="s">
        <v>5</v>
      </c>
      <c r="K21" s="52" t="s">
        <v>313</v>
      </c>
      <c r="L21" s="65">
        <v>-34.042431000000001</v>
      </c>
      <c r="M21" s="65">
        <v>18.359100999999999</v>
      </c>
      <c r="N21" s="52" t="s">
        <v>9</v>
      </c>
      <c r="O21" s="52" t="s">
        <v>4</v>
      </c>
      <c r="P21" s="67">
        <v>3</v>
      </c>
      <c r="Q21" s="68">
        <v>0</v>
      </c>
      <c r="R21" s="69">
        <v>0</v>
      </c>
      <c r="S21" s="70">
        <f t="shared" si="0"/>
        <v>0</v>
      </c>
      <c r="T21" s="71">
        <f t="shared" si="1"/>
        <v>0</v>
      </c>
      <c r="U21" s="68">
        <v>0</v>
      </c>
      <c r="V21" s="69">
        <v>0</v>
      </c>
      <c r="W21" s="68">
        <v>0</v>
      </c>
      <c r="X21" s="68">
        <v>0</v>
      </c>
      <c r="Y21" s="72">
        <f t="shared" si="2"/>
        <v>0</v>
      </c>
      <c r="Z21" s="73">
        <f t="shared" si="3"/>
        <v>0</v>
      </c>
    </row>
    <row r="22" spans="2:26" s="2" customFormat="1" ht="15" x14ac:dyDescent="0.25">
      <c r="B22" s="64">
        <v>70455</v>
      </c>
      <c r="C22" s="65" t="s">
        <v>201</v>
      </c>
      <c r="D22" s="49" t="s">
        <v>62</v>
      </c>
      <c r="E22" s="49" t="s">
        <v>63</v>
      </c>
      <c r="F22" s="52" t="s">
        <v>80</v>
      </c>
      <c r="G22" s="65" t="s">
        <v>384</v>
      </c>
      <c r="H22" s="65" t="s">
        <v>7</v>
      </c>
      <c r="I22" s="52" t="s">
        <v>331</v>
      </c>
      <c r="J22" s="52" t="s">
        <v>329</v>
      </c>
      <c r="K22" s="52" t="s">
        <v>330</v>
      </c>
      <c r="L22" s="66">
        <v>-32.878999999999998</v>
      </c>
      <c r="M22" s="66">
        <v>27.389299999999999</v>
      </c>
      <c r="N22" s="52" t="s">
        <v>9</v>
      </c>
      <c r="O22" s="52" t="s">
        <v>4</v>
      </c>
      <c r="P22" s="67">
        <v>1</v>
      </c>
      <c r="Q22" s="68">
        <v>0</v>
      </c>
      <c r="R22" s="69">
        <v>0</v>
      </c>
      <c r="S22" s="70">
        <f t="shared" si="0"/>
        <v>0</v>
      </c>
      <c r="T22" s="71">
        <f t="shared" si="1"/>
        <v>0</v>
      </c>
      <c r="U22" s="68">
        <v>0</v>
      </c>
      <c r="V22" s="69">
        <v>0</v>
      </c>
      <c r="W22" s="68">
        <v>0</v>
      </c>
      <c r="X22" s="68">
        <v>0</v>
      </c>
      <c r="Y22" s="72">
        <f t="shared" si="2"/>
        <v>0</v>
      </c>
      <c r="Z22" s="73">
        <f t="shared" si="3"/>
        <v>0</v>
      </c>
    </row>
    <row r="23" spans="2:26" s="2" customFormat="1" ht="30" x14ac:dyDescent="0.25">
      <c r="B23" s="64">
        <v>82930</v>
      </c>
      <c r="C23" s="65" t="s">
        <v>208</v>
      </c>
      <c r="D23" s="49" t="s">
        <v>62</v>
      </c>
      <c r="E23" s="49" t="s">
        <v>63</v>
      </c>
      <c r="F23" s="52" t="s">
        <v>66</v>
      </c>
      <c r="G23" s="65" t="s">
        <v>382</v>
      </c>
      <c r="H23" s="65" t="s">
        <v>2</v>
      </c>
      <c r="I23" s="52" t="s">
        <v>8</v>
      </c>
      <c r="J23" s="52" t="s">
        <v>339</v>
      </c>
      <c r="K23" s="52" t="s">
        <v>74</v>
      </c>
      <c r="L23" s="65">
        <v>-29.761735999999999</v>
      </c>
      <c r="M23" s="65">
        <v>31.054102</v>
      </c>
      <c r="N23" s="52" t="s">
        <v>9</v>
      </c>
      <c r="O23" s="52" t="s">
        <v>4</v>
      </c>
      <c r="P23" s="67">
        <v>1</v>
      </c>
      <c r="Q23" s="68">
        <v>0</v>
      </c>
      <c r="R23" s="69">
        <v>0</v>
      </c>
      <c r="S23" s="70">
        <f t="shared" si="0"/>
        <v>0</v>
      </c>
      <c r="T23" s="71">
        <f t="shared" si="1"/>
        <v>0</v>
      </c>
      <c r="U23" s="68">
        <v>0</v>
      </c>
      <c r="V23" s="69">
        <v>0</v>
      </c>
      <c r="W23" s="68">
        <v>0</v>
      </c>
      <c r="X23" s="68">
        <v>0</v>
      </c>
      <c r="Y23" s="72">
        <f t="shared" si="2"/>
        <v>0</v>
      </c>
      <c r="Z23" s="73">
        <f t="shared" si="3"/>
        <v>0</v>
      </c>
    </row>
    <row r="24" spans="2:26" s="2" customFormat="1" ht="15" x14ac:dyDescent="0.25">
      <c r="B24" s="64">
        <v>85450</v>
      </c>
      <c r="C24" s="65" t="s">
        <v>218</v>
      </c>
      <c r="D24" s="49" t="s">
        <v>62</v>
      </c>
      <c r="E24" s="49" t="s">
        <v>63</v>
      </c>
      <c r="F24" s="52" t="s">
        <v>242</v>
      </c>
      <c r="G24" s="65" t="s">
        <v>385</v>
      </c>
      <c r="H24" s="65" t="s">
        <v>7</v>
      </c>
      <c r="I24" s="52" t="s">
        <v>361</v>
      </c>
      <c r="J24" s="52" t="s">
        <v>5</v>
      </c>
      <c r="K24" s="52" t="s">
        <v>362</v>
      </c>
      <c r="L24" s="66">
        <v>-30.961721000000001</v>
      </c>
      <c r="M24" s="66">
        <v>29.302500999999999</v>
      </c>
      <c r="N24" s="52" t="s">
        <v>9</v>
      </c>
      <c r="O24" s="52" t="s">
        <v>4</v>
      </c>
      <c r="P24" s="67">
        <v>2</v>
      </c>
      <c r="Q24" s="68">
        <v>0</v>
      </c>
      <c r="R24" s="69">
        <v>0</v>
      </c>
      <c r="S24" s="70">
        <f t="shared" si="0"/>
        <v>0</v>
      </c>
      <c r="T24" s="71">
        <f t="shared" si="1"/>
        <v>0</v>
      </c>
      <c r="U24" s="68">
        <v>0</v>
      </c>
      <c r="V24" s="69">
        <v>0</v>
      </c>
      <c r="W24" s="68">
        <v>0</v>
      </c>
      <c r="X24" s="68">
        <v>0</v>
      </c>
      <c r="Y24" s="72">
        <f t="shared" si="2"/>
        <v>0</v>
      </c>
      <c r="Z24" s="73">
        <f t="shared" si="3"/>
        <v>0</v>
      </c>
    </row>
    <row r="25" spans="2:26" s="2" customFormat="1" ht="15" x14ac:dyDescent="0.25">
      <c r="B25" s="64">
        <v>86896</v>
      </c>
      <c r="C25" s="65" t="s">
        <v>222</v>
      </c>
      <c r="D25" s="49" t="s">
        <v>62</v>
      </c>
      <c r="E25" s="49" t="s">
        <v>63</v>
      </c>
      <c r="F25" s="52" t="s">
        <v>236</v>
      </c>
      <c r="G25" s="65" t="s">
        <v>383</v>
      </c>
      <c r="H25" s="65" t="s">
        <v>7</v>
      </c>
      <c r="I25" s="52" t="s">
        <v>8</v>
      </c>
      <c r="J25" s="52" t="s">
        <v>368</v>
      </c>
      <c r="K25" s="52" t="s">
        <v>369</v>
      </c>
      <c r="L25" s="65">
        <v>-29.1875</v>
      </c>
      <c r="M25" s="65">
        <v>26.234470000000002</v>
      </c>
      <c r="N25" s="52" t="s">
        <v>9</v>
      </c>
      <c r="O25" s="52" t="s">
        <v>4</v>
      </c>
      <c r="P25" s="67">
        <v>2</v>
      </c>
      <c r="Q25" s="68">
        <v>0</v>
      </c>
      <c r="R25" s="69">
        <v>0</v>
      </c>
      <c r="S25" s="70">
        <f t="shared" si="0"/>
        <v>0</v>
      </c>
      <c r="T25" s="71">
        <f t="shared" si="1"/>
        <v>0</v>
      </c>
      <c r="U25" s="68">
        <v>0</v>
      </c>
      <c r="V25" s="69">
        <v>0</v>
      </c>
      <c r="W25" s="68">
        <v>0</v>
      </c>
      <c r="X25" s="68">
        <v>0</v>
      </c>
      <c r="Y25" s="72">
        <f t="shared" si="2"/>
        <v>0</v>
      </c>
      <c r="Z25" s="73">
        <f t="shared" si="3"/>
        <v>0</v>
      </c>
    </row>
    <row r="26" spans="2:26" s="2" customFormat="1" ht="30" x14ac:dyDescent="0.25">
      <c r="B26" s="64">
        <v>89737</v>
      </c>
      <c r="C26" s="65" t="s">
        <v>230</v>
      </c>
      <c r="D26" s="49" t="s">
        <v>62</v>
      </c>
      <c r="E26" s="49" t="s">
        <v>63</v>
      </c>
      <c r="F26" s="52" t="s">
        <v>80</v>
      </c>
      <c r="G26" s="65" t="s">
        <v>384</v>
      </c>
      <c r="H26" s="65" t="s">
        <v>7</v>
      </c>
      <c r="I26" s="52" t="s">
        <v>8</v>
      </c>
      <c r="J26" s="52" t="s">
        <v>380</v>
      </c>
      <c r="K26" s="52" t="s">
        <v>330</v>
      </c>
      <c r="L26" s="65">
        <v>-29.096789000000001</v>
      </c>
      <c r="M26" s="65">
        <v>26.160451999999999</v>
      </c>
      <c r="N26" s="52" t="s">
        <v>9</v>
      </c>
      <c r="O26" s="52" t="s">
        <v>4</v>
      </c>
      <c r="P26" s="67">
        <v>1</v>
      </c>
      <c r="Q26" s="68">
        <v>0</v>
      </c>
      <c r="R26" s="69">
        <v>0</v>
      </c>
      <c r="S26" s="70">
        <f t="shared" si="0"/>
        <v>0</v>
      </c>
      <c r="T26" s="71">
        <f t="shared" si="1"/>
        <v>0</v>
      </c>
      <c r="U26" s="68">
        <v>0</v>
      </c>
      <c r="V26" s="69">
        <v>0</v>
      </c>
      <c r="W26" s="68">
        <v>0</v>
      </c>
      <c r="X26" s="68">
        <v>0</v>
      </c>
      <c r="Y26" s="72">
        <f t="shared" si="2"/>
        <v>0</v>
      </c>
      <c r="Z26" s="73">
        <f t="shared" si="3"/>
        <v>0</v>
      </c>
    </row>
    <row r="27" spans="2:26" s="2" customFormat="1" ht="15" x14ac:dyDescent="0.25">
      <c r="B27" s="50">
        <v>67501</v>
      </c>
      <c r="C27" s="51" t="s">
        <v>393</v>
      </c>
      <c r="D27" s="74" t="s">
        <v>62</v>
      </c>
      <c r="E27" s="74" t="s">
        <v>63</v>
      </c>
      <c r="F27" s="51" t="s">
        <v>384</v>
      </c>
      <c r="G27" s="51" t="s">
        <v>384</v>
      </c>
      <c r="H27" s="51" t="s">
        <v>2</v>
      </c>
      <c r="I27" s="79" t="s">
        <v>8</v>
      </c>
      <c r="J27" s="80" t="s">
        <v>5</v>
      </c>
      <c r="K27" s="79" t="s">
        <v>87</v>
      </c>
      <c r="L27" s="51">
        <v>-24.75516</v>
      </c>
      <c r="M27" s="51">
        <v>29.855324</v>
      </c>
      <c r="N27" s="52" t="s">
        <v>9</v>
      </c>
      <c r="O27" s="52" t="s">
        <v>4</v>
      </c>
      <c r="P27" s="67">
        <v>1</v>
      </c>
      <c r="Q27" s="68">
        <v>0</v>
      </c>
      <c r="R27" s="69">
        <v>0</v>
      </c>
      <c r="S27" s="70">
        <f t="shared" si="0"/>
        <v>0</v>
      </c>
      <c r="T27" s="71">
        <f t="shared" si="1"/>
        <v>0</v>
      </c>
      <c r="U27" s="68">
        <v>0</v>
      </c>
      <c r="V27" s="69">
        <v>0</v>
      </c>
      <c r="W27" s="68">
        <v>0</v>
      </c>
      <c r="X27" s="68">
        <v>0</v>
      </c>
      <c r="Y27" s="72">
        <f t="shared" si="2"/>
        <v>0</v>
      </c>
      <c r="Z27" s="73">
        <f t="shared" si="3"/>
        <v>0</v>
      </c>
    </row>
    <row r="28" spans="2:26" s="2" customFormat="1" ht="15" x14ac:dyDescent="0.25">
      <c r="B28" s="50">
        <v>74057</v>
      </c>
      <c r="C28" s="51" t="s">
        <v>394</v>
      </c>
      <c r="D28" s="74" t="s">
        <v>62</v>
      </c>
      <c r="E28" s="74" t="s">
        <v>63</v>
      </c>
      <c r="F28" s="52" t="s">
        <v>232</v>
      </c>
      <c r="G28" s="51" t="s">
        <v>385</v>
      </c>
      <c r="H28" s="51" t="s">
        <v>7</v>
      </c>
      <c r="I28" s="79" t="s">
        <v>395</v>
      </c>
      <c r="J28" s="80" t="s">
        <v>396</v>
      </c>
      <c r="K28" s="52" t="s">
        <v>232</v>
      </c>
      <c r="L28" s="51">
        <v>-30.913222000000001</v>
      </c>
      <c r="M28" s="51">
        <v>29.974155</v>
      </c>
      <c r="N28" s="52" t="s">
        <v>9</v>
      </c>
      <c r="O28" s="52" t="s">
        <v>4</v>
      </c>
      <c r="P28" s="67">
        <v>3</v>
      </c>
      <c r="Q28" s="68">
        <v>0</v>
      </c>
      <c r="R28" s="69">
        <v>0</v>
      </c>
      <c r="S28" s="70">
        <f t="shared" si="0"/>
        <v>0</v>
      </c>
      <c r="T28" s="71">
        <f t="shared" si="1"/>
        <v>0</v>
      </c>
      <c r="U28" s="68">
        <v>0</v>
      </c>
      <c r="V28" s="69">
        <v>0</v>
      </c>
      <c r="W28" s="68">
        <v>0</v>
      </c>
      <c r="X28" s="68">
        <v>0</v>
      </c>
      <c r="Y28" s="72">
        <f t="shared" si="2"/>
        <v>0</v>
      </c>
      <c r="Z28" s="73">
        <f t="shared" si="3"/>
        <v>0</v>
      </c>
    </row>
    <row r="29" spans="2:26" ht="15.75" x14ac:dyDescent="0.25">
      <c r="O29" s="27" t="s">
        <v>413</v>
      </c>
      <c r="P29" s="28">
        <f t="shared" ref="P29:Z29" si="4">SUM(P9:P28)</f>
        <v>37</v>
      </c>
      <c r="Q29" s="29">
        <f t="shared" si="4"/>
        <v>0</v>
      </c>
      <c r="R29" s="30">
        <f t="shared" si="4"/>
        <v>0</v>
      </c>
      <c r="S29" s="31">
        <f t="shared" si="4"/>
        <v>0</v>
      </c>
      <c r="T29" s="32">
        <f t="shared" si="4"/>
        <v>0</v>
      </c>
      <c r="U29" s="33">
        <f t="shared" si="4"/>
        <v>0</v>
      </c>
      <c r="V29" s="34">
        <f t="shared" si="4"/>
        <v>0</v>
      </c>
      <c r="W29" s="35">
        <f t="shared" si="4"/>
        <v>0</v>
      </c>
      <c r="X29" s="35">
        <f t="shared" si="4"/>
        <v>0</v>
      </c>
      <c r="Y29" s="36">
        <f t="shared" si="4"/>
        <v>0</v>
      </c>
      <c r="Z29" s="37">
        <f t="shared" si="4"/>
        <v>0</v>
      </c>
    </row>
  </sheetData>
  <mergeCells count="10">
    <mergeCell ref="S6:T6"/>
    <mergeCell ref="U6:V6"/>
    <mergeCell ref="W6:X6"/>
    <mergeCell ref="Y6:Z6"/>
    <mergeCell ref="B1:F1"/>
    <mergeCell ref="B3:C3"/>
    <mergeCell ref="D3:F3"/>
    <mergeCell ref="B5:C5"/>
    <mergeCell ref="D5:F5"/>
    <mergeCell ref="Q6:R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Eastern Cape Pricing</vt:lpstr>
      <vt:lpstr>E Cape Removed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Powell</dc:creator>
  <cp:lastModifiedBy>Thuto Makgahlela</cp:lastModifiedBy>
  <dcterms:created xsi:type="dcterms:W3CDTF">2019-02-14T11:40:05Z</dcterms:created>
  <dcterms:modified xsi:type="dcterms:W3CDTF">2024-10-21T10:13:41Z</dcterms:modified>
</cp:coreProperties>
</file>