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MdaT\Documents\IT\Aveva software\ITT\"/>
    </mc:Choice>
  </mc:AlternateContent>
  <xr:revisionPtr revIDLastSave="0" documentId="8_{C0D58F9A-4474-434C-BC04-69F9D110760C}" xr6:coauthVersionLast="47" xr6:coauthVersionMax="47" xr10:uidLastSave="{00000000-0000-0000-0000-000000000000}"/>
  <bookViews>
    <workbookView xWindow="-120" yWindow="-120" windowWidth="20640" windowHeight="11160" xr2:uid="{00000000-000D-0000-FFFF-FFFF00000000}"/>
  </bookViews>
  <sheets>
    <sheet name="AVEVA"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AVEVA!#REF!</definedName>
    <definedName name="_Order1" hidden="1">255</definedName>
    <definedName name="_R" localSheetId="0">#REF!</definedName>
    <definedName name="_R">#REF!</definedName>
    <definedName name="ACwvu.all." localSheetId="0" hidden="1">#REF!</definedName>
    <definedName name="ACwvu.all." localSheetId="1" hidden="1">#REF!</definedName>
    <definedName name="ACwvu.all." hidden="1">#REF!</definedName>
    <definedName name="ACwvu.prices." localSheetId="0" hidden="1">#REF!</definedName>
    <definedName name="ACwvu.prices." localSheetId="1"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0">AVEVA!Clear_CAST_Price_Summary</definedName>
    <definedName name="Clear_CAST_Price_Summary" localSheetId="1">Currency!Clear_CAST_Price_Summary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0" hidden="1">#REF!</definedName>
    <definedName name="Cwvu.summary." localSheetId="1" hidden="1">#REF!</definedName>
    <definedName name="Cwvu.summary." hidden="1">#REF!</definedName>
    <definedName name="D" localSheetId="0">#REF!</definedName>
    <definedName name="D">#REF!</definedName>
    <definedName name="Data" localSheetId="0">AVEVA!#REF!</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AVEVA!$B:$N,AVEVA!#REF!</definedName>
    <definedName name="PS5_Allocation" localSheetId="1">[1]Data!$B$2:$B$20</definedName>
    <definedName name="PS5_Allocation">[2]Data!$B$2:$B$20</definedName>
    <definedName name="Q" localSheetId="0">#REF!</definedName>
    <definedName name="Q">#REF!</definedName>
    <definedName name="Rwvu.all." localSheetId="0" hidden="1">#REF!,#REF!</definedName>
    <definedName name="Rwvu.all." localSheetId="1" hidden="1">#REF!,#REF!</definedName>
    <definedName name="Rwvu.all." hidden="1">#REF!,#REF!</definedName>
    <definedName name="Rwvu.prices." localSheetId="0" hidden="1">#REF!,#REF!</definedName>
    <definedName name="Rwvu.prices." localSheetId="1" hidden="1">#REF!,#REF!</definedName>
    <definedName name="Rwvu.prices." hidden="1">#REF!,#REF!</definedName>
    <definedName name="Rwvu.summary." localSheetId="0" hidden="1">#REF!</definedName>
    <definedName name="Rwvu.summary." localSheetId="1" hidden="1">#REF!</definedName>
    <definedName name="Rwvu.summary." hidden="1">#REF!</definedName>
    <definedName name="S" localSheetId="0">#REF!</definedName>
    <definedName name="S">#REF!</definedName>
    <definedName name="solver_adj" localSheetId="0"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0"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0">AVEVA!w</definedName>
    <definedName name="w" localSheetId="1">Currency!w</definedName>
    <definedName name="w">[0]!w</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0"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0"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0"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0"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0"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0"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0"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0"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0"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0"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0"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0"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0"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0"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0"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0"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0"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0"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0"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0"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0"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0"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0"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0"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0"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0"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0"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0"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0"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0"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0"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0"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0"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0"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0"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0"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0"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0"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0"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0"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0"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0"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0"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0"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0"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0"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0"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0"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0"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0"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0"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0"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0"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0"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0"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0"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0"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0"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0"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0"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0"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0"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0"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0"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0"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0"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0" hidden="1">#REF!</definedName>
    <definedName name="Z_F7CC404C_074D_11D2_8C51_444553540000_.wvu.Cols" localSheetId="1" hidden="1">#REF!</definedName>
    <definedName name="Z_F7CC404C_074D_11D2_8C51_444553540000_.wvu.Cols" hidden="1">#REF!</definedName>
  </definedNames>
  <calcPr calcId="191029" calcMode="autoNoTable"/>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131" i="9" l="1"/>
  <c r="AH131" i="9"/>
  <c r="AH126" i="9"/>
  <c r="AH125" i="9"/>
  <c r="AH124" i="9"/>
  <c r="AH123" i="9"/>
  <c r="AH122" i="9"/>
  <c r="AH121" i="9"/>
  <c r="AH120" i="9"/>
  <c r="AH119" i="9"/>
  <c r="AH118" i="9"/>
  <c r="AH117" i="9"/>
  <c r="AH116" i="9"/>
  <c r="AH115" i="9"/>
  <c r="AH114" i="9"/>
  <c r="AH113" i="9"/>
  <c r="AH112" i="9"/>
  <c r="AH111" i="9"/>
  <c r="AH110" i="9"/>
  <c r="AH109" i="9"/>
  <c r="AH108" i="9"/>
  <c r="AH107" i="9"/>
  <c r="AH106" i="9"/>
  <c r="AH105" i="9"/>
  <c r="AH104" i="9"/>
  <c r="AH103" i="9"/>
  <c r="AH102" i="9"/>
  <c r="AH101" i="9"/>
  <c r="AH100" i="9"/>
  <c r="AH99" i="9"/>
  <c r="AH98" i="9"/>
  <c r="AH97" i="9"/>
  <c r="AH96" i="9"/>
  <c r="AH95" i="9"/>
  <c r="AH94" i="9"/>
  <c r="AH93" i="9"/>
  <c r="AH92" i="9"/>
  <c r="AH91" i="9"/>
  <c r="AH90" i="9"/>
  <c r="AH89" i="9"/>
  <c r="AH88" i="9"/>
  <c r="AH87" i="9"/>
  <c r="AH86" i="9"/>
  <c r="AH85" i="9"/>
  <c r="AH84" i="9"/>
  <c r="AH83" i="9"/>
  <c r="AH82" i="9"/>
  <c r="AH81" i="9"/>
  <c r="AH80" i="9"/>
  <c r="AH79" i="9"/>
  <c r="AH78" i="9"/>
  <c r="AH77" i="9"/>
  <c r="AH76" i="9"/>
  <c r="AH75" i="9"/>
  <c r="AH74" i="9"/>
  <c r="AH73" i="9"/>
  <c r="AH72" i="9"/>
  <c r="AH71" i="9"/>
  <c r="AH70" i="9"/>
  <c r="AH69" i="9"/>
  <c r="AH68" i="9"/>
  <c r="AH67" i="9"/>
  <c r="AH66" i="9"/>
  <c r="AH65" i="9"/>
  <c r="AH64" i="9"/>
  <c r="AH63" i="9"/>
  <c r="AH62" i="9"/>
  <c r="AH61" i="9"/>
  <c r="AH60" i="9"/>
  <c r="AH59" i="9"/>
  <c r="AH58" i="9"/>
  <c r="AH57" i="9"/>
  <c r="AH56" i="9"/>
  <c r="AH55" i="9"/>
  <c r="AH54" i="9"/>
  <c r="AH53" i="9"/>
  <c r="AH52" i="9"/>
  <c r="AH51" i="9"/>
  <c r="AH50" i="9"/>
  <c r="AH49" i="9"/>
  <c r="AH48" i="9"/>
  <c r="AH47" i="9"/>
  <c r="AH46" i="9"/>
  <c r="AH45" i="9"/>
  <c r="AH44" i="9"/>
  <c r="AH43" i="9"/>
  <c r="AH42" i="9"/>
  <c r="AH41" i="9"/>
  <c r="AH40" i="9"/>
  <c r="AH39" i="9"/>
  <c r="AH38" i="9"/>
  <c r="AH37" i="9"/>
  <c r="AH36" i="9"/>
  <c r="AH35" i="9"/>
  <c r="AH34" i="9"/>
  <c r="AH33" i="9"/>
  <c r="AH32" i="9"/>
  <c r="AH31" i="9"/>
  <c r="AC126" i="9"/>
  <c r="AC125" i="9"/>
  <c r="AC124" i="9"/>
  <c r="AC123" i="9"/>
  <c r="AC122" i="9"/>
  <c r="AC121" i="9"/>
  <c r="AC120" i="9"/>
  <c r="AC119" i="9"/>
  <c r="AC118" i="9"/>
  <c r="AC117" i="9"/>
  <c r="AC116" i="9"/>
  <c r="AC115" i="9"/>
  <c r="AC114" i="9"/>
  <c r="AC113" i="9"/>
  <c r="AC112" i="9"/>
  <c r="AC111" i="9"/>
  <c r="AC110" i="9"/>
  <c r="AC109" i="9"/>
  <c r="AC108" i="9"/>
  <c r="AC107" i="9"/>
  <c r="AC106" i="9"/>
  <c r="AC105" i="9"/>
  <c r="AC104" i="9"/>
  <c r="AC103" i="9"/>
  <c r="AC102" i="9"/>
  <c r="AC101" i="9"/>
  <c r="AC100" i="9"/>
  <c r="AC99" i="9"/>
  <c r="AC98" i="9"/>
  <c r="AC97" i="9"/>
  <c r="AC96" i="9"/>
  <c r="AC95" i="9"/>
  <c r="AC94" i="9"/>
  <c r="AC93" i="9"/>
  <c r="AC92" i="9"/>
  <c r="AC91" i="9"/>
  <c r="AC90" i="9"/>
  <c r="AC89" i="9"/>
  <c r="AC88" i="9"/>
  <c r="AC87" i="9"/>
  <c r="AC86" i="9"/>
  <c r="AC85" i="9"/>
  <c r="AC84" i="9"/>
  <c r="AC83" i="9"/>
  <c r="AC82" i="9"/>
  <c r="AC81" i="9"/>
  <c r="AC80" i="9"/>
  <c r="AC79" i="9"/>
  <c r="AC78" i="9"/>
  <c r="AC77" i="9"/>
  <c r="AC76" i="9"/>
  <c r="AC75" i="9"/>
  <c r="AC74" i="9"/>
  <c r="AC73" i="9"/>
  <c r="AC72" i="9"/>
  <c r="AC71" i="9"/>
  <c r="AC70" i="9"/>
  <c r="AC69" i="9"/>
  <c r="AC68" i="9"/>
  <c r="AC67" i="9"/>
  <c r="AC66" i="9"/>
  <c r="AC65" i="9"/>
  <c r="AC64" i="9"/>
  <c r="AC63" i="9"/>
  <c r="AC62" i="9"/>
  <c r="AC61" i="9"/>
  <c r="AC60" i="9"/>
  <c r="AC59" i="9"/>
  <c r="AC58" i="9"/>
  <c r="AC57" i="9"/>
  <c r="AC56" i="9"/>
  <c r="AC55" i="9"/>
  <c r="AC54" i="9"/>
  <c r="AC53" i="9"/>
  <c r="AC52" i="9"/>
  <c r="AC51" i="9"/>
  <c r="AC50" i="9"/>
  <c r="AC49" i="9"/>
  <c r="AC48" i="9"/>
  <c r="AC47" i="9"/>
  <c r="AC46" i="9"/>
  <c r="AC45" i="9"/>
  <c r="AC44" i="9"/>
  <c r="AC43" i="9"/>
  <c r="AC42" i="9"/>
  <c r="AC41" i="9"/>
  <c r="AC40" i="9"/>
  <c r="AC39" i="9"/>
  <c r="AC38" i="9"/>
  <c r="AC37" i="9"/>
  <c r="AC36" i="9"/>
  <c r="AC35" i="9"/>
  <c r="AC34" i="9"/>
  <c r="AC33" i="9"/>
  <c r="AC32" i="9"/>
  <c r="AC31" i="9"/>
  <c r="AH30" i="9"/>
  <c r="AC30" i="9"/>
  <c r="X126" i="9" l="1"/>
  <c r="X125" i="9"/>
  <c r="X124" i="9"/>
  <c r="X123" i="9"/>
  <c r="X122" i="9"/>
  <c r="X121" i="9"/>
  <c r="X120" i="9"/>
  <c r="X119" i="9"/>
  <c r="X118" i="9"/>
  <c r="X117" i="9"/>
  <c r="X116" i="9"/>
  <c r="X115" i="9"/>
  <c r="X114" i="9"/>
  <c r="X113" i="9"/>
  <c r="X112" i="9"/>
  <c r="X111" i="9"/>
  <c r="X110" i="9"/>
  <c r="X109" i="9"/>
  <c r="X108" i="9"/>
  <c r="X107" i="9"/>
  <c r="X106" i="9"/>
  <c r="X105" i="9"/>
  <c r="X104" i="9"/>
  <c r="X103" i="9"/>
  <c r="X102" i="9"/>
  <c r="X101" i="9"/>
  <c r="X100" i="9"/>
  <c r="X99" i="9"/>
  <c r="X98" i="9"/>
  <c r="X97" i="9"/>
  <c r="X96" i="9"/>
  <c r="X95" i="9"/>
  <c r="X94" i="9"/>
  <c r="X93" i="9"/>
  <c r="X92" i="9"/>
  <c r="X91" i="9"/>
  <c r="X90" i="9"/>
  <c r="X89" i="9"/>
  <c r="X88" i="9"/>
  <c r="X87" i="9"/>
  <c r="X86" i="9"/>
  <c r="X85" i="9"/>
  <c r="X84" i="9"/>
  <c r="X83" i="9"/>
  <c r="X82" i="9"/>
  <c r="X81" i="9"/>
  <c r="X80" i="9"/>
  <c r="X79" i="9"/>
  <c r="X78" i="9"/>
  <c r="X77" i="9"/>
  <c r="X76" i="9"/>
  <c r="X75" i="9"/>
  <c r="X74" i="9"/>
  <c r="X73" i="9"/>
  <c r="X72" i="9"/>
  <c r="X71" i="9"/>
  <c r="X70" i="9"/>
  <c r="X69" i="9"/>
  <c r="X68" i="9"/>
  <c r="X67" i="9"/>
  <c r="X66" i="9"/>
  <c r="X65" i="9"/>
  <c r="X64" i="9"/>
  <c r="X63" i="9"/>
  <c r="X62" i="9"/>
  <c r="X61" i="9"/>
  <c r="X60" i="9"/>
  <c r="X59" i="9"/>
  <c r="X58" i="9"/>
  <c r="X57" i="9"/>
  <c r="X56" i="9"/>
  <c r="X55" i="9"/>
  <c r="X54" i="9"/>
  <c r="X53" i="9"/>
  <c r="X52" i="9"/>
  <c r="X51" i="9"/>
  <c r="X50" i="9"/>
  <c r="X49" i="9"/>
  <c r="X48" i="9"/>
  <c r="X47" i="9"/>
  <c r="X46" i="9"/>
  <c r="X45" i="9"/>
  <c r="X44" i="9"/>
  <c r="X43" i="9"/>
  <c r="X42" i="9"/>
  <c r="X41" i="9"/>
  <c r="X40" i="9"/>
  <c r="X39" i="9"/>
  <c r="X38" i="9"/>
  <c r="X37" i="9"/>
  <c r="X36" i="9"/>
  <c r="X35" i="9"/>
  <c r="X34" i="9"/>
  <c r="X33" i="9"/>
  <c r="X32" i="9"/>
  <c r="X31" i="9"/>
  <c r="S126" i="9"/>
  <c r="S125" i="9"/>
  <c r="S124" i="9"/>
  <c r="S123" i="9"/>
  <c r="S122" i="9"/>
  <c r="S121" i="9"/>
  <c r="S120" i="9"/>
  <c r="S119" i="9"/>
  <c r="S118" i="9"/>
  <c r="S117" i="9"/>
  <c r="S116" i="9"/>
  <c r="S115" i="9"/>
  <c r="S114" i="9"/>
  <c r="S113" i="9"/>
  <c r="S112" i="9"/>
  <c r="S111" i="9"/>
  <c r="S110" i="9"/>
  <c r="S109" i="9"/>
  <c r="S108" i="9"/>
  <c r="S107" i="9"/>
  <c r="S106" i="9"/>
  <c r="S105" i="9"/>
  <c r="S104" i="9"/>
  <c r="S103" i="9"/>
  <c r="S102" i="9"/>
  <c r="S101" i="9"/>
  <c r="S100" i="9"/>
  <c r="S99" i="9"/>
  <c r="S98" i="9"/>
  <c r="S97" i="9"/>
  <c r="S96" i="9"/>
  <c r="S95" i="9"/>
  <c r="S94" i="9"/>
  <c r="S93" i="9"/>
  <c r="S92" i="9"/>
  <c r="S91" i="9"/>
  <c r="S90" i="9"/>
  <c r="S89" i="9"/>
  <c r="S88" i="9"/>
  <c r="S87" i="9"/>
  <c r="S86" i="9"/>
  <c r="S85" i="9"/>
  <c r="S84" i="9"/>
  <c r="S83" i="9"/>
  <c r="S82" i="9"/>
  <c r="S81" i="9"/>
  <c r="S80" i="9"/>
  <c r="S79" i="9"/>
  <c r="S78" i="9"/>
  <c r="S77" i="9"/>
  <c r="S76" i="9"/>
  <c r="S75" i="9"/>
  <c r="S74" i="9"/>
  <c r="S73" i="9"/>
  <c r="S72" i="9"/>
  <c r="S71" i="9"/>
  <c r="S70" i="9"/>
  <c r="S69" i="9"/>
  <c r="S68" i="9"/>
  <c r="S67" i="9"/>
  <c r="S66" i="9"/>
  <c r="S65" i="9"/>
  <c r="S64" i="9"/>
  <c r="S63" i="9"/>
  <c r="S62" i="9"/>
  <c r="S61" i="9"/>
  <c r="S60" i="9"/>
  <c r="S59" i="9"/>
  <c r="S58" i="9"/>
  <c r="S57" i="9"/>
  <c r="S56" i="9"/>
  <c r="S55" i="9"/>
  <c r="S54" i="9"/>
  <c r="S53" i="9"/>
  <c r="S52" i="9"/>
  <c r="S51" i="9"/>
  <c r="S50" i="9"/>
  <c r="S49" i="9"/>
  <c r="S48" i="9"/>
  <c r="S47" i="9"/>
  <c r="S46" i="9"/>
  <c r="S45" i="9"/>
  <c r="S44" i="9"/>
  <c r="S43" i="9"/>
  <c r="S42" i="9"/>
  <c r="S41" i="9"/>
  <c r="S40" i="9"/>
  <c r="S39" i="9"/>
  <c r="S38" i="9"/>
  <c r="S37" i="9"/>
  <c r="S36" i="9"/>
  <c r="S35" i="9"/>
  <c r="S34" i="9"/>
  <c r="S33" i="9"/>
  <c r="S32" i="9"/>
  <c r="S31" i="9"/>
  <c r="N126" i="9"/>
  <c r="N125" i="9"/>
  <c r="N124" i="9"/>
  <c r="N123" i="9"/>
  <c r="N122" i="9"/>
  <c r="N121" i="9"/>
  <c r="N120" i="9"/>
  <c r="N119" i="9"/>
  <c r="N118" i="9"/>
  <c r="N117" i="9"/>
  <c r="N116" i="9"/>
  <c r="N115" i="9"/>
  <c r="N114" i="9"/>
  <c r="N113" i="9"/>
  <c r="N112" i="9"/>
  <c r="N111" i="9"/>
  <c r="N110" i="9"/>
  <c r="N109" i="9"/>
  <c r="N108" i="9"/>
  <c r="N107" i="9"/>
  <c r="N106" i="9"/>
  <c r="N105" i="9"/>
  <c r="N104" i="9"/>
  <c r="N103" i="9"/>
  <c r="N102" i="9"/>
  <c r="N101" i="9"/>
  <c r="N100" i="9"/>
  <c r="N99" i="9"/>
  <c r="N98" i="9"/>
  <c r="N97" i="9"/>
  <c r="N96" i="9"/>
  <c r="N95" i="9"/>
  <c r="N94" i="9"/>
  <c r="N93" i="9"/>
  <c r="N92" i="9"/>
  <c r="N91" i="9"/>
  <c r="N90" i="9"/>
  <c r="N89" i="9"/>
  <c r="N88" i="9"/>
  <c r="N87" i="9"/>
  <c r="N86" i="9"/>
  <c r="N85" i="9"/>
  <c r="N84" i="9"/>
  <c r="N83" i="9"/>
  <c r="N82" i="9"/>
  <c r="N81" i="9"/>
  <c r="N80" i="9"/>
  <c r="N79" i="9"/>
  <c r="N78" i="9"/>
  <c r="N77" i="9"/>
  <c r="N76" i="9"/>
  <c r="N75" i="9"/>
  <c r="N74" i="9"/>
  <c r="N73" i="9"/>
  <c r="N72" i="9"/>
  <c r="N71" i="9"/>
  <c r="N70" i="9"/>
  <c r="N69" i="9"/>
  <c r="N68" i="9"/>
  <c r="N67" i="9"/>
  <c r="N66" i="9"/>
  <c r="N65" i="9"/>
  <c r="N64" i="9"/>
  <c r="N63" i="9"/>
  <c r="N62" i="9"/>
  <c r="N61" i="9"/>
  <c r="N60" i="9"/>
  <c r="N59" i="9"/>
  <c r="N58" i="9"/>
  <c r="N57" i="9"/>
  <c r="N56" i="9"/>
  <c r="N55" i="9"/>
  <c r="N54" i="9"/>
  <c r="N53" i="9"/>
  <c r="N52" i="9"/>
  <c r="N51" i="9"/>
  <c r="N50" i="9"/>
  <c r="N49" i="9"/>
  <c r="N48" i="9"/>
  <c r="N47" i="9"/>
  <c r="N46" i="9"/>
  <c r="N45" i="9"/>
  <c r="N44" i="9"/>
  <c r="N43" i="9"/>
  <c r="N42" i="9"/>
  <c r="N41" i="9"/>
  <c r="N40" i="9"/>
  <c r="N39" i="9"/>
  <c r="N38" i="9"/>
  <c r="N37" i="9"/>
  <c r="N36" i="9"/>
  <c r="N35" i="9"/>
  <c r="N34" i="9"/>
  <c r="N33" i="9"/>
  <c r="N32" i="9"/>
  <c r="N31" i="9"/>
  <c r="H126" i="9"/>
  <c r="J126" i="9" s="1"/>
  <c r="H125" i="9"/>
  <c r="J125" i="9" s="1"/>
  <c r="H124" i="9"/>
  <c r="J124" i="9" s="1"/>
  <c r="H123" i="9"/>
  <c r="J123" i="9" s="1"/>
  <c r="H122" i="9"/>
  <c r="J122" i="9" s="1"/>
  <c r="H121" i="9"/>
  <c r="J121" i="9" s="1"/>
  <c r="H120" i="9"/>
  <c r="J120" i="9" s="1"/>
  <c r="H119" i="9"/>
  <c r="J119" i="9" s="1"/>
  <c r="H118" i="9"/>
  <c r="J118" i="9" s="1"/>
  <c r="H117" i="9"/>
  <c r="J117" i="9" s="1"/>
  <c r="H116" i="9"/>
  <c r="J116" i="9" s="1"/>
  <c r="H115" i="9"/>
  <c r="J115" i="9" s="1"/>
  <c r="H114" i="9"/>
  <c r="J114" i="9" s="1"/>
  <c r="H113" i="9"/>
  <c r="J113" i="9" s="1"/>
  <c r="H112" i="9"/>
  <c r="J112" i="9" s="1"/>
  <c r="H111" i="9"/>
  <c r="J111" i="9" s="1"/>
  <c r="H110" i="9"/>
  <c r="J110" i="9" s="1"/>
  <c r="H109" i="9"/>
  <c r="J109" i="9" s="1"/>
  <c r="H108" i="9"/>
  <c r="J108" i="9" s="1"/>
  <c r="H107" i="9"/>
  <c r="J107" i="9" s="1"/>
  <c r="H106" i="9"/>
  <c r="J106" i="9" s="1"/>
  <c r="H105" i="9"/>
  <c r="J105" i="9" s="1"/>
  <c r="H104" i="9"/>
  <c r="J104" i="9" s="1"/>
  <c r="H103" i="9"/>
  <c r="J103" i="9" s="1"/>
  <c r="H102" i="9"/>
  <c r="J102" i="9" s="1"/>
  <c r="H101" i="9"/>
  <c r="J101" i="9" s="1"/>
  <c r="H100" i="9"/>
  <c r="J100" i="9" s="1"/>
  <c r="H99" i="9"/>
  <c r="J99" i="9" s="1"/>
  <c r="H98" i="9"/>
  <c r="J98" i="9" s="1"/>
  <c r="H97" i="9"/>
  <c r="J97" i="9" s="1"/>
  <c r="H96" i="9"/>
  <c r="J96" i="9" s="1"/>
  <c r="H95" i="9"/>
  <c r="J95" i="9" s="1"/>
  <c r="H94" i="9"/>
  <c r="J94" i="9" s="1"/>
  <c r="H93" i="9"/>
  <c r="J93" i="9" s="1"/>
  <c r="H92" i="9"/>
  <c r="J92" i="9" s="1"/>
  <c r="H91" i="9"/>
  <c r="J91" i="9" s="1"/>
  <c r="H90" i="9"/>
  <c r="J90" i="9" s="1"/>
  <c r="H89" i="9"/>
  <c r="J89" i="9" s="1"/>
  <c r="H88" i="9"/>
  <c r="J88" i="9" s="1"/>
  <c r="H87" i="9"/>
  <c r="J87" i="9" s="1"/>
  <c r="H86" i="9"/>
  <c r="J86" i="9" s="1"/>
  <c r="H85" i="9"/>
  <c r="J85" i="9" s="1"/>
  <c r="H84" i="9"/>
  <c r="J84" i="9" s="1"/>
  <c r="H83" i="9"/>
  <c r="J83" i="9" s="1"/>
  <c r="H82" i="9"/>
  <c r="J82" i="9" s="1"/>
  <c r="H81" i="9"/>
  <c r="J81" i="9" s="1"/>
  <c r="H80" i="9"/>
  <c r="J80" i="9" s="1"/>
  <c r="H79" i="9"/>
  <c r="J79" i="9" s="1"/>
  <c r="H78" i="9"/>
  <c r="J78" i="9" s="1"/>
  <c r="H77" i="9"/>
  <c r="J77" i="9" s="1"/>
  <c r="H76" i="9"/>
  <c r="J76" i="9" s="1"/>
  <c r="H75" i="9"/>
  <c r="J75" i="9" s="1"/>
  <c r="H74" i="9"/>
  <c r="J74" i="9" s="1"/>
  <c r="H73" i="9"/>
  <c r="J73" i="9" s="1"/>
  <c r="H72" i="9"/>
  <c r="J72" i="9" s="1"/>
  <c r="H71" i="9"/>
  <c r="J71" i="9" s="1"/>
  <c r="H70" i="9"/>
  <c r="J70" i="9" s="1"/>
  <c r="H69" i="9"/>
  <c r="J69" i="9" s="1"/>
  <c r="H68" i="9"/>
  <c r="J68" i="9" s="1"/>
  <c r="H67" i="9"/>
  <c r="J67" i="9" s="1"/>
  <c r="H66" i="9"/>
  <c r="J66" i="9" s="1"/>
  <c r="H65" i="9"/>
  <c r="J65" i="9" s="1"/>
  <c r="H64" i="9"/>
  <c r="J64" i="9" s="1"/>
  <c r="H63" i="9"/>
  <c r="J63" i="9" s="1"/>
  <c r="H62" i="9"/>
  <c r="J62" i="9" s="1"/>
  <c r="H61" i="9"/>
  <c r="J61" i="9" s="1"/>
  <c r="H60" i="9"/>
  <c r="J60" i="9" s="1"/>
  <c r="H59" i="9"/>
  <c r="J59" i="9" s="1"/>
  <c r="H58" i="9"/>
  <c r="J58" i="9" s="1"/>
  <c r="H57" i="9"/>
  <c r="J57" i="9" s="1"/>
  <c r="H56" i="9"/>
  <c r="J56" i="9" s="1"/>
  <c r="H55" i="9"/>
  <c r="J55" i="9" s="1"/>
  <c r="H54" i="9"/>
  <c r="J54" i="9" s="1"/>
  <c r="H53" i="9"/>
  <c r="J53" i="9" s="1"/>
  <c r="H52" i="9"/>
  <c r="J52" i="9" s="1"/>
  <c r="H51" i="9"/>
  <c r="J51" i="9" s="1"/>
  <c r="H50" i="9"/>
  <c r="J50" i="9" s="1"/>
  <c r="H49" i="9"/>
  <c r="J49" i="9" s="1"/>
  <c r="H48" i="9"/>
  <c r="J48" i="9" s="1"/>
  <c r="H47" i="9"/>
  <c r="J47" i="9" s="1"/>
  <c r="H46" i="9"/>
  <c r="J46" i="9" s="1"/>
  <c r="H45" i="9"/>
  <c r="J45" i="9" s="1"/>
  <c r="H44" i="9"/>
  <c r="J44" i="9" s="1"/>
  <c r="H43" i="9"/>
  <c r="J43" i="9" s="1"/>
  <c r="H42" i="9"/>
  <c r="J42" i="9" s="1"/>
  <c r="H41" i="9"/>
  <c r="J41" i="9" s="1"/>
  <c r="H40" i="9"/>
  <c r="J40" i="9" s="1"/>
  <c r="H39" i="9"/>
  <c r="J39" i="9" s="1"/>
  <c r="H38" i="9"/>
  <c r="J38" i="9" s="1"/>
  <c r="H37" i="9"/>
  <c r="J37" i="9" s="1"/>
  <c r="H36" i="9"/>
  <c r="J36" i="9" s="1"/>
  <c r="H35" i="9"/>
  <c r="J35" i="9" s="1"/>
  <c r="H34" i="9"/>
  <c r="J34" i="9" s="1"/>
  <c r="H33" i="9"/>
  <c r="J33" i="9" s="1"/>
  <c r="H32" i="9"/>
  <c r="J32" i="9" s="1"/>
  <c r="H31" i="9"/>
  <c r="J31" i="9" s="1"/>
  <c r="AG126" i="9" l="1"/>
  <c r="AI126" i="9" s="1"/>
  <c r="AB126" i="9"/>
  <c r="AD126" i="9" s="1"/>
  <c r="W34" i="9"/>
  <c r="Y34" i="9" s="1"/>
  <c r="AG34" i="9"/>
  <c r="AI34" i="9" s="1"/>
  <c r="AB34" i="9"/>
  <c r="AD34" i="9" s="1"/>
  <c r="W106" i="9"/>
  <c r="Y106" i="9" s="1"/>
  <c r="AB106" i="9"/>
  <c r="AD106" i="9" s="1"/>
  <c r="AG106" i="9"/>
  <c r="AI106" i="9" s="1"/>
  <c r="W33" i="9"/>
  <c r="Y33" i="9" s="1"/>
  <c r="AG33" i="9"/>
  <c r="AI33" i="9" s="1"/>
  <c r="AB33" i="9"/>
  <c r="AD33" i="9" s="1"/>
  <c r="W45" i="9"/>
  <c r="Y45" i="9" s="1"/>
  <c r="AG45" i="9"/>
  <c r="AI45" i="9" s="1"/>
  <c r="AB45" i="9"/>
  <c r="AD45" i="9" s="1"/>
  <c r="W57" i="9"/>
  <c r="Y57" i="9" s="1"/>
  <c r="AG57" i="9"/>
  <c r="AI57" i="9" s="1"/>
  <c r="AB57" i="9"/>
  <c r="AD57" i="9" s="1"/>
  <c r="W69" i="9"/>
  <c r="Y69" i="9" s="1"/>
  <c r="AG69" i="9"/>
  <c r="AI69" i="9" s="1"/>
  <c r="AB69" i="9"/>
  <c r="AD69" i="9" s="1"/>
  <c r="W81" i="9"/>
  <c r="Y81" i="9" s="1"/>
  <c r="AG81" i="9"/>
  <c r="AI81" i="9" s="1"/>
  <c r="AB81" i="9"/>
  <c r="AD81" i="9" s="1"/>
  <c r="W93" i="9"/>
  <c r="Y93" i="9" s="1"/>
  <c r="AG93" i="9"/>
  <c r="AI93" i="9" s="1"/>
  <c r="AB93" i="9"/>
  <c r="AD93" i="9" s="1"/>
  <c r="R105" i="9"/>
  <c r="T105" i="9" s="1"/>
  <c r="AG105" i="9"/>
  <c r="AI105" i="9" s="1"/>
  <c r="AB105" i="9"/>
  <c r="AD105" i="9" s="1"/>
  <c r="W117" i="9"/>
  <c r="Y117" i="9" s="1"/>
  <c r="AB117" i="9"/>
  <c r="AD117" i="9" s="1"/>
  <c r="AG117" i="9"/>
  <c r="AI117" i="9" s="1"/>
  <c r="W70" i="9"/>
  <c r="Y70" i="9" s="1"/>
  <c r="AG70" i="9"/>
  <c r="AI70" i="9" s="1"/>
  <c r="AB70" i="9"/>
  <c r="AD70" i="9" s="1"/>
  <c r="M84" i="9"/>
  <c r="O84" i="9" s="1"/>
  <c r="AB84" i="9"/>
  <c r="AD84" i="9" s="1"/>
  <c r="AG84" i="9"/>
  <c r="AI84" i="9" s="1"/>
  <c r="W61" i="9"/>
  <c r="Y61" i="9" s="1"/>
  <c r="AG61" i="9"/>
  <c r="AI61" i="9" s="1"/>
  <c r="AB61" i="9"/>
  <c r="AD61" i="9" s="1"/>
  <c r="M50" i="9"/>
  <c r="O50" i="9" s="1"/>
  <c r="AB50" i="9"/>
  <c r="AD50" i="9" s="1"/>
  <c r="AG50" i="9"/>
  <c r="AI50" i="9" s="1"/>
  <c r="R62" i="9"/>
  <c r="T62" i="9" s="1"/>
  <c r="AG62" i="9"/>
  <c r="AI62" i="9" s="1"/>
  <c r="AB62" i="9"/>
  <c r="AD62" i="9" s="1"/>
  <c r="R74" i="9"/>
  <c r="T74" i="9" s="1"/>
  <c r="AG74" i="9"/>
  <c r="AI74" i="9" s="1"/>
  <c r="AB74" i="9"/>
  <c r="AD74" i="9" s="1"/>
  <c r="M86" i="9"/>
  <c r="O86" i="9" s="1"/>
  <c r="AB86" i="9"/>
  <c r="AD86" i="9" s="1"/>
  <c r="AG86" i="9"/>
  <c r="AI86" i="9" s="1"/>
  <c r="M98" i="9"/>
  <c r="O98" i="9" s="1"/>
  <c r="AB98" i="9"/>
  <c r="AD98" i="9" s="1"/>
  <c r="AG98" i="9"/>
  <c r="AI98" i="9" s="1"/>
  <c r="M110" i="9"/>
  <c r="O110" i="9" s="1"/>
  <c r="AG110" i="9"/>
  <c r="AI110" i="9" s="1"/>
  <c r="AB110" i="9"/>
  <c r="AD110" i="9" s="1"/>
  <c r="M122" i="9"/>
  <c r="O122" i="9" s="1"/>
  <c r="AG122" i="9"/>
  <c r="AI122" i="9" s="1"/>
  <c r="AB122" i="9"/>
  <c r="AD122" i="9" s="1"/>
  <c r="W82" i="9"/>
  <c r="Y82" i="9" s="1"/>
  <c r="AB82" i="9"/>
  <c r="AD82" i="9" s="1"/>
  <c r="AG82" i="9"/>
  <c r="AI82" i="9" s="1"/>
  <c r="R47" i="9"/>
  <c r="T47" i="9" s="1"/>
  <c r="AG47" i="9"/>
  <c r="AI47" i="9" s="1"/>
  <c r="AB47" i="9"/>
  <c r="AD47" i="9" s="1"/>
  <c r="R119" i="9"/>
  <c r="T119" i="9" s="1"/>
  <c r="AB119" i="9"/>
  <c r="AD119" i="9" s="1"/>
  <c r="AG119" i="9"/>
  <c r="AI119" i="9" s="1"/>
  <c r="W96" i="9"/>
  <c r="Y96" i="9" s="1"/>
  <c r="AG96" i="9"/>
  <c r="AI96" i="9" s="1"/>
  <c r="AB96" i="9"/>
  <c r="AD96" i="9" s="1"/>
  <c r="M97" i="9"/>
  <c r="O97" i="9" s="1"/>
  <c r="AB97" i="9"/>
  <c r="AD97" i="9" s="1"/>
  <c r="AG97" i="9"/>
  <c r="AI97" i="9" s="1"/>
  <c r="M38" i="9"/>
  <c r="O38" i="9" s="1"/>
  <c r="AB38" i="9"/>
  <c r="AD38" i="9" s="1"/>
  <c r="AG38" i="9"/>
  <c r="AI38" i="9" s="1"/>
  <c r="R51" i="9"/>
  <c r="T51" i="9" s="1"/>
  <c r="AB51" i="9"/>
  <c r="AD51" i="9" s="1"/>
  <c r="AG51" i="9"/>
  <c r="AI51" i="9" s="1"/>
  <c r="R63" i="9"/>
  <c r="T63" i="9" s="1"/>
  <c r="AB63" i="9"/>
  <c r="AD63" i="9" s="1"/>
  <c r="AG63" i="9"/>
  <c r="AI63" i="9" s="1"/>
  <c r="R75" i="9"/>
  <c r="T75" i="9" s="1"/>
  <c r="AB75" i="9"/>
  <c r="AD75" i="9" s="1"/>
  <c r="AG75" i="9"/>
  <c r="AI75" i="9" s="1"/>
  <c r="W87" i="9"/>
  <c r="Y87" i="9" s="1"/>
  <c r="AB87" i="9"/>
  <c r="AD87" i="9" s="1"/>
  <c r="AG87" i="9"/>
  <c r="AI87" i="9" s="1"/>
  <c r="R99" i="9"/>
  <c r="T99" i="9" s="1"/>
  <c r="AG99" i="9"/>
  <c r="AI99" i="9" s="1"/>
  <c r="AB99" i="9"/>
  <c r="AD99" i="9" s="1"/>
  <c r="W111" i="9"/>
  <c r="Y111" i="9" s="1"/>
  <c r="AG111" i="9"/>
  <c r="AI111" i="9" s="1"/>
  <c r="AB111" i="9"/>
  <c r="AD111" i="9" s="1"/>
  <c r="R123" i="9"/>
  <c r="T123" i="9" s="1"/>
  <c r="AG123" i="9"/>
  <c r="AI123" i="9" s="1"/>
  <c r="AB123" i="9"/>
  <c r="AD123" i="9" s="1"/>
  <c r="R58" i="9"/>
  <c r="T58" i="9" s="1"/>
  <c r="AG58" i="9"/>
  <c r="AI58" i="9" s="1"/>
  <c r="AB58" i="9"/>
  <c r="AD58" i="9" s="1"/>
  <c r="W48" i="9"/>
  <c r="Y48" i="9" s="1"/>
  <c r="AG48" i="9"/>
  <c r="AI48" i="9" s="1"/>
  <c r="AB48" i="9"/>
  <c r="AD48" i="9" s="1"/>
  <c r="M108" i="9"/>
  <c r="O108" i="9" s="1"/>
  <c r="AB108" i="9"/>
  <c r="AD108" i="9" s="1"/>
  <c r="AG108" i="9"/>
  <c r="AI108" i="9" s="1"/>
  <c r="W37" i="9"/>
  <c r="Y37" i="9" s="1"/>
  <c r="AG37" i="9"/>
  <c r="AI37" i="9" s="1"/>
  <c r="AB37" i="9"/>
  <c r="AD37" i="9" s="1"/>
  <c r="W109" i="9"/>
  <c r="Y109" i="9" s="1"/>
  <c r="AG109" i="9"/>
  <c r="AI109" i="9" s="1"/>
  <c r="AB109" i="9"/>
  <c r="AD109" i="9" s="1"/>
  <c r="W39" i="9"/>
  <c r="Y39" i="9" s="1"/>
  <c r="AG39" i="9"/>
  <c r="AI39" i="9" s="1"/>
  <c r="AB39" i="9"/>
  <c r="AD39" i="9" s="1"/>
  <c r="W40" i="9"/>
  <c r="Y40" i="9" s="1"/>
  <c r="AG40" i="9"/>
  <c r="AI40" i="9" s="1"/>
  <c r="AB40" i="9"/>
  <c r="AD40" i="9" s="1"/>
  <c r="R52" i="9"/>
  <c r="T52" i="9" s="1"/>
  <c r="AB52" i="9"/>
  <c r="AD52" i="9" s="1"/>
  <c r="AG52" i="9"/>
  <c r="AI52" i="9" s="1"/>
  <c r="W64" i="9"/>
  <c r="Y64" i="9" s="1"/>
  <c r="AB64" i="9"/>
  <c r="AD64" i="9" s="1"/>
  <c r="AG64" i="9"/>
  <c r="AI64" i="9" s="1"/>
  <c r="W76" i="9"/>
  <c r="Y76" i="9" s="1"/>
  <c r="AG76" i="9"/>
  <c r="AI76" i="9" s="1"/>
  <c r="AB76" i="9"/>
  <c r="AD76" i="9" s="1"/>
  <c r="W88" i="9"/>
  <c r="Y88" i="9" s="1"/>
  <c r="AB88" i="9"/>
  <c r="AD88" i="9" s="1"/>
  <c r="AG88" i="9"/>
  <c r="AI88" i="9" s="1"/>
  <c r="W100" i="9"/>
  <c r="Y100" i="9" s="1"/>
  <c r="AG100" i="9"/>
  <c r="AI100" i="9" s="1"/>
  <c r="AB100" i="9"/>
  <c r="AD100" i="9" s="1"/>
  <c r="W112" i="9"/>
  <c r="Y112" i="9" s="1"/>
  <c r="AG112" i="9"/>
  <c r="AI112" i="9" s="1"/>
  <c r="AB112" i="9"/>
  <c r="AD112" i="9" s="1"/>
  <c r="W124" i="9"/>
  <c r="Y124" i="9" s="1"/>
  <c r="AG124" i="9"/>
  <c r="AI124" i="9" s="1"/>
  <c r="AB124" i="9"/>
  <c r="AD124" i="9" s="1"/>
  <c r="R94" i="9"/>
  <c r="T94" i="9" s="1"/>
  <c r="AG94" i="9"/>
  <c r="AI94" i="9" s="1"/>
  <c r="AB94" i="9"/>
  <c r="AD94" i="9" s="1"/>
  <c r="W59" i="9"/>
  <c r="Y59" i="9" s="1"/>
  <c r="AG59" i="9"/>
  <c r="AI59" i="9" s="1"/>
  <c r="AB59" i="9"/>
  <c r="AD59" i="9" s="1"/>
  <c r="R95" i="9"/>
  <c r="T95" i="9" s="1"/>
  <c r="AG95" i="9"/>
  <c r="AI95" i="9" s="1"/>
  <c r="AB95" i="9"/>
  <c r="AD95" i="9" s="1"/>
  <c r="M60" i="9"/>
  <c r="O60" i="9" s="1"/>
  <c r="AB60" i="9"/>
  <c r="AD60" i="9" s="1"/>
  <c r="AG60" i="9"/>
  <c r="AI60" i="9" s="1"/>
  <c r="M49" i="9"/>
  <c r="O49" i="9" s="1"/>
  <c r="AB49" i="9"/>
  <c r="AD49" i="9" s="1"/>
  <c r="AG49" i="9"/>
  <c r="AI49" i="9" s="1"/>
  <c r="W53" i="9"/>
  <c r="Y53" i="9" s="1"/>
  <c r="AG53" i="9"/>
  <c r="AI53" i="9" s="1"/>
  <c r="AB53" i="9"/>
  <c r="AD53" i="9" s="1"/>
  <c r="M65" i="9"/>
  <c r="O65" i="9" s="1"/>
  <c r="AB65" i="9"/>
  <c r="AD65" i="9" s="1"/>
  <c r="AG65" i="9"/>
  <c r="AI65" i="9" s="1"/>
  <c r="W77" i="9"/>
  <c r="Y77" i="9" s="1"/>
  <c r="AG77" i="9"/>
  <c r="AI77" i="9" s="1"/>
  <c r="AB77" i="9"/>
  <c r="AD77" i="9" s="1"/>
  <c r="M89" i="9"/>
  <c r="O89" i="9" s="1"/>
  <c r="AB89" i="9"/>
  <c r="AD89" i="9" s="1"/>
  <c r="AG89" i="9"/>
  <c r="AI89" i="9" s="1"/>
  <c r="W101" i="9"/>
  <c r="Y101" i="9" s="1"/>
  <c r="AG101" i="9"/>
  <c r="AI101" i="9" s="1"/>
  <c r="AB101" i="9"/>
  <c r="AD101" i="9" s="1"/>
  <c r="M113" i="9"/>
  <c r="O113" i="9" s="1"/>
  <c r="AG113" i="9"/>
  <c r="AI113" i="9" s="1"/>
  <c r="AB113" i="9"/>
  <c r="AD113" i="9" s="1"/>
  <c r="R125" i="9"/>
  <c r="T125" i="9" s="1"/>
  <c r="AG125" i="9"/>
  <c r="AI125" i="9" s="1"/>
  <c r="AB125" i="9"/>
  <c r="AD125" i="9" s="1"/>
  <c r="R46" i="9"/>
  <c r="T46" i="9" s="1"/>
  <c r="AG46" i="9"/>
  <c r="AI46" i="9" s="1"/>
  <c r="AB46" i="9"/>
  <c r="AD46" i="9" s="1"/>
  <c r="W107" i="9"/>
  <c r="Y107" i="9" s="1"/>
  <c r="AG107" i="9"/>
  <c r="AI107" i="9" s="1"/>
  <c r="AB107" i="9"/>
  <c r="AD107" i="9" s="1"/>
  <c r="M36" i="9"/>
  <c r="O36" i="9" s="1"/>
  <c r="AB36" i="9"/>
  <c r="AD36" i="9" s="1"/>
  <c r="AG36" i="9"/>
  <c r="AI36" i="9" s="1"/>
  <c r="W72" i="9"/>
  <c r="Y72" i="9" s="1"/>
  <c r="AG72" i="9"/>
  <c r="AI72" i="9" s="1"/>
  <c r="AB72" i="9"/>
  <c r="AD72" i="9" s="1"/>
  <c r="AG121" i="9"/>
  <c r="AI121" i="9" s="1"/>
  <c r="AB121" i="9"/>
  <c r="AD121" i="9" s="1"/>
  <c r="R42" i="9"/>
  <c r="T42" i="9" s="1"/>
  <c r="AG42" i="9"/>
  <c r="AI42" i="9" s="1"/>
  <c r="AB42" i="9"/>
  <c r="AD42" i="9" s="1"/>
  <c r="W54" i="9"/>
  <c r="Y54" i="9" s="1"/>
  <c r="AG54" i="9"/>
  <c r="AI54" i="9" s="1"/>
  <c r="AB54" i="9"/>
  <c r="AD54" i="9" s="1"/>
  <c r="R66" i="9"/>
  <c r="T66" i="9" s="1"/>
  <c r="AG66" i="9"/>
  <c r="AI66" i="9" s="1"/>
  <c r="AB66" i="9"/>
  <c r="AD66" i="9" s="1"/>
  <c r="W78" i="9"/>
  <c r="Y78" i="9" s="1"/>
  <c r="AG78" i="9"/>
  <c r="AI78" i="9" s="1"/>
  <c r="AB78" i="9"/>
  <c r="AD78" i="9" s="1"/>
  <c r="R90" i="9"/>
  <c r="T90" i="9" s="1"/>
  <c r="AG90" i="9"/>
  <c r="AI90" i="9" s="1"/>
  <c r="AB90" i="9"/>
  <c r="AD90" i="9" s="1"/>
  <c r="W102" i="9"/>
  <c r="Y102" i="9" s="1"/>
  <c r="AG102" i="9"/>
  <c r="AI102" i="9" s="1"/>
  <c r="AB102" i="9"/>
  <c r="AD102" i="9" s="1"/>
  <c r="R114" i="9"/>
  <c r="T114" i="9" s="1"/>
  <c r="AG114" i="9"/>
  <c r="AI114" i="9" s="1"/>
  <c r="AB114" i="9"/>
  <c r="AD114" i="9" s="1"/>
  <c r="W126" i="9"/>
  <c r="Y126" i="9" s="1"/>
  <c r="W85" i="9"/>
  <c r="Y85" i="9" s="1"/>
  <c r="AG85" i="9"/>
  <c r="AI85" i="9" s="1"/>
  <c r="AB85" i="9"/>
  <c r="AD85" i="9" s="1"/>
  <c r="M41" i="9"/>
  <c r="O41" i="9" s="1"/>
  <c r="AB41" i="9"/>
  <c r="AD41" i="9" s="1"/>
  <c r="AG41" i="9"/>
  <c r="AI41" i="9" s="1"/>
  <c r="R31" i="9"/>
  <c r="T31" i="9" s="1"/>
  <c r="AG31" i="9"/>
  <c r="AI31" i="9" s="1"/>
  <c r="AB31" i="9"/>
  <c r="AD31" i="9" s="1"/>
  <c r="W43" i="9"/>
  <c r="Y43" i="9" s="1"/>
  <c r="AG43" i="9"/>
  <c r="AI43" i="9" s="1"/>
  <c r="AB43" i="9"/>
  <c r="AD43" i="9" s="1"/>
  <c r="M55" i="9"/>
  <c r="O55" i="9" s="1"/>
  <c r="AG55" i="9"/>
  <c r="AI55" i="9" s="1"/>
  <c r="AB55" i="9"/>
  <c r="AD55" i="9" s="1"/>
  <c r="R67" i="9"/>
  <c r="T67" i="9" s="1"/>
  <c r="AG67" i="9"/>
  <c r="AI67" i="9" s="1"/>
  <c r="AB67" i="9"/>
  <c r="AD67" i="9" s="1"/>
  <c r="R79" i="9"/>
  <c r="T79" i="9" s="1"/>
  <c r="AG79" i="9"/>
  <c r="AI79" i="9" s="1"/>
  <c r="AB79" i="9"/>
  <c r="AD79" i="9" s="1"/>
  <c r="W91" i="9"/>
  <c r="Y91" i="9" s="1"/>
  <c r="AG91" i="9"/>
  <c r="AI91" i="9" s="1"/>
  <c r="AB91" i="9"/>
  <c r="AD91" i="9" s="1"/>
  <c r="M103" i="9"/>
  <c r="O103" i="9" s="1"/>
  <c r="AG103" i="9"/>
  <c r="AI103" i="9" s="1"/>
  <c r="AB103" i="9"/>
  <c r="AD103" i="9" s="1"/>
  <c r="R115" i="9"/>
  <c r="T115" i="9" s="1"/>
  <c r="AG115" i="9"/>
  <c r="AI115" i="9" s="1"/>
  <c r="AB115" i="9"/>
  <c r="AD115" i="9" s="1"/>
  <c r="W118" i="9"/>
  <c r="Y118" i="9" s="1"/>
  <c r="AG118" i="9"/>
  <c r="AI118" i="9" s="1"/>
  <c r="AB118" i="9"/>
  <c r="AD118" i="9" s="1"/>
  <c r="W35" i="9"/>
  <c r="Y35" i="9" s="1"/>
  <c r="AG35" i="9"/>
  <c r="AI35" i="9" s="1"/>
  <c r="AB35" i="9"/>
  <c r="AD35" i="9" s="1"/>
  <c r="W71" i="9"/>
  <c r="Y71" i="9" s="1"/>
  <c r="AB71" i="9"/>
  <c r="AD71" i="9" s="1"/>
  <c r="AG71" i="9"/>
  <c r="AI71" i="9" s="1"/>
  <c r="W83" i="9"/>
  <c r="Y83" i="9" s="1"/>
  <c r="AG83" i="9"/>
  <c r="AI83" i="9" s="1"/>
  <c r="AB83" i="9"/>
  <c r="AD83" i="9" s="1"/>
  <c r="R120" i="9"/>
  <c r="T120" i="9" s="1"/>
  <c r="AB120" i="9"/>
  <c r="AD120" i="9" s="1"/>
  <c r="AG120" i="9"/>
  <c r="AI120" i="9" s="1"/>
  <c r="M73" i="9"/>
  <c r="O73" i="9" s="1"/>
  <c r="AB73" i="9"/>
  <c r="AD73" i="9" s="1"/>
  <c r="AG73" i="9"/>
  <c r="AI73" i="9" s="1"/>
  <c r="W32" i="9"/>
  <c r="Y32" i="9" s="1"/>
  <c r="AG32" i="9"/>
  <c r="AI32" i="9" s="1"/>
  <c r="AB32" i="9"/>
  <c r="AD32" i="9" s="1"/>
  <c r="W44" i="9"/>
  <c r="Y44" i="9" s="1"/>
  <c r="AG44" i="9"/>
  <c r="AI44" i="9" s="1"/>
  <c r="AB44" i="9"/>
  <c r="AD44" i="9" s="1"/>
  <c r="R56" i="9"/>
  <c r="T56" i="9" s="1"/>
  <c r="AB56" i="9"/>
  <c r="AD56" i="9" s="1"/>
  <c r="AG56" i="9"/>
  <c r="AI56" i="9" s="1"/>
  <c r="R68" i="9"/>
  <c r="T68" i="9" s="1"/>
  <c r="AG68" i="9"/>
  <c r="AI68" i="9" s="1"/>
  <c r="AB68" i="9"/>
  <c r="AD68" i="9" s="1"/>
  <c r="W80" i="9"/>
  <c r="Y80" i="9" s="1"/>
  <c r="AG80" i="9"/>
  <c r="AI80" i="9" s="1"/>
  <c r="AB80" i="9"/>
  <c r="AD80" i="9" s="1"/>
  <c r="W92" i="9"/>
  <c r="Y92" i="9" s="1"/>
  <c r="AG92" i="9"/>
  <c r="AI92" i="9" s="1"/>
  <c r="AB92" i="9"/>
  <c r="AD92" i="9" s="1"/>
  <c r="W104" i="9"/>
  <c r="Y104" i="9" s="1"/>
  <c r="AB104" i="9"/>
  <c r="AD104" i="9" s="1"/>
  <c r="AG104" i="9"/>
  <c r="AI104" i="9" s="1"/>
  <c r="W116" i="9"/>
  <c r="Y116" i="9" s="1"/>
  <c r="AG116" i="9"/>
  <c r="AI116" i="9" s="1"/>
  <c r="AB116" i="9"/>
  <c r="AD116" i="9" s="1"/>
  <c r="R86" i="9"/>
  <c r="T86" i="9" s="1"/>
  <c r="M114" i="9"/>
  <c r="O114" i="9" s="1"/>
  <c r="M66" i="9"/>
  <c r="O66" i="9" s="1"/>
  <c r="R64" i="9"/>
  <c r="T64" i="9" s="1"/>
  <c r="M87" i="9"/>
  <c r="O87" i="9" s="1"/>
  <c r="M39" i="9"/>
  <c r="O39" i="9" s="1"/>
  <c r="R77" i="9"/>
  <c r="T77" i="9" s="1"/>
  <c r="R111" i="9"/>
  <c r="T111" i="9" s="1"/>
  <c r="M117" i="9"/>
  <c r="O117" i="9" s="1"/>
  <c r="M51" i="9"/>
  <c r="O51" i="9" s="1"/>
  <c r="M74" i="9"/>
  <c r="O74" i="9" s="1"/>
  <c r="R69" i="9"/>
  <c r="T69" i="9" s="1"/>
  <c r="R124" i="9"/>
  <c r="T124" i="9" s="1"/>
  <c r="W99" i="9"/>
  <c r="Y99" i="9" s="1"/>
  <c r="M45" i="9"/>
  <c r="O45" i="9" s="1"/>
  <c r="R117" i="9"/>
  <c r="T117" i="9" s="1"/>
  <c r="M63" i="9"/>
  <c r="O63" i="9" s="1"/>
  <c r="M90" i="9"/>
  <c r="O90" i="9" s="1"/>
  <c r="M99" i="9"/>
  <c r="O99" i="9" s="1"/>
  <c r="R48" i="9"/>
  <c r="T48" i="9" s="1"/>
  <c r="W73" i="9"/>
  <c r="Y73" i="9" s="1"/>
  <c r="W122" i="9"/>
  <c r="Y122" i="9" s="1"/>
  <c r="R41" i="9"/>
  <c r="T41" i="9" s="1"/>
  <c r="R104" i="9"/>
  <c r="T104" i="9" s="1"/>
  <c r="W113" i="9"/>
  <c r="Y113" i="9" s="1"/>
  <c r="M37" i="9"/>
  <c r="O37" i="9" s="1"/>
  <c r="M56" i="9"/>
  <c r="O56" i="9" s="1"/>
  <c r="R122" i="9"/>
  <c r="T122" i="9" s="1"/>
  <c r="W36" i="9"/>
  <c r="Y36" i="9" s="1"/>
  <c r="W65" i="9"/>
  <c r="Y65" i="9" s="1"/>
  <c r="W75" i="9"/>
  <c r="Y75" i="9" s="1"/>
  <c r="R32" i="9"/>
  <c r="T32" i="9" s="1"/>
  <c r="M75" i="9"/>
  <c r="O75" i="9" s="1"/>
  <c r="M93" i="9"/>
  <c r="O93" i="9" s="1"/>
  <c r="R61" i="9"/>
  <c r="T61" i="9" s="1"/>
  <c r="W86" i="9"/>
  <c r="Y86" i="9" s="1"/>
  <c r="M109" i="9"/>
  <c r="O109" i="9" s="1"/>
  <c r="M85" i="9"/>
  <c r="O85" i="9" s="1"/>
  <c r="M111" i="9"/>
  <c r="O111" i="9" s="1"/>
  <c r="R43" i="9"/>
  <c r="T43" i="9" s="1"/>
  <c r="R80" i="9"/>
  <c r="T80" i="9" s="1"/>
  <c r="R89" i="9"/>
  <c r="T89" i="9" s="1"/>
  <c r="R98" i="9"/>
  <c r="T98" i="9" s="1"/>
  <c r="R106" i="9"/>
  <c r="T106" i="9" s="1"/>
  <c r="W97" i="9"/>
  <c r="Y97" i="9" s="1"/>
  <c r="W84" i="9"/>
  <c r="Y84" i="9" s="1"/>
  <c r="R53" i="9"/>
  <c r="T53" i="9" s="1"/>
  <c r="W38" i="9"/>
  <c r="Y38" i="9" s="1"/>
  <c r="M104" i="9"/>
  <c r="O104" i="9" s="1"/>
  <c r="R73" i="9"/>
  <c r="T73" i="9" s="1"/>
  <c r="W49" i="9"/>
  <c r="Y49" i="9" s="1"/>
  <c r="W98" i="9"/>
  <c r="Y98" i="9" s="1"/>
  <c r="W108" i="9"/>
  <c r="Y108" i="9" s="1"/>
  <c r="M69" i="9"/>
  <c r="O69" i="9" s="1"/>
  <c r="R37" i="9"/>
  <c r="T37" i="9" s="1"/>
  <c r="R45" i="9"/>
  <c r="T45" i="9" s="1"/>
  <c r="R91" i="9"/>
  <c r="T91" i="9" s="1"/>
  <c r="W60" i="9"/>
  <c r="Y60" i="9" s="1"/>
  <c r="W89" i="9"/>
  <c r="Y89" i="9" s="1"/>
  <c r="M32" i="9"/>
  <c r="O32" i="9" s="1"/>
  <c r="M61" i="9"/>
  <c r="O61" i="9" s="1"/>
  <c r="R109" i="9"/>
  <c r="T109" i="9" s="1"/>
  <c r="M106" i="9"/>
  <c r="O106" i="9" s="1"/>
  <c r="R38" i="9"/>
  <c r="T38" i="9" s="1"/>
  <c r="R101" i="9"/>
  <c r="T101" i="9" s="1"/>
  <c r="W41" i="9"/>
  <c r="Y41" i="9" s="1"/>
  <c r="W51" i="9"/>
  <c r="Y51" i="9" s="1"/>
  <c r="W110" i="9"/>
  <c r="Y110" i="9" s="1"/>
  <c r="M80" i="9"/>
  <c r="O80" i="9" s="1"/>
  <c r="R57" i="9"/>
  <c r="T57" i="9" s="1"/>
  <c r="R85" i="9"/>
  <c r="T85" i="9" s="1"/>
  <c r="R93" i="9"/>
  <c r="T93" i="9" s="1"/>
  <c r="R110" i="9"/>
  <c r="T110" i="9" s="1"/>
  <c r="W62" i="9"/>
  <c r="Y62" i="9" s="1"/>
  <c r="R121" i="9"/>
  <c r="T121" i="9" s="1"/>
  <c r="W121" i="9"/>
  <c r="Y121" i="9" s="1"/>
  <c r="M121" i="9"/>
  <c r="O121" i="9" s="1"/>
  <c r="M46" i="9"/>
  <c r="O46" i="9" s="1"/>
  <c r="M70" i="9"/>
  <c r="O70" i="9" s="1"/>
  <c r="M94" i="9"/>
  <c r="O94" i="9" s="1"/>
  <c r="M118" i="9"/>
  <c r="O118" i="9" s="1"/>
  <c r="M123" i="9"/>
  <c r="O123" i="9" s="1"/>
  <c r="R100" i="9"/>
  <c r="T100" i="9" s="1"/>
  <c r="R116" i="9"/>
  <c r="T116" i="9" s="1"/>
  <c r="W31" i="9"/>
  <c r="Y31" i="9" s="1"/>
  <c r="W50" i="9"/>
  <c r="Y50" i="9" s="1"/>
  <c r="W55" i="9"/>
  <c r="Y55" i="9" s="1"/>
  <c r="W74" i="9"/>
  <c r="Y74" i="9" s="1"/>
  <c r="W79" i="9"/>
  <c r="Y79" i="9" s="1"/>
  <c r="W103" i="9"/>
  <c r="Y103" i="9" s="1"/>
  <c r="M47" i="9"/>
  <c r="O47" i="9" s="1"/>
  <c r="M95" i="9"/>
  <c r="O95" i="9" s="1"/>
  <c r="M119" i="9"/>
  <c r="O119" i="9" s="1"/>
  <c r="R70" i="9"/>
  <c r="T70" i="9" s="1"/>
  <c r="R96" i="9"/>
  <c r="T96" i="9" s="1"/>
  <c r="W46" i="9"/>
  <c r="Y46" i="9" s="1"/>
  <c r="W94" i="9"/>
  <c r="Y94" i="9" s="1"/>
  <c r="W123" i="9"/>
  <c r="Y123" i="9" s="1"/>
  <c r="M33" i="9"/>
  <c r="O33" i="9" s="1"/>
  <c r="M52" i="9"/>
  <c r="O52" i="9" s="1"/>
  <c r="M57" i="9"/>
  <c r="O57" i="9" s="1"/>
  <c r="M76" i="9"/>
  <c r="O76" i="9" s="1"/>
  <c r="M81" i="9"/>
  <c r="O81" i="9" s="1"/>
  <c r="M100" i="9"/>
  <c r="O100" i="9" s="1"/>
  <c r="M105" i="9"/>
  <c r="O105" i="9" s="1"/>
  <c r="M124" i="9"/>
  <c r="O124" i="9" s="1"/>
  <c r="R33" i="9"/>
  <c r="T33" i="9" s="1"/>
  <c r="R49" i="9"/>
  <c r="T49" i="9" s="1"/>
  <c r="R65" i="9"/>
  <c r="T65" i="9" s="1"/>
  <c r="R81" i="9"/>
  <c r="T81" i="9" s="1"/>
  <c r="R107" i="9"/>
  <c r="T107" i="9" s="1"/>
  <c r="R112" i="9"/>
  <c r="T112" i="9" s="1"/>
  <c r="W56" i="9"/>
  <c r="Y56" i="9" s="1"/>
  <c r="M71" i="9"/>
  <c r="O71" i="9" s="1"/>
  <c r="M43" i="9"/>
  <c r="O43" i="9" s="1"/>
  <c r="M62" i="9"/>
  <c r="O62" i="9" s="1"/>
  <c r="M67" i="9"/>
  <c r="O67" i="9" s="1"/>
  <c r="M91" i="9"/>
  <c r="O91" i="9" s="1"/>
  <c r="M115" i="9"/>
  <c r="O115" i="9" s="1"/>
  <c r="R39" i="9"/>
  <c r="T39" i="9" s="1"/>
  <c r="R44" i="9"/>
  <c r="T44" i="9" s="1"/>
  <c r="R55" i="9"/>
  <c r="T55" i="9" s="1"/>
  <c r="R60" i="9"/>
  <c r="T60" i="9" s="1"/>
  <c r="R71" i="9"/>
  <c r="T71" i="9" s="1"/>
  <c r="R76" i="9"/>
  <c r="T76" i="9" s="1"/>
  <c r="R87" i="9"/>
  <c r="T87" i="9" s="1"/>
  <c r="R92" i="9"/>
  <c r="T92" i="9" s="1"/>
  <c r="R97" i="9"/>
  <c r="T97" i="9" s="1"/>
  <c r="R102" i="9"/>
  <c r="T102" i="9" s="1"/>
  <c r="R118" i="9"/>
  <c r="T118" i="9" s="1"/>
  <c r="W42" i="9"/>
  <c r="Y42" i="9" s="1"/>
  <c r="W47" i="9"/>
  <c r="Y47" i="9" s="1"/>
  <c r="W66" i="9"/>
  <c r="Y66" i="9" s="1"/>
  <c r="W90" i="9"/>
  <c r="Y90" i="9" s="1"/>
  <c r="W95" i="9"/>
  <c r="Y95" i="9" s="1"/>
  <c r="W114" i="9"/>
  <c r="Y114" i="9" s="1"/>
  <c r="W119" i="9"/>
  <c r="Y119" i="9" s="1"/>
  <c r="R59" i="9"/>
  <c r="T59" i="9" s="1"/>
  <c r="M42" i="9"/>
  <c r="O42" i="9" s="1"/>
  <c r="R54" i="9"/>
  <c r="T54" i="9" s="1"/>
  <c r="M48" i="9"/>
  <c r="O48" i="9" s="1"/>
  <c r="M53" i="9"/>
  <c r="O53" i="9" s="1"/>
  <c r="M72" i="9"/>
  <c r="O72" i="9" s="1"/>
  <c r="M77" i="9"/>
  <c r="O77" i="9" s="1"/>
  <c r="M96" i="9"/>
  <c r="O96" i="9" s="1"/>
  <c r="M101" i="9"/>
  <c r="O101" i="9" s="1"/>
  <c r="M120" i="9"/>
  <c r="O120" i="9" s="1"/>
  <c r="M125" i="9"/>
  <c r="O125" i="9" s="1"/>
  <c r="R34" i="9"/>
  <c r="T34" i="9" s="1"/>
  <c r="R50" i="9"/>
  <c r="T50" i="9" s="1"/>
  <c r="R82" i="9"/>
  <c r="T82" i="9" s="1"/>
  <c r="R113" i="9"/>
  <c r="T113" i="9" s="1"/>
  <c r="W52" i="9"/>
  <c r="Y52" i="9" s="1"/>
  <c r="W105" i="9"/>
  <c r="Y105" i="9" s="1"/>
  <c r="M58" i="9"/>
  <c r="O58" i="9" s="1"/>
  <c r="M82" i="9"/>
  <c r="O82" i="9" s="1"/>
  <c r="R103" i="9"/>
  <c r="T103" i="9" s="1"/>
  <c r="R108" i="9"/>
  <c r="T108" i="9" s="1"/>
  <c r="W67" i="9"/>
  <c r="Y67" i="9" s="1"/>
  <c r="W115" i="9"/>
  <c r="Y115" i="9" s="1"/>
  <c r="M34" i="9"/>
  <c r="O34" i="9" s="1"/>
  <c r="M44" i="9"/>
  <c r="O44" i="9" s="1"/>
  <c r="M68" i="9"/>
  <c r="O68" i="9" s="1"/>
  <c r="M92" i="9"/>
  <c r="O92" i="9" s="1"/>
  <c r="M116" i="9"/>
  <c r="O116" i="9" s="1"/>
  <c r="R35" i="9"/>
  <c r="T35" i="9" s="1"/>
  <c r="R40" i="9"/>
  <c r="T40" i="9" s="1"/>
  <c r="R72" i="9"/>
  <c r="T72" i="9" s="1"/>
  <c r="R83" i="9"/>
  <c r="T83" i="9" s="1"/>
  <c r="R88" i="9"/>
  <c r="T88" i="9" s="1"/>
  <c r="W120" i="9"/>
  <c r="Y120" i="9" s="1"/>
  <c r="W125" i="9"/>
  <c r="Y125" i="9" s="1"/>
  <c r="M35" i="9"/>
  <c r="O35" i="9" s="1"/>
  <c r="M54" i="9"/>
  <c r="O54" i="9" s="1"/>
  <c r="M59" i="9"/>
  <c r="O59" i="9" s="1"/>
  <c r="M78" i="9"/>
  <c r="O78" i="9" s="1"/>
  <c r="M83" i="9"/>
  <c r="O83" i="9" s="1"/>
  <c r="M102" i="9"/>
  <c r="O102" i="9" s="1"/>
  <c r="M107" i="9"/>
  <c r="O107" i="9" s="1"/>
  <c r="M126" i="9"/>
  <c r="O126" i="9" s="1"/>
  <c r="R78" i="9"/>
  <c r="T78" i="9" s="1"/>
  <c r="W58" i="9"/>
  <c r="Y58" i="9" s="1"/>
  <c r="W63" i="9"/>
  <c r="Y63" i="9" s="1"/>
  <c r="M40" i="9"/>
  <c r="O40" i="9" s="1"/>
  <c r="M112" i="9"/>
  <c r="O112" i="9" s="1"/>
  <c r="W68" i="9"/>
  <c r="Y68" i="9" s="1"/>
  <c r="M88" i="9"/>
  <c r="O88" i="9" s="1"/>
  <c r="M31" i="9"/>
  <c r="O31" i="9" s="1"/>
  <c r="M79" i="9"/>
  <c r="O79" i="9" s="1"/>
  <c r="R36" i="9"/>
  <c r="T36" i="9" s="1"/>
  <c r="R84" i="9"/>
  <c r="T84" i="9" s="1"/>
  <c r="R126" i="9"/>
  <c r="T126" i="9" s="1"/>
  <c r="M64" i="9"/>
  <c r="O64" i="9" s="1"/>
  <c r="X131" i="9"/>
  <c r="S131" i="9"/>
  <c r="N131" i="9"/>
  <c r="H131" i="9"/>
  <c r="J131" i="9" s="1"/>
  <c r="X30" i="9"/>
  <c r="S30" i="9"/>
  <c r="N30" i="9"/>
  <c r="H30" i="9"/>
  <c r="J30" i="9" s="1"/>
  <c r="AG131" i="9" l="1"/>
  <c r="AI131" i="9" s="1"/>
  <c r="AB131" i="9"/>
  <c r="AD131" i="9" s="1"/>
  <c r="W131" i="9"/>
  <c r="Y131" i="9" s="1"/>
  <c r="AG30" i="9"/>
  <c r="AI30" i="9" s="1"/>
  <c r="AB30" i="9"/>
  <c r="AD30" i="9" s="1"/>
  <c r="W30" i="9"/>
  <c r="Y30" i="9" s="1"/>
  <c r="Y127" i="9" s="1"/>
  <c r="M30" i="9"/>
  <c r="O30" i="9" s="1"/>
  <c r="O127" i="9" s="1"/>
  <c r="R30" i="9"/>
  <c r="T30" i="9" s="1"/>
  <c r="T127" i="9" s="1"/>
  <c r="M131" i="9"/>
  <c r="O131" i="9" s="1"/>
  <c r="R131" i="9"/>
  <c r="T131" i="9" s="1"/>
  <c r="AD132" i="9" l="1"/>
  <c r="AD127" i="9"/>
  <c r="AI132" i="9"/>
  <c r="AI127" i="9"/>
  <c r="T132" i="9"/>
  <c r="O132" i="9"/>
  <c r="Y132" i="9"/>
  <c r="O129" i="9" l="1"/>
  <c r="D138" i="9" s="1"/>
  <c r="O134" i="9"/>
  <c r="D140" i="9" s="1"/>
  <c r="B2" i="5"/>
  <c r="D142" i="9" l="1"/>
</calcChain>
</file>

<file path=xl/sharedStrings.xml><?xml version="1.0" encoding="utf-8"?>
<sst xmlns="http://schemas.openxmlformats.org/spreadsheetml/2006/main" count="610" uniqueCount="275">
  <si>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</si>
  <si>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</si>
  <si>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</si>
  <si>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</si>
  <si>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</si>
  <si>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</si>
  <si>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</si>
  <si>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</si>
  <si>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</si>
  <si>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</si>
  <si>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</si>
  <si>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</si>
  <si>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</si>
  <si>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</si>
  <si>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</si>
  <si>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</si>
  <si>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</si>
  <si>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Total Estimated Quantity</t>
  </si>
  <si>
    <t>sum</t>
  </si>
  <si>
    <t xml:space="preserve">Total </t>
  </si>
  <si>
    <t>EUR</t>
  </si>
  <si>
    <t>GBP</t>
  </si>
  <si>
    <t>British Pound</t>
  </si>
  <si>
    <t>CURRENCY</t>
  </si>
  <si>
    <t>IMPORTANT NOTES</t>
  </si>
  <si>
    <t>Quoted prices MUST be in ZAR, EXCLUDING VAT and ESCALATIONS</t>
  </si>
  <si>
    <t>Prices MUST be quoted based on the SCOPE provided</t>
  </si>
  <si>
    <t>Estimated quantities are based on the required number of Licenses</t>
  </si>
  <si>
    <t xml:space="preserve">The adjustments for prevailing rates and the basis for future price adjustments will be determined at time of contracting. </t>
  </si>
  <si>
    <t>Exchange rate variations may not be claimed for the local mark-up in the pricing structure</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</si>
  <si>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</si>
  <si>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</si>
  <si>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</si>
  <si>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</si>
  <si>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</si>
  <si>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</si>
  <si>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</si>
  <si>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</si>
  <si>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</si>
  <si>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</si>
  <si>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</si>
  <si>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</si>
  <si>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</si>
  <si>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</si>
  <si>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</si>
  <si>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</si>
  <si>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</si>
  <si>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</si>
  <si>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</si>
  <si>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</si>
  <si>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</si>
  <si>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</si>
  <si>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</si>
  <si>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</si>
  <si>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</si>
  <si>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</si>
  <si>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</si>
  <si>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</si>
  <si>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</si>
  <si>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</si>
  <si>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</si>
  <si>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</si>
  <si>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</si>
  <si>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</si>
  <si>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</si>
  <si>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</si>
  <si>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</si>
  <si>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YEAR 2</t>
  </si>
  <si>
    <t>YEAR 3</t>
  </si>
  <si>
    <t>CONTRACT PRICE ADJUSTMENT</t>
  </si>
  <si>
    <t>YEAR 1</t>
  </si>
  <si>
    <t>InTch-05-C-23</t>
  </si>
  <si>
    <t>HstStd-05-C-23</t>
  </si>
  <si>
    <t>DevStd-04-C-23</t>
  </si>
  <si>
    <t>BPM-51-C-17</t>
  </si>
  <si>
    <t>DevStd-04-C-20</t>
  </si>
  <si>
    <t>HstStd-03-C-20</t>
  </si>
  <si>
    <t>HstClt-04-C-20</t>
  </si>
  <si>
    <t>HstClt-01-C-20</t>
  </si>
  <si>
    <t>HstClt-03-C-20</t>
  </si>
  <si>
    <t>AVCAL-05-C-19</t>
  </si>
  <si>
    <t>InTch-10-C-23</t>
  </si>
  <si>
    <t>InTDev-01-C-23</t>
  </si>
  <si>
    <t>12-12285</t>
  </si>
  <si>
    <t>ComDrv-51-C-20</t>
  </si>
  <si>
    <t>SysPlt-08-C-20</t>
  </si>
  <si>
    <t>AppSvr-10-C-20</t>
  </si>
  <si>
    <t>HstEnt-52-C-20</t>
  </si>
  <si>
    <t>SupClt-02-C-20</t>
  </si>
  <si>
    <t>AVCAL-02-C-19</t>
  </si>
  <si>
    <t>HstClt-02-C-20</t>
  </si>
  <si>
    <t>12-12396</t>
  </si>
  <si>
    <t>12-12407</t>
  </si>
  <si>
    <t>HstStd-03-C-17</t>
  </si>
  <si>
    <t>DevStd-04-C-17</t>
  </si>
  <si>
    <t>InTch-09-C-17</t>
  </si>
  <si>
    <t>InTDev-01-C-17</t>
  </si>
  <si>
    <t>12-12505</t>
  </si>
  <si>
    <t>12-12484</t>
  </si>
  <si>
    <t>SP-4575A</t>
  </si>
  <si>
    <t>17-1399</t>
  </si>
  <si>
    <t>12-12291</t>
  </si>
  <si>
    <t>12-12286</t>
  </si>
  <si>
    <t>12-12366</t>
  </si>
  <si>
    <t>12-12319</t>
  </si>
  <si>
    <t>12-12897</t>
  </si>
  <si>
    <t>CT101115</t>
  </si>
  <si>
    <t>CT305140</t>
  </si>
  <si>
    <t>CT101145</t>
  </si>
  <si>
    <t>CT102015</t>
  </si>
  <si>
    <t>CT102045</t>
  </si>
  <si>
    <t>CT101114</t>
  </si>
  <si>
    <t>CT102014</t>
  </si>
  <si>
    <t>CT102099</t>
  </si>
  <si>
    <t>CT101136</t>
  </si>
  <si>
    <t>PltSCP-03-N-23</t>
  </si>
  <si>
    <t>InTch-06-C-231</t>
  </si>
  <si>
    <t>InTch-05-C-231</t>
  </si>
  <si>
    <t>DevStd-03-C-231</t>
  </si>
  <si>
    <t>InTch-06-N-23</t>
  </si>
  <si>
    <t>AppSvr-14-N-17</t>
  </si>
  <si>
    <t>SysPlt-14-N-17</t>
  </si>
  <si>
    <t>HstStd-58-N-17</t>
  </si>
  <si>
    <t>OIServ-52-N-17</t>
  </si>
  <si>
    <t>SupClt-12-N-17</t>
  </si>
  <si>
    <t>DevStd-04-N-17</t>
  </si>
  <si>
    <t>OIServ-01-N-17</t>
  </si>
  <si>
    <t>FLEXCR-01</t>
  </si>
  <si>
    <t>FLEX-Pr-1-S</t>
  </si>
  <si>
    <t>HstLoc-01-F-231</t>
  </si>
  <si>
    <t>ComDrv-01-F-231</t>
  </si>
  <si>
    <t>ComDrv-02-F-231</t>
  </si>
  <si>
    <t>12-12506</t>
  </si>
  <si>
    <t>DevStd-03-C-17</t>
  </si>
  <si>
    <t>12-12303</t>
  </si>
  <si>
    <t>12-12403</t>
  </si>
  <si>
    <t>12-12408</t>
  </si>
  <si>
    <t>12-12903</t>
  </si>
  <si>
    <t>SOU-D1175</t>
  </si>
  <si>
    <t>01-2331</t>
  </si>
  <si>
    <t>SupClt-02-C-23</t>
  </si>
  <si>
    <t>HstAdv-55-C-23</t>
  </si>
  <si>
    <t>SysPlt-15-C-23</t>
  </si>
  <si>
    <t>AppSvr-14-C-23</t>
  </si>
  <si>
    <t>ComDrv-51-C-23</t>
  </si>
  <si>
    <t>01-606</t>
  </si>
  <si>
    <t>01-506</t>
  </si>
  <si>
    <t>InTch-06-C-23</t>
  </si>
  <si>
    <t>AVCAL-04-C-19</t>
  </si>
  <si>
    <t>02-4000</t>
  </si>
  <si>
    <t>HstClt-71-C-23</t>
  </si>
  <si>
    <t>AVCAL-01-C-19</t>
  </si>
  <si>
    <t>07-3000</t>
  </si>
  <si>
    <t>ComDrv-01-C-23</t>
  </si>
  <si>
    <t>InTch-08-C-23</t>
  </si>
  <si>
    <t>InTch-05-N-23</t>
  </si>
  <si>
    <t>UpgC, AVEVA InTouch HMI 2023 Workstation 10K Tag with I/O</t>
  </si>
  <si>
    <t>UpgC, AVEVA Historian 2023, Standard 25,000 Tag</t>
  </si>
  <si>
    <t>UpgC, AVEVA Development Studio 2023 Unlimited, Unlim/Unlim/500</t>
  </si>
  <si>
    <t>UpgC, Wonderware Skelta BPM 2017 Developer Edition, 1 Seat</t>
  </si>
  <si>
    <t>UpgC, AVEVA Development Studio 2020 Unlimited, Unlim/60K/500</t>
  </si>
  <si>
    <t>UpgC, AVEVA Historian 2020, Standard 5,000 Tag</t>
  </si>
  <si>
    <t>UpgC, AVEVA Historian Client Desktop 2020, Concurrent User 20 Pack</t>
  </si>
  <si>
    <t>UpgC, AVEVA Historian Client Desktop 2020, Concurrent User Single</t>
  </si>
  <si>
    <t>UpgC, AVEVA Historian Client Desktop 2020, Concurrent User 10 Pack</t>
  </si>
  <si>
    <t>UpgC, AVEVA CAL without MS CAL, 50 Pack</t>
  </si>
  <si>
    <t>UpgC, AVEVA InTouch HMI 2023 Workstation 100K Tag no I/O</t>
  </si>
  <si>
    <t>UpgC, AVEVA Dev Studio 2023 Limited, InTouch Dev/RT 64Tag</t>
  </si>
  <si>
    <t>Upg, Application Server 2014R2, Platform</t>
  </si>
  <si>
    <t>UpgC, AVEVA Communication Drivers 2020, Standard_</t>
  </si>
  <si>
    <t>UpgC, AVEVA System Platform 2020, 25K IO/12K History - Application Server 25K IO, Historian Standard 12K Tag, 2 Communication Drivers Standard, 1 Historian Client Web.</t>
  </si>
  <si>
    <t>UpgC, AVEVA Application Server 2020, 25K I/O</t>
  </si>
  <si>
    <t>UpgC, AVEVA Historian Svr 2020, Enterprise 12,000 Tag</t>
  </si>
  <si>
    <t>UpgC, AVEVA Supervisory Client without Historian Client Desktop 2020, no MSCAL</t>
  </si>
  <si>
    <t>UpgC, AVEVA CAL without MS CAL, 5 Pack</t>
  </si>
  <si>
    <t>UpgC, AVEVA Historian Client Desktop 2020, Concurrent User 5 Pack</t>
  </si>
  <si>
    <t>Upg, Dev Studio 2014R2 Limited, InTouch Dev/RT 64Tag</t>
  </si>
  <si>
    <t>Upg, InTouch 2014R2 Runtime 3K Tag without I/O</t>
  </si>
  <si>
    <t>UpgC, Historian 2017 Standard, 5,000 Tag</t>
  </si>
  <si>
    <t>UpgC, Development Studio 2017 Unlimited, Unlim/60K/500</t>
  </si>
  <si>
    <t>UpgC, InTouch 2017 Runtime 3K Tag without I/O</t>
  </si>
  <si>
    <t>UpgC, Dev Studio 2017 Limited, InTouch Dev/RT 64Tag</t>
  </si>
  <si>
    <t>Upg, Wonderware Historian 2014R2 Standard, 5,000 Tag</t>
  </si>
  <si>
    <t>Upg, Device Integration Servers 2014R2</t>
  </si>
  <si>
    <t>System Platform 2014R2, 25K IO/25K History - Application Server 25K IO with 4 Application Server Platforms, Historian Server 25K Tag Enterprise Edition, 2 Device Integration Servers, Information Server with 1 IS Advanced CAL (local only)</t>
  </si>
  <si>
    <t>Wonderware Historian Server 2014R2 Enterprise, 25,000 Tag</t>
  </si>
  <si>
    <t>Upg, Application Server 2014R2, 25K I/O</t>
  </si>
  <si>
    <t>Upg, Application Server 2014R2, GR Platform</t>
  </si>
  <si>
    <t>Upg, InTouch for SysPlatform 2014R2 w/o HistClient</t>
  </si>
  <si>
    <t>Upg, WW Historian Client 2014R2 Per Server Conc, 5 User</t>
  </si>
  <si>
    <t>Upg, WW CAL without MS CAL, 5 Pack, SQL 2014 Std</t>
  </si>
  <si>
    <t>CitectSCADA, Full, 15000 points, 
Plant SCADA Server, 15000 Points</t>
  </si>
  <si>
    <t>Driver-PSDIRECT ETH, 
PSDirect ETH Driver</t>
  </si>
  <si>
    <t>Plant SCADA Server, 100000 Tags</t>
  </si>
  <si>
    <t>CitectSCADA, Display Client, 15000 points</t>
  </si>
  <si>
    <t>Plant SCADA Control Client, 100000 Tags</t>
  </si>
  <si>
    <t>CScada-Full-5000 pt</t>
  </si>
  <si>
    <t>CScada-Control Client-5000 pt</t>
  </si>
  <si>
    <t>Plant SCADA Control Client, Unlimited Points</t>
  </si>
  <si>
    <t>Plant SCADA Server, 10000 Tags</t>
  </si>
  <si>
    <t>AVEVA Plant SCADA 2023 Server 10000 Tags</t>
  </si>
  <si>
    <t>UpgC, AVEVA InTouch HMI 2023 R2 Workstation 100K Tag with I/O</t>
  </si>
  <si>
    <t>UpgC, AVEVA InTouch HMI 2023 R2 Workstation 10K Tag with I/O</t>
  </si>
  <si>
    <t>UpgC, AVEVA Development Studio 2023 R2 Large, 5K/10K/500</t>
  </si>
  <si>
    <t>AVEVA InTouch HMI 2023 Workstation 100K Tag with I/O</t>
  </si>
  <si>
    <t>Application Server 2017, 100K I/O</t>
  </si>
  <si>
    <t>System Platform 2017, 100K IO/50K History - Application Server 100K IO, Historian Server Standard 50K Tag, 2 OI Server Professional, 1 InSight Client.</t>
  </si>
  <si>
    <t>Historian Server 2017 Standard, 50,000 Tag</t>
  </si>
  <si>
    <t>OI Servers Professional G-2.0_</t>
  </si>
  <si>
    <t>Supervisory Client w/o HistClient 2017, MSCAL</t>
  </si>
  <si>
    <t>Development Studio 2017 Unlimited, Unlim/60K/500</t>
  </si>
  <si>
    <t>OI Servers Standard G-2.0</t>
  </si>
  <si>
    <t>AVEVA Flex Credits</t>
  </si>
  <si>
    <t>AVEVA Flex-Customer FIRST Premium 1 Yr</t>
  </si>
  <si>
    <t>Hist 2023 R2 Local, Flex</t>
  </si>
  <si>
    <t>AVEVA Communication Drivers 2023 R2 Standard, Flex</t>
  </si>
  <si>
    <t>Communication Drivers 2023 R2 Standard, Rdndt, Flex</t>
  </si>
  <si>
    <t>Upg, Wonderware Historian 2014R2 Standard, 25,000 Tag</t>
  </si>
  <si>
    <t>UpgC, Development Studio 2017 Large 5K/3K/500</t>
  </si>
  <si>
    <t>Upg, WW Historian Client 2014R2 Per Device, 20 Pack</t>
  </si>
  <si>
    <t>Upg, InTouch 2014R2 Runtime 3K Tag with I/O</t>
  </si>
  <si>
    <t>Upg, InTouch 2014R2 Runtime 60K Tag without I/O</t>
  </si>
  <si>
    <t>Upg, WW Core without MS Core 2014, 2 Cores</t>
  </si>
  <si>
    <t>Upg, Device Integration Server 2014R2</t>
  </si>
  <si>
    <t>InTouch Runtime 500 Tag without I/O, v10.1</t>
  </si>
  <si>
    <t>UpgC, AVEVA Supervisory Client without Historian Client Desktop 2023, no MSCAL</t>
  </si>
  <si>
    <t>UpgC, AVEVA Historian 2023, Advanced 100,000 Tag</t>
  </si>
  <si>
    <t>UpgC, AVEVA System Platform 2023, 100K IO/100K History - Application Server 100K IO, Historian Enterprise 100K Tag, 2 Communication Drivers Professional, 1 Historian Client Web.</t>
  </si>
  <si>
    <t>UpgC, AVEVA Application Server 2023, 100K I/O</t>
  </si>
  <si>
    <t>UpgC, AVEVA Communication Drivers 2023, Standard_</t>
  </si>
  <si>
    <t>INTCH,6.X,32K,WIN.NT,RT SYS</t>
  </si>
  <si>
    <t>INTCH,5.6,32K,RT SYS</t>
  </si>
  <si>
    <t>UpgC, AVEVA InTouch HMI 2023 Workstation 100K Tag with I/O</t>
  </si>
  <si>
    <t>UpgC, AVEVA CAL without MS CAL, 20 Pack</t>
  </si>
  <si>
    <t>OPC Link option v7.1/7.11</t>
  </si>
  <si>
    <t>UpgC, AVEVA Historian Client Desktop 2023, Concurrent User Unlimited</t>
  </si>
  <si>
    <t>UpgC, AVEVA CAL without MS CAL, Single</t>
  </si>
  <si>
    <t>FactorySuite A2 Toolkit v8.0</t>
  </si>
  <si>
    <t>UpgC, AVEVA Communication Drivers 2023, Standard</t>
  </si>
  <si>
    <t>UpgC, AVEVA InTouch HMI 2023 Workstation 1K Tag no I/O</t>
  </si>
  <si>
    <t>AVEVA InTouch HMI 2023 Workstation 10K Tag with I/O</t>
  </si>
  <si>
    <t>Full Support</t>
  </si>
  <si>
    <t>Tech Support</t>
  </si>
  <si>
    <t>Limited Support</t>
  </si>
  <si>
    <t>111210 Port Rex</t>
  </si>
  <si>
    <t>114345 Durbanville</t>
  </si>
  <si>
    <t>114348 Drakensburg</t>
  </si>
  <si>
    <t>114349 Gariep</t>
  </si>
  <si>
    <t>114350 Peaking</t>
  </si>
  <si>
    <t>114351 Acacia</t>
  </si>
  <si>
    <t>114352 Vanderkloof</t>
  </si>
  <si>
    <t>151487 Palmiet1</t>
  </si>
  <si>
    <t>223005 Kendal CID</t>
  </si>
  <si>
    <t>267447 Lethabo 2</t>
  </si>
  <si>
    <t>268698 Kendal</t>
  </si>
  <si>
    <t>312185 Kendal Flex</t>
  </si>
  <si>
    <t>4684 Koeberg</t>
  </si>
  <si>
    <t>10644 Koeberg</t>
  </si>
  <si>
    <t>6708 Lethabo</t>
  </si>
  <si>
    <t>Site Name</t>
  </si>
  <si>
    <t>Licence Part No</t>
  </si>
  <si>
    <t>Licence Description</t>
  </si>
  <si>
    <t>Product Support Phase</t>
  </si>
  <si>
    <t>Conferences</t>
  </si>
  <si>
    <t>Seats</t>
  </si>
  <si>
    <t>All Areas</t>
  </si>
  <si>
    <t>SUPPORT SERVICE</t>
  </si>
  <si>
    <t>CONFERENCES</t>
  </si>
  <si>
    <t>Aveva Conferences (Attendance)</t>
  </si>
  <si>
    <t>Aveva Support</t>
  </si>
  <si>
    <t>Pricing Schedule : Aveva Support</t>
  </si>
  <si>
    <t>Select the currency from the CURRENCY drop-down list in COLUMN "I"</t>
  </si>
  <si>
    <t>YEAR 4</t>
  </si>
  <si>
    <t>YEAR 5</t>
  </si>
  <si>
    <r>
      <rPr>
        <b/>
        <sz val="11"/>
        <color rgb="FFFF0000"/>
        <rFont val="Arial"/>
        <family val="2"/>
      </rPr>
      <t>NB</t>
    </r>
    <r>
      <rPr>
        <sz val="11"/>
        <color rgb="FFFF0000"/>
        <rFont val="Arial"/>
        <family val="2"/>
      </rPr>
      <t xml:space="preserve">: Provide details on the CONTRACT PRICE ADJUSTMENT in </t>
    </r>
    <r>
      <rPr>
        <b/>
        <sz val="11"/>
        <color rgb="FFFF0000"/>
        <rFont val="Arial"/>
        <family val="2"/>
      </rPr>
      <t>Column AK</t>
    </r>
    <r>
      <rPr>
        <sz val="11"/>
        <color rgb="FFFF000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</si>
</sst>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4">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b/>
      <sz val="14"/>
      <name val="Arial"/>
      <family val="2"/>
    </font>
    <font>
      <b/>
      <sz val="11"/>
      <color rgb="FFFF0000"/>
      <name val="Arial"/>
      <family val="2"/>
    </font>
    <font>
      <b/>
      <sz val="11"/>
      <name val="Arial"/>
      <family val="2"/>
    </font>
    <font>
      <b/>
      <sz val="11"/>
      <color rgb="FF00B0F0"/>
      <name val="Arial"/>
      <family val="2"/>
    </font>
    <font>
      <sz val="11"/>
      <color rgb="FF00B050"/>
      <name val="Arial"/>
      <family val="2"/>
    </font>
    <font>
      <b/>
      <sz val="11"/>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
      <sz val="8"/>
      <name val="Calibri"/>
      <family val="2"/>
      <scheme val="minor"/>
    </font>
    <font>
      <sz val="11"/>
      <color indexed="12"/>
      <name val="Arial"/>
      <family val="2"/>
    </font>
    <font>
      <b/>
      <sz val="12"/>
      <color theme="1"/>
      <name val="Arial"/>
      <family val="2"/>
    </font>
    <font>
      <b/>
      <sz val="12"/>
      <color theme="1"/>
      <name val="Arial"/>
      <family val="2"/>
    </font>
  </fonts>
  <fills count="115">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solid">
        <fgColor theme="0" tint="-0.14999847407452621"/>
        <bgColor rgb="FF000000"/>
      </patternFill>
    </fill>
  </fills>
  <borders count="101">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3"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2" fillId="0" borderId="0">
      <alignment vertical="top"/>
    </xf>
    <xf numFmtId="0" fontId="11" fillId="0" borderId="0">
      <alignment horizontal="left" vertical="top" wrapText="1"/>
    </xf>
    <xf numFmtId="0" fontId="42" fillId="0" borderId="0"/>
    <xf numFmtId="0" fontId="72" fillId="0" borderId="0">
      <alignment vertical="top"/>
    </xf>
    <xf numFmtId="0" fontId="72"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57" fillId="2"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0" fontId="73" fillId="83" borderId="0" applyNumberFormat="0" applyBorder="0" applyAlignment="0" applyProtection="0"/>
    <xf numFmtId="185" fontId="74"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4" fillId="54" borderId="2"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75" fillId="20" borderId="58"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60" fillId="55" borderId="50"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0" fontId="20" fillId="105" borderId="59" applyNumberFormat="0" applyAlignment="0" applyProtection="0"/>
    <xf numFmtId="3" fontId="76"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77"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4"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4" fillId="0" borderId="0"/>
    <xf numFmtId="0" fontId="74"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2" fillId="0" borderId="0" applyFill="0" applyBorder="0" applyAlignment="0"/>
    <xf numFmtId="14" fontId="72" fillId="0" borderId="0" applyFill="0" applyBorder="0" applyAlignment="0"/>
    <xf numFmtId="0" fontId="7" fillId="0" borderId="0">
      <protection locked="0"/>
    </xf>
    <xf numFmtId="197" fontId="78" fillId="0" borderId="60">
      <alignment horizontal="center"/>
    </xf>
    <xf numFmtId="40" fontId="41" fillId="0" borderId="0" applyFont="0" applyFill="0" applyBorder="0" applyAlignment="0" applyProtection="0"/>
    <xf numFmtId="0" fontId="79"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62"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0" fillId="0" borderId="0" applyNumberFormat="0" applyFill="0" applyBorder="0" applyAlignment="0" applyProtection="0"/>
    <xf numFmtId="0" fontId="81" fillId="106" borderId="0" applyFont="0" applyFill="0" applyBorder="0" applyAlignment="0" applyProtection="0"/>
    <xf numFmtId="0" fontId="36" fillId="106" borderId="0" applyFont="0" applyFill="0" applyBorder="0" applyAlignment="0" applyProtection="0"/>
    <xf numFmtId="0" fontId="82" fillId="106" borderId="0" applyFont="0" applyFill="0" applyBorder="0" applyAlignment="0" applyProtection="0"/>
    <xf numFmtId="0" fontId="47" fillId="106" borderId="0" applyFont="0" applyFill="0" applyBorder="0" applyAlignment="0" applyProtection="0"/>
    <xf numFmtId="0" fontId="81" fillId="106" borderId="0" applyFont="0" applyFill="0" applyBorder="0" applyAlignment="0" applyProtection="0"/>
    <xf numFmtId="0" fontId="36" fillId="106" borderId="0" applyFont="0" applyFill="0" applyBorder="0" applyAlignment="0" applyProtection="0"/>
    <xf numFmtId="0" fontId="82" fillId="106" borderId="0" applyFont="0" applyFill="0" applyBorder="0" applyAlignment="0" applyProtection="0"/>
    <xf numFmtId="199" fontId="83" fillId="0" borderId="60"/>
    <xf numFmtId="40" fontId="84" fillId="0" borderId="56"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4" fillId="0" borderId="0"/>
    <xf numFmtId="0" fontId="13" fillId="0" borderId="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56" fillId="51"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0" fontId="85"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86" fillId="0" borderId="0">
      <alignment horizontal="center" vertical="center" wrapText="1"/>
    </xf>
    <xf numFmtId="0" fontId="87" fillId="0" borderId="61" applyNumberForma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9" fillId="0" borderId="62" applyNumberFormat="0" applyFill="0" applyAlignment="0" applyProtection="0"/>
    <xf numFmtId="0" fontId="89" fillId="0" borderId="62" applyNumberFormat="0" applyFill="0" applyAlignment="0" applyProtection="0"/>
    <xf numFmtId="0" fontId="53" fillId="0" borderId="47" applyNumberForma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88"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0" fillId="0" borderId="63" applyNumberFormat="0" applyFill="0" applyAlignment="0" applyProtection="0"/>
    <xf numFmtId="0" fontId="90" fillId="0" borderId="63" applyNumberFormat="0" applyFill="0" applyAlignment="0" applyProtection="0"/>
    <xf numFmtId="0" fontId="54"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55" fillId="0" borderId="48"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64" applyNumberFormat="0" applyFill="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55"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88" fillId="106" borderId="0" applyFont="0" applyFill="0" applyBorder="0" applyAlignment="0" applyProtection="0"/>
    <xf numFmtId="0" fontId="9" fillId="106" borderId="0" applyFont="0" applyFill="0" applyBorder="0" applyAlignment="0" applyProtection="0"/>
    <xf numFmtId="2" fontId="92" fillId="1" borderId="45">
      <alignment horizontal="left"/>
      <protection locked="0"/>
    </xf>
    <xf numFmtId="0" fontId="47" fillId="0" borderId="0"/>
    <xf numFmtId="2" fontId="93" fillId="0" borderId="13">
      <alignment horizontal="center" vertical="center"/>
    </xf>
    <xf numFmtId="0" fontId="94"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96" fillId="0" borderId="0" applyNumberFormat="0" applyFill="0" applyBorder="0" applyAlignment="0" applyProtection="0"/>
    <xf numFmtId="0" fontId="95" fillId="0" borderId="0" applyNumberFormat="0" applyFill="0" applyBorder="0" applyAlignment="0" applyProtection="0">
      <alignment vertical="top"/>
      <protection locked="0"/>
    </xf>
    <xf numFmtId="0" fontId="96"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58" fillId="53" borderId="2"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97" fillId="12" borderId="58" applyNumberFormat="0" applyAlignment="0" applyProtection="0"/>
    <xf numFmtId="0" fontId="11" fillId="0" borderId="0" applyNumberFormat="0" applyFont="0" applyFill="0" applyBorder="0" applyAlignment="0"/>
    <xf numFmtId="0" fontId="98" fillId="0" borderId="0" applyNumberFormat="0" applyFont="0" applyFill="0" applyBorder="0" applyAlignment="0"/>
    <xf numFmtId="201" fontId="99"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59" fillId="0" borderId="49"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0" fontId="100"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2" fillId="52"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0" fontId="101"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 fillId="0" borderId="0"/>
    <xf numFmtId="0" fontId="7" fillId="0" borderId="0"/>
    <xf numFmtId="0" fontId="7" fillId="0" borderId="0"/>
    <xf numFmtId="0" fontId="8"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2"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2" fillId="0" borderId="0"/>
    <xf numFmtId="0" fontId="72" fillId="0" borderId="0"/>
    <xf numFmtId="0" fontId="1" fillId="0" borderId="0"/>
    <xf numFmtId="0" fontId="1" fillId="0" borderId="0"/>
    <xf numFmtId="0" fontId="7" fillId="0" borderId="0"/>
    <xf numFmtId="0" fontId="72" fillId="0" borderId="0"/>
    <xf numFmtId="0" fontId="72"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2" fillId="0" borderId="0"/>
    <xf numFmtId="0" fontId="14" fillId="0" borderId="0"/>
    <xf numFmtId="0" fontId="14" fillId="0" borderId="0"/>
    <xf numFmtId="0" fontId="72" fillId="0" borderId="0"/>
    <xf numFmtId="0" fontId="14" fillId="0" borderId="0"/>
    <xf numFmtId="0" fontId="14" fillId="0" borderId="0"/>
    <xf numFmtId="0" fontId="14" fillId="0" borderId="0"/>
    <xf numFmtId="0" fontId="1" fillId="0" borderId="0"/>
    <xf numFmtId="0" fontId="8" fillId="0" borderId="0"/>
    <xf numFmtId="0" fontId="72" fillId="0" borderId="0"/>
    <xf numFmtId="0" fontId="8" fillId="0" borderId="0"/>
    <xf numFmtId="0" fontId="8" fillId="0" borderId="0"/>
    <xf numFmtId="0" fontId="7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2"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2"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2" fillId="0" borderId="0"/>
    <xf numFmtId="0" fontId="72" fillId="0" borderId="0"/>
    <xf numFmtId="0" fontId="1" fillId="0" borderId="0"/>
    <xf numFmtId="0" fontId="1" fillId="0" borderId="0"/>
    <xf numFmtId="0" fontId="72"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 fillId="0" borderId="0"/>
    <xf numFmtId="0" fontId="1"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72" fillId="0" borderId="0"/>
    <xf numFmtId="0" fontId="1" fillId="0" borderId="0"/>
    <xf numFmtId="0" fontId="14" fillId="0" borderId="0"/>
    <xf numFmtId="0" fontId="14" fillId="0" borderId="0"/>
    <xf numFmtId="0" fontId="72" fillId="0" borderId="0"/>
    <xf numFmtId="0" fontId="72" fillId="0" borderId="0"/>
    <xf numFmtId="0" fontId="72"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2" fillId="0" borderId="0"/>
    <xf numFmtId="0" fontId="72"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2" fillId="0" borderId="0"/>
    <xf numFmtId="0" fontId="72"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4" fillId="0" borderId="57">
      <alignment horizontal="left"/>
    </xf>
    <xf numFmtId="0" fontId="105" fillId="0" borderId="0"/>
    <xf numFmtId="203" fontId="40" fillId="0" borderId="0">
      <alignment horizontal="left"/>
    </xf>
    <xf numFmtId="3" fontId="106" fillId="0" borderId="0">
      <alignment vertical="top"/>
    </xf>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3" fillId="54" borderId="3"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0" fontId="107"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3" fillId="0" borderId="60"/>
    <xf numFmtId="4" fontId="83"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6" fontId="7" fillId="0" borderId="0"/>
    <xf numFmtId="206" fontId="7" fillId="0" borderId="0"/>
    <xf numFmtId="207" fontId="7" fillId="0" borderId="0"/>
    <xf numFmtId="206" fontId="7" fillId="0" borderId="0"/>
    <xf numFmtId="206" fontId="7" fillId="0" borderId="0"/>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55">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55">
      <protection locked="0"/>
    </xf>
    <xf numFmtId="0" fontId="108" fillId="0" borderId="55">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0" fontId="108"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09" fillId="0" borderId="0" applyNumberFormat="0" applyFill="0" applyBorder="0" applyAlignment="0" applyProtection="0"/>
    <xf numFmtId="0" fontId="83" fillId="0" borderId="60"/>
    <xf numFmtId="0" fontId="41" fillId="0" borderId="0"/>
    <xf numFmtId="199" fontId="110" fillId="0" borderId="60"/>
    <xf numFmtId="49" fontId="72" fillId="0" borderId="0" applyFill="0" applyBorder="0" applyAlignment="0"/>
    <xf numFmtId="49" fontId="72" fillId="0" borderId="0" applyFill="0" applyBorder="0" applyAlignment="0"/>
    <xf numFmtId="0" fontId="7" fillId="0" borderId="0" applyFill="0" applyBorder="0" applyAlignment="0"/>
    <xf numFmtId="0" fontId="7" fillId="0" borderId="0" applyFill="0" applyBorder="0" applyAlignment="0"/>
    <xf numFmtId="0" fontId="40" fillId="0" borderId="56"/>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0" fontId="111" fillId="0" borderId="0" applyNumberFormat="0" applyFill="0" applyBorder="0" applyAlignment="0" applyProtection="0"/>
    <xf numFmtId="208" fontId="112"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4"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1"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3"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4"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16" fillId="0" borderId="0" applyNumberFormat="0" applyFill="0" applyBorder="0" applyAlignment="0" applyProtection="0"/>
    <xf numFmtId="9" fontId="7" fillId="0" borderId="0" applyFont="0" applyFill="0" applyBorder="0" applyAlignment="0" applyProtection="0"/>
  </cellStyleXfs>
  <cellXfs count="270">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xf numFmtId="0" fontId="7" fillId="5" borderId="26" xfId="3" applyFill="1" applyBorder="1"/>
    <xf numFmtId="173" fontId="7" fillId="5" borderId="26" xfId="3" applyNumberFormat="1" applyFill="1" applyBorder="1" applyAlignment="1">
      <alignment horizontal="center"/>
    </xf>
    <xf numFmtId="174" fontId="7" fillId="8" borderId="26" xfId="3" applyNumberFormat="1" applyFill="1" applyBorder="1" applyAlignment="1">
      <alignment horizontal="center"/>
    </xf>
    <xf numFmtId="0" fontId="7" fillId="8" borderId="27" xfId="3" applyFill="1" applyBorder="1"/>
    <xf numFmtId="0" fontId="50" fillId="4" borderId="0" xfId="0" applyFont="1" applyFill="1"/>
    <xf numFmtId="0" fontId="52" fillId="4" borderId="0" xfId="0" applyFont="1" applyFill="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2" fillId="4" borderId="0" xfId="0" applyFont="1" applyFill="1" applyProtection="1">
      <protection locked="0"/>
    </xf>
    <xf numFmtId="1" fontId="51" fillId="4" borderId="0" xfId="327" applyNumberFormat="1" applyFont="1" applyFill="1" applyAlignment="1">
      <alignment horizontal="center" vertical="center"/>
    </xf>
    <xf numFmtId="1" fontId="51" fillId="4" borderId="0" xfId="327" applyNumberFormat="1" applyFont="1" applyFill="1" applyAlignment="1">
      <alignment horizontal="left" vertical="center"/>
    </xf>
    <xf numFmtId="0" fontId="51" fillId="4" borderId="0" xfId="327" applyFont="1" applyFill="1" applyAlignment="1">
      <alignment vertical="center" wrapText="1"/>
    </xf>
    <xf numFmtId="0" fontId="65" fillId="4" borderId="0" xfId="327" applyFont="1" applyFill="1" applyAlignment="1">
      <alignment vertical="top" wrapText="1"/>
    </xf>
    <xf numFmtId="1" fontId="51" fillId="4" borderId="0" xfId="327" applyNumberFormat="1" applyFont="1" applyFill="1" applyAlignment="1">
      <alignment horizontal="center" vertical="center" wrapText="1"/>
    </xf>
    <xf numFmtId="0" fontId="51" fillId="4" borderId="20" xfId="327" applyFont="1" applyFill="1" applyBorder="1" applyAlignment="1">
      <alignment horizontal="center" vertical="center" wrapText="1"/>
    </xf>
    <xf numFmtId="0" fontId="70" fillId="4" borderId="0" xfId="327" applyFont="1" applyFill="1" applyAlignment="1">
      <alignment horizontal="right" vertical="center"/>
    </xf>
    <xf numFmtId="0" fontId="51" fillId="4" borderId="0" xfId="327" applyFont="1" applyFill="1" applyAlignment="1">
      <alignment vertical="center"/>
    </xf>
    <xf numFmtId="0" fontId="66" fillId="4" borderId="0" xfId="327" applyFont="1" applyFill="1" applyAlignment="1">
      <alignment horizontal="center" vertical="center"/>
    </xf>
    <xf numFmtId="0" fontId="66" fillId="4" borderId="0" xfId="327" applyFont="1" applyFill="1" applyAlignment="1">
      <alignment horizontal="center" vertical="center" wrapText="1"/>
    </xf>
    <xf numFmtId="0" fontId="51" fillId="4" borderId="0" xfId="327" applyFont="1" applyFill="1" applyAlignment="1">
      <alignment horizontal="center" vertical="center"/>
    </xf>
    <xf numFmtId="0" fontId="66" fillId="4" borderId="0" xfId="327" applyFont="1" applyFill="1" applyAlignment="1">
      <alignment horizontal="left" vertical="center"/>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Alignment="1">
      <alignment horizontal="left" vertical="center"/>
    </xf>
    <xf numFmtId="0" fontId="51" fillId="4" borderId="0" xfId="327" applyFont="1" applyFill="1" applyAlignment="1">
      <alignment horizontal="center" vertical="center" wrapText="1"/>
    </xf>
    <xf numFmtId="184" fontId="70" fillId="4" borderId="0" xfId="1879" applyNumberFormat="1" applyFont="1" applyFill="1" applyAlignment="1">
      <alignment horizontal="center" vertical="center"/>
    </xf>
    <xf numFmtId="0" fontId="70" fillId="4" borderId="0" xfId="327" applyFont="1" applyFill="1" applyAlignment="1">
      <alignment horizontal="center" vertical="center"/>
    </xf>
    <xf numFmtId="0" fontId="66" fillId="81" borderId="29" xfId="327" applyFont="1" applyFill="1" applyBorder="1" applyAlignment="1">
      <alignment horizontal="center" vertical="center" wrapText="1"/>
    </xf>
    <xf numFmtId="0" fontId="66" fillId="81" borderId="30" xfId="327" applyFont="1" applyFill="1" applyBorder="1" applyAlignment="1">
      <alignment horizontal="center" vertical="center" wrapText="1"/>
    </xf>
    <xf numFmtId="0" fontId="10" fillId="5" borderId="54" xfId="3" applyFont="1" applyFill="1" applyBorder="1"/>
    <xf numFmtId="184" fontId="66" fillId="81" borderId="29" xfId="1879" applyNumberFormat="1" applyFont="1" applyFill="1" applyBorder="1" applyAlignment="1" applyProtection="1">
      <alignment horizontal="center" vertical="center" wrapText="1"/>
    </xf>
    <xf numFmtId="184" fontId="66" fillId="81" borderId="30" xfId="1879" applyNumberFormat="1" applyFont="1" applyFill="1" applyBorder="1" applyAlignment="1" applyProtection="1">
      <alignment horizontal="center" vertical="center" wrapText="1"/>
    </xf>
    <xf numFmtId="184" fontId="52" fillId="4" borderId="0" xfId="1879" applyNumberFormat="1" applyFont="1" applyFill="1" applyBorder="1" applyAlignment="1" applyProtection="1">
      <alignment vertical="center" wrapText="1"/>
    </xf>
    <xf numFmtId="170" fontId="71" fillId="111" borderId="11" xfId="1" applyFont="1" applyFill="1" applyBorder="1" applyAlignment="1" applyProtection="1">
      <alignment horizontal="center" vertical="center" wrapText="1"/>
    </xf>
    <xf numFmtId="1" fontId="68" fillId="4" borderId="0" xfId="327" applyNumberFormat="1" applyFont="1" applyFill="1" applyAlignment="1">
      <alignment horizontal="center" vertical="center" wrapText="1"/>
    </xf>
    <xf numFmtId="180" fontId="68" fillId="4" borderId="0" xfId="327" applyNumberFormat="1" applyFont="1" applyFill="1" applyAlignment="1">
      <alignment horizontal="center" vertical="center" wrapText="1"/>
    </xf>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xf numFmtId="0" fontId="50" fillId="4" borderId="37" xfId="0" applyFont="1" applyFill="1" applyBorder="1" applyAlignment="1">
      <alignment horizontal="left" indent="4"/>
    </xf>
    <xf numFmtId="0" fontId="50" fillId="27" borderId="0" xfId="0" applyFont="1" applyFill="1"/>
    <xf numFmtId="0" fontId="50" fillId="4" borderId="20" xfId="0" applyFont="1" applyFill="1" applyBorder="1"/>
    <xf numFmtId="184" fontId="70" fillId="4" borderId="0" xfId="1879" applyNumberFormat="1" applyFont="1" applyFill="1" applyBorder="1" applyAlignment="1" applyProtection="1">
      <alignment horizontal="center" vertical="center"/>
    </xf>
    <xf numFmtId="184" fontId="70" fillId="4" borderId="0" xfId="1879" applyNumberFormat="1" applyFont="1" applyFill="1" applyBorder="1" applyAlignment="1" applyProtection="1">
      <alignment horizontal="left" vertical="center" wrapText="1"/>
    </xf>
    <xf numFmtId="0" fontId="70" fillId="4" borderId="0" xfId="327" applyFont="1" applyFill="1" applyAlignment="1">
      <alignment horizontal="left" vertical="center" wrapText="1"/>
    </xf>
    <xf numFmtId="1" fontId="51" fillId="4" borderId="0" xfId="327" applyNumberFormat="1" applyFont="1" applyFill="1" applyAlignment="1">
      <alignment vertical="center" wrapText="1"/>
    </xf>
    <xf numFmtId="0" fontId="51" fillId="4" borderId="0" xfId="327" applyFont="1" applyFill="1" applyAlignment="1">
      <alignment vertical="top" wrapText="1"/>
    </xf>
    <xf numFmtId="0" fontId="67" fillId="4" borderId="0" xfId="327" applyFont="1" applyFill="1" applyAlignment="1">
      <alignment vertical="top" wrapText="1"/>
    </xf>
    <xf numFmtId="0" fontId="69" fillId="4" borderId="0" xfId="327" applyFont="1" applyFill="1" applyAlignment="1">
      <alignment vertical="top" wrapText="1"/>
    </xf>
    <xf numFmtId="184" fontId="65" fillId="4" borderId="0" xfId="1879" applyNumberFormat="1" applyFont="1" applyFill="1" applyBorder="1" applyAlignment="1" applyProtection="1">
      <alignment vertical="top" wrapText="1"/>
    </xf>
    <xf numFmtId="0" fontId="52" fillId="4" borderId="37" xfId="0" applyFont="1" applyFill="1" applyBorder="1" applyAlignment="1">
      <alignment horizontal="left" indent="4"/>
    </xf>
    <xf numFmtId="10" fontId="7" fillId="5" borderId="27" xfId="3" applyNumberFormat="1" applyFill="1" applyBorder="1" applyAlignment="1">
      <alignment horizontal="center"/>
    </xf>
    <xf numFmtId="0" fontId="7" fillId="4" borderId="0" xfId="3" applyFill="1"/>
    <xf numFmtId="0" fontId="64" fillId="4" borderId="0" xfId="3559" applyFont="1" applyFill="1" applyAlignment="1">
      <alignment horizontal="left" vertical="center"/>
    </xf>
    <xf numFmtId="0" fontId="7" fillId="4" borderId="0" xfId="3559" applyFill="1" applyAlignment="1">
      <alignment horizontal="left" vertical="top"/>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4"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xf numFmtId="0" fontId="47" fillId="4" borderId="0" xfId="329" applyFont="1" applyFill="1"/>
    <xf numFmtId="0" fontId="7" fillId="4" borderId="0" xfId="329" applyFill="1"/>
    <xf numFmtId="0" fontId="115" fillId="4" borderId="0" xfId="329" applyFont="1" applyFill="1" applyAlignment="1">
      <alignment vertical="center" wrapText="1"/>
    </xf>
    <xf numFmtId="0" fontId="7" fillId="4" borderId="0" xfId="329" applyFill="1" applyAlignment="1">
      <alignment vertical="center" wrapText="1"/>
    </xf>
    <xf numFmtId="0" fontId="118" fillId="4" borderId="0" xfId="329" quotePrefix="1" applyFont="1" applyFill="1" applyAlignment="1">
      <alignment vertical="center"/>
    </xf>
    <xf numFmtId="3" fontId="7" fillId="4" borderId="13" xfId="329" applyNumberFormat="1" applyFill="1" applyBorder="1" applyAlignment="1">
      <alignment horizontal="left" vertical="top"/>
    </xf>
    <xf numFmtId="3" fontId="7" fillId="4" borderId="14" xfId="329" applyNumberFormat="1" applyFill="1" applyBorder="1" applyAlignment="1">
      <alignment horizontal="center" vertical="center"/>
    </xf>
    <xf numFmtId="170" fontId="66" fillId="112" borderId="43" xfId="1" applyFont="1" applyFill="1" applyBorder="1" applyAlignment="1">
      <alignment horizontal="center" vertical="center" wrapText="1"/>
    </xf>
    <xf numFmtId="0" fontId="66" fillId="112" borderId="84" xfId="327" applyFont="1" applyFill="1" applyBorder="1" applyAlignment="1">
      <alignment horizontal="center" vertical="center" wrapText="1"/>
    </xf>
    <xf numFmtId="0" fontId="119" fillId="4" borderId="37" xfId="0" applyFont="1" applyFill="1" applyBorder="1" applyAlignment="1">
      <alignment horizontal="left" indent="11"/>
    </xf>
    <xf numFmtId="0" fontId="119" fillId="4" borderId="37" xfId="0" applyFont="1" applyFill="1" applyBorder="1" applyAlignment="1">
      <alignment horizontal="left" indent="4"/>
    </xf>
    <xf numFmtId="0" fontId="51" fillId="4" borderId="31" xfId="327" applyFont="1" applyFill="1" applyBorder="1" applyAlignment="1">
      <alignment horizontal="left" vertical="center" wrapText="1"/>
    </xf>
    <xf numFmtId="170" fontId="66" fillId="113" borderId="40" xfId="1" applyFont="1" applyFill="1" applyBorder="1" applyAlignment="1" applyProtection="1">
      <alignment horizontal="center" vertical="center" wrapText="1"/>
      <protection locked="0"/>
    </xf>
    <xf numFmtId="0" fontId="51" fillId="4" borderId="75" xfId="327" applyFont="1" applyFill="1" applyBorder="1" applyAlignment="1">
      <alignment horizontal="left" vertical="center" wrapText="1"/>
    </xf>
    <xf numFmtId="0" fontId="66" fillId="82" borderId="7" xfId="327" applyFont="1" applyFill="1" applyBorder="1" applyAlignment="1">
      <alignment horizontal="center" vertical="center" wrapText="1"/>
    </xf>
    <xf numFmtId="0" fontId="66" fillId="112" borderId="93" xfId="327" applyFont="1" applyFill="1" applyBorder="1" applyAlignment="1">
      <alignment horizontal="center" vertical="center" wrapText="1"/>
    </xf>
    <xf numFmtId="0" fontId="66" fillId="113" borderId="91" xfId="327" applyFont="1" applyFill="1" applyBorder="1" applyAlignment="1" applyProtection="1">
      <alignment horizontal="center" vertical="center" wrapText="1"/>
      <protection locked="0"/>
    </xf>
    <xf numFmtId="170" fontId="66" fillId="113" borderId="90" xfId="1" applyFont="1" applyFill="1" applyBorder="1" applyAlignment="1" applyProtection="1">
      <alignment horizontal="center" vertical="center" wrapText="1"/>
      <protection locked="0"/>
    </xf>
    <xf numFmtId="170" fontId="71" fillId="111" borderId="91" xfId="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xf>
    <xf numFmtId="170" fontId="51" fillId="111" borderId="91" xfId="1" applyFont="1" applyFill="1" applyBorder="1" applyAlignment="1" applyProtection="1">
      <alignment horizontal="center" vertical="center" wrapText="1"/>
    </xf>
    <xf numFmtId="170" fontId="66" fillId="111" borderId="39" xfId="1" applyFont="1" applyFill="1" applyBorder="1" applyAlignment="1" applyProtection="1">
      <alignment horizontal="center" vertical="center"/>
    </xf>
    <xf numFmtId="170" fontId="66" fillId="111" borderId="88" xfId="1" applyFont="1" applyFill="1" applyBorder="1" applyAlignment="1" applyProtection="1">
      <alignment horizontal="center" vertical="center"/>
    </xf>
    <xf numFmtId="170" fontId="66" fillId="111" borderId="73" xfId="1" applyFont="1" applyFill="1" applyBorder="1" applyAlignment="1" applyProtection="1">
      <alignment horizontal="center" vertical="center"/>
    </xf>
    <xf numFmtId="170" fontId="66" fillId="111" borderId="14" xfId="1" applyFont="1" applyFill="1" applyBorder="1" applyAlignment="1" applyProtection="1">
      <alignment horizontal="center" vertical="center"/>
    </xf>
    <xf numFmtId="0" fontId="51" fillId="4" borderId="6" xfId="327" applyFont="1" applyFill="1" applyBorder="1" applyAlignment="1">
      <alignment horizontal="left" vertical="center" wrapText="1"/>
    </xf>
    <xf numFmtId="0" fontId="51" fillId="4" borderId="32" xfId="327" applyFont="1" applyFill="1" applyBorder="1" applyAlignment="1">
      <alignment horizontal="left" vertical="center" wrapText="1"/>
    </xf>
    <xf numFmtId="170" fontId="66" fillId="112" borderId="88" xfId="1" applyFont="1" applyFill="1" applyBorder="1" applyAlignment="1">
      <alignment horizontal="center" vertical="center" wrapText="1"/>
    </xf>
    <xf numFmtId="0" fontId="66" fillId="81" borderId="7" xfId="327" applyFont="1" applyFill="1" applyBorder="1" applyAlignment="1">
      <alignment horizontal="center" vertical="center" wrapText="1"/>
    </xf>
    <xf numFmtId="0" fontId="66" fillId="28" borderId="6" xfId="327" applyFont="1" applyFill="1" applyBorder="1" applyAlignment="1">
      <alignment horizontal="left" vertical="center"/>
    </xf>
    <xf numFmtId="0" fontId="66" fillId="28" borderId="31" xfId="327" applyFont="1" applyFill="1" applyBorder="1" applyAlignment="1">
      <alignment horizontal="left" vertical="center"/>
    </xf>
    <xf numFmtId="0" fontId="66" fillId="28" borderId="32" xfId="327" applyFont="1" applyFill="1" applyBorder="1" applyAlignment="1">
      <alignment horizontal="left" vertical="center"/>
    </xf>
    <xf numFmtId="173" fontId="7" fillId="28" borderId="13" xfId="3" applyNumberFormat="1" applyFill="1" applyBorder="1" applyAlignment="1" applyProtection="1">
      <alignment horizontal="center"/>
      <protection locked="0"/>
    </xf>
    <xf numFmtId="174" fontId="7" fillId="28" borderId="13" xfId="3" applyNumberFormat="1" applyFill="1" applyBorder="1" applyAlignment="1" applyProtection="1">
      <alignment horizontal="center"/>
      <protection locked="0"/>
    </xf>
    <xf numFmtId="0" fontId="7" fillId="28" borderId="14" xfId="3" applyFill="1" applyBorder="1" applyProtection="1">
      <protection locked="0"/>
    </xf>
    <xf numFmtId="173" fontId="7" fillId="28" borderId="71" xfId="3" applyNumberFormat="1" applyFill="1" applyBorder="1" applyAlignment="1" applyProtection="1">
      <alignment horizontal="center"/>
      <protection locked="0"/>
    </xf>
    <xf numFmtId="185" fontId="51" fillId="4" borderId="0" xfId="327" applyNumberFormat="1" applyFont="1" applyFill="1" applyAlignment="1">
      <alignment horizontal="center"/>
    </xf>
    <xf numFmtId="184" fontId="66" fillId="80" borderId="10" xfId="1879" applyNumberFormat="1" applyFont="1" applyFill="1" applyBorder="1" applyAlignment="1" applyProtection="1">
      <alignment horizontal="center" vertical="center"/>
    </xf>
    <xf numFmtId="184" fontId="66" fillId="80" borderId="5" xfId="1879" applyNumberFormat="1" applyFont="1" applyFill="1" applyBorder="1" applyAlignment="1" applyProtection="1">
      <alignment horizontal="center" vertical="center"/>
    </xf>
    <xf numFmtId="170" fontId="66" fillId="111" borderId="0" xfId="1" applyFont="1" applyFill="1" applyBorder="1" applyAlignment="1" applyProtection="1">
      <alignment horizontal="center" vertical="center"/>
    </xf>
    <xf numFmtId="184" fontId="66" fillId="4" borderId="0" xfId="327" applyNumberFormat="1" applyFont="1" applyFill="1" applyAlignment="1">
      <alignment horizontal="center" vertical="center"/>
    </xf>
    <xf numFmtId="0" fontId="65" fillId="81" borderId="7" xfId="327" applyFont="1" applyFill="1" applyBorder="1" applyAlignment="1">
      <alignment horizontal="center" vertical="center"/>
    </xf>
    <xf numFmtId="0" fontId="51" fillId="4" borderId="7" xfId="327" applyFont="1" applyFill="1" applyBorder="1" applyAlignment="1">
      <alignment horizontal="left" vertical="center" wrapText="1"/>
    </xf>
    <xf numFmtId="0" fontId="66" fillId="28" borderId="46" xfId="327" applyFont="1" applyFill="1" applyBorder="1" applyAlignment="1">
      <alignment horizontal="left" vertical="center"/>
    </xf>
    <xf numFmtId="170" fontId="66" fillId="111" borderId="0" xfId="1" applyFont="1" applyFill="1" applyBorder="1" applyAlignment="1" applyProtection="1">
      <alignment horizontal="center" vertical="center" wrapText="1"/>
      <protection locked="0"/>
    </xf>
    <xf numFmtId="0" fontId="66" fillId="28" borderId="7" xfId="327" applyFont="1" applyFill="1" applyBorder="1" applyAlignment="1">
      <alignment horizontal="left" vertical="center"/>
    </xf>
    <xf numFmtId="184" fontId="52" fillId="4" borderId="23" xfId="1879" applyNumberFormat="1" applyFont="1" applyFill="1" applyBorder="1" applyAlignment="1" applyProtection="1">
      <alignment vertical="center" wrapText="1"/>
      <protection locked="0"/>
    </xf>
    <xf numFmtId="1" fontId="66" fillId="4" borderId="90" xfId="327" applyNumberFormat="1" applyFont="1" applyFill="1" applyBorder="1" applyAlignment="1">
      <alignment horizontal="left" vertical="center"/>
    </xf>
    <xf numFmtId="1" fontId="66" fillId="4" borderId="94" xfId="327" applyNumberFormat="1" applyFont="1" applyFill="1" applyBorder="1" applyAlignment="1">
      <alignment horizontal="left" vertical="center"/>
    </xf>
    <xf numFmtId="0" fontId="121" fillId="4" borderId="0" xfId="327" applyFont="1" applyFill="1" applyAlignment="1">
      <alignment vertical="center"/>
    </xf>
    <xf numFmtId="10" fontId="121" fillId="4" borderId="0" xfId="327" applyNumberFormat="1" applyFont="1" applyFill="1" applyAlignment="1">
      <alignment vertical="center"/>
    </xf>
    <xf numFmtId="0" fontId="66" fillId="4" borderId="0" xfId="327" applyFont="1" applyFill="1" applyAlignment="1">
      <alignment vertical="center"/>
    </xf>
    <xf numFmtId="1" fontId="66" fillId="4" borderId="0" xfId="327" applyNumberFormat="1" applyFont="1" applyFill="1" applyAlignment="1">
      <alignment horizontal="left" vertical="center"/>
    </xf>
    <xf numFmtId="0" fontId="51" fillId="4" borderId="0" xfId="327" applyFont="1" applyFill="1" applyAlignment="1">
      <alignment horizontal="left" vertical="center" wrapText="1"/>
    </xf>
    <xf numFmtId="0" fontId="68" fillId="4" borderId="0" xfId="327" applyFont="1" applyFill="1" applyAlignment="1">
      <alignment horizontal="left" vertical="center" wrapText="1"/>
    </xf>
    <xf numFmtId="0" fontId="68" fillId="4" borderId="0" xfId="327" applyFont="1" applyFill="1" applyAlignment="1">
      <alignment vertical="center" wrapText="1"/>
    </xf>
    <xf numFmtId="1" fontId="66" fillId="4" borderId="0" xfId="327" applyNumberFormat="1" applyFont="1" applyFill="1" applyAlignment="1">
      <alignment horizontal="center" vertical="center"/>
    </xf>
    <xf numFmtId="184" fontId="66" fillId="4" borderId="88" xfId="327" applyNumberFormat="1" applyFont="1" applyFill="1" applyBorder="1" applyAlignment="1">
      <alignment horizontal="center" vertical="center" wrapText="1"/>
    </xf>
    <xf numFmtId="0" fontId="66" fillId="4" borderId="95" xfId="327" applyFont="1" applyFill="1" applyBorder="1" applyAlignment="1">
      <alignment horizontal="center" vertical="center" wrapText="1"/>
    </xf>
    <xf numFmtId="0" fontId="51" fillId="4" borderId="35" xfId="327" applyFont="1" applyFill="1" applyBorder="1" applyAlignment="1">
      <alignment horizontal="center" vertical="center" wrapText="1"/>
    </xf>
    <xf numFmtId="0" fontId="51" fillId="4" borderId="46" xfId="327" applyFont="1" applyFill="1" applyBorder="1" applyAlignment="1">
      <alignment horizontal="left" vertical="center" wrapText="1"/>
    </xf>
    <xf numFmtId="184" fontId="66" fillId="4" borderId="0" xfId="327" applyNumberFormat="1" applyFont="1" applyFill="1" applyAlignment="1">
      <alignment horizontal="center" vertical="center" wrapText="1"/>
    </xf>
    <xf numFmtId="0" fontId="65" fillId="81" borderId="87" xfId="327" applyFont="1" applyFill="1" applyBorder="1" applyAlignment="1">
      <alignment horizontal="center" vertical="center"/>
    </xf>
    <xf numFmtId="170" fontId="66" fillId="113" borderId="94" xfId="1" applyFont="1" applyFill="1" applyBorder="1" applyAlignment="1" applyProtection="1">
      <alignment horizontal="center" vertical="center" wrapText="1"/>
      <protection locked="0"/>
    </xf>
    <xf numFmtId="170" fontId="51" fillId="111" borderId="56" xfId="1" applyFont="1" applyFill="1" applyBorder="1" applyAlignment="1" applyProtection="1">
      <alignment horizontal="center" vertical="center" wrapText="1"/>
    </xf>
    <xf numFmtId="170" fontId="71" fillId="111" borderId="56" xfId="1" applyFont="1" applyFill="1" applyBorder="1" applyAlignment="1" applyProtection="1">
      <alignment horizontal="center" vertical="center" wrapText="1"/>
    </xf>
    <xf numFmtId="170" fontId="66" fillId="111" borderId="95" xfId="1" applyFont="1" applyFill="1" applyBorder="1" applyAlignment="1" applyProtection="1">
      <alignment horizontal="center" vertical="center"/>
    </xf>
    <xf numFmtId="0" fontId="66" fillId="28" borderId="75" xfId="327" applyFont="1" applyFill="1" applyBorder="1" applyAlignment="1">
      <alignment horizontal="left" vertical="center"/>
    </xf>
    <xf numFmtId="170" fontId="51" fillId="111" borderId="0" xfId="1" applyFont="1" applyFill="1" applyBorder="1" applyAlignment="1" applyProtection="1">
      <alignment horizontal="center" vertical="center" wrapText="1"/>
    </xf>
    <xf numFmtId="170" fontId="71" fillId="111" borderId="0" xfId="1" applyFont="1" applyFill="1" applyBorder="1" applyAlignment="1" applyProtection="1">
      <alignment horizontal="center" vertical="center" wrapText="1"/>
    </xf>
    <xf numFmtId="0" fontId="66" fillId="111" borderId="0" xfId="327" applyFont="1" applyFill="1" applyAlignment="1">
      <alignment horizontal="center" vertical="center" wrapText="1"/>
    </xf>
    <xf numFmtId="0" fontId="66" fillId="111" borderId="0" xfId="327" applyFont="1" applyFill="1" applyAlignment="1" applyProtection="1">
      <alignment horizontal="center" vertical="center" wrapText="1"/>
      <protection locked="0"/>
    </xf>
    <xf numFmtId="170" fontId="66" fillId="111" borderId="0" xfId="1" applyFont="1" applyFill="1" applyBorder="1" applyAlignment="1">
      <alignment horizontal="center" vertical="center" wrapText="1"/>
    </xf>
    <xf numFmtId="0" fontId="65" fillId="4" borderId="0" xfId="327" applyFont="1" applyFill="1" applyAlignment="1">
      <alignment horizontal="center" vertical="center"/>
    </xf>
    <xf numFmtId="0" fontId="51" fillId="4" borderId="25" xfId="327" applyFont="1" applyFill="1" applyBorder="1" applyAlignment="1">
      <alignment horizontal="center" vertical="center" wrapText="1"/>
    </xf>
    <xf numFmtId="0" fontId="51" fillId="4" borderId="12" xfId="327" applyFont="1" applyFill="1" applyBorder="1" applyAlignment="1">
      <alignment horizontal="center" vertical="center" wrapText="1"/>
    </xf>
    <xf numFmtId="0" fontId="51" fillId="4" borderId="15" xfId="327" applyFont="1" applyFill="1" applyBorder="1" applyAlignment="1">
      <alignment horizontal="center" vertical="center" wrapText="1"/>
    </xf>
    <xf numFmtId="0" fontId="51" fillId="4" borderId="12" xfId="327" applyFont="1" applyFill="1" applyBorder="1" applyAlignment="1">
      <alignment horizontal="left" vertical="center"/>
    </xf>
    <xf numFmtId="0" fontId="51" fillId="4" borderId="15" xfId="327" applyFont="1" applyFill="1" applyBorder="1" applyAlignment="1">
      <alignment horizontal="left" vertical="center"/>
    </xf>
    <xf numFmtId="0" fontId="66" fillId="112" borderId="41" xfId="327" applyFont="1" applyFill="1" applyBorder="1" applyAlignment="1">
      <alignment horizontal="center" vertical="center" wrapText="1"/>
    </xf>
    <xf numFmtId="0" fontId="66" fillId="112" borderId="42" xfId="327" applyFont="1" applyFill="1" applyBorder="1" applyAlignment="1">
      <alignment horizontal="center" vertical="center" wrapText="1"/>
    </xf>
    <xf numFmtId="170" fontId="66" fillId="112" borderId="45" xfId="1" applyFont="1" applyFill="1" applyBorder="1" applyAlignment="1">
      <alignment horizontal="center" vertical="center" wrapText="1"/>
    </xf>
    <xf numFmtId="170" fontId="66" fillId="112" borderId="44" xfId="1" applyFont="1" applyFill="1" applyBorder="1" applyAlignment="1">
      <alignment horizontal="center" vertical="center" wrapText="1"/>
    </xf>
    <xf numFmtId="0" fontId="65" fillId="81" borderId="25" xfId="327" applyFont="1" applyFill="1" applyBorder="1" applyAlignment="1">
      <alignment horizontal="center" vertical="center"/>
    </xf>
    <xf numFmtId="0" fontId="65" fillId="81" borderId="12" xfId="327" applyFont="1" applyFill="1" applyBorder="1" applyAlignment="1">
      <alignment horizontal="center" vertical="center"/>
    </xf>
    <xf numFmtId="0" fontId="65" fillId="81" borderId="15" xfId="327" applyFont="1" applyFill="1" applyBorder="1" applyAlignment="1">
      <alignment horizontal="center" vertical="center"/>
    </xf>
    <xf numFmtId="170" fontId="51" fillId="111" borderId="13" xfId="1" applyFont="1" applyFill="1" applyBorder="1" applyAlignment="1" applyProtection="1">
      <alignment horizontal="center" vertical="center" wrapText="1"/>
    </xf>
    <xf numFmtId="170" fontId="71" fillId="111" borderId="13" xfId="1" applyFont="1" applyFill="1" applyBorder="1" applyAlignment="1" applyProtection="1">
      <alignment horizontal="center" vertical="center" wrapText="1"/>
    </xf>
    <xf numFmtId="170" fontId="66" fillId="113" borderId="41" xfId="1" applyFont="1" applyFill="1" applyBorder="1" applyAlignment="1" applyProtection="1">
      <alignment horizontal="center" vertical="center" wrapText="1"/>
      <protection locked="0"/>
    </xf>
    <xf numFmtId="170" fontId="66" fillId="113" borderId="42"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xf>
    <xf numFmtId="170" fontId="71" fillId="111" borderId="26" xfId="1" applyFont="1" applyFill="1" applyBorder="1" applyAlignment="1" applyProtection="1">
      <alignment horizontal="center" vertical="center" wrapText="1"/>
    </xf>
    <xf numFmtId="170" fontId="66" fillId="111" borderId="27" xfId="1" applyFont="1" applyFill="1" applyBorder="1" applyAlignment="1" applyProtection="1">
      <alignment horizontal="center" vertical="center"/>
    </xf>
    <xf numFmtId="0" fontId="65" fillId="81" borderId="52" xfId="327" applyFont="1" applyFill="1" applyBorder="1" applyAlignment="1">
      <alignment horizontal="center" vertical="center"/>
    </xf>
    <xf numFmtId="0" fontId="65" fillId="81" borderId="17" xfId="327" applyFont="1" applyFill="1" applyBorder="1" applyAlignment="1">
      <alignment horizontal="center" vertical="center"/>
    </xf>
    <xf numFmtId="0" fontId="65" fillId="81" borderId="53" xfId="327" applyFont="1" applyFill="1" applyBorder="1" applyAlignment="1">
      <alignment horizontal="center" vertical="center"/>
    </xf>
    <xf numFmtId="0" fontId="51" fillId="4" borderId="5" xfId="327" applyFont="1" applyFill="1" applyBorder="1" applyAlignment="1">
      <alignment vertical="center" wrapText="1"/>
    </xf>
    <xf numFmtId="0" fontId="66" fillId="4" borderId="7" xfId="327" applyFont="1" applyFill="1" applyBorder="1" applyAlignment="1">
      <alignment horizontal="center" vertical="center"/>
    </xf>
    <xf numFmtId="0" fontId="51" fillId="4" borderId="96" xfId="327" applyFont="1" applyFill="1" applyBorder="1" applyAlignment="1">
      <alignment horizontal="center" vertical="center" wrapText="1"/>
    </xf>
    <xf numFmtId="0" fontId="51" fillId="4" borderId="96" xfId="327" applyFont="1" applyFill="1" applyBorder="1" applyAlignment="1">
      <alignment horizontal="left" vertical="center"/>
    </xf>
    <xf numFmtId="0" fontId="66" fillId="112" borderId="89" xfId="327" applyFont="1" applyFill="1" applyBorder="1" applyAlignment="1">
      <alignment horizontal="center" vertical="center" wrapText="1"/>
    </xf>
    <xf numFmtId="170" fontId="66" fillId="112" borderId="77" xfId="1" applyFont="1" applyFill="1" applyBorder="1" applyAlignment="1">
      <alignment horizontal="center" vertical="center" wrapText="1"/>
    </xf>
    <xf numFmtId="0" fontId="51" fillId="4" borderId="54" xfId="327" applyFont="1" applyFill="1" applyBorder="1" applyAlignment="1">
      <alignment horizontal="center" vertical="center" wrapText="1"/>
    </xf>
    <xf numFmtId="0" fontId="51" fillId="4" borderId="52" xfId="327" applyFont="1" applyFill="1" applyBorder="1" applyAlignment="1">
      <alignment horizontal="left" vertical="center"/>
    </xf>
    <xf numFmtId="0" fontId="51" fillId="4" borderId="80" xfId="327" applyFont="1" applyFill="1" applyBorder="1" applyAlignment="1">
      <alignment horizontal="left" vertical="center"/>
    </xf>
    <xf numFmtId="0" fontId="51" fillId="4" borderId="17" xfId="327" applyFont="1" applyFill="1" applyBorder="1" applyAlignment="1">
      <alignment horizontal="left" vertical="center"/>
    </xf>
    <xf numFmtId="0" fontId="51" fillId="4" borderId="53" xfId="327" applyFont="1" applyFill="1" applyBorder="1" applyAlignment="1">
      <alignment horizontal="left" vertical="center"/>
    </xf>
    <xf numFmtId="0" fontId="66" fillId="112" borderId="97" xfId="327" applyFont="1" applyFill="1" applyBorder="1" applyAlignment="1">
      <alignment horizontal="center" vertical="center" wrapText="1"/>
    </xf>
    <xf numFmtId="0" fontId="66" fillId="112" borderId="85" xfId="327" applyFont="1" applyFill="1" applyBorder="1" applyAlignment="1">
      <alignment horizontal="center" vertical="center" wrapText="1"/>
    </xf>
    <xf numFmtId="0" fontId="66" fillId="112" borderId="86" xfId="327" applyFont="1" applyFill="1" applyBorder="1" applyAlignment="1">
      <alignment horizontal="center" vertical="center" wrapText="1"/>
    </xf>
    <xf numFmtId="0" fontId="51" fillId="4" borderId="72" xfId="327" applyFont="1" applyFill="1" applyBorder="1" applyAlignment="1">
      <alignment horizontal="left" vertical="center"/>
    </xf>
    <xf numFmtId="0" fontId="66" fillId="112" borderId="92" xfId="327" applyFont="1" applyFill="1" applyBorder="1" applyAlignment="1">
      <alignment horizontal="center" vertical="center" wrapText="1"/>
    </xf>
    <xf numFmtId="0" fontId="51" fillId="4" borderId="20" xfId="327" applyFont="1" applyFill="1" applyBorder="1" applyAlignment="1">
      <alignment horizontal="left" vertical="center"/>
    </xf>
    <xf numFmtId="0" fontId="66" fillId="112" borderId="98" xfId="327" applyFont="1" applyFill="1" applyBorder="1" applyAlignment="1">
      <alignment horizontal="center" vertical="center" wrapText="1"/>
    </xf>
    <xf numFmtId="170" fontId="66" fillId="112" borderId="100" xfId="1" applyFont="1" applyFill="1" applyBorder="1" applyAlignment="1">
      <alignment horizontal="center" vertical="center" wrapText="1"/>
    </xf>
    <xf numFmtId="0" fontId="65" fillId="81" borderId="38" xfId="327" applyFont="1" applyFill="1" applyBorder="1" applyAlignment="1">
      <alignment horizontal="center" vertical="center"/>
    </xf>
    <xf numFmtId="170" fontId="66" fillId="112" borderId="74" xfId="1" applyFont="1" applyFill="1" applyBorder="1" applyAlignment="1">
      <alignment horizontal="center" vertical="center" wrapText="1"/>
    </xf>
    <xf numFmtId="0" fontId="65" fillId="81" borderId="96" xfId="327" applyFont="1" applyFill="1" applyBorder="1" applyAlignment="1">
      <alignment horizontal="center" vertical="center"/>
    </xf>
    <xf numFmtId="170" fontId="66" fillId="113" borderId="89" xfId="1" applyFont="1" applyFill="1" applyBorder="1" applyAlignment="1" applyProtection="1">
      <alignment horizontal="center" vertical="center" wrapText="1"/>
      <protection locked="0"/>
    </xf>
    <xf numFmtId="170" fontId="51" fillId="111" borderId="76" xfId="1" applyFont="1" applyFill="1" applyBorder="1" applyAlignment="1" applyProtection="1">
      <alignment horizontal="center" vertical="center" wrapText="1"/>
    </xf>
    <xf numFmtId="170" fontId="71" fillId="111" borderId="76" xfId="1" applyFont="1" applyFill="1" applyBorder="1" applyAlignment="1" applyProtection="1">
      <alignment horizontal="center" vertical="center" wrapText="1"/>
    </xf>
    <xf numFmtId="0" fontId="65" fillId="81" borderId="72" xfId="327" applyFont="1" applyFill="1" applyBorder="1" applyAlignment="1">
      <alignment horizontal="center" vertical="center"/>
    </xf>
    <xf numFmtId="0" fontId="66" fillId="28" borderId="7" xfId="327" applyFont="1" applyFill="1" applyBorder="1" applyAlignment="1">
      <alignment horizontal="center" vertical="center"/>
    </xf>
    <xf numFmtId="0" fontId="51" fillId="4" borderId="28" xfId="327" applyFont="1" applyFill="1" applyBorder="1" applyAlignment="1">
      <alignment horizontal="left" vertical="center" wrapText="1"/>
    </xf>
    <xf numFmtId="0" fontId="51" fillId="4" borderId="96" xfId="327" applyFont="1" applyFill="1" applyBorder="1" applyAlignment="1">
      <alignment horizontal="left" vertical="center" wrapText="1"/>
    </xf>
    <xf numFmtId="0" fontId="51" fillId="4" borderId="12" xfId="327" applyFont="1" applyFill="1" applyBorder="1" applyAlignment="1">
      <alignment horizontal="left" vertical="center" wrapText="1"/>
    </xf>
    <xf numFmtId="0" fontId="51" fillId="4" borderId="15" xfId="327" applyFont="1" applyFill="1" applyBorder="1" applyAlignment="1">
      <alignment horizontal="left" vertical="center" wrapText="1"/>
    </xf>
    <xf numFmtId="0" fontId="123" fillId="4" borderId="5" xfId="0" applyFont="1" applyFill="1" applyBorder="1" applyAlignment="1">
      <alignment horizontal="center" vertical="center" wrapText="1"/>
    </xf>
    <xf numFmtId="0" fontId="66" fillId="114" borderId="6" xfId="327" applyFont="1" applyFill="1" applyBorder="1" applyAlignment="1">
      <alignment horizontal="center" vertical="center" wrapText="1"/>
    </xf>
    <xf numFmtId="0" fontId="66" fillId="114" borderId="46" xfId="327" applyFont="1" applyFill="1" applyBorder="1" applyAlignment="1">
      <alignment horizontal="center" vertical="center" wrapText="1"/>
    </xf>
    <xf numFmtId="0" fontId="66" fillId="114" borderId="31" xfId="327" applyFont="1" applyFill="1" applyBorder="1" applyAlignment="1">
      <alignment horizontal="center" vertical="center" wrapText="1"/>
    </xf>
    <xf numFmtId="0" fontId="66" fillId="114" borderId="32" xfId="327" applyFont="1" applyFill="1" applyBorder="1" applyAlignment="1">
      <alignment horizontal="center" vertical="center" wrapText="1"/>
    </xf>
    <xf numFmtId="0" fontId="66" fillId="114" borderId="75" xfId="327" applyFont="1" applyFill="1" applyBorder="1" applyAlignment="1">
      <alignment horizontal="center" vertical="center" wrapText="1"/>
    </xf>
    <xf numFmtId="0" fontId="66" fillId="114" borderId="28" xfId="327" applyFont="1" applyFill="1" applyBorder="1" applyAlignment="1">
      <alignment horizontal="center" vertical="center" wrapText="1"/>
    </xf>
    <xf numFmtId="0" fontId="66" fillId="114" borderId="96" xfId="327" applyFont="1" applyFill="1" applyBorder="1" applyAlignment="1">
      <alignment horizontal="center" vertical="center" wrapText="1"/>
    </xf>
    <xf numFmtId="0" fontId="66" fillId="114" borderId="12" xfId="327" applyFont="1" applyFill="1" applyBorder="1" applyAlignment="1">
      <alignment horizontal="center" vertical="center" wrapText="1"/>
    </xf>
    <xf numFmtId="0" fontId="66" fillId="114" borderId="15" xfId="327" applyFont="1" applyFill="1" applyBorder="1" applyAlignment="1">
      <alignment horizontal="center" vertical="center" wrapText="1"/>
    </xf>
    <xf numFmtId="0" fontId="52" fillId="27" borderId="37" xfId="0" applyFont="1" applyFill="1" applyBorder="1" applyAlignment="1">
      <alignment horizontal="left" vertical="center" indent="4"/>
    </xf>
    <xf numFmtId="0" fontId="66" fillId="113" borderId="11" xfId="327" applyFont="1" applyFill="1" applyBorder="1" applyAlignment="1" applyProtection="1">
      <alignment horizontal="center" vertical="center" wrapText="1"/>
      <protection locked="0"/>
    </xf>
    <xf numFmtId="0" fontId="66" fillId="113" borderId="71" xfId="327" applyFont="1" applyFill="1" applyBorder="1" applyAlignment="1" applyProtection="1">
      <alignment horizontal="center" vertical="center" wrapText="1"/>
      <protection locked="0"/>
    </xf>
    <xf numFmtId="0" fontId="66" fillId="113" borderId="13" xfId="327" applyFont="1" applyFill="1" applyBorder="1" applyAlignment="1" applyProtection="1">
      <alignment horizontal="center" vertical="center" wrapText="1"/>
      <protection locked="0"/>
    </xf>
    <xf numFmtId="0" fontId="66" fillId="113" borderId="26" xfId="327" applyFont="1" applyFill="1" applyBorder="1" applyAlignment="1" applyProtection="1">
      <alignment horizontal="center" vertical="center" wrapText="1"/>
      <protection locked="0"/>
    </xf>
    <xf numFmtId="0" fontId="66" fillId="113" borderId="76" xfId="327" applyFont="1" applyFill="1" applyBorder="1" applyAlignment="1" applyProtection="1">
      <alignment horizontal="center" vertical="center" wrapText="1"/>
      <protection locked="0"/>
    </xf>
    <xf numFmtId="0" fontId="66" fillId="113" borderId="99" xfId="327" applyFont="1" applyFill="1" applyBorder="1" applyAlignment="1" applyProtection="1">
      <alignment horizontal="center" vertical="center" wrapText="1"/>
      <protection locked="0"/>
    </xf>
    <xf numFmtId="0" fontId="52" fillId="22" borderId="5" xfId="0" applyFont="1" applyFill="1" applyBorder="1" applyAlignment="1" applyProtection="1">
      <alignment horizontal="center" vertical="center"/>
      <protection locked="0"/>
    </xf>
    <xf numFmtId="0" fontId="52" fillId="22" borderId="10" xfId="0" applyFont="1" applyFill="1" applyBorder="1" applyAlignment="1" applyProtection="1">
      <alignment horizontal="center" vertical="center"/>
      <protection locked="0"/>
    </xf>
    <xf numFmtId="0" fontId="52" fillId="22" borderId="8" xfId="0" applyFont="1" applyFill="1" applyBorder="1" applyAlignment="1" applyProtection="1">
      <alignment horizontal="center" vertical="center"/>
      <protection locked="0"/>
    </xf>
    <xf numFmtId="184" fontId="66" fillId="4" borderId="0" xfId="1879" applyNumberFormat="1" applyFont="1" applyFill="1" applyBorder="1" applyAlignment="1" applyProtection="1">
      <alignment horizontal="center" vertical="center" wrapText="1"/>
    </xf>
    <xf numFmtId="184" fontId="66" fillId="80" borderId="5" xfId="1879" applyNumberFormat="1" applyFont="1" applyFill="1" applyBorder="1" applyAlignment="1" applyProtection="1">
      <alignment horizontal="center" vertical="center"/>
    </xf>
    <xf numFmtId="184" fontId="66" fillId="80" borderId="10" xfId="1879" applyNumberFormat="1" applyFont="1" applyFill="1" applyBorder="1" applyAlignment="1" applyProtection="1">
      <alignment horizontal="center" vertical="center"/>
    </xf>
    <xf numFmtId="184" fontId="66" fillId="80" borderId="8" xfId="1879" applyNumberFormat="1" applyFont="1" applyFill="1" applyBorder="1" applyAlignment="1" applyProtection="1">
      <alignment horizontal="center" vertical="center"/>
    </xf>
    <xf numFmtId="0" fontId="66" fillId="81" borderId="33" xfId="327" applyFont="1" applyFill="1" applyBorder="1" applyAlignment="1">
      <alignment horizontal="center" vertical="center" wrapText="1"/>
    </xf>
    <xf numFmtId="0" fontId="66" fillId="81" borderId="34" xfId="327" applyFont="1" applyFill="1" applyBorder="1" applyAlignment="1">
      <alignment horizontal="center" vertical="center" wrapText="1"/>
    </xf>
    <xf numFmtId="0" fontId="70" fillId="4" borderId="0" xfId="327" applyFont="1" applyFill="1" applyAlignment="1">
      <alignment horizontal="center" vertical="center"/>
    </xf>
    <xf numFmtId="0" fontId="122" fillId="4" borderId="33" xfId="0" applyFont="1" applyFill="1" applyBorder="1" applyAlignment="1">
      <alignment horizontal="center" vertical="center" wrapText="1"/>
    </xf>
    <xf numFmtId="0" fontId="122" fillId="4" borderId="37" xfId="0" applyFont="1" applyFill="1" applyBorder="1" applyAlignment="1">
      <alignment horizontal="center" vertical="center" wrapText="1"/>
    </xf>
    <xf numFmtId="0" fontId="122" fillId="4" borderId="35" xfId="0" applyFont="1" applyFill="1" applyBorder="1" applyAlignment="1">
      <alignment horizontal="center" vertical="center" wrapText="1"/>
    </xf>
    <xf numFmtId="0" fontId="123" fillId="4" borderId="33" xfId="0" applyFont="1" applyFill="1" applyBorder="1" applyAlignment="1">
      <alignment horizontal="center" vertical="center"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Alignment="1">
      <alignment horizontal="left" vertical="center" wrapText="1"/>
    </xf>
    <xf numFmtId="0" fontId="47" fillId="4" borderId="0" xfId="329" applyFont="1" applyFill="1" applyAlignment="1">
      <alignment horizontal="left" vertical="center" wrapText="1"/>
    </xf>
    <xf numFmtId="0" fontId="117"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3" xfId="329" applyFont="1" applyFill="1" applyBorder="1" applyAlignment="1">
      <alignment horizontal="left" vertical="top" wrapText="1"/>
    </xf>
  </cellXfs>
  <cellStyles count="9992">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eskom-my.sharepoint.com/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eskom-my.sharepoint.com/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eskom-my.sharepoint.com/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eskom-my.sharepoint.com/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eskom-my.sharepoint.com/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eskom-my.sharepoint.com/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eskom-my.sharepoint.com/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N142"/>
  <sheetViews>
    <sheetView tabSelected="1" topLeftCell="A8" zoomScale="60" zoomScaleNormal="60" zoomScaleSheetLayoutView="100" workbookViewId="0">
      <selection activeCell="K23" sqref="K23"/>
    </sheetView>
  </sheetViews>
  <sheetFormatPr defaultRowHeight="14.25"/>
  <cols>
    <col min="1" max="1" width="8.85546875" style="28"/>
    <col min="2" max="2" width="18.28515625" style="21" customWidth="1"/>
    <col min="3" max="3" width="28.42578125" style="21" customWidth="1"/>
    <col min="4" max="4" width="28.5703125" style="37" customWidth="1"/>
    <col min="5" max="5" width="69" style="37" customWidth="1"/>
    <col min="6" max="6" width="17.28515625" style="23" customWidth="1"/>
    <col min="7" max="7" width="16.7109375" style="27" customWidth="1"/>
    <col min="8" max="8" width="15.28515625" style="27" customWidth="1"/>
    <col min="9" max="9" width="13" style="27" customWidth="1"/>
    <col min="10" max="10" width="11.28515625" style="27" customWidth="1"/>
    <col min="11" max="11" width="19.7109375" style="27" customWidth="1"/>
    <col min="12" max="12" width="19.7109375" style="38" customWidth="1"/>
    <col min="13" max="13" width="18" style="38" customWidth="1"/>
    <col min="14" max="16" width="23.5703125" style="39" customWidth="1"/>
    <col min="17" max="17" width="19.7109375" style="27" customWidth="1"/>
    <col min="18" max="18" width="19.7109375" style="38" customWidth="1"/>
    <col min="19" max="19" width="18" style="38" customWidth="1"/>
    <col min="20" max="21" width="23.5703125" style="39" customWidth="1"/>
    <col min="22" max="22" width="19.7109375" style="27" customWidth="1"/>
    <col min="23" max="23" width="19.7109375" style="38" customWidth="1"/>
    <col min="24" max="24" width="18" style="38" customWidth="1"/>
    <col min="25" max="26" width="23.5703125" style="39" customWidth="1"/>
    <col min="27" max="27" width="19.7109375" style="27" customWidth="1"/>
    <col min="28" max="28" width="19.7109375" style="38" customWidth="1"/>
    <col min="29" max="29" width="18" style="38" customWidth="1"/>
    <col min="30" max="31" width="23.5703125" style="39" customWidth="1"/>
    <col min="32" max="32" width="19.7109375" style="27" customWidth="1"/>
    <col min="33" max="33" width="19.7109375" style="38" customWidth="1"/>
    <col min="34" max="34" width="18" style="38" customWidth="1"/>
    <col min="35" max="35" width="23.5703125" style="39" customWidth="1"/>
    <col min="36" max="36" width="30.7109375" style="39" customWidth="1"/>
    <col min="37" max="37" width="71" style="27" customWidth="1"/>
    <col min="38" max="38" width="19.7109375" style="38" customWidth="1"/>
    <col min="39" max="39" width="18" style="38" customWidth="1"/>
    <col min="40" max="40" width="23.5703125" style="39" customWidth="1"/>
    <col min="41" max="41" width="16.5703125" style="28" customWidth="1"/>
    <col min="42" max="100" width="9.28515625" style="28"/>
    <col min="101" max="101" width="6" style="28" customWidth="1"/>
    <col min="102" max="102" width="11.28515625" style="28" customWidth="1"/>
    <col min="103" max="103" width="37.28515625" style="28" customWidth="1"/>
    <col min="104" max="104" width="14.28515625" style="28" customWidth="1"/>
    <col min="105" max="106" width="12" style="28" customWidth="1"/>
    <col min="107" max="107" width="17.7109375" style="28" customWidth="1"/>
    <col min="108" max="108" width="15.7109375" style="28" customWidth="1"/>
    <col min="109" max="114" width="0" style="28" hidden="1" customWidth="1"/>
    <col min="115" max="115" width="11.7109375" style="28" customWidth="1"/>
    <col min="116" max="116" width="31.7109375" style="28" customWidth="1"/>
    <col min="117" max="117" width="12.28515625" style="28" customWidth="1"/>
    <col min="118" max="118" width="12" style="28" customWidth="1"/>
    <col min="119" max="119" width="12.5703125" style="28" customWidth="1"/>
    <col min="120" max="120" width="12" style="28" customWidth="1"/>
    <col min="121" max="121" width="11.28515625" style="28" customWidth="1"/>
    <col min="122" max="123" width="11.7109375" style="28" customWidth="1"/>
    <col min="124" max="124" width="12.5703125" style="28" customWidth="1"/>
    <col min="125" max="125" width="9.7109375" style="28" customWidth="1"/>
    <col min="126" max="126" width="12" style="28" customWidth="1"/>
    <col min="127" max="175" width="9.7109375" style="28" customWidth="1"/>
    <col min="176" max="356" width="9.28515625" style="28"/>
    <col min="357" max="357" width="6" style="28" customWidth="1"/>
    <col min="358" max="358" width="11.28515625" style="28" customWidth="1"/>
    <col min="359" max="359" width="37.28515625" style="28" customWidth="1"/>
    <col min="360" max="360" width="14.28515625" style="28" customWidth="1"/>
    <col min="361" max="362" width="12" style="28" customWidth="1"/>
    <col min="363" max="363" width="17.7109375" style="28" customWidth="1"/>
    <col min="364" max="364" width="15.7109375" style="28" customWidth="1"/>
    <col min="365" max="370" width="0" style="28" hidden="1" customWidth="1"/>
    <col min="371" max="371" width="11.7109375" style="28" customWidth="1"/>
    <col min="372" max="372" width="31.7109375" style="28" customWidth="1"/>
    <col min="373" max="373" width="12.28515625" style="28" customWidth="1"/>
    <col min="374" max="374" width="12" style="28" customWidth="1"/>
    <col min="375" max="375" width="12.5703125" style="28" customWidth="1"/>
    <col min="376" max="376" width="12" style="28" customWidth="1"/>
    <col min="377" max="377" width="11.28515625" style="28" customWidth="1"/>
    <col min="378" max="379" width="11.7109375" style="28" customWidth="1"/>
    <col min="380" max="380" width="12.5703125" style="28" customWidth="1"/>
    <col min="381" max="381" width="9.7109375" style="28" customWidth="1"/>
    <col min="382" max="382" width="12" style="28" customWidth="1"/>
    <col min="383" max="431" width="9.7109375" style="28" customWidth="1"/>
    <col min="432" max="612" width="9.28515625" style="28"/>
    <col min="613" max="613" width="6" style="28" customWidth="1"/>
    <col min="614" max="614" width="11.28515625" style="28" customWidth="1"/>
    <col min="615" max="615" width="37.28515625" style="28" customWidth="1"/>
    <col min="616" max="616" width="14.28515625" style="28" customWidth="1"/>
    <col min="617" max="618" width="12" style="28" customWidth="1"/>
    <col min="619" max="619" width="17.7109375" style="28" customWidth="1"/>
    <col min="620" max="620" width="15.7109375" style="28" customWidth="1"/>
    <col min="621" max="626" width="0" style="28" hidden="1" customWidth="1"/>
    <col min="627" max="627" width="11.7109375" style="28" customWidth="1"/>
    <col min="628" max="628" width="31.7109375" style="28" customWidth="1"/>
    <col min="629" max="629" width="12.28515625" style="28" customWidth="1"/>
    <col min="630" max="630" width="12" style="28" customWidth="1"/>
    <col min="631" max="631" width="12.5703125" style="28" customWidth="1"/>
    <col min="632" max="632" width="12" style="28" customWidth="1"/>
    <col min="633" max="633" width="11.28515625" style="28" customWidth="1"/>
    <col min="634" max="635" width="11.7109375" style="28" customWidth="1"/>
    <col min="636" max="636" width="12.5703125" style="28" customWidth="1"/>
    <col min="637" max="637" width="9.7109375" style="28" customWidth="1"/>
    <col min="638" max="638" width="12" style="28" customWidth="1"/>
    <col min="639" max="687" width="9.7109375" style="28" customWidth="1"/>
    <col min="688" max="868" width="9.28515625" style="28"/>
    <col min="869" max="869" width="6" style="28" customWidth="1"/>
    <col min="870" max="870" width="11.28515625" style="28" customWidth="1"/>
    <col min="871" max="871" width="37.28515625" style="28" customWidth="1"/>
    <col min="872" max="872" width="14.28515625" style="28" customWidth="1"/>
    <col min="873" max="874" width="12" style="28" customWidth="1"/>
    <col min="875" max="875" width="17.7109375" style="28" customWidth="1"/>
    <col min="876" max="876" width="15.7109375" style="28" customWidth="1"/>
    <col min="877" max="882" width="0" style="28" hidden="1" customWidth="1"/>
    <col min="883" max="883" width="11.7109375" style="28" customWidth="1"/>
    <col min="884" max="884" width="31.7109375" style="28" customWidth="1"/>
    <col min="885" max="885" width="12.28515625" style="28" customWidth="1"/>
    <col min="886" max="886" width="12" style="28" customWidth="1"/>
    <col min="887" max="887" width="12.5703125" style="28" customWidth="1"/>
    <col min="888" max="888" width="12" style="28" customWidth="1"/>
    <col min="889" max="889" width="11.28515625" style="28" customWidth="1"/>
    <col min="890" max="891" width="11.7109375" style="28" customWidth="1"/>
    <col min="892" max="892" width="12.5703125" style="28" customWidth="1"/>
    <col min="893" max="893" width="9.7109375" style="28" customWidth="1"/>
    <col min="894" max="894" width="12" style="28" customWidth="1"/>
    <col min="895" max="943" width="9.7109375" style="28" customWidth="1"/>
    <col min="944" max="1124" width="9.28515625" style="28"/>
    <col min="1125" max="1125" width="6" style="28" customWidth="1"/>
    <col min="1126" max="1126" width="11.28515625" style="28" customWidth="1"/>
    <col min="1127" max="1127" width="37.28515625" style="28" customWidth="1"/>
    <col min="1128" max="1128" width="14.28515625" style="28" customWidth="1"/>
    <col min="1129" max="1130" width="12" style="28" customWidth="1"/>
    <col min="1131" max="1131" width="17.7109375" style="28" customWidth="1"/>
    <col min="1132" max="1132" width="15.7109375" style="28" customWidth="1"/>
    <col min="1133" max="1138" width="0" style="28" hidden="1" customWidth="1"/>
    <col min="1139" max="1139" width="11.7109375" style="28" customWidth="1"/>
    <col min="1140" max="1140" width="31.7109375" style="28" customWidth="1"/>
    <col min="1141" max="1141" width="12.28515625" style="28" customWidth="1"/>
    <col min="1142" max="1142" width="12" style="28" customWidth="1"/>
    <col min="1143" max="1143" width="12.5703125" style="28" customWidth="1"/>
    <col min="1144" max="1144" width="12" style="28" customWidth="1"/>
    <col min="1145" max="1145" width="11.28515625" style="28" customWidth="1"/>
    <col min="1146" max="1147" width="11.7109375" style="28" customWidth="1"/>
    <col min="1148" max="1148" width="12.5703125" style="28" customWidth="1"/>
    <col min="1149" max="1149" width="9.7109375" style="28" customWidth="1"/>
    <col min="1150" max="1150" width="12" style="28" customWidth="1"/>
    <col min="1151" max="1199" width="9.7109375" style="28" customWidth="1"/>
    <col min="1200" max="1380" width="9.28515625" style="28"/>
    <col min="1381" max="1381" width="6" style="28" customWidth="1"/>
    <col min="1382" max="1382" width="11.28515625" style="28" customWidth="1"/>
    <col min="1383" max="1383" width="37.28515625" style="28" customWidth="1"/>
    <col min="1384" max="1384" width="14.28515625" style="28" customWidth="1"/>
    <col min="1385" max="1386" width="12" style="28" customWidth="1"/>
    <col min="1387" max="1387" width="17.7109375" style="28" customWidth="1"/>
    <col min="1388" max="1388" width="15.7109375" style="28" customWidth="1"/>
    <col min="1389" max="1394" width="0" style="28" hidden="1" customWidth="1"/>
    <col min="1395" max="1395" width="11.7109375" style="28" customWidth="1"/>
    <col min="1396" max="1396" width="31.7109375" style="28" customWidth="1"/>
    <col min="1397" max="1397" width="12.28515625" style="28" customWidth="1"/>
    <col min="1398" max="1398" width="12" style="28" customWidth="1"/>
    <col min="1399" max="1399" width="12.5703125" style="28" customWidth="1"/>
    <col min="1400" max="1400" width="12" style="28" customWidth="1"/>
    <col min="1401" max="1401" width="11.28515625" style="28" customWidth="1"/>
    <col min="1402" max="1403" width="11.7109375" style="28" customWidth="1"/>
    <col min="1404" max="1404" width="12.5703125" style="28" customWidth="1"/>
    <col min="1405" max="1405" width="9.7109375" style="28" customWidth="1"/>
    <col min="1406" max="1406" width="12" style="28" customWidth="1"/>
    <col min="1407" max="1455" width="9.7109375" style="28" customWidth="1"/>
    <col min="1456" max="1636" width="9.28515625" style="28"/>
    <col min="1637" max="1637" width="6" style="28" customWidth="1"/>
    <col min="1638" max="1638" width="11.28515625" style="28" customWidth="1"/>
    <col min="1639" max="1639" width="37.28515625" style="28" customWidth="1"/>
    <col min="1640" max="1640" width="14.28515625" style="28" customWidth="1"/>
    <col min="1641" max="1642" width="12" style="28" customWidth="1"/>
    <col min="1643" max="1643" width="17.7109375" style="28" customWidth="1"/>
    <col min="1644" max="1644" width="15.7109375" style="28" customWidth="1"/>
    <col min="1645" max="1650" width="0" style="28" hidden="1" customWidth="1"/>
    <col min="1651" max="1651" width="11.7109375" style="28" customWidth="1"/>
    <col min="1652" max="1652" width="31.7109375" style="28" customWidth="1"/>
    <col min="1653" max="1653" width="12.28515625" style="28" customWidth="1"/>
    <col min="1654" max="1654" width="12" style="28" customWidth="1"/>
    <col min="1655" max="1655" width="12.5703125" style="28" customWidth="1"/>
    <col min="1656" max="1656" width="12" style="28" customWidth="1"/>
    <col min="1657" max="1657" width="11.28515625" style="28" customWidth="1"/>
    <col min="1658" max="1659" width="11.7109375" style="28" customWidth="1"/>
    <col min="1660" max="1660" width="12.5703125" style="28" customWidth="1"/>
    <col min="1661" max="1661" width="9.7109375" style="28" customWidth="1"/>
    <col min="1662" max="1662" width="12" style="28" customWidth="1"/>
    <col min="1663" max="1711" width="9.7109375" style="28" customWidth="1"/>
    <col min="1712" max="1892" width="9.28515625" style="28"/>
    <col min="1893" max="1893" width="6" style="28" customWidth="1"/>
    <col min="1894" max="1894" width="11.28515625" style="28" customWidth="1"/>
    <col min="1895" max="1895" width="37.28515625" style="28" customWidth="1"/>
    <col min="1896" max="1896" width="14.28515625" style="28" customWidth="1"/>
    <col min="1897" max="1898" width="12" style="28" customWidth="1"/>
    <col min="1899" max="1899" width="17.7109375" style="28" customWidth="1"/>
    <col min="1900" max="1900" width="15.7109375" style="28" customWidth="1"/>
    <col min="1901" max="1906" width="0" style="28" hidden="1" customWidth="1"/>
    <col min="1907" max="1907" width="11.7109375" style="28" customWidth="1"/>
    <col min="1908" max="1908" width="31.7109375" style="28" customWidth="1"/>
    <col min="1909" max="1909" width="12.28515625" style="28" customWidth="1"/>
    <col min="1910" max="1910" width="12" style="28" customWidth="1"/>
    <col min="1911" max="1911" width="12.5703125" style="28" customWidth="1"/>
    <col min="1912" max="1912" width="12" style="28" customWidth="1"/>
    <col min="1913" max="1913" width="11.28515625" style="28" customWidth="1"/>
    <col min="1914" max="1915" width="11.7109375" style="28" customWidth="1"/>
    <col min="1916" max="1916" width="12.5703125" style="28" customWidth="1"/>
    <col min="1917" max="1917" width="9.7109375" style="28" customWidth="1"/>
    <col min="1918" max="1918" width="12" style="28" customWidth="1"/>
    <col min="1919" max="1967" width="9.7109375" style="28" customWidth="1"/>
    <col min="1968" max="2148" width="9.28515625" style="28"/>
    <col min="2149" max="2149" width="6" style="28" customWidth="1"/>
    <col min="2150" max="2150" width="11.28515625" style="28" customWidth="1"/>
    <col min="2151" max="2151" width="37.28515625" style="28" customWidth="1"/>
    <col min="2152" max="2152" width="14.28515625" style="28" customWidth="1"/>
    <col min="2153" max="2154" width="12" style="28" customWidth="1"/>
    <col min="2155" max="2155" width="17.7109375" style="28" customWidth="1"/>
    <col min="2156" max="2156" width="15.7109375" style="28" customWidth="1"/>
    <col min="2157" max="2162" width="0" style="28" hidden="1" customWidth="1"/>
    <col min="2163" max="2163" width="11.7109375" style="28" customWidth="1"/>
    <col min="2164" max="2164" width="31.7109375" style="28" customWidth="1"/>
    <col min="2165" max="2165" width="12.28515625" style="28" customWidth="1"/>
    <col min="2166" max="2166" width="12" style="28" customWidth="1"/>
    <col min="2167" max="2167" width="12.5703125" style="28" customWidth="1"/>
    <col min="2168" max="2168" width="12" style="28" customWidth="1"/>
    <col min="2169" max="2169" width="11.28515625" style="28" customWidth="1"/>
    <col min="2170" max="2171" width="11.7109375" style="28" customWidth="1"/>
    <col min="2172" max="2172" width="12.5703125" style="28" customWidth="1"/>
    <col min="2173" max="2173" width="9.7109375" style="28" customWidth="1"/>
    <col min="2174" max="2174" width="12" style="28" customWidth="1"/>
    <col min="2175" max="2223" width="9.7109375" style="28" customWidth="1"/>
    <col min="2224" max="2404" width="9.28515625" style="28"/>
    <col min="2405" max="2405" width="6" style="28" customWidth="1"/>
    <col min="2406" max="2406" width="11.28515625" style="28" customWidth="1"/>
    <col min="2407" max="2407" width="37.28515625" style="28" customWidth="1"/>
    <col min="2408" max="2408" width="14.28515625" style="28" customWidth="1"/>
    <col min="2409" max="2410" width="12" style="28" customWidth="1"/>
    <col min="2411" max="2411" width="17.7109375" style="28" customWidth="1"/>
    <col min="2412" max="2412" width="15.7109375" style="28" customWidth="1"/>
    <col min="2413" max="2418" width="0" style="28" hidden="1" customWidth="1"/>
    <col min="2419" max="2419" width="11.7109375" style="28" customWidth="1"/>
    <col min="2420" max="2420" width="31.7109375" style="28" customWidth="1"/>
    <col min="2421" max="2421" width="12.28515625" style="28" customWidth="1"/>
    <col min="2422" max="2422" width="12" style="28" customWidth="1"/>
    <col min="2423" max="2423" width="12.5703125" style="28" customWidth="1"/>
    <col min="2424" max="2424" width="12" style="28" customWidth="1"/>
    <col min="2425" max="2425" width="11.28515625" style="28" customWidth="1"/>
    <col min="2426" max="2427" width="11.7109375" style="28" customWidth="1"/>
    <col min="2428" max="2428" width="12.5703125" style="28" customWidth="1"/>
    <col min="2429" max="2429" width="9.7109375" style="28" customWidth="1"/>
    <col min="2430" max="2430" width="12" style="28" customWidth="1"/>
    <col min="2431" max="2479" width="9.7109375" style="28" customWidth="1"/>
    <col min="2480" max="2660" width="9.28515625" style="28"/>
    <col min="2661" max="2661" width="6" style="28" customWidth="1"/>
    <col min="2662" max="2662" width="11.28515625" style="28" customWidth="1"/>
    <col min="2663" max="2663" width="37.28515625" style="28" customWidth="1"/>
    <col min="2664" max="2664" width="14.28515625" style="28" customWidth="1"/>
    <col min="2665" max="2666" width="12" style="28" customWidth="1"/>
    <col min="2667" max="2667" width="17.7109375" style="28" customWidth="1"/>
    <col min="2668" max="2668" width="15.7109375" style="28" customWidth="1"/>
    <col min="2669" max="2674" width="0" style="28" hidden="1" customWidth="1"/>
    <col min="2675" max="2675" width="11.7109375" style="28" customWidth="1"/>
    <col min="2676" max="2676" width="31.7109375" style="28" customWidth="1"/>
    <col min="2677" max="2677" width="12.28515625" style="28" customWidth="1"/>
    <col min="2678" max="2678" width="12" style="28" customWidth="1"/>
    <col min="2679" max="2679" width="12.5703125" style="28" customWidth="1"/>
    <col min="2680" max="2680" width="12" style="28" customWidth="1"/>
    <col min="2681" max="2681" width="11.28515625" style="28" customWidth="1"/>
    <col min="2682" max="2683" width="11.7109375" style="28" customWidth="1"/>
    <col min="2684" max="2684" width="12.5703125" style="28" customWidth="1"/>
    <col min="2685" max="2685" width="9.7109375" style="28" customWidth="1"/>
    <col min="2686" max="2686" width="12" style="28" customWidth="1"/>
    <col min="2687" max="2735" width="9.7109375" style="28" customWidth="1"/>
    <col min="2736" max="2916" width="9.28515625" style="28"/>
    <col min="2917" max="2917" width="6" style="28" customWidth="1"/>
    <col min="2918" max="2918" width="11.28515625" style="28" customWidth="1"/>
    <col min="2919" max="2919" width="37.28515625" style="28" customWidth="1"/>
    <col min="2920" max="2920" width="14.28515625" style="28" customWidth="1"/>
    <col min="2921" max="2922" width="12" style="28" customWidth="1"/>
    <col min="2923" max="2923" width="17.7109375" style="28" customWidth="1"/>
    <col min="2924" max="2924" width="15.7109375" style="28" customWidth="1"/>
    <col min="2925" max="2930" width="0" style="28" hidden="1" customWidth="1"/>
    <col min="2931" max="2931" width="11.7109375" style="28" customWidth="1"/>
    <col min="2932" max="2932" width="31.7109375" style="28" customWidth="1"/>
    <col min="2933" max="2933" width="12.28515625" style="28" customWidth="1"/>
    <col min="2934" max="2934" width="12" style="28" customWidth="1"/>
    <col min="2935" max="2935" width="12.5703125" style="28" customWidth="1"/>
    <col min="2936" max="2936" width="12" style="28" customWidth="1"/>
    <col min="2937" max="2937" width="11.28515625" style="28" customWidth="1"/>
    <col min="2938" max="2939" width="11.7109375" style="28" customWidth="1"/>
    <col min="2940" max="2940" width="12.5703125" style="28" customWidth="1"/>
    <col min="2941" max="2941" width="9.7109375" style="28" customWidth="1"/>
    <col min="2942" max="2942" width="12" style="28" customWidth="1"/>
    <col min="2943" max="2991" width="9.7109375" style="28" customWidth="1"/>
    <col min="2992" max="3172" width="9.28515625" style="28"/>
    <col min="3173" max="3173" width="6" style="28" customWidth="1"/>
    <col min="3174" max="3174" width="11.28515625" style="28" customWidth="1"/>
    <col min="3175" max="3175" width="37.28515625" style="28" customWidth="1"/>
    <col min="3176" max="3176" width="14.28515625" style="28" customWidth="1"/>
    <col min="3177" max="3178" width="12" style="28" customWidth="1"/>
    <col min="3179" max="3179" width="17.7109375" style="28" customWidth="1"/>
    <col min="3180" max="3180" width="15.7109375" style="28" customWidth="1"/>
    <col min="3181" max="3186" width="0" style="28" hidden="1" customWidth="1"/>
    <col min="3187" max="3187" width="11.7109375" style="28" customWidth="1"/>
    <col min="3188" max="3188" width="31.7109375" style="28" customWidth="1"/>
    <col min="3189" max="3189" width="12.28515625" style="28" customWidth="1"/>
    <col min="3190" max="3190" width="12" style="28" customWidth="1"/>
    <col min="3191" max="3191" width="12.5703125" style="28" customWidth="1"/>
    <col min="3192" max="3192" width="12" style="28" customWidth="1"/>
    <col min="3193" max="3193" width="11.28515625" style="28" customWidth="1"/>
    <col min="3194" max="3195" width="11.7109375" style="28" customWidth="1"/>
    <col min="3196" max="3196" width="12.5703125" style="28" customWidth="1"/>
    <col min="3197" max="3197" width="9.7109375" style="28" customWidth="1"/>
    <col min="3198" max="3198" width="12" style="28" customWidth="1"/>
    <col min="3199" max="3247" width="9.7109375" style="28" customWidth="1"/>
    <col min="3248" max="3428" width="9.28515625" style="28"/>
    <col min="3429" max="3429" width="6" style="28" customWidth="1"/>
    <col min="3430" max="3430" width="11.28515625" style="28" customWidth="1"/>
    <col min="3431" max="3431" width="37.28515625" style="28" customWidth="1"/>
    <col min="3432" max="3432" width="14.28515625" style="28" customWidth="1"/>
    <col min="3433" max="3434" width="12" style="28" customWidth="1"/>
    <col min="3435" max="3435" width="17.7109375" style="28" customWidth="1"/>
    <col min="3436" max="3436" width="15.7109375" style="28" customWidth="1"/>
    <col min="3437" max="3442" width="0" style="28" hidden="1" customWidth="1"/>
    <col min="3443" max="3443" width="11.7109375" style="28" customWidth="1"/>
    <col min="3444" max="3444" width="31.7109375" style="28" customWidth="1"/>
    <col min="3445" max="3445" width="12.28515625" style="28" customWidth="1"/>
    <col min="3446" max="3446" width="12" style="28" customWidth="1"/>
    <col min="3447" max="3447" width="12.5703125" style="28" customWidth="1"/>
    <col min="3448" max="3448" width="12" style="28" customWidth="1"/>
    <col min="3449" max="3449" width="11.28515625" style="28" customWidth="1"/>
    <col min="3450" max="3451" width="11.7109375" style="28" customWidth="1"/>
    <col min="3452" max="3452" width="12.5703125" style="28" customWidth="1"/>
    <col min="3453" max="3453" width="9.7109375" style="28" customWidth="1"/>
    <col min="3454" max="3454" width="12" style="28" customWidth="1"/>
    <col min="3455" max="3503" width="9.7109375" style="28" customWidth="1"/>
    <col min="3504" max="3684" width="9.28515625" style="28"/>
    <col min="3685" max="3685" width="6" style="28" customWidth="1"/>
    <col min="3686" max="3686" width="11.28515625" style="28" customWidth="1"/>
    <col min="3687" max="3687" width="37.28515625" style="28" customWidth="1"/>
    <col min="3688" max="3688" width="14.28515625" style="28" customWidth="1"/>
    <col min="3689" max="3690" width="12" style="28" customWidth="1"/>
    <col min="3691" max="3691" width="17.7109375" style="28" customWidth="1"/>
    <col min="3692" max="3692" width="15.7109375" style="28" customWidth="1"/>
    <col min="3693" max="3698" width="0" style="28" hidden="1" customWidth="1"/>
    <col min="3699" max="3699" width="11.7109375" style="28" customWidth="1"/>
    <col min="3700" max="3700" width="31.7109375" style="28" customWidth="1"/>
    <col min="3701" max="3701" width="12.28515625" style="28" customWidth="1"/>
    <col min="3702" max="3702" width="12" style="28" customWidth="1"/>
    <col min="3703" max="3703" width="12.5703125" style="28" customWidth="1"/>
    <col min="3704" max="3704" width="12" style="28" customWidth="1"/>
    <col min="3705" max="3705" width="11.28515625" style="28" customWidth="1"/>
    <col min="3706" max="3707" width="11.7109375" style="28" customWidth="1"/>
    <col min="3708" max="3708" width="12.5703125" style="28" customWidth="1"/>
    <col min="3709" max="3709" width="9.7109375" style="28" customWidth="1"/>
    <col min="3710" max="3710" width="12" style="28" customWidth="1"/>
    <col min="3711" max="3759" width="9.7109375" style="28" customWidth="1"/>
    <col min="3760" max="3940" width="9.28515625" style="28"/>
    <col min="3941" max="3941" width="6" style="28" customWidth="1"/>
    <col min="3942" max="3942" width="11.28515625" style="28" customWidth="1"/>
    <col min="3943" max="3943" width="37.28515625" style="28" customWidth="1"/>
    <col min="3944" max="3944" width="14.28515625" style="28" customWidth="1"/>
    <col min="3945" max="3946" width="12" style="28" customWidth="1"/>
    <col min="3947" max="3947" width="17.7109375" style="28" customWidth="1"/>
    <col min="3948" max="3948" width="15.7109375" style="28" customWidth="1"/>
    <col min="3949" max="3954" width="0" style="28" hidden="1" customWidth="1"/>
    <col min="3955" max="3955" width="11.7109375" style="28" customWidth="1"/>
    <col min="3956" max="3956" width="31.7109375" style="28" customWidth="1"/>
    <col min="3957" max="3957" width="12.28515625" style="28" customWidth="1"/>
    <col min="3958" max="3958" width="12" style="28" customWidth="1"/>
    <col min="3959" max="3959" width="12.5703125" style="28" customWidth="1"/>
    <col min="3960" max="3960" width="12" style="28" customWidth="1"/>
    <col min="3961" max="3961" width="11.28515625" style="28" customWidth="1"/>
    <col min="3962" max="3963" width="11.7109375" style="28" customWidth="1"/>
    <col min="3964" max="3964" width="12.5703125" style="28" customWidth="1"/>
    <col min="3965" max="3965" width="9.7109375" style="28" customWidth="1"/>
    <col min="3966" max="3966" width="12" style="28" customWidth="1"/>
    <col min="3967" max="4015" width="9.7109375" style="28" customWidth="1"/>
    <col min="4016" max="4196" width="9.28515625" style="28"/>
    <col min="4197" max="4197" width="6" style="28" customWidth="1"/>
    <col min="4198" max="4198" width="11.28515625" style="28" customWidth="1"/>
    <col min="4199" max="4199" width="37.28515625" style="28" customWidth="1"/>
    <col min="4200" max="4200" width="14.28515625" style="28" customWidth="1"/>
    <col min="4201" max="4202" width="12" style="28" customWidth="1"/>
    <col min="4203" max="4203" width="17.7109375" style="28" customWidth="1"/>
    <col min="4204" max="4204" width="15.7109375" style="28" customWidth="1"/>
    <col min="4205" max="4210" width="0" style="28" hidden="1" customWidth="1"/>
    <col min="4211" max="4211" width="11.7109375" style="28" customWidth="1"/>
    <col min="4212" max="4212" width="31.7109375" style="28" customWidth="1"/>
    <col min="4213" max="4213" width="12.28515625" style="28" customWidth="1"/>
    <col min="4214" max="4214" width="12" style="28" customWidth="1"/>
    <col min="4215" max="4215" width="12.5703125" style="28" customWidth="1"/>
    <col min="4216" max="4216" width="12" style="28" customWidth="1"/>
    <col min="4217" max="4217" width="11.28515625" style="28" customWidth="1"/>
    <col min="4218" max="4219" width="11.7109375" style="28" customWidth="1"/>
    <col min="4220" max="4220" width="12.5703125" style="28" customWidth="1"/>
    <col min="4221" max="4221" width="9.7109375" style="28" customWidth="1"/>
    <col min="4222" max="4222" width="12" style="28" customWidth="1"/>
    <col min="4223" max="4271" width="9.7109375" style="28" customWidth="1"/>
    <col min="4272" max="4452" width="9.28515625" style="28"/>
    <col min="4453" max="4453" width="6" style="28" customWidth="1"/>
    <col min="4454" max="4454" width="11.28515625" style="28" customWidth="1"/>
    <col min="4455" max="4455" width="37.28515625" style="28" customWidth="1"/>
    <col min="4456" max="4456" width="14.28515625" style="28" customWidth="1"/>
    <col min="4457" max="4458" width="12" style="28" customWidth="1"/>
    <col min="4459" max="4459" width="17.7109375" style="28" customWidth="1"/>
    <col min="4460" max="4460" width="15.7109375" style="28" customWidth="1"/>
    <col min="4461" max="4466" width="0" style="28" hidden="1" customWidth="1"/>
    <col min="4467" max="4467" width="11.7109375" style="28" customWidth="1"/>
    <col min="4468" max="4468" width="31.7109375" style="28" customWidth="1"/>
    <col min="4469" max="4469" width="12.28515625" style="28" customWidth="1"/>
    <col min="4470" max="4470" width="12" style="28" customWidth="1"/>
    <col min="4471" max="4471" width="12.5703125" style="28" customWidth="1"/>
    <col min="4472" max="4472" width="12" style="28" customWidth="1"/>
    <col min="4473" max="4473" width="11.28515625" style="28" customWidth="1"/>
    <col min="4474" max="4475" width="11.7109375" style="28" customWidth="1"/>
    <col min="4476" max="4476" width="12.5703125" style="28" customWidth="1"/>
    <col min="4477" max="4477" width="9.7109375" style="28" customWidth="1"/>
    <col min="4478" max="4478" width="12" style="28" customWidth="1"/>
    <col min="4479" max="4527" width="9.7109375" style="28" customWidth="1"/>
    <col min="4528" max="4708" width="9.28515625" style="28"/>
    <col min="4709" max="4709" width="6" style="28" customWidth="1"/>
    <col min="4710" max="4710" width="11.28515625" style="28" customWidth="1"/>
    <col min="4711" max="4711" width="37.28515625" style="28" customWidth="1"/>
    <col min="4712" max="4712" width="14.28515625" style="28" customWidth="1"/>
    <col min="4713" max="4714" width="12" style="28" customWidth="1"/>
    <col min="4715" max="4715" width="17.7109375" style="28" customWidth="1"/>
    <col min="4716" max="4716" width="15.7109375" style="28" customWidth="1"/>
    <col min="4717" max="4722" width="0" style="28" hidden="1" customWidth="1"/>
    <col min="4723" max="4723" width="11.7109375" style="28" customWidth="1"/>
    <col min="4724" max="4724" width="31.7109375" style="28" customWidth="1"/>
    <col min="4725" max="4725" width="12.28515625" style="28" customWidth="1"/>
    <col min="4726" max="4726" width="12" style="28" customWidth="1"/>
    <col min="4727" max="4727" width="12.5703125" style="28" customWidth="1"/>
    <col min="4728" max="4728" width="12" style="28" customWidth="1"/>
    <col min="4729" max="4729" width="11.28515625" style="28" customWidth="1"/>
    <col min="4730" max="4731" width="11.7109375" style="28" customWidth="1"/>
    <col min="4732" max="4732" width="12.5703125" style="28" customWidth="1"/>
    <col min="4733" max="4733" width="9.7109375" style="28" customWidth="1"/>
    <col min="4734" max="4734" width="12" style="28" customWidth="1"/>
    <col min="4735" max="4783" width="9.7109375" style="28" customWidth="1"/>
    <col min="4784" max="4964" width="9.28515625" style="28"/>
    <col min="4965" max="4965" width="6" style="28" customWidth="1"/>
    <col min="4966" max="4966" width="11.28515625" style="28" customWidth="1"/>
    <col min="4967" max="4967" width="37.28515625" style="28" customWidth="1"/>
    <col min="4968" max="4968" width="14.28515625" style="28" customWidth="1"/>
    <col min="4969" max="4970" width="12" style="28" customWidth="1"/>
    <col min="4971" max="4971" width="17.7109375" style="28" customWidth="1"/>
    <col min="4972" max="4972" width="15.7109375" style="28" customWidth="1"/>
    <col min="4973" max="4978" width="0" style="28" hidden="1" customWidth="1"/>
    <col min="4979" max="4979" width="11.7109375" style="28" customWidth="1"/>
    <col min="4980" max="4980" width="31.7109375" style="28" customWidth="1"/>
    <col min="4981" max="4981" width="12.28515625" style="28" customWidth="1"/>
    <col min="4982" max="4982" width="12" style="28" customWidth="1"/>
    <col min="4983" max="4983" width="12.5703125" style="28" customWidth="1"/>
    <col min="4984" max="4984" width="12" style="28" customWidth="1"/>
    <col min="4985" max="4985" width="11.28515625" style="28" customWidth="1"/>
    <col min="4986" max="4987" width="11.7109375" style="28" customWidth="1"/>
    <col min="4988" max="4988" width="12.5703125" style="28" customWidth="1"/>
    <col min="4989" max="4989" width="9.7109375" style="28" customWidth="1"/>
    <col min="4990" max="4990" width="12" style="28" customWidth="1"/>
    <col min="4991" max="5039" width="9.7109375" style="28" customWidth="1"/>
    <col min="5040" max="5220" width="9.28515625" style="28"/>
    <col min="5221" max="5221" width="6" style="28" customWidth="1"/>
    <col min="5222" max="5222" width="11.28515625" style="28" customWidth="1"/>
    <col min="5223" max="5223" width="37.28515625" style="28" customWidth="1"/>
    <col min="5224" max="5224" width="14.28515625" style="28" customWidth="1"/>
    <col min="5225" max="5226" width="12" style="28" customWidth="1"/>
    <col min="5227" max="5227" width="17.7109375" style="28" customWidth="1"/>
    <col min="5228" max="5228" width="15.7109375" style="28" customWidth="1"/>
    <col min="5229" max="5234" width="0" style="28" hidden="1" customWidth="1"/>
    <col min="5235" max="5235" width="11.7109375" style="28" customWidth="1"/>
    <col min="5236" max="5236" width="31.7109375" style="28" customWidth="1"/>
    <col min="5237" max="5237" width="12.28515625" style="28" customWidth="1"/>
    <col min="5238" max="5238" width="12" style="28" customWidth="1"/>
    <col min="5239" max="5239" width="12.5703125" style="28" customWidth="1"/>
    <col min="5240" max="5240" width="12" style="28" customWidth="1"/>
    <col min="5241" max="5241" width="11.28515625" style="28" customWidth="1"/>
    <col min="5242" max="5243" width="11.7109375" style="28" customWidth="1"/>
    <col min="5244" max="5244" width="12.5703125" style="28" customWidth="1"/>
    <col min="5245" max="5245" width="9.7109375" style="28" customWidth="1"/>
    <col min="5246" max="5246" width="12" style="28" customWidth="1"/>
    <col min="5247" max="5295" width="9.7109375" style="28" customWidth="1"/>
    <col min="5296" max="5476" width="9.28515625" style="28"/>
    <col min="5477" max="5477" width="6" style="28" customWidth="1"/>
    <col min="5478" max="5478" width="11.28515625" style="28" customWidth="1"/>
    <col min="5479" max="5479" width="37.28515625" style="28" customWidth="1"/>
    <col min="5480" max="5480" width="14.28515625" style="28" customWidth="1"/>
    <col min="5481" max="5482" width="12" style="28" customWidth="1"/>
    <col min="5483" max="5483" width="17.7109375" style="28" customWidth="1"/>
    <col min="5484" max="5484" width="15.7109375" style="28" customWidth="1"/>
    <col min="5485" max="5490" width="0" style="28" hidden="1" customWidth="1"/>
    <col min="5491" max="5491" width="11.7109375" style="28" customWidth="1"/>
    <col min="5492" max="5492" width="31.7109375" style="28" customWidth="1"/>
    <col min="5493" max="5493" width="12.28515625" style="28" customWidth="1"/>
    <col min="5494" max="5494" width="12" style="28" customWidth="1"/>
    <col min="5495" max="5495" width="12.5703125" style="28" customWidth="1"/>
    <col min="5496" max="5496" width="12" style="28" customWidth="1"/>
    <col min="5497" max="5497" width="11.28515625" style="28" customWidth="1"/>
    <col min="5498" max="5499" width="11.7109375" style="28" customWidth="1"/>
    <col min="5500" max="5500" width="12.5703125" style="28" customWidth="1"/>
    <col min="5501" max="5501" width="9.7109375" style="28" customWidth="1"/>
    <col min="5502" max="5502" width="12" style="28" customWidth="1"/>
    <col min="5503" max="5551" width="9.7109375" style="28" customWidth="1"/>
    <col min="5552" max="5732" width="9.28515625" style="28"/>
    <col min="5733" max="5733" width="6" style="28" customWidth="1"/>
    <col min="5734" max="5734" width="11.28515625" style="28" customWidth="1"/>
    <col min="5735" max="5735" width="37.28515625" style="28" customWidth="1"/>
    <col min="5736" max="5736" width="14.28515625" style="28" customWidth="1"/>
    <col min="5737" max="5738" width="12" style="28" customWidth="1"/>
    <col min="5739" max="5739" width="17.7109375" style="28" customWidth="1"/>
    <col min="5740" max="5740" width="15.7109375" style="28" customWidth="1"/>
    <col min="5741" max="5746" width="0" style="28" hidden="1" customWidth="1"/>
    <col min="5747" max="5747" width="11.7109375" style="28" customWidth="1"/>
    <col min="5748" max="5748" width="31.7109375" style="28" customWidth="1"/>
    <col min="5749" max="5749" width="12.28515625" style="28" customWidth="1"/>
    <col min="5750" max="5750" width="12" style="28" customWidth="1"/>
    <col min="5751" max="5751" width="12.5703125" style="28" customWidth="1"/>
    <col min="5752" max="5752" width="12" style="28" customWidth="1"/>
    <col min="5753" max="5753" width="11.28515625" style="28" customWidth="1"/>
    <col min="5754" max="5755" width="11.7109375" style="28" customWidth="1"/>
    <col min="5756" max="5756" width="12.5703125" style="28" customWidth="1"/>
    <col min="5757" max="5757" width="9.7109375" style="28" customWidth="1"/>
    <col min="5758" max="5758" width="12" style="28" customWidth="1"/>
    <col min="5759" max="5807" width="9.7109375" style="28" customWidth="1"/>
    <col min="5808" max="5988" width="9.28515625" style="28"/>
    <col min="5989" max="5989" width="6" style="28" customWidth="1"/>
    <col min="5990" max="5990" width="11.28515625" style="28" customWidth="1"/>
    <col min="5991" max="5991" width="37.28515625" style="28" customWidth="1"/>
    <col min="5992" max="5992" width="14.28515625" style="28" customWidth="1"/>
    <col min="5993" max="5994" width="12" style="28" customWidth="1"/>
    <col min="5995" max="5995" width="17.7109375" style="28" customWidth="1"/>
    <col min="5996" max="5996" width="15.7109375" style="28" customWidth="1"/>
    <col min="5997" max="6002" width="0" style="28" hidden="1" customWidth="1"/>
    <col min="6003" max="6003" width="11.7109375" style="28" customWidth="1"/>
    <col min="6004" max="6004" width="31.7109375" style="28" customWidth="1"/>
    <col min="6005" max="6005" width="12.28515625" style="28" customWidth="1"/>
    <col min="6006" max="6006" width="12" style="28" customWidth="1"/>
    <col min="6007" max="6007" width="12.5703125" style="28" customWidth="1"/>
    <col min="6008" max="6008" width="12" style="28" customWidth="1"/>
    <col min="6009" max="6009" width="11.28515625" style="28" customWidth="1"/>
    <col min="6010" max="6011" width="11.7109375" style="28" customWidth="1"/>
    <col min="6012" max="6012" width="12.5703125" style="28" customWidth="1"/>
    <col min="6013" max="6013" width="9.7109375" style="28" customWidth="1"/>
    <col min="6014" max="6014" width="12" style="28" customWidth="1"/>
    <col min="6015" max="6063" width="9.7109375" style="28" customWidth="1"/>
    <col min="6064" max="6244" width="9.28515625" style="28"/>
    <col min="6245" max="6245" width="6" style="28" customWidth="1"/>
    <col min="6246" max="6246" width="11.28515625" style="28" customWidth="1"/>
    <col min="6247" max="6247" width="37.28515625" style="28" customWidth="1"/>
    <col min="6248" max="6248" width="14.28515625" style="28" customWidth="1"/>
    <col min="6249" max="6250" width="12" style="28" customWidth="1"/>
    <col min="6251" max="6251" width="17.7109375" style="28" customWidth="1"/>
    <col min="6252" max="6252" width="15.7109375" style="28" customWidth="1"/>
    <col min="6253" max="6258" width="0" style="28" hidden="1" customWidth="1"/>
    <col min="6259" max="6259" width="11.7109375" style="28" customWidth="1"/>
    <col min="6260" max="6260" width="31.7109375" style="28" customWidth="1"/>
    <col min="6261" max="6261" width="12.28515625" style="28" customWidth="1"/>
    <col min="6262" max="6262" width="12" style="28" customWidth="1"/>
    <col min="6263" max="6263" width="12.5703125" style="28" customWidth="1"/>
    <col min="6264" max="6264" width="12" style="28" customWidth="1"/>
    <col min="6265" max="6265" width="11.28515625" style="28" customWidth="1"/>
    <col min="6266" max="6267" width="11.7109375" style="28" customWidth="1"/>
    <col min="6268" max="6268" width="12.5703125" style="28" customWidth="1"/>
    <col min="6269" max="6269" width="9.7109375" style="28" customWidth="1"/>
    <col min="6270" max="6270" width="12" style="28" customWidth="1"/>
    <col min="6271" max="6319" width="9.7109375" style="28" customWidth="1"/>
    <col min="6320" max="6500" width="9.28515625" style="28"/>
    <col min="6501" max="6501" width="6" style="28" customWidth="1"/>
    <col min="6502" max="6502" width="11.28515625" style="28" customWidth="1"/>
    <col min="6503" max="6503" width="37.28515625" style="28" customWidth="1"/>
    <col min="6504" max="6504" width="14.28515625" style="28" customWidth="1"/>
    <col min="6505" max="6506" width="12" style="28" customWidth="1"/>
    <col min="6507" max="6507" width="17.7109375" style="28" customWidth="1"/>
    <col min="6508" max="6508" width="15.7109375" style="28" customWidth="1"/>
    <col min="6509" max="6514" width="0" style="28" hidden="1" customWidth="1"/>
    <col min="6515" max="6515" width="11.7109375" style="28" customWidth="1"/>
    <col min="6516" max="6516" width="31.7109375" style="28" customWidth="1"/>
    <col min="6517" max="6517" width="12.28515625" style="28" customWidth="1"/>
    <col min="6518" max="6518" width="12" style="28" customWidth="1"/>
    <col min="6519" max="6519" width="12.5703125" style="28" customWidth="1"/>
    <col min="6520" max="6520" width="12" style="28" customWidth="1"/>
    <col min="6521" max="6521" width="11.28515625" style="28" customWidth="1"/>
    <col min="6522" max="6523" width="11.7109375" style="28" customWidth="1"/>
    <col min="6524" max="6524" width="12.5703125" style="28" customWidth="1"/>
    <col min="6525" max="6525" width="9.7109375" style="28" customWidth="1"/>
    <col min="6526" max="6526" width="12" style="28" customWidth="1"/>
    <col min="6527" max="6575" width="9.7109375" style="28" customWidth="1"/>
    <col min="6576" max="6756" width="9.28515625" style="28"/>
    <col min="6757" max="6757" width="6" style="28" customWidth="1"/>
    <col min="6758" max="6758" width="11.28515625" style="28" customWidth="1"/>
    <col min="6759" max="6759" width="37.28515625" style="28" customWidth="1"/>
    <col min="6760" max="6760" width="14.28515625" style="28" customWidth="1"/>
    <col min="6761" max="6762" width="12" style="28" customWidth="1"/>
    <col min="6763" max="6763" width="17.7109375" style="28" customWidth="1"/>
    <col min="6764" max="6764" width="15.7109375" style="28" customWidth="1"/>
    <col min="6765" max="6770" width="0" style="28" hidden="1" customWidth="1"/>
    <col min="6771" max="6771" width="11.7109375" style="28" customWidth="1"/>
    <col min="6772" max="6772" width="31.7109375" style="28" customWidth="1"/>
    <col min="6773" max="6773" width="12.28515625" style="28" customWidth="1"/>
    <col min="6774" max="6774" width="12" style="28" customWidth="1"/>
    <col min="6775" max="6775" width="12.5703125" style="28" customWidth="1"/>
    <col min="6776" max="6776" width="12" style="28" customWidth="1"/>
    <col min="6777" max="6777" width="11.28515625" style="28" customWidth="1"/>
    <col min="6778" max="6779" width="11.7109375" style="28" customWidth="1"/>
    <col min="6780" max="6780" width="12.5703125" style="28" customWidth="1"/>
    <col min="6781" max="6781" width="9.7109375" style="28" customWidth="1"/>
    <col min="6782" max="6782" width="12" style="28" customWidth="1"/>
    <col min="6783" max="6831" width="9.7109375" style="28" customWidth="1"/>
    <col min="6832" max="7012" width="9.28515625" style="28"/>
    <col min="7013" max="7013" width="6" style="28" customWidth="1"/>
    <col min="7014" max="7014" width="11.28515625" style="28" customWidth="1"/>
    <col min="7015" max="7015" width="37.28515625" style="28" customWidth="1"/>
    <col min="7016" max="7016" width="14.28515625" style="28" customWidth="1"/>
    <col min="7017" max="7018" width="12" style="28" customWidth="1"/>
    <col min="7019" max="7019" width="17.7109375" style="28" customWidth="1"/>
    <col min="7020" max="7020" width="15.7109375" style="28" customWidth="1"/>
    <col min="7021" max="7026" width="0" style="28" hidden="1" customWidth="1"/>
    <col min="7027" max="7027" width="11.7109375" style="28" customWidth="1"/>
    <col min="7028" max="7028" width="31.7109375" style="28" customWidth="1"/>
    <col min="7029" max="7029" width="12.28515625" style="28" customWidth="1"/>
    <col min="7030" max="7030" width="12" style="28" customWidth="1"/>
    <col min="7031" max="7031" width="12.5703125" style="28" customWidth="1"/>
    <col min="7032" max="7032" width="12" style="28" customWidth="1"/>
    <col min="7033" max="7033" width="11.28515625" style="28" customWidth="1"/>
    <col min="7034" max="7035" width="11.7109375" style="28" customWidth="1"/>
    <col min="7036" max="7036" width="12.5703125" style="28" customWidth="1"/>
    <col min="7037" max="7037" width="9.7109375" style="28" customWidth="1"/>
    <col min="7038" max="7038" width="12" style="28" customWidth="1"/>
    <col min="7039" max="7087" width="9.7109375" style="28" customWidth="1"/>
    <col min="7088" max="7268" width="9.28515625" style="28"/>
    <col min="7269" max="7269" width="6" style="28" customWidth="1"/>
    <col min="7270" max="7270" width="11.28515625" style="28" customWidth="1"/>
    <col min="7271" max="7271" width="37.28515625" style="28" customWidth="1"/>
    <col min="7272" max="7272" width="14.28515625" style="28" customWidth="1"/>
    <col min="7273" max="7274" width="12" style="28" customWidth="1"/>
    <col min="7275" max="7275" width="17.7109375" style="28" customWidth="1"/>
    <col min="7276" max="7276" width="15.7109375" style="28" customWidth="1"/>
    <col min="7277" max="7282" width="0" style="28" hidden="1" customWidth="1"/>
    <col min="7283" max="7283" width="11.7109375" style="28" customWidth="1"/>
    <col min="7284" max="7284" width="31.7109375" style="28" customWidth="1"/>
    <col min="7285" max="7285" width="12.28515625" style="28" customWidth="1"/>
    <col min="7286" max="7286" width="12" style="28" customWidth="1"/>
    <col min="7287" max="7287" width="12.5703125" style="28" customWidth="1"/>
    <col min="7288" max="7288" width="12" style="28" customWidth="1"/>
    <col min="7289" max="7289" width="11.28515625" style="28" customWidth="1"/>
    <col min="7290" max="7291" width="11.7109375" style="28" customWidth="1"/>
    <col min="7292" max="7292" width="12.5703125" style="28" customWidth="1"/>
    <col min="7293" max="7293" width="9.7109375" style="28" customWidth="1"/>
    <col min="7294" max="7294" width="12" style="28" customWidth="1"/>
    <col min="7295" max="7343" width="9.7109375" style="28" customWidth="1"/>
    <col min="7344" max="7524" width="9.28515625" style="28"/>
    <col min="7525" max="7525" width="6" style="28" customWidth="1"/>
    <col min="7526" max="7526" width="11.28515625" style="28" customWidth="1"/>
    <col min="7527" max="7527" width="37.28515625" style="28" customWidth="1"/>
    <col min="7528" max="7528" width="14.28515625" style="28" customWidth="1"/>
    <col min="7529" max="7530" width="12" style="28" customWidth="1"/>
    <col min="7531" max="7531" width="17.7109375" style="28" customWidth="1"/>
    <col min="7532" max="7532" width="15.7109375" style="28" customWidth="1"/>
    <col min="7533" max="7538" width="0" style="28" hidden="1" customWidth="1"/>
    <col min="7539" max="7539" width="11.7109375" style="28" customWidth="1"/>
    <col min="7540" max="7540" width="31.7109375" style="28" customWidth="1"/>
    <col min="7541" max="7541" width="12.28515625" style="28" customWidth="1"/>
    <col min="7542" max="7542" width="12" style="28" customWidth="1"/>
    <col min="7543" max="7543" width="12.5703125" style="28" customWidth="1"/>
    <col min="7544" max="7544" width="12" style="28" customWidth="1"/>
    <col min="7545" max="7545" width="11.28515625" style="28" customWidth="1"/>
    <col min="7546" max="7547" width="11.7109375" style="28" customWidth="1"/>
    <col min="7548" max="7548" width="12.5703125" style="28" customWidth="1"/>
    <col min="7549" max="7549" width="9.7109375" style="28" customWidth="1"/>
    <col min="7550" max="7550" width="12" style="28" customWidth="1"/>
    <col min="7551" max="7599" width="9.7109375" style="28" customWidth="1"/>
    <col min="7600" max="7780" width="9.28515625" style="28"/>
    <col min="7781" max="7781" width="6" style="28" customWidth="1"/>
    <col min="7782" max="7782" width="11.28515625" style="28" customWidth="1"/>
    <col min="7783" max="7783" width="37.28515625" style="28" customWidth="1"/>
    <col min="7784" max="7784" width="14.28515625" style="28" customWidth="1"/>
    <col min="7785" max="7786" width="12" style="28" customWidth="1"/>
    <col min="7787" max="7787" width="17.7109375" style="28" customWidth="1"/>
    <col min="7788" max="7788" width="15.7109375" style="28" customWidth="1"/>
    <col min="7789" max="7794" width="0" style="28" hidden="1" customWidth="1"/>
    <col min="7795" max="7795" width="11.7109375" style="28" customWidth="1"/>
    <col min="7796" max="7796" width="31.7109375" style="28" customWidth="1"/>
    <col min="7797" max="7797" width="12.28515625" style="28" customWidth="1"/>
    <col min="7798" max="7798" width="12" style="28" customWidth="1"/>
    <col min="7799" max="7799" width="12.5703125" style="28" customWidth="1"/>
    <col min="7800" max="7800" width="12" style="28" customWidth="1"/>
    <col min="7801" max="7801" width="11.28515625" style="28" customWidth="1"/>
    <col min="7802" max="7803" width="11.7109375" style="28" customWidth="1"/>
    <col min="7804" max="7804" width="12.5703125" style="28" customWidth="1"/>
    <col min="7805" max="7805" width="9.7109375" style="28" customWidth="1"/>
    <col min="7806" max="7806" width="12" style="28" customWidth="1"/>
    <col min="7807" max="7855" width="9.7109375" style="28" customWidth="1"/>
    <col min="7856" max="8036" width="9.28515625" style="28"/>
    <col min="8037" max="8037" width="6" style="28" customWidth="1"/>
    <col min="8038" max="8038" width="11.28515625" style="28" customWidth="1"/>
    <col min="8039" max="8039" width="37.28515625" style="28" customWidth="1"/>
    <col min="8040" max="8040" width="14.28515625" style="28" customWidth="1"/>
    <col min="8041" max="8042" width="12" style="28" customWidth="1"/>
    <col min="8043" max="8043" width="17.7109375" style="28" customWidth="1"/>
    <col min="8044" max="8044" width="15.7109375" style="28" customWidth="1"/>
    <col min="8045" max="8050" width="0" style="28" hidden="1" customWidth="1"/>
    <col min="8051" max="8051" width="11.7109375" style="28" customWidth="1"/>
    <col min="8052" max="8052" width="31.7109375" style="28" customWidth="1"/>
    <col min="8053" max="8053" width="12.28515625" style="28" customWidth="1"/>
    <col min="8054" max="8054" width="12" style="28" customWidth="1"/>
    <col min="8055" max="8055" width="12.5703125" style="28" customWidth="1"/>
    <col min="8056" max="8056" width="12" style="28" customWidth="1"/>
    <col min="8057" max="8057" width="11.28515625" style="28" customWidth="1"/>
    <col min="8058" max="8059" width="11.7109375" style="28" customWidth="1"/>
    <col min="8060" max="8060" width="12.5703125" style="28" customWidth="1"/>
    <col min="8061" max="8061" width="9.7109375" style="28" customWidth="1"/>
    <col min="8062" max="8062" width="12" style="28" customWidth="1"/>
    <col min="8063" max="8111" width="9.7109375" style="28" customWidth="1"/>
    <col min="8112" max="8292" width="9.28515625" style="28"/>
    <col min="8293" max="8293" width="6" style="28" customWidth="1"/>
    <col min="8294" max="8294" width="11.28515625" style="28" customWidth="1"/>
    <col min="8295" max="8295" width="37.28515625" style="28" customWidth="1"/>
    <col min="8296" max="8296" width="14.28515625" style="28" customWidth="1"/>
    <col min="8297" max="8298" width="12" style="28" customWidth="1"/>
    <col min="8299" max="8299" width="17.7109375" style="28" customWidth="1"/>
    <col min="8300" max="8300" width="15.7109375" style="28" customWidth="1"/>
    <col min="8301" max="8306" width="0" style="28" hidden="1" customWidth="1"/>
    <col min="8307" max="8307" width="11.7109375" style="28" customWidth="1"/>
    <col min="8308" max="8308" width="31.7109375" style="28" customWidth="1"/>
    <col min="8309" max="8309" width="12.28515625" style="28" customWidth="1"/>
    <col min="8310" max="8310" width="12" style="28" customWidth="1"/>
    <col min="8311" max="8311" width="12.5703125" style="28" customWidth="1"/>
    <col min="8312" max="8312" width="12" style="28" customWidth="1"/>
    <col min="8313" max="8313" width="11.28515625" style="28" customWidth="1"/>
    <col min="8314" max="8315" width="11.7109375" style="28" customWidth="1"/>
    <col min="8316" max="8316" width="12.5703125" style="28" customWidth="1"/>
    <col min="8317" max="8317" width="9.7109375" style="28" customWidth="1"/>
    <col min="8318" max="8318" width="12" style="28" customWidth="1"/>
    <col min="8319" max="8367" width="9.7109375" style="28" customWidth="1"/>
    <col min="8368" max="8548" width="9.28515625" style="28"/>
    <col min="8549" max="8549" width="6" style="28" customWidth="1"/>
    <col min="8550" max="8550" width="11.28515625" style="28" customWidth="1"/>
    <col min="8551" max="8551" width="37.28515625" style="28" customWidth="1"/>
    <col min="8552" max="8552" width="14.28515625" style="28" customWidth="1"/>
    <col min="8553" max="8554" width="12" style="28" customWidth="1"/>
    <col min="8555" max="8555" width="17.7109375" style="28" customWidth="1"/>
    <col min="8556" max="8556" width="15.7109375" style="28" customWidth="1"/>
    <col min="8557" max="8562" width="0" style="28" hidden="1" customWidth="1"/>
    <col min="8563" max="8563" width="11.7109375" style="28" customWidth="1"/>
    <col min="8564" max="8564" width="31.7109375" style="28" customWidth="1"/>
    <col min="8565" max="8565" width="12.28515625" style="28" customWidth="1"/>
    <col min="8566" max="8566" width="12" style="28" customWidth="1"/>
    <col min="8567" max="8567" width="12.5703125" style="28" customWidth="1"/>
    <col min="8568" max="8568" width="12" style="28" customWidth="1"/>
    <col min="8569" max="8569" width="11.28515625" style="28" customWidth="1"/>
    <col min="8570" max="8571" width="11.7109375" style="28" customWidth="1"/>
    <col min="8572" max="8572" width="12.5703125" style="28" customWidth="1"/>
    <col min="8573" max="8573" width="9.7109375" style="28" customWidth="1"/>
    <col min="8574" max="8574" width="12" style="28" customWidth="1"/>
    <col min="8575" max="8623" width="9.7109375" style="28" customWidth="1"/>
    <col min="8624" max="8804" width="9.28515625" style="28"/>
    <col min="8805" max="8805" width="6" style="28" customWidth="1"/>
    <col min="8806" max="8806" width="11.28515625" style="28" customWidth="1"/>
    <col min="8807" max="8807" width="37.28515625" style="28" customWidth="1"/>
    <col min="8808" max="8808" width="14.28515625" style="28" customWidth="1"/>
    <col min="8809" max="8810" width="12" style="28" customWidth="1"/>
    <col min="8811" max="8811" width="17.7109375" style="28" customWidth="1"/>
    <col min="8812" max="8812" width="15.7109375" style="28" customWidth="1"/>
    <col min="8813" max="8818" width="0" style="28" hidden="1" customWidth="1"/>
    <col min="8819" max="8819" width="11.7109375" style="28" customWidth="1"/>
    <col min="8820" max="8820" width="31.7109375" style="28" customWidth="1"/>
    <col min="8821" max="8821" width="12.28515625" style="28" customWidth="1"/>
    <col min="8822" max="8822" width="12" style="28" customWidth="1"/>
    <col min="8823" max="8823" width="12.5703125" style="28" customWidth="1"/>
    <col min="8824" max="8824" width="12" style="28" customWidth="1"/>
    <col min="8825" max="8825" width="11.28515625" style="28" customWidth="1"/>
    <col min="8826" max="8827" width="11.7109375" style="28" customWidth="1"/>
    <col min="8828" max="8828" width="12.5703125" style="28" customWidth="1"/>
    <col min="8829" max="8829" width="9.7109375" style="28" customWidth="1"/>
    <col min="8830" max="8830" width="12" style="28" customWidth="1"/>
    <col min="8831" max="8879" width="9.7109375" style="28" customWidth="1"/>
    <col min="8880" max="9060" width="9.28515625" style="28"/>
    <col min="9061" max="9061" width="6" style="28" customWidth="1"/>
    <col min="9062" max="9062" width="11.28515625" style="28" customWidth="1"/>
    <col min="9063" max="9063" width="37.28515625" style="28" customWidth="1"/>
    <col min="9064" max="9064" width="14.28515625" style="28" customWidth="1"/>
    <col min="9065" max="9066" width="12" style="28" customWidth="1"/>
    <col min="9067" max="9067" width="17.7109375" style="28" customWidth="1"/>
    <col min="9068" max="9068" width="15.7109375" style="28" customWidth="1"/>
    <col min="9069" max="9074" width="0" style="28" hidden="1" customWidth="1"/>
    <col min="9075" max="9075" width="11.7109375" style="28" customWidth="1"/>
    <col min="9076" max="9076" width="31.7109375" style="28" customWidth="1"/>
    <col min="9077" max="9077" width="12.28515625" style="28" customWidth="1"/>
    <col min="9078" max="9078" width="12" style="28" customWidth="1"/>
    <col min="9079" max="9079" width="12.5703125" style="28" customWidth="1"/>
    <col min="9080" max="9080" width="12" style="28" customWidth="1"/>
    <col min="9081" max="9081" width="11.28515625" style="28" customWidth="1"/>
    <col min="9082" max="9083" width="11.7109375" style="28" customWidth="1"/>
    <col min="9084" max="9084" width="12.5703125" style="28" customWidth="1"/>
    <col min="9085" max="9085" width="9.7109375" style="28" customWidth="1"/>
    <col min="9086" max="9086" width="12" style="28" customWidth="1"/>
    <col min="9087" max="9135" width="9.7109375" style="28" customWidth="1"/>
    <col min="9136" max="9316" width="9.28515625" style="28"/>
    <col min="9317" max="9317" width="6" style="28" customWidth="1"/>
    <col min="9318" max="9318" width="11.28515625" style="28" customWidth="1"/>
    <col min="9319" max="9319" width="37.28515625" style="28" customWidth="1"/>
    <col min="9320" max="9320" width="14.28515625" style="28" customWidth="1"/>
    <col min="9321" max="9322" width="12" style="28" customWidth="1"/>
    <col min="9323" max="9323" width="17.7109375" style="28" customWidth="1"/>
    <col min="9324" max="9324" width="15.7109375" style="28" customWidth="1"/>
    <col min="9325" max="9330" width="0" style="28" hidden="1" customWidth="1"/>
    <col min="9331" max="9331" width="11.7109375" style="28" customWidth="1"/>
    <col min="9332" max="9332" width="31.7109375" style="28" customWidth="1"/>
    <col min="9333" max="9333" width="12.28515625" style="28" customWidth="1"/>
    <col min="9334" max="9334" width="12" style="28" customWidth="1"/>
    <col min="9335" max="9335" width="12.5703125" style="28" customWidth="1"/>
    <col min="9336" max="9336" width="12" style="28" customWidth="1"/>
    <col min="9337" max="9337" width="11.28515625" style="28" customWidth="1"/>
    <col min="9338" max="9339" width="11.7109375" style="28" customWidth="1"/>
    <col min="9340" max="9340" width="12.5703125" style="28" customWidth="1"/>
    <col min="9341" max="9341" width="9.7109375" style="28" customWidth="1"/>
    <col min="9342" max="9342" width="12" style="28" customWidth="1"/>
    <col min="9343" max="9391" width="9.7109375" style="28" customWidth="1"/>
    <col min="9392" max="9572" width="9.28515625" style="28"/>
    <col min="9573" max="9573" width="6" style="28" customWidth="1"/>
    <col min="9574" max="9574" width="11.28515625" style="28" customWidth="1"/>
    <col min="9575" max="9575" width="37.28515625" style="28" customWidth="1"/>
    <col min="9576" max="9576" width="14.28515625" style="28" customWidth="1"/>
    <col min="9577" max="9578" width="12" style="28" customWidth="1"/>
    <col min="9579" max="9579" width="17.7109375" style="28" customWidth="1"/>
    <col min="9580" max="9580" width="15.7109375" style="28" customWidth="1"/>
    <col min="9581" max="9586" width="0" style="28" hidden="1" customWidth="1"/>
    <col min="9587" max="9587" width="11.7109375" style="28" customWidth="1"/>
    <col min="9588" max="9588" width="31.7109375" style="28" customWidth="1"/>
    <col min="9589" max="9589" width="12.28515625" style="28" customWidth="1"/>
    <col min="9590" max="9590" width="12" style="28" customWidth="1"/>
    <col min="9591" max="9591" width="12.5703125" style="28" customWidth="1"/>
    <col min="9592" max="9592" width="12" style="28" customWidth="1"/>
    <col min="9593" max="9593" width="11.28515625" style="28" customWidth="1"/>
    <col min="9594" max="9595" width="11.7109375" style="28" customWidth="1"/>
    <col min="9596" max="9596" width="12.5703125" style="28" customWidth="1"/>
    <col min="9597" max="9597" width="9.7109375" style="28" customWidth="1"/>
    <col min="9598" max="9598" width="12" style="28" customWidth="1"/>
    <col min="9599" max="9647" width="9.7109375" style="28" customWidth="1"/>
    <col min="9648" max="9828" width="9.28515625" style="28"/>
    <col min="9829" max="9829" width="6" style="28" customWidth="1"/>
    <col min="9830" max="9830" width="11.28515625" style="28" customWidth="1"/>
    <col min="9831" max="9831" width="37.28515625" style="28" customWidth="1"/>
    <col min="9832" max="9832" width="14.28515625" style="28" customWidth="1"/>
    <col min="9833" max="9834" width="12" style="28" customWidth="1"/>
    <col min="9835" max="9835" width="17.7109375" style="28" customWidth="1"/>
    <col min="9836" max="9836" width="15.7109375" style="28" customWidth="1"/>
    <col min="9837" max="9842" width="0" style="28" hidden="1" customWidth="1"/>
    <col min="9843" max="9843" width="11.7109375" style="28" customWidth="1"/>
    <col min="9844" max="9844" width="31.7109375" style="28" customWidth="1"/>
    <col min="9845" max="9845" width="12.28515625" style="28" customWidth="1"/>
    <col min="9846" max="9846" width="12" style="28" customWidth="1"/>
    <col min="9847" max="9847" width="12.5703125" style="28" customWidth="1"/>
    <col min="9848" max="9848" width="12" style="28" customWidth="1"/>
    <col min="9849" max="9849" width="11.28515625" style="28" customWidth="1"/>
    <col min="9850" max="9851" width="11.7109375" style="28" customWidth="1"/>
    <col min="9852" max="9852" width="12.5703125" style="28" customWidth="1"/>
    <col min="9853" max="9853" width="9.7109375" style="28" customWidth="1"/>
    <col min="9854" max="9854" width="12" style="28" customWidth="1"/>
    <col min="9855" max="9903" width="9.7109375" style="28" customWidth="1"/>
    <col min="9904" max="10084" width="9.28515625" style="28"/>
    <col min="10085" max="10085" width="6" style="28" customWidth="1"/>
    <col min="10086" max="10086" width="11.28515625" style="28" customWidth="1"/>
    <col min="10087" max="10087" width="37.28515625" style="28" customWidth="1"/>
    <col min="10088" max="10088" width="14.28515625" style="28" customWidth="1"/>
    <col min="10089" max="10090" width="12" style="28" customWidth="1"/>
    <col min="10091" max="10091" width="17.7109375" style="28" customWidth="1"/>
    <col min="10092" max="10092" width="15.7109375" style="28" customWidth="1"/>
    <col min="10093" max="10098" width="0" style="28" hidden="1" customWidth="1"/>
    <col min="10099" max="10099" width="11.7109375" style="28" customWidth="1"/>
    <col min="10100" max="10100" width="31.7109375" style="28" customWidth="1"/>
    <col min="10101" max="10101" width="12.28515625" style="28" customWidth="1"/>
    <col min="10102" max="10102" width="12" style="28" customWidth="1"/>
    <col min="10103" max="10103" width="12.5703125" style="28" customWidth="1"/>
    <col min="10104" max="10104" width="12" style="28" customWidth="1"/>
    <col min="10105" max="10105" width="11.28515625" style="28" customWidth="1"/>
    <col min="10106" max="10107" width="11.7109375" style="28" customWidth="1"/>
    <col min="10108" max="10108" width="12.5703125" style="28" customWidth="1"/>
    <col min="10109" max="10109" width="9.7109375" style="28" customWidth="1"/>
    <col min="10110" max="10110" width="12" style="28" customWidth="1"/>
    <col min="10111" max="10159" width="9.7109375" style="28" customWidth="1"/>
    <col min="10160" max="10340" width="9.28515625" style="28"/>
    <col min="10341" max="10341" width="6" style="28" customWidth="1"/>
    <col min="10342" max="10342" width="11.28515625" style="28" customWidth="1"/>
    <col min="10343" max="10343" width="37.28515625" style="28" customWidth="1"/>
    <col min="10344" max="10344" width="14.28515625" style="28" customWidth="1"/>
    <col min="10345" max="10346" width="12" style="28" customWidth="1"/>
    <col min="10347" max="10347" width="17.7109375" style="28" customWidth="1"/>
    <col min="10348" max="10348" width="15.7109375" style="28" customWidth="1"/>
    <col min="10349" max="10354" width="0" style="28" hidden="1" customWidth="1"/>
    <col min="10355" max="10355" width="11.7109375" style="28" customWidth="1"/>
    <col min="10356" max="10356" width="31.7109375" style="28" customWidth="1"/>
    <col min="10357" max="10357" width="12.28515625" style="28" customWidth="1"/>
    <col min="10358" max="10358" width="12" style="28" customWidth="1"/>
    <col min="10359" max="10359" width="12.5703125" style="28" customWidth="1"/>
    <col min="10360" max="10360" width="12" style="28" customWidth="1"/>
    <col min="10361" max="10361" width="11.28515625" style="28" customWidth="1"/>
    <col min="10362" max="10363" width="11.7109375" style="28" customWidth="1"/>
    <col min="10364" max="10364" width="12.5703125" style="28" customWidth="1"/>
    <col min="10365" max="10365" width="9.7109375" style="28" customWidth="1"/>
    <col min="10366" max="10366" width="12" style="28" customWidth="1"/>
    <col min="10367" max="10415" width="9.7109375" style="28" customWidth="1"/>
    <col min="10416" max="10596" width="9.28515625" style="28"/>
    <col min="10597" max="10597" width="6" style="28" customWidth="1"/>
    <col min="10598" max="10598" width="11.28515625" style="28" customWidth="1"/>
    <col min="10599" max="10599" width="37.28515625" style="28" customWidth="1"/>
    <col min="10600" max="10600" width="14.28515625" style="28" customWidth="1"/>
    <col min="10601" max="10602" width="12" style="28" customWidth="1"/>
    <col min="10603" max="10603" width="17.7109375" style="28" customWidth="1"/>
    <col min="10604" max="10604" width="15.7109375" style="28" customWidth="1"/>
    <col min="10605" max="10610" width="0" style="28" hidden="1" customWidth="1"/>
    <col min="10611" max="10611" width="11.7109375" style="28" customWidth="1"/>
    <col min="10612" max="10612" width="31.7109375" style="28" customWidth="1"/>
    <col min="10613" max="10613" width="12.28515625" style="28" customWidth="1"/>
    <col min="10614" max="10614" width="12" style="28" customWidth="1"/>
    <col min="10615" max="10615" width="12.5703125" style="28" customWidth="1"/>
    <col min="10616" max="10616" width="12" style="28" customWidth="1"/>
    <col min="10617" max="10617" width="11.28515625" style="28" customWidth="1"/>
    <col min="10618" max="10619" width="11.7109375" style="28" customWidth="1"/>
    <col min="10620" max="10620" width="12.5703125" style="28" customWidth="1"/>
    <col min="10621" max="10621" width="9.7109375" style="28" customWidth="1"/>
    <col min="10622" max="10622" width="12" style="28" customWidth="1"/>
    <col min="10623" max="10671" width="9.7109375" style="28" customWidth="1"/>
    <col min="10672" max="10852" width="9.28515625" style="28"/>
    <col min="10853" max="10853" width="6" style="28" customWidth="1"/>
    <col min="10854" max="10854" width="11.28515625" style="28" customWidth="1"/>
    <col min="10855" max="10855" width="37.28515625" style="28" customWidth="1"/>
    <col min="10856" max="10856" width="14.28515625" style="28" customWidth="1"/>
    <col min="10857" max="10858" width="12" style="28" customWidth="1"/>
    <col min="10859" max="10859" width="17.7109375" style="28" customWidth="1"/>
    <col min="10860" max="10860" width="15.7109375" style="28" customWidth="1"/>
    <col min="10861" max="10866" width="0" style="28" hidden="1" customWidth="1"/>
    <col min="10867" max="10867" width="11.7109375" style="28" customWidth="1"/>
    <col min="10868" max="10868" width="31.7109375" style="28" customWidth="1"/>
    <col min="10869" max="10869" width="12.28515625" style="28" customWidth="1"/>
    <col min="10870" max="10870" width="12" style="28" customWidth="1"/>
    <col min="10871" max="10871" width="12.5703125" style="28" customWidth="1"/>
    <col min="10872" max="10872" width="12" style="28" customWidth="1"/>
    <col min="10873" max="10873" width="11.28515625" style="28" customWidth="1"/>
    <col min="10874" max="10875" width="11.7109375" style="28" customWidth="1"/>
    <col min="10876" max="10876" width="12.5703125" style="28" customWidth="1"/>
    <col min="10877" max="10877" width="9.7109375" style="28" customWidth="1"/>
    <col min="10878" max="10878" width="12" style="28" customWidth="1"/>
    <col min="10879" max="10927" width="9.7109375" style="28" customWidth="1"/>
    <col min="10928" max="11108" width="9.28515625" style="28"/>
    <col min="11109" max="11109" width="6" style="28" customWidth="1"/>
    <col min="11110" max="11110" width="11.28515625" style="28" customWidth="1"/>
    <col min="11111" max="11111" width="37.28515625" style="28" customWidth="1"/>
    <col min="11112" max="11112" width="14.28515625" style="28" customWidth="1"/>
    <col min="11113" max="11114" width="12" style="28" customWidth="1"/>
    <col min="11115" max="11115" width="17.7109375" style="28" customWidth="1"/>
    <col min="11116" max="11116" width="15.7109375" style="28" customWidth="1"/>
    <col min="11117" max="11122" width="0" style="28" hidden="1" customWidth="1"/>
    <col min="11123" max="11123" width="11.7109375" style="28" customWidth="1"/>
    <col min="11124" max="11124" width="31.7109375" style="28" customWidth="1"/>
    <col min="11125" max="11125" width="12.28515625" style="28" customWidth="1"/>
    <col min="11126" max="11126" width="12" style="28" customWidth="1"/>
    <col min="11127" max="11127" width="12.5703125" style="28" customWidth="1"/>
    <col min="11128" max="11128" width="12" style="28" customWidth="1"/>
    <col min="11129" max="11129" width="11.28515625" style="28" customWidth="1"/>
    <col min="11130" max="11131" width="11.7109375" style="28" customWidth="1"/>
    <col min="11132" max="11132" width="12.5703125" style="28" customWidth="1"/>
    <col min="11133" max="11133" width="9.7109375" style="28" customWidth="1"/>
    <col min="11134" max="11134" width="12" style="28" customWidth="1"/>
    <col min="11135" max="11183" width="9.7109375" style="28" customWidth="1"/>
    <col min="11184" max="11364" width="9.28515625" style="28"/>
    <col min="11365" max="11365" width="6" style="28" customWidth="1"/>
    <col min="11366" max="11366" width="11.28515625" style="28" customWidth="1"/>
    <col min="11367" max="11367" width="37.28515625" style="28" customWidth="1"/>
    <col min="11368" max="11368" width="14.28515625" style="28" customWidth="1"/>
    <col min="11369" max="11370" width="12" style="28" customWidth="1"/>
    <col min="11371" max="11371" width="17.7109375" style="28" customWidth="1"/>
    <col min="11372" max="11372" width="15.7109375" style="28" customWidth="1"/>
    <col min="11373" max="11378" width="0" style="28" hidden="1" customWidth="1"/>
    <col min="11379" max="11379" width="11.7109375" style="28" customWidth="1"/>
    <col min="11380" max="11380" width="31.7109375" style="28" customWidth="1"/>
    <col min="11381" max="11381" width="12.28515625" style="28" customWidth="1"/>
    <col min="11382" max="11382" width="12" style="28" customWidth="1"/>
    <col min="11383" max="11383" width="12.5703125" style="28" customWidth="1"/>
    <col min="11384" max="11384" width="12" style="28" customWidth="1"/>
    <col min="11385" max="11385" width="11.28515625" style="28" customWidth="1"/>
    <col min="11386" max="11387" width="11.7109375" style="28" customWidth="1"/>
    <col min="11388" max="11388" width="12.5703125" style="28" customWidth="1"/>
    <col min="11389" max="11389" width="9.7109375" style="28" customWidth="1"/>
    <col min="11390" max="11390" width="12" style="28" customWidth="1"/>
    <col min="11391" max="11439" width="9.7109375" style="28" customWidth="1"/>
    <col min="11440" max="11620" width="9.28515625" style="28"/>
    <col min="11621" max="11621" width="6" style="28" customWidth="1"/>
    <col min="11622" max="11622" width="11.28515625" style="28" customWidth="1"/>
    <col min="11623" max="11623" width="37.28515625" style="28" customWidth="1"/>
    <col min="11624" max="11624" width="14.28515625" style="28" customWidth="1"/>
    <col min="11625" max="11626" width="12" style="28" customWidth="1"/>
    <col min="11627" max="11627" width="17.7109375" style="28" customWidth="1"/>
    <col min="11628" max="11628" width="15.7109375" style="28" customWidth="1"/>
    <col min="11629" max="11634" width="0" style="28" hidden="1" customWidth="1"/>
    <col min="11635" max="11635" width="11.7109375" style="28" customWidth="1"/>
    <col min="11636" max="11636" width="31.7109375" style="28" customWidth="1"/>
    <col min="11637" max="11637" width="12.28515625" style="28" customWidth="1"/>
    <col min="11638" max="11638" width="12" style="28" customWidth="1"/>
    <col min="11639" max="11639" width="12.5703125" style="28" customWidth="1"/>
    <col min="11640" max="11640" width="12" style="28" customWidth="1"/>
    <col min="11641" max="11641" width="11.28515625" style="28" customWidth="1"/>
    <col min="11642" max="11643" width="11.7109375" style="28" customWidth="1"/>
    <col min="11644" max="11644" width="12.5703125" style="28" customWidth="1"/>
    <col min="11645" max="11645" width="9.7109375" style="28" customWidth="1"/>
    <col min="11646" max="11646" width="12" style="28" customWidth="1"/>
    <col min="11647" max="11695" width="9.7109375" style="28" customWidth="1"/>
    <col min="11696" max="11876" width="9.28515625" style="28"/>
    <col min="11877" max="11877" width="6" style="28" customWidth="1"/>
    <col min="11878" max="11878" width="11.28515625" style="28" customWidth="1"/>
    <col min="11879" max="11879" width="37.28515625" style="28" customWidth="1"/>
    <col min="11880" max="11880" width="14.28515625" style="28" customWidth="1"/>
    <col min="11881" max="11882" width="12" style="28" customWidth="1"/>
    <col min="11883" max="11883" width="17.7109375" style="28" customWidth="1"/>
    <col min="11884" max="11884" width="15.7109375" style="28" customWidth="1"/>
    <col min="11885" max="11890" width="0" style="28" hidden="1" customWidth="1"/>
    <col min="11891" max="11891" width="11.7109375" style="28" customWidth="1"/>
    <col min="11892" max="11892" width="31.7109375" style="28" customWidth="1"/>
    <col min="11893" max="11893" width="12.28515625" style="28" customWidth="1"/>
    <col min="11894" max="11894" width="12" style="28" customWidth="1"/>
    <col min="11895" max="11895" width="12.5703125" style="28" customWidth="1"/>
    <col min="11896" max="11896" width="12" style="28" customWidth="1"/>
    <col min="11897" max="11897" width="11.28515625" style="28" customWidth="1"/>
    <col min="11898" max="11899" width="11.7109375" style="28" customWidth="1"/>
    <col min="11900" max="11900" width="12.5703125" style="28" customWidth="1"/>
    <col min="11901" max="11901" width="9.7109375" style="28" customWidth="1"/>
    <col min="11902" max="11902" width="12" style="28" customWidth="1"/>
    <col min="11903" max="11951" width="9.7109375" style="28" customWidth="1"/>
    <col min="11952" max="12132" width="9.28515625" style="28"/>
    <col min="12133" max="12133" width="6" style="28" customWidth="1"/>
    <col min="12134" max="12134" width="11.28515625" style="28" customWidth="1"/>
    <col min="12135" max="12135" width="37.28515625" style="28" customWidth="1"/>
    <col min="12136" max="12136" width="14.28515625" style="28" customWidth="1"/>
    <col min="12137" max="12138" width="12" style="28" customWidth="1"/>
    <col min="12139" max="12139" width="17.7109375" style="28" customWidth="1"/>
    <col min="12140" max="12140" width="15.7109375" style="28" customWidth="1"/>
    <col min="12141" max="12146" width="0" style="28" hidden="1" customWidth="1"/>
    <col min="12147" max="12147" width="11.7109375" style="28" customWidth="1"/>
    <col min="12148" max="12148" width="31.7109375" style="28" customWidth="1"/>
    <col min="12149" max="12149" width="12.28515625" style="28" customWidth="1"/>
    <col min="12150" max="12150" width="12" style="28" customWidth="1"/>
    <col min="12151" max="12151" width="12.5703125" style="28" customWidth="1"/>
    <col min="12152" max="12152" width="12" style="28" customWidth="1"/>
    <col min="12153" max="12153" width="11.28515625" style="28" customWidth="1"/>
    <col min="12154" max="12155" width="11.7109375" style="28" customWidth="1"/>
    <col min="12156" max="12156" width="12.5703125" style="28" customWidth="1"/>
    <col min="12157" max="12157" width="9.7109375" style="28" customWidth="1"/>
    <col min="12158" max="12158" width="12" style="28" customWidth="1"/>
    <col min="12159" max="12207" width="9.7109375" style="28" customWidth="1"/>
    <col min="12208" max="12388" width="9.28515625" style="28"/>
    <col min="12389" max="12389" width="6" style="28" customWidth="1"/>
    <col min="12390" max="12390" width="11.28515625" style="28" customWidth="1"/>
    <col min="12391" max="12391" width="37.28515625" style="28" customWidth="1"/>
    <col min="12392" max="12392" width="14.28515625" style="28" customWidth="1"/>
    <col min="12393" max="12394" width="12" style="28" customWidth="1"/>
    <col min="12395" max="12395" width="17.7109375" style="28" customWidth="1"/>
    <col min="12396" max="12396" width="15.7109375" style="28" customWidth="1"/>
    <col min="12397" max="12402" width="0" style="28" hidden="1" customWidth="1"/>
    <col min="12403" max="12403" width="11.7109375" style="28" customWidth="1"/>
    <col min="12404" max="12404" width="31.7109375" style="28" customWidth="1"/>
    <col min="12405" max="12405" width="12.28515625" style="28" customWidth="1"/>
    <col min="12406" max="12406" width="12" style="28" customWidth="1"/>
    <col min="12407" max="12407" width="12.5703125" style="28" customWidth="1"/>
    <col min="12408" max="12408" width="12" style="28" customWidth="1"/>
    <col min="12409" max="12409" width="11.28515625" style="28" customWidth="1"/>
    <col min="12410" max="12411" width="11.7109375" style="28" customWidth="1"/>
    <col min="12412" max="12412" width="12.5703125" style="28" customWidth="1"/>
    <col min="12413" max="12413" width="9.7109375" style="28" customWidth="1"/>
    <col min="12414" max="12414" width="12" style="28" customWidth="1"/>
    <col min="12415" max="12463" width="9.7109375" style="28" customWidth="1"/>
    <col min="12464" max="12644" width="9.28515625" style="28"/>
    <col min="12645" max="12645" width="6" style="28" customWidth="1"/>
    <col min="12646" max="12646" width="11.28515625" style="28" customWidth="1"/>
    <col min="12647" max="12647" width="37.28515625" style="28" customWidth="1"/>
    <col min="12648" max="12648" width="14.28515625" style="28" customWidth="1"/>
    <col min="12649" max="12650" width="12" style="28" customWidth="1"/>
    <col min="12651" max="12651" width="17.7109375" style="28" customWidth="1"/>
    <col min="12652" max="12652" width="15.7109375" style="28" customWidth="1"/>
    <col min="12653" max="12658" width="0" style="28" hidden="1" customWidth="1"/>
    <col min="12659" max="12659" width="11.7109375" style="28" customWidth="1"/>
    <col min="12660" max="12660" width="31.7109375" style="28" customWidth="1"/>
    <col min="12661" max="12661" width="12.28515625" style="28" customWidth="1"/>
    <col min="12662" max="12662" width="12" style="28" customWidth="1"/>
    <col min="12663" max="12663" width="12.5703125" style="28" customWidth="1"/>
    <col min="12664" max="12664" width="12" style="28" customWidth="1"/>
    <col min="12665" max="12665" width="11.28515625" style="28" customWidth="1"/>
    <col min="12666" max="12667" width="11.7109375" style="28" customWidth="1"/>
    <col min="12668" max="12668" width="12.5703125" style="28" customWidth="1"/>
    <col min="12669" max="12669" width="9.7109375" style="28" customWidth="1"/>
    <col min="12670" max="12670" width="12" style="28" customWidth="1"/>
    <col min="12671" max="12719" width="9.7109375" style="28" customWidth="1"/>
    <col min="12720" max="12900" width="9.28515625" style="28"/>
    <col min="12901" max="12901" width="6" style="28" customWidth="1"/>
    <col min="12902" max="12902" width="11.28515625" style="28" customWidth="1"/>
    <col min="12903" max="12903" width="37.28515625" style="28" customWidth="1"/>
    <col min="12904" max="12904" width="14.28515625" style="28" customWidth="1"/>
    <col min="12905" max="12906" width="12" style="28" customWidth="1"/>
    <col min="12907" max="12907" width="17.7109375" style="28" customWidth="1"/>
    <col min="12908" max="12908" width="15.7109375" style="28" customWidth="1"/>
    <col min="12909" max="12914" width="0" style="28" hidden="1" customWidth="1"/>
    <col min="12915" max="12915" width="11.7109375" style="28" customWidth="1"/>
    <col min="12916" max="12916" width="31.7109375" style="28" customWidth="1"/>
    <col min="12917" max="12917" width="12.28515625" style="28" customWidth="1"/>
    <col min="12918" max="12918" width="12" style="28" customWidth="1"/>
    <col min="12919" max="12919" width="12.5703125" style="28" customWidth="1"/>
    <col min="12920" max="12920" width="12" style="28" customWidth="1"/>
    <col min="12921" max="12921" width="11.28515625" style="28" customWidth="1"/>
    <col min="12922" max="12923" width="11.7109375" style="28" customWidth="1"/>
    <col min="12924" max="12924" width="12.5703125" style="28" customWidth="1"/>
    <col min="12925" max="12925" width="9.7109375" style="28" customWidth="1"/>
    <col min="12926" max="12926" width="12" style="28" customWidth="1"/>
    <col min="12927" max="12975" width="9.7109375" style="28" customWidth="1"/>
    <col min="12976" max="13156" width="9.28515625" style="28"/>
    <col min="13157" max="13157" width="6" style="28" customWidth="1"/>
    <col min="13158" max="13158" width="11.28515625" style="28" customWidth="1"/>
    <col min="13159" max="13159" width="37.28515625" style="28" customWidth="1"/>
    <col min="13160" max="13160" width="14.28515625" style="28" customWidth="1"/>
    <col min="13161" max="13162" width="12" style="28" customWidth="1"/>
    <col min="13163" max="13163" width="17.7109375" style="28" customWidth="1"/>
    <col min="13164" max="13164" width="15.7109375" style="28" customWidth="1"/>
    <col min="13165" max="13170" width="0" style="28" hidden="1" customWidth="1"/>
    <col min="13171" max="13171" width="11.7109375" style="28" customWidth="1"/>
    <col min="13172" max="13172" width="31.7109375" style="28" customWidth="1"/>
    <col min="13173" max="13173" width="12.28515625" style="28" customWidth="1"/>
    <col min="13174" max="13174" width="12" style="28" customWidth="1"/>
    <col min="13175" max="13175" width="12.5703125" style="28" customWidth="1"/>
    <col min="13176" max="13176" width="12" style="28" customWidth="1"/>
    <col min="13177" max="13177" width="11.28515625" style="28" customWidth="1"/>
    <col min="13178" max="13179" width="11.7109375" style="28" customWidth="1"/>
    <col min="13180" max="13180" width="12.5703125" style="28" customWidth="1"/>
    <col min="13181" max="13181" width="9.7109375" style="28" customWidth="1"/>
    <col min="13182" max="13182" width="12" style="28" customWidth="1"/>
    <col min="13183" max="13231" width="9.7109375" style="28" customWidth="1"/>
    <col min="13232" max="13412" width="9.28515625" style="28"/>
    <col min="13413" max="13413" width="6" style="28" customWidth="1"/>
    <col min="13414" max="13414" width="11.28515625" style="28" customWidth="1"/>
    <col min="13415" max="13415" width="37.28515625" style="28" customWidth="1"/>
    <col min="13416" max="13416" width="14.28515625" style="28" customWidth="1"/>
    <col min="13417" max="13418" width="12" style="28" customWidth="1"/>
    <col min="13419" max="13419" width="17.7109375" style="28" customWidth="1"/>
    <col min="13420" max="13420" width="15.7109375" style="28" customWidth="1"/>
    <col min="13421" max="13426" width="0" style="28" hidden="1" customWidth="1"/>
    <col min="13427" max="13427" width="11.7109375" style="28" customWidth="1"/>
    <col min="13428" max="13428" width="31.7109375" style="28" customWidth="1"/>
    <col min="13429" max="13429" width="12.28515625" style="28" customWidth="1"/>
    <col min="13430" max="13430" width="12" style="28" customWidth="1"/>
    <col min="13431" max="13431" width="12.5703125" style="28" customWidth="1"/>
    <col min="13432" max="13432" width="12" style="28" customWidth="1"/>
    <col min="13433" max="13433" width="11.28515625" style="28" customWidth="1"/>
    <col min="13434" max="13435" width="11.7109375" style="28" customWidth="1"/>
    <col min="13436" max="13436" width="12.5703125" style="28" customWidth="1"/>
    <col min="13437" max="13437" width="9.7109375" style="28" customWidth="1"/>
    <col min="13438" max="13438" width="12" style="28" customWidth="1"/>
    <col min="13439" max="13487" width="9.7109375" style="28" customWidth="1"/>
    <col min="13488" max="13668" width="9.28515625" style="28"/>
    <col min="13669" max="13669" width="6" style="28" customWidth="1"/>
    <col min="13670" max="13670" width="11.28515625" style="28" customWidth="1"/>
    <col min="13671" max="13671" width="37.28515625" style="28" customWidth="1"/>
    <col min="13672" max="13672" width="14.28515625" style="28" customWidth="1"/>
    <col min="13673" max="13674" width="12" style="28" customWidth="1"/>
    <col min="13675" max="13675" width="17.7109375" style="28" customWidth="1"/>
    <col min="13676" max="13676" width="15.7109375" style="28" customWidth="1"/>
    <col min="13677" max="13682" width="0" style="28" hidden="1" customWidth="1"/>
    <col min="13683" max="13683" width="11.7109375" style="28" customWidth="1"/>
    <col min="13684" max="13684" width="31.7109375" style="28" customWidth="1"/>
    <col min="13685" max="13685" width="12.28515625" style="28" customWidth="1"/>
    <col min="13686" max="13686" width="12" style="28" customWidth="1"/>
    <col min="13687" max="13687" width="12.5703125" style="28" customWidth="1"/>
    <col min="13688" max="13688" width="12" style="28" customWidth="1"/>
    <col min="13689" max="13689" width="11.28515625" style="28" customWidth="1"/>
    <col min="13690" max="13691" width="11.7109375" style="28" customWidth="1"/>
    <col min="13692" max="13692" width="12.5703125" style="28" customWidth="1"/>
    <col min="13693" max="13693" width="9.7109375" style="28" customWidth="1"/>
    <col min="13694" max="13694" width="12" style="28" customWidth="1"/>
    <col min="13695" max="13743" width="9.7109375" style="28" customWidth="1"/>
    <col min="13744" max="13924" width="9.28515625" style="28"/>
    <col min="13925" max="13925" width="6" style="28" customWidth="1"/>
    <col min="13926" max="13926" width="11.28515625" style="28" customWidth="1"/>
    <col min="13927" max="13927" width="37.28515625" style="28" customWidth="1"/>
    <col min="13928" max="13928" width="14.28515625" style="28" customWidth="1"/>
    <col min="13929" max="13930" width="12" style="28" customWidth="1"/>
    <col min="13931" max="13931" width="17.7109375" style="28" customWidth="1"/>
    <col min="13932" max="13932" width="15.7109375" style="28" customWidth="1"/>
    <col min="13933" max="13938" width="0" style="28" hidden="1" customWidth="1"/>
    <col min="13939" max="13939" width="11.7109375" style="28" customWidth="1"/>
    <col min="13940" max="13940" width="31.7109375" style="28" customWidth="1"/>
    <col min="13941" max="13941" width="12.28515625" style="28" customWidth="1"/>
    <col min="13942" max="13942" width="12" style="28" customWidth="1"/>
    <col min="13943" max="13943" width="12.5703125" style="28" customWidth="1"/>
    <col min="13944" max="13944" width="12" style="28" customWidth="1"/>
    <col min="13945" max="13945" width="11.28515625" style="28" customWidth="1"/>
    <col min="13946" max="13947" width="11.7109375" style="28" customWidth="1"/>
    <col min="13948" max="13948" width="12.5703125" style="28" customWidth="1"/>
    <col min="13949" max="13949" width="9.7109375" style="28" customWidth="1"/>
    <col min="13950" max="13950" width="12" style="28" customWidth="1"/>
    <col min="13951" max="13999" width="9.7109375" style="28" customWidth="1"/>
    <col min="14000" max="14180" width="9.28515625" style="28"/>
    <col min="14181" max="14181" width="6" style="28" customWidth="1"/>
    <col min="14182" max="14182" width="11.28515625" style="28" customWidth="1"/>
    <col min="14183" max="14183" width="37.28515625" style="28" customWidth="1"/>
    <col min="14184" max="14184" width="14.28515625" style="28" customWidth="1"/>
    <col min="14185" max="14186" width="12" style="28" customWidth="1"/>
    <col min="14187" max="14187" width="17.7109375" style="28" customWidth="1"/>
    <col min="14188" max="14188" width="15.7109375" style="28" customWidth="1"/>
    <col min="14189" max="14194" width="0" style="28" hidden="1" customWidth="1"/>
    <col min="14195" max="14195" width="11.7109375" style="28" customWidth="1"/>
    <col min="14196" max="14196" width="31.7109375" style="28" customWidth="1"/>
    <col min="14197" max="14197" width="12.28515625" style="28" customWidth="1"/>
    <col min="14198" max="14198" width="12" style="28" customWidth="1"/>
    <col min="14199" max="14199" width="12.5703125" style="28" customWidth="1"/>
    <col min="14200" max="14200" width="12" style="28" customWidth="1"/>
    <col min="14201" max="14201" width="11.28515625" style="28" customWidth="1"/>
    <col min="14202" max="14203" width="11.7109375" style="28" customWidth="1"/>
    <col min="14204" max="14204" width="12.5703125" style="28" customWidth="1"/>
    <col min="14205" max="14205" width="9.7109375" style="28" customWidth="1"/>
    <col min="14206" max="14206" width="12" style="28" customWidth="1"/>
    <col min="14207" max="14255" width="9.7109375" style="28" customWidth="1"/>
    <col min="14256" max="14436" width="9.28515625" style="28"/>
    <col min="14437" max="14437" width="6" style="28" customWidth="1"/>
    <col min="14438" max="14438" width="11.28515625" style="28" customWidth="1"/>
    <col min="14439" max="14439" width="37.28515625" style="28" customWidth="1"/>
    <col min="14440" max="14440" width="14.28515625" style="28" customWidth="1"/>
    <col min="14441" max="14442" width="12" style="28" customWidth="1"/>
    <col min="14443" max="14443" width="17.7109375" style="28" customWidth="1"/>
    <col min="14444" max="14444" width="15.7109375" style="28" customWidth="1"/>
    <col min="14445" max="14450" width="0" style="28" hidden="1" customWidth="1"/>
    <col min="14451" max="14451" width="11.7109375" style="28" customWidth="1"/>
    <col min="14452" max="14452" width="31.7109375" style="28" customWidth="1"/>
    <col min="14453" max="14453" width="12.28515625" style="28" customWidth="1"/>
    <col min="14454" max="14454" width="12" style="28" customWidth="1"/>
    <col min="14455" max="14455" width="12.5703125" style="28" customWidth="1"/>
    <col min="14456" max="14456" width="12" style="28" customWidth="1"/>
    <col min="14457" max="14457" width="11.28515625" style="28" customWidth="1"/>
    <col min="14458" max="14459" width="11.7109375" style="28" customWidth="1"/>
    <col min="14460" max="14460" width="12.5703125" style="28" customWidth="1"/>
    <col min="14461" max="14461" width="9.7109375" style="28" customWidth="1"/>
    <col min="14462" max="14462" width="12" style="28" customWidth="1"/>
    <col min="14463" max="14511" width="9.7109375" style="28" customWidth="1"/>
    <col min="14512" max="14692" width="9.28515625" style="28"/>
    <col min="14693" max="14693" width="6" style="28" customWidth="1"/>
    <col min="14694" max="14694" width="11.28515625" style="28" customWidth="1"/>
    <col min="14695" max="14695" width="37.28515625" style="28" customWidth="1"/>
    <col min="14696" max="14696" width="14.28515625" style="28" customWidth="1"/>
    <col min="14697" max="14698" width="12" style="28" customWidth="1"/>
    <col min="14699" max="14699" width="17.7109375" style="28" customWidth="1"/>
    <col min="14700" max="14700" width="15.7109375" style="28" customWidth="1"/>
    <col min="14701" max="14706" width="0" style="28" hidden="1" customWidth="1"/>
    <col min="14707" max="14707" width="11.7109375" style="28" customWidth="1"/>
    <col min="14708" max="14708" width="31.7109375" style="28" customWidth="1"/>
    <col min="14709" max="14709" width="12.28515625" style="28" customWidth="1"/>
    <col min="14710" max="14710" width="12" style="28" customWidth="1"/>
    <col min="14711" max="14711" width="12.5703125" style="28" customWidth="1"/>
    <col min="14712" max="14712" width="12" style="28" customWidth="1"/>
    <col min="14713" max="14713" width="11.28515625" style="28" customWidth="1"/>
    <col min="14714" max="14715" width="11.7109375" style="28" customWidth="1"/>
    <col min="14716" max="14716" width="12.5703125" style="28" customWidth="1"/>
    <col min="14717" max="14717" width="9.7109375" style="28" customWidth="1"/>
    <col min="14718" max="14718" width="12" style="28" customWidth="1"/>
    <col min="14719" max="14767" width="9.7109375" style="28" customWidth="1"/>
    <col min="14768" max="14948" width="9.28515625" style="28"/>
    <col min="14949" max="14949" width="6" style="28" customWidth="1"/>
    <col min="14950" max="14950" width="11.28515625" style="28" customWidth="1"/>
    <col min="14951" max="14951" width="37.28515625" style="28" customWidth="1"/>
    <col min="14952" max="14952" width="14.28515625" style="28" customWidth="1"/>
    <col min="14953" max="14954" width="12" style="28" customWidth="1"/>
    <col min="14955" max="14955" width="17.7109375" style="28" customWidth="1"/>
    <col min="14956" max="14956" width="15.7109375" style="28" customWidth="1"/>
    <col min="14957" max="14962" width="0" style="28" hidden="1" customWidth="1"/>
    <col min="14963" max="14963" width="11.7109375" style="28" customWidth="1"/>
    <col min="14964" max="14964" width="31.7109375" style="28" customWidth="1"/>
    <col min="14965" max="14965" width="12.28515625" style="28" customWidth="1"/>
    <col min="14966" max="14966" width="12" style="28" customWidth="1"/>
    <col min="14967" max="14967" width="12.5703125" style="28" customWidth="1"/>
    <col min="14968" max="14968" width="12" style="28" customWidth="1"/>
    <col min="14969" max="14969" width="11.28515625" style="28" customWidth="1"/>
    <col min="14970" max="14971" width="11.7109375" style="28" customWidth="1"/>
    <col min="14972" max="14972" width="12.5703125" style="28" customWidth="1"/>
    <col min="14973" max="14973" width="9.7109375" style="28" customWidth="1"/>
    <col min="14974" max="14974" width="12" style="28" customWidth="1"/>
    <col min="14975" max="15023" width="9.7109375" style="28" customWidth="1"/>
    <col min="15024" max="15204" width="9.28515625" style="28"/>
    <col min="15205" max="15205" width="6" style="28" customWidth="1"/>
    <col min="15206" max="15206" width="11.28515625" style="28" customWidth="1"/>
    <col min="15207" max="15207" width="37.28515625" style="28" customWidth="1"/>
    <col min="15208" max="15208" width="14.28515625" style="28" customWidth="1"/>
    <col min="15209" max="15210" width="12" style="28" customWidth="1"/>
    <col min="15211" max="15211" width="17.7109375" style="28" customWidth="1"/>
    <col min="15212" max="15212" width="15.7109375" style="28" customWidth="1"/>
    <col min="15213" max="15218" width="0" style="28" hidden="1" customWidth="1"/>
    <col min="15219" max="15219" width="11.7109375" style="28" customWidth="1"/>
    <col min="15220" max="15220" width="31.7109375" style="28" customWidth="1"/>
    <col min="15221" max="15221" width="12.28515625" style="28" customWidth="1"/>
    <col min="15222" max="15222" width="12" style="28" customWidth="1"/>
    <col min="15223" max="15223" width="12.5703125" style="28" customWidth="1"/>
    <col min="15224" max="15224" width="12" style="28" customWidth="1"/>
    <col min="15225" max="15225" width="11.28515625" style="28" customWidth="1"/>
    <col min="15226" max="15227" width="11.7109375" style="28" customWidth="1"/>
    <col min="15228" max="15228" width="12.5703125" style="28" customWidth="1"/>
    <col min="15229" max="15229" width="9.7109375" style="28" customWidth="1"/>
    <col min="15230" max="15230" width="12" style="28" customWidth="1"/>
    <col min="15231" max="15279" width="9.7109375" style="28" customWidth="1"/>
    <col min="15280" max="15460" width="9.28515625" style="28"/>
    <col min="15461" max="15461" width="6" style="28" customWidth="1"/>
    <col min="15462" max="15462" width="11.28515625" style="28" customWidth="1"/>
    <col min="15463" max="15463" width="37.28515625" style="28" customWidth="1"/>
    <col min="15464" max="15464" width="14.28515625" style="28" customWidth="1"/>
    <col min="15465" max="15466" width="12" style="28" customWidth="1"/>
    <col min="15467" max="15467" width="17.7109375" style="28" customWidth="1"/>
    <col min="15468" max="15468" width="15.7109375" style="28" customWidth="1"/>
    <col min="15469" max="15474" width="0" style="28" hidden="1" customWidth="1"/>
    <col min="15475" max="15475" width="11.7109375" style="28" customWidth="1"/>
    <col min="15476" max="15476" width="31.7109375" style="28" customWidth="1"/>
    <col min="15477" max="15477" width="12.28515625" style="28" customWidth="1"/>
    <col min="15478" max="15478" width="12" style="28" customWidth="1"/>
    <col min="15479" max="15479" width="12.5703125" style="28" customWidth="1"/>
    <col min="15480" max="15480" width="12" style="28" customWidth="1"/>
    <col min="15481" max="15481" width="11.28515625" style="28" customWidth="1"/>
    <col min="15482" max="15483" width="11.7109375" style="28" customWidth="1"/>
    <col min="15484" max="15484" width="12.5703125" style="28" customWidth="1"/>
    <col min="15485" max="15485" width="9.7109375" style="28" customWidth="1"/>
    <col min="15486" max="15486" width="12" style="28" customWidth="1"/>
    <col min="15487" max="15535" width="9.7109375" style="28" customWidth="1"/>
    <col min="15536" max="15716" width="9.28515625" style="28"/>
    <col min="15717" max="15717" width="6" style="28" customWidth="1"/>
    <col min="15718" max="15718" width="11.28515625" style="28" customWidth="1"/>
    <col min="15719" max="15719" width="37.28515625" style="28" customWidth="1"/>
    <col min="15720" max="15720" width="14.28515625" style="28" customWidth="1"/>
    <col min="15721" max="15722" width="12" style="28" customWidth="1"/>
    <col min="15723" max="15723" width="17.7109375" style="28" customWidth="1"/>
    <col min="15724" max="15724" width="15.7109375" style="28" customWidth="1"/>
    <col min="15725" max="15730" width="0" style="28" hidden="1" customWidth="1"/>
    <col min="15731" max="15731" width="11.7109375" style="28" customWidth="1"/>
    <col min="15732" max="15732" width="31.7109375" style="28" customWidth="1"/>
    <col min="15733" max="15733" width="12.28515625" style="28" customWidth="1"/>
    <col min="15734" max="15734" width="12" style="28" customWidth="1"/>
    <col min="15735" max="15735" width="12.5703125" style="28" customWidth="1"/>
    <col min="15736" max="15736" width="12" style="28" customWidth="1"/>
    <col min="15737" max="15737" width="11.28515625" style="28" customWidth="1"/>
    <col min="15738" max="15739" width="11.7109375" style="28" customWidth="1"/>
    <col min="15740" max="15740" width="12.5703125" style="28" customWidth="1"/>
    <col min="15741" max="15741" width="9.7109375" style="28" customWidth="1"/>
    <col min="15742" max="15742" width="12" style="28" customWidth="1"/>
    <col min="15743" max="15791" width="9.7109375" style="28" customWidth="1"/>
    <col min="15792" max="15972" width="9.28515625" style="28"/>
    <col min="15973" max="15973" width="6" style="28" customWidth="1"/>
    <col min="15974" max="15974" width="11.28515625" style="28" customWidth="1"/>
    <col min="15975" max="15975" width="37.28515625" style="28" customWidth="1"/>
    <col min="15976" max="15976" width="14.28515625" style="28" customWidth="1"/>
    <col min="15977" max="15978" width="12" style="28" customWidth="1"/>
    <col min="15979" max="15979" width="17.7109375" style="28" customWidth="1"/>
    <col min="15980" max="15980" width="15.7109375" style="28" customWidth="1"/>
    <col min="15981" max="15986" width="0" style="28" hidden="1" customWidth="1"/>
    <col min="15987" max="15987" width="11.7109375" style="28" customWidth="1"/>
    <col min="15988" max="15988" width="31.7109375" style="28" customWidth="1"/>
    <col min="15989" max="15989" width="12.28515625" style="28" customWidth="1"/>
    <col min="15990" max="15990" width="12" style="28" customWidth="1"/>
    <col min="15991" max="15991" width="12.5703125" style="28" customWidth="1"/>
    <col min="15992" max="15992" width="12" style="28" customWidth="1"/>
    <col min="15993" max="15993" width="11.28515625" style="28" customWidth="1"/>
    <col min="15994" max="15995" width="11.7109375" style="28" customWidth="1"/>
    <col min="15996" max="15996" width="12.5703125" style="28" customWidth="1"/>
    <col min="15997" max="15997" width="9.7109375" style="28" customWidth="1"/>
    <col min="15998" max="15998" width="12" style="28" customWidth="1"/>
    <col min="15999" max="16047" width="9.7109375" style="28" customWidth="1"/>
    <col min="16048" max="16271" width="9.28515625" style="28"/>
    <col min="16272" max="16287" width="9.28515625" style="28" customWidth="1"/>
    <col min="16288" max="16295" width="9.28515625" style="28"/>
    <col min="16296" max="16319" width="9.28515625" style="28" customWidth="1"/>
    <col min="16320" max="16324" width="9.28515625" style="28"/>
    <col min="16325" max="16352" width="9.28515625" style="28" customWidth="1"/>
    <col min="16353" max="16384" width="8.85546875" style="28"/>
  </cols>
  <sheetData>
    <row r="1" spans="2:40" ht="18" customHeight="1">
      <c r="B1" s="32"/>
      <c r="C1" s="13" t="s">
        <v>270</v>
      </c>
      <c r="D1" s="13"/>
      <c r="E1" s="13"/>
      <c r="F1" s="12"/>
      <c r="G1" s="12"/>
      <c r="H1" s="12"/>
      <c r="I1" s="12"/>
      <c r="J1" s="12"/>
      <c r="K1" s="12"/>
      <c r="L1" s="128"/>
      <c r="M1" s="128"/>
      <c r="N1" s="28"/>
      <c r="O1" s="28"/>
      <c r="P1" s="28"/>
      <c r="Q1" s="12"/>
      <c r="R1" s="128"/>
      <c r="S1" s="128"/>
      <c r="T1" s="28"/>
      <c r="U1" s="28"/>
      <c r="V1" s="12"/>
      <c r="W1" s="128"/>
      <c r="X1" s="128"/>
      <c r="Y1" s="28"/>
      <c r="Z1" s="28"/>
      <c r="AA1" s="12"/>
      <c r="AB1" s="128"/>
      <c r="AC1" s="128"/>
      <c r="AD1" s="28"/>
      <c r="AE1" s="28"/>
      <c r="AF1" s="12"/>
      <c r="AG1" s="128"/>
      <c r="AH1" s="128"/>
      <c r="AI1" s="28"/>
      <c r="AJ1" s="28"/>
      <c r="AK1" s="12"/>
      <c r="AL1" s="128"/>
      <c r="AM1" s="128"/>
      <c r="AN1" s="28"/>
    </row>
    <row r="2" spans="2:40" ht="15.75" thickBot="1">
      <c r="B2" s="32"/>
      <c r="C2" s="13"/>
      <c r="D2" s="13"/>
      <c r="E2" s="13"/>
      <c r="F2" s="12"/>
      <c r="G2" s="12"/>
      <c r="H2" s="12"/>
      <c r="I2" s="12"/>
      <c r="J2" s="12"/>
      <c r="K2" s="12"/>
      <c r="L2" s="128"/>
      <c r="M2" s="129"/>
      <c r="N2" s="28"/>
      <c r="O2" s="28"/>
      <c r="P2" s="28"/>
      <c r="Q2" s="12"/>
      <c r="R2" s="128"/>
      <c r="S2" s="129"/>
      <c r="T2" s="28"/>
      <c r="U2" s="28"/>
      <c r="V2" s="12"/>
      <c r="W2" s="128"/>
      <c r="X2" s="129"/>
      <c r="Y2" s="28"/>
      <c r="Z2" s="28"/>
      <c r="AA2" s="12"/>
      <c r="AB2" s="128"/>
      <c r="AC2" s="129"/>
      <c r="AD2" s="28"/>
      <c r="AE2" s="28"/>
      <c r="AF2" s="12"/>
      <c r="AG2" s="128"/>
      <c r="AH2" s="129"/>
      <c r="AI2" s="28"/>
      <c r="AJ2" s="28"/>
      <c r="AK2" s="12"/>
      <c r="AL2" s="128"/>
      <c r="AM2" s="129"/>
      <c r="AN2" s="28"/>
    </row>
    <row r="3" spans="2:40" ht="23.45" customHeight="1" thickBot="1">
      <c r="B3" s="32"/>
      <c r="C3" s="223" t="s">
        <v>12</v>
      </c>
      <c r="D3" s="224"/>
      <c r="E3" s="224"/>
      <c r="F3" s="224"/>
      <c r="G3" s="224"/>
      <c r="H3" s="224"/>
      <c r="I3" s="225"/>
      <c r="J3" s="20"/>
      <c r="K3" s="20"/>
      <c r="L3" s="128"/>
      <c r="M3" s="129"/>
      <c r="N3" s="28"/>
      <c r="O3" s="28"/>
      <c r="P3" s="28"/>
      <c r="Q3" s="20"/>
      <c r="R3" s="128"/>
      <c r="S3" s="129"/>
      <c r="T3" s="28"/>
      <c r="U3" s="28"/>
      <c r="V3" s="20"/>
      <c r="W3" s="128"/>
      <c r="X3" s="129"/>
      <c r="Y3" s="28"/>
      <c r="Z3" s="28"/>
      <c r="AA3" s="20"/>
      <c r="AB3" s="128"/>
      <c r="AC3" s="129"/>
      <c r="AD3" s="28"/>
      <c r="AE3" s="28"/>
      <c r="AF3" s="20"/>
      <c r="AG3" s="128"/>
      <c r="AH3" s="129"/>
      <c r="AI3" s="28"/>
      <c r="AJ3" s="28"/>
      <c r="AK3" s="20"/>
      <c r="AL3" s="128"/>
      <c r="AM3" s="129"/>
      <c r="AN3" s="28"/>
    </row>
    <row r="4" spans="2:40" ht="15">
      <c r="B4" s="130"/>
      <c r="C4" s="12"/>
      <c r="D4" s="13"/>
      <c r="E4" s="13"/>
      <c r="F4" s="12"/>
      <c r="G4" s="12"/>
      <c r="H4" s="12"/>
      <c r="I4" s="12"/>
      <c r="J4" s="12"/>
      <c r="K4" s="12"/>
      <c r="L4" s="128"/>
      <c r="M4" s="129"/>
      <c r="N4" s="28"/>
      <c r="O4" s="28"/>
      <c r="P4" s="28"/>
      <c r="Q4" s="12"/>
      <c r="R4" s="128"/>
      <c r="S4" s="129"/>
      <c r="T4" s="28"/>
      <c r="U4" s="28"/>
      <c r="V4" s="12"/>
      <c r="W4" s="128"/>
      <c r="X4" s="129"/>
      <c r="Y4" s="28"/>
      <c r="Z4" s="28"/>
      <c r="AA4" s="12"/>
      <c r="AB4" s="128"/>
      <c r="AC4" s="129"/>
      <c r="AD4" s="28"/>
      <c r="AE4" s="28"/>
      <c r="AF4" s="12"/>
      <c r="AG4" s="128"/>
      <c r="AH4" s="129"/>
      <c r="AI4" s="28"/>
      <c r="AJ4" s="28"/>
      <c r="AK4" s="12"/>
      <c r="AL4" s="128"/>
      <c r="AM4" s="129"/>
      <c r="AN4" s="28"/>
    </row>
    <row r="5" spans="2:40" ht="15.75" thickBot="1">
      <c r="C5" s="12"/>
      <c r="D5" s="13"/>
      <c r="E5" s="13"/>
      <c r="F5" s="12"/>
      <c r="G5" s="12"/>
      <c r="H5" s="12"/>
      <c r="I5" s="12"/>
      <c r="J5" s="12"/>
      <c r="K5" s="12"/>
      <c r="L5" s="55"/>
      <c r="M5" s="55"/>
      <c r="Q5" s="12"/>
      <c r="R5" s="55"/>
      <c r="S5" s="55"/>
      <c r="V5" s="12"/>
      <c r="W5" s="55"/>
      <c r="X5" s="55"/>
      <c r="AA5" s="12"/>
      <c r="AB5" s="55"/>
      <c r="AC5" s="55"/>
      <c r="AF5" s="12"/>
      <c r="AG5" s="55"/>
      <c r="AH5" s="55"/>
      <c r="AK5" s="12"/>
      <c r="AL5" s="55"/>
      <c r="AM5" s="55"/>
    </row>
    <row r="6" spans="2:40" ht="15">
      <c r="B6" s="131"/>
      <c r="C6" s="14"/>
      <c r="D6" s="15"/>
      <c r="E6" s="15"/>
      <c r="F6" s="15"/>
      <c r="G6" s="15"/>
      <c r="H6" s="15"/>
      <c r="I6" s="15"/>
      <c r="J6" s="16"/>
      <c r="K6" s="12"/>
      <c r="L6" s="55"/>
      <c r="M6" s="55"/>
      <c r="Q6" s="12"/>
      <c r="R6" s="55"/>
      <c r="S6" s="55"/>
      <c r="V6" s="12"/>
      <c r="W6" s="55"/>
      <c r="X6" s="55"/>
      <c r="AA6" s="12"/>
      <c r="AB6" s="55"/>
      <c r="AC6" s="55"/>
      <c r="AF6" s="12"/>
      <c r="AG6" s="55"/>
      <c r="AH6" s="55"/>
      <c r="AK6" s="12"/>
      <c r="AL6" s="55"/>
      <c r="AM6" s="55"/>
    </row>
    <row r="7" spans="2:40" ht="15">
      <c r="B7" s="22"/>
      <c r="C7" s="49" t="s">
        <v>24</v>
      </c>
      <c r="D7" s="12"/>
      <c r="E7" s="12"/>
      <c r="F7" s="12"/>
      <c r="G7" s="12"/>
      <c r="H7" s="12"/>
      <c r="I7" s="12"/>
      <c r="J7" s="17"/>
      <c r="K7" s="12"/>
      <c r="L7" s="55"/>
      <c r="M7" s="55"/>
      <c r="Q7" s="12"/>
      <c r="R7" s="55"/>
      <c r="S7" s="55"/>
      <c r="V7" s="12"/>
      <c r="W7" s="55"/>
      <c r="X7" s="55"/>
      <c r="AA7" s="12"/>
      <c r="AB7" s="55"/>
      <c r="AC7" s="55"/>
      <c r="AF7" s="12"/>
      <c r="AG7" s="55"/>
      <c r="AH7" s="55"/>
      <c r="AK7" s="12"/>
      <c r="AL7" s="55"/>
      <c r="AM7" s="55"/>
    </row>
    <row r="8" spans="2:40" ht="15">
      <c r="B8" s="131"/>
      <c r="C8" s="50" t="s">
        <v>31</v>
      </c>
      <c r="D8" s="51"/>
      <c r="E8" s="51"/>
      <c r="F8" s="51"/>
      <c r="G8" s="51"/>
      <c r="H8" s="51"/>
      <c r="I8" s="51"/>
      <c r="J8" s="17"/>
      <c r="K8" s="12"/>
      <c r="L8" s="56"/>
      <c r="M8" s="56"/>
      <c r="N8" s="57"/>
      <c r="O8" s="57"/>
      <c r="P8" s="57"/>
      <c r="Q8" s="12"/>
      <c r="R8" s="56"/>
      <c r="S8" s="56"/>
      <c r="T8" s="57"/>
      <c r="U8" s="57"/>
      <c r="V8" s="12"/>
      <c r="W8" s="56"/>
      <c r="X8" s="56"/>
      <c r="Y8" s="57"/>
      <c r="Z8" s="57"/>
      <c r="AA8" s="12"/>
      <c r="AB8" s="56"/>
      <c r="AC8" s="56"/>
      <c r="AD8" s="57"/>
      <c r="AE8" s="57"/>
      <c r="AF8" s="12"/>
      <c r="AG8" s="56"/>
      <c r="AH8" s="56"/>
      <c r="AI8" s="57"/>
      <c r="AJ8" s="57"/>
      <c r="AK8" s="12"/>
      <c r="AL8" s="56"/>
      <c r="AM8" s="56"/>
      <c r="AN8" s="57"/>
    </row>
    <row r="9" spans="2:40" s="23" customFormat="1">
      <c r="B9" s="25"/>
      <c r="C9" s="52" t="s">
        <v>25</v>
      </c>
      <c r="D9" s="12"/>
      <c r="E9" s="12"/>
      <c r="F9" s="12"/>
      <c r="G9" s="12"/>
      <c r="H9" s="12"/>
      <c r="I9" s="12"/>
      <c r="J9" s="17"/>
      <c r="K9" s="12"/>
      <c r="L9" s="58"/>
      <c r="M9" s="58"/>
      <c r="N9" s="58"/>
      <c r="O9" s="58"/>
      <c r="P9" s="58"/>
      <c r="Q9" s="12"/>
      <c r="R9" s="58"/>
      <c r="S9" s="58"/>
      <c r="T9" s="58"/>
      <c r="U9" s="58"/>
      <c r="V9" s="12"/>
      <c r="W9" s="58"/>
      <c r="X9" s="58"/>
      <c r="Y9" s="58"/>
      <c r="Z9" s="58"/>
      <c r="AA9" s="12"/>
      <c r="AB9" s="58"/>
      <c r="AC9" s="58"/>
      <c r="AD9" s="58"/>
      <c r="AE9" s="58"/>
      <c r="AF9" s="12"/>
      <c r="AG9" s="58"/>
      <c r="AH9" s="58"/>
      <c r="AI9" s="58"/>
      <c r="AJ9" s="58"/>
      <c r="AK9" s="12"/>
      <c r="AL9" s="58"/>
      <c r="AM9" s="58"/>
      <c r="AN9" s="58"/>
    </row>
    <row r="10" spans="2:40" s="23" customFormat="1">
      <c r="B10" s="25"/>
      <c r="C10" s="52"/>
      <c r="D10" s="12"/>
      <c r="E10" s="12"/>
      <c r="F10" s="12"/>
      <c r="G10" s="12"/>
      <c r="H10" s="12"/>
      <c r="I10" s="12"/>
      <c r="J10" s="17"/>
      <c r="K10" s="12"/>
      <c r="Q10" s="12"/>
      <c r="V10" s="12"/>
      <c r="AA10" s="12"/>
      <c r="AF10" s="12"/>
      <c r="AK10" s="12"/>
    </row>
    <row r="11" spans="2:40" s="23" customFormat="1" ht="24" customHeight="1">
      <c r="B11" s="25"/>
      <c r="C11" s="216" t="s">
        <v>269</v>
      </c>
      <c r="D11" s="53"/>
      <c r="E11" s="53"/>
      <c r="F11" s="53"/>
      <c r="G11" s="53"/>
      <c r="H11" s="53"/>
      <c r="I11" s="53"/>
      <c r="J11" s="17"/>
      <c r="K11" s="12"/>
      <c r="Q11" s="12"/>
      <c r="V11" s="12"/>
      <c r="AA11" s="12"/>
      <c r="AF11" s="12"/>
      <c r="AK11" s="12"/>
    </row>
    <row r="12" spans="2:40" s="23" customFormat="1">
      <c r="B12" s="25"/>
      <c r="C12" s="52" t="s">
        <v>26</v>
      </c>
      <c r="D12" s="12"/>
      <c r="E12" s="12"/>
      <c r="F12" s="12"/>
      <c r="G12" s="12"/>
      <c r="H12" s="12"/>
      <c r="I12" s="12"/>
      <c r="J12" s="17"/>
      <c r="K12" s="12"/>
      <c r="Q12" s="12"/>
      <c r="V12" s="12"/>
      <c r="AA12" s="12"/>
      <c r="AF12" s="12"/>
      <c r="AK12" s="12"/>
    </row>
    <row r="13" spans="2:40" s="23" customFormat="1">
      <c r="B13" s="21"/>
      <c r="C13" s="52" t="s">
        <v>27</v>
      </c>
      <c r="D13" s="12"/>
      <c r="E13" s="12"/>
      <c r="F13" s="12"/>
      <c r="G13" s="12"/>
      <c r="H13" s="12"/>
      <c r="I13" s="12"/>
      <c r="J13" s="17"/>
      <c r="K13" s="12"/>
      <c r="Q13" s="12"/>
      <c r="V13" s="12"/>
      <c r="AA13" s="12"/>
      <c r="AF13" s="12"/>
      <c r="AK13" s="12"/>
    </row>
    <row r="14" spans="2:40" s="23" customFormat="1" ht="15">
      <c r="B14" s="25"/>
      <c r="C14" s="52" t="s">
        <v>271</v>
      </c>
      <c r="D14" s="12"/>
      <c r="E14" s="12"/>
      <c r="F14" s="12"/>
      <c r="G14" s="12"/>
      <c r="H14" s="12"/>
      <c r="I14" s="12"/>
      <c r="J14" s="17"/>
      <c r="K14" s="12"/>
      <c r="L14" s="24"/>
      <c r="M14" s="24"/>
      <c r="N14" s="24"/>
      <c r="O14" s="24"/>
      <c r="P14" s="24"/>
      <c r="Q14" s="12"/>
      <c r="R14" s="24"/>
      <c r="S14" s="24"/>
      <c r="T14" s="24"/>
      <c r="U14" s="24"/>
      <c r="V14" s="12"/>
      <c r="W14" s="24"/>
      <c r="X14" s="24"/>
      <c r="Y14" s="24"/>
      <c r="Z14" s="24"/>
      <c r="AA14" s="12"/>
      <c r="AB14" s="24"/>
      <c r="AC14" s="24"/>
      <c r="AD14" s="24"/>
      <c r="AE14" s="24"/>
      <c r="AF14" s="12"/>
      <c r="AG14" s="24"/>
      <c r="AH14" s="24"/>
      <c r="AI14" s="24"/>
      <c r="AJ14" s="24"/>
      <c r="AK14" s="12"/>
      <c r="AL14" s="24"/>
      <c r="AM14" s="24"/>
      <c r="AN14" s="24"/>
    </row>
    <row r="15" spans="2:40" s="23" customFormat="1">
      <c r="B15" s="21"/>
      <c r="C15" s="52"/>
      <c r="D15" s="12"/>
      <c r="E15" s="12"/>
      <c r="F15" s="12"/>
      <c r="G15" s="12"/>
      <c r="H15" s="12"/>
      <c r="I15" s="12"/>
      <c r="J15" s="17"/>
      <c r="K15" s="12"/>
      <c r="L15" s="59"/>
      <c r="M15" s="59"/>
      <c r="N15" s="59"/>
      <c r="O15" s="59"/>
      <c r="P15" s="59"/>
      <c r="Q15" s="12"/>
      <c r="R15" s="59"/>
      <c r="S15" s="59"/>
      <c r="T15" s="59"/>
      <c r="U15" s="59"/>
      <c r="V15" s="12"/>
      <c r="W15" s="59"/>
      <c r="X15" s="59"/>
      <c r="Y15" s="59"/>
      <c r="Z15" s="59"/>
      <c r="AA15" s="12"/>
      <c r="AB15" s="59"/>
      <c r="AC15" s="59"/>
      <c r="AD15" s="59"/>
      <c r="AE15" s="59"/>
      <c r="AF15" s="12"/>
      <c r="AG15" s="59"/>
      <c r="AH15" s="59"/>
      <c r="AI15" s="59"/>
      <c r="AJ15" s="59"/>
      <c r="AK15" s="12"/>
      <c r="AL15" s="59"/>
      <c r="AM15" s="59"/>
      <c r="AN15" s="59"/>
    </row>
    <row r="16" spans="2:40" s="23" customFormat="1">
      <c r="B16" s="25"/>
      <c r="C16" s="52" t="s">
        <v>53</v>
      </c>
      <c r="D16" s="12"/>
      <c r="E16" s="12"/>
      <c r="F16" s="12"/>
      <c r="G16" s="12"/>
      <c r="H16" s="12"/>
      <c r="I16" s="12"/>
      <c r="J16" s="17"/>
      <c r="K16" s="12"/>
      <c r="L16" s="59"/>
      <c r="M16" s="59"/>
      <c r="N16" s="59"/>
      <c r="O16" s="59"/>
      <c r="P16" s="59"/>
      <c r="Q16" s="12"/>
      <c r="R16" s="59"/>
      <c r="S16" s="59"/>
      <c r="T16" s="59"/>
      <c r="U16" s="59"/>
      <c r="V16" s="12"/>
      <c r="W16" s="59"/>
      <c r="X16" s="59"/>
      <c r="Y16" s="59"/>
      <c r="Z16" s="59"/>
      <c r="AA16" s="12"/>
      <c r="AB16" s="59"/>
      <c r="AC16" s="59"/>
      <c r="AD16" s="59"/>
      <c r="AE16" s="59"/>
      <c r="AF16" s="12"/>
      <c r="AG16" s="59"/>
      <c r="AH16" s="59"/>
      <c r="AI16" s="59"/>
      <c r="AJ16" s="59"/>
      <c r="AK16" s="12"/>
      <c r="AL16" s="59"/>
      <c r="AM16" s="59"/>
      <c r="AN16" s="59"/>
    </row>
    <row r="17" spans="2:40" s="132" customFormat="1">
      <c r="B17" s="21"/>
      <c r="C17" s="52" t="s">
        <v>28</v>
      </c>
      <c r="D17" s="12"/>
      <c r="E17" s="12"/>
      <c r="F17" s="12"/>
      <c r="G17" s="12"/>
      <c r="H17" s="12"/>
      <c r="I17" s="12"/>
      <c r="J17" s="17"/>
      <c r="K17" s="12"/>
      <c r="L17" s="59"/>
      <c r="M17" s="59"/>
      <c r="N17" s="59"/>
      <c r="O17" s="59"/>
      <c r="P17" s="59"/>
      <c r="Q17" s="12"/>
      <c r="R17" s="59"/>
      <c r="S17" s="59"/>
      <c r="T17" s="59"/>
      <c r="U17" s="59"/>
      <c r="V17" s="12"/>
      <c r="W17" s="59"/>
      <c r="X17" s="59"/>
      <c r="Y17" s="59"/>
      <c r="Z17" s="59"/>
      <c r="AA17" s="12"/>
      <c r="AB17" s="59"/>
      <c r="AC17" s="59"/>
      <c r="AD17" s="59"/>
      <c r="AE17" s="59"/>
      <c r="AF17" s="12"/>
      <c r="AG17" s="59"/>
      <c r="AH17" s="59"/>
      <c r="AI17" s="59"/>
      <c r="AJ17" s="59"/>
      <c r="AK17" s="12"/>
      <c r="AL17" s="59"/>
      <c r="AM17" s="59"/>
      <c r="AN17" s="59"/>
    </row>
    <row r="18" spans="2:40" s="133" customFormat="1" ht="15">
      <c r="B18" s="47"/>
      <c r="C18" s="52" t="s">
        <v>29</v>
      </c>
      <c r="D18" s="12"/>
      <c r="E18" s="12"/>
      <c r="F18" s="12"/>
      <c r="G18" s="12"/>
      <c r="H18" s="12"/>
      <c r="I18" s="12"/>
      <c r="J18" s="17"/>
      <c r="K18" s="12"/>
      <c r="L18" s="60"/>
      <c r="M18" s="60"/>
      <c r="N18" s="60"/>
      <c r="O18" s="60"/>
      <c r="P18" s="60"/>
      <c r="Q18" s="12"/>
      <c r="R18" s="60"/>
      <c r="S18" s="60"/>
      <c r="T18" s="60"/>
      <c r="U18" s="60"/>
      <c r="V18" s="12"/>
      <c r="W18" s="60"/>
      <c r="X18" s="60"/>
      <c r="Y18" s="60"/>
      <c r="Z18" s="60"/>
      <c r="AA18" s="12"/>
      <c r="AB18" s="60"/>
      <c r="AC18" s="60"/>
      <c r="AD18" s="60"/>
      <c r="AE18" s="60"/>
      <c r="AF18" s="12"/>
      <c r="AG18" s="60"/>
      <c r="AH18" s="60"/>
      <c r="AI18" s="60"/>
      <c r="AJ18" s="60"/>
      <c r="AK18" s="12"/>
      <c r="AL18" s="60"/>
      <c r="AM18" s="60"/>
      <c r="AN18" s="60"/>
    </row>
    <row r="19" spans="2:40" s="133" customFormat="1" ht="15">
      <c r="B19" s="47"/>
      <c r="C19" s="52"/>
      <c r="D19" s="12"/>
      <c r="E19" s="12"/>
      <c r="F19" s="12"/>
      <c r="G19" s="12"/>
      <c r="H19" s="12"/>
      <c r="I19" s="12"/>
      <c r="J19" s="17"/>
      <c r="K19" s="12"/>
      <c r="L19" s="60"/>
      <c r="M19" s="60"/>
      <c r="N19" s="60"/>
      <c r="O19" s="60"/>
      <c r="P19" s="60"/>
      <c r="Q19" s="12"/>
      <c r="R19" s="60"/>
      <c r="S19" s="60"/>
      <c r="T19" s="60"/>
      <c r="U19" s="60"/>
      <c r="V19" s="12"/>
      <c r="W19" s="60"/>
      <c r="X19" s="60"/>
      <c r="Y19" s="60"/>
      <c r="Z19" s="60"/>
      <c r="AA19" s="12"/>
      <c r="AB19" s="60"/>
      <c r="AC19" s="60"/>
      <c r="AD19" s="60"/>
      <c r="AE19" s="60"/>
      <c r="AF19" s="12"/>
      <c r="AG19" s="60"/>
      <c r="AH19" s="60"/>
      <c r="AI19" s="60"/>
      <c r="AJ19" s="60"/>
      <c r="AK19" s="12"/>
      <c r="AL19" s="60"/>
      <c r="AM19" s="60"/>
      <c r="AN19" s="60"/>
    </row>
    <row r="20" spans="2:40" s="133" customFormat="1" ht="15">
      <c r="B20" s="47"/>
      <c r="C20" s="89" t="s">
        <v>274</v>
      </c>
      <c r="D20" s="12"/>
      <c r="E20" s="12"/>
      <c r="F20" s="12"/>
      <c r="G20" s="12"/>
      <c r="H20" s="12"/>
      <c r="I20" s="12"/>
      <c r="J20" s="17"/>
      <c r="K20" s="12"/>
      <c r="L20" s="60"/>
      <c r="M20" s="60"/>
      <c r="N20" s="60"/>
      <c r="O20" s="60"/>
      <c r="P20" s="60"/>
      <c r="Q20" s="12"/>
      <c r="R20" s="60"/>
      <c r="S20" s="60"/>
      <c r="T20" s="60"/>
      <c r="U20" s="60"/>
      <c r="V20" s="12"/>
      <c r="W20" s="60"/>
      <c r="X20" s="60"/>
      <c r="Y20" s="60"/>
      <c r="Z20" s="60"/>
      <c r="AA20" s="12"/>
      <c r="AB20" s="60"/>
      <c r="AC20" s="60"/>
      <c r="AD20" s="60"/>
      <c r="AE20" s="60"/>
      <c r="AF20" s="12"/>
      <c r="AG20" s="60"/>
      <c r="AH20" s="60"/>
      <c r="AI20" s="60"/>
      <c r="AJ20" s="60"/>
      <c r="AK20" s="12"/>
      <c r="AL20" s="60"/>
      <c r="AM20" s="60"/>
      <c r="AN20" s="60"/>
    </row>
    <row r="21" spans="2:40" s="133" customFormat="1" ht="15">
      <c r="B21" s="48"/>
      <c r="C21" s="88"/>
      <c r="D21" s="12"/>
      <c r="E21" s="12"/>
      <c r="F21" s="12"/>
      <c r="G21" s="12"/>
      <c r="H21" s="12"/>
      <c r="I21" s="12"/>
      <c r="J21" s="17"/>
      <c r="K21" s="12"/>
      <c r="L21" s="61"/>
      <c r="M21" s="61"/>
      <c r="N21" s="61"/>
      <c r="O21" s="61"/>
      <c r="P21" s="61"/>
      <c r="Q21" s="12"/>
      <c r="R21" s="61"/>
      <c r="S21" s="61"/>
      <c r="T21" s="61"/>
      <c r="U21" s="61"/>
      <c r="V21" s="12"/>
      <c r="W21" s="61"/>
      <c r="X21" s="61"/>
      <c r="Y21" s="61"/>
      <c r="Z21" s="61"/>
      <c r="AA21" s="12"/>
      <c r="AB21" s="61"/>
      <c r="AC21" s="61"/>
      <c r="AD21" s="61"/>
      <c r="AE21" s="61"/>
      <c r="AF21" s="12"/>
      <c r="AG21" s="61"/>
      <c r="AH21" s="61"/>
      <c r="AI21" s="61"/>
      <c r="AJ21" s="61"/>
      <c r="AK21" s="12"/>
      <c r="AL21" s="61"/>
      <c r="AM21" s="61"/>
      <c r="AN21" s="61"/>
    </row>
    <row r="22" spans="2:40" s="133" customFormat="1" ht="15">
      <c r="B22" s="48"/>
      <c r="C22" s="63" t="s">
        <v>14</v>
      </c>
      <c r="D22" s="12"/>
      <c r="E22" s="12"/>
      <c r="F22" s="12"/>
      <c r="G22" s="12"/>
      <c r="H22" s="12"/>
      <c r="I22" s="12"/>
      <c r="J22" s="17"/>
      <c r="K22" s="12"/>
      <c r="L22" s="61"/>
      <c r="M22" s="61"/>
      <c r="N22" s="61"/>
      <c r="O22" s="61"/>
      <c r="P22" s="61"/>
      <c r="Q22" s="12"/>
      <c r="R22" s="61"/>
      <c r="S22" s="61"/>
      <c r="T22" s="61"/>
      <c r="U22" s="61"/>
      <c r="V22" s="12"/>
      <c r="W22" s="61"/>
      <c r="X22" s="61"/>
      <c r="Y22" s="61"/>
      <c r="Z22" s="61"/>
      <c r="AA22" s="12"/>
      <c r="AB22" s="61"/>
      <c r="AC22" s="61"/>
      <c r="AD22" s="61"/>
      <c r="AE22" s="61"/>
      <c r="AF22" s="12"/>
      <c r="AG22" s="61"/>
      <c r="AH22" s="61"/>
      <c r="AI22" s="61"/>
      <c r="AJ22" s="61"/>
      <c r="AK22" s="12"/>
      <c r="AL22" s="61"/>
      <c r="AM22" s="61"/>
      <c r="AN22" s="61"/>
    </row>
    <row r="23" spans="2:40" s="132" customFormat="1" ht="15.75" thickBot="1">
      <c r="B23" s="48"/>
      <c r="C23" s="18"/>
      <c r="D23" s="54"/>
      <c r="E23" s="54"/>
      <c r="F23" s="54"/>
      <c r="G23" s="54"/>
      <c r="H23" s="54"/>
      <c r="I23" s="54"/>
      <c r="J23" s="19"/>
      <c r="K23" s="12"/>
      <c r="L23" s="61"/>
      <c r="M23" s="61"/>
      <c r="N23" s="61"/>
      <c r="O23" s="61"/>
      <c r="P23" s="61"/>
      <c r="Q23" s="12"/>
      <c r="R23" s="61"/>
      <c r="S23" s="61"/>
      <c r="T23" s="61"/>
      <c r="U23" s="61"/>
      <c r="V23" s="12"/>
      <c r="W23" s="61"/>
      <c r="X23" s="61"/>
      <c r="Y23" s="61"/>
      <c r="Z23" s="61"/>
      <c r="AA23" s="12"/>
      <c r="AB23" s="61"/>
      <c r="AC23" s="61"/>
      <c r="AD23" s="61"/>
      <c r="AE23" s="61"/>
      <c r="AF23" s="12"/>
      <c r="AG23" s="61"/>
      <c r="AH23" s="61"/>
      <c r="AI23" s="61"/>
      <c r="AJ23" s="61"/>
      <c r="AK23" s="12"/>
      <c r="AL23" s="61"/>
      <c r="AM23" s="61"/>
      <c r="AN23" s="61"/>
    </row>
    <row r="24" spans="2:40" s="134" customFormat="1" ht="15">
      <c r="B24" s="47"/>
      <c r="C24" s="12"/>
      <c r="D24" s="13"/>
      <c r="E24" s="13"/>
      <c r="F24" s="12"/>
      <c r="G24" s="12"/>
      <c r="H24" s="12"/>
      <c r="I24" s="12"/>
      <c r="J24" s="12"/>
      <c r="K24" s="12"/>
      <c r="L24" s="60"/>
      <c r="M24" s="60"/>
      <c r="N24" s="60"/>
      <c r="O24" s="60"/>
      <c r="P24" s="60"/>
      <c r="Q24" s="12"/>
      <c r="R24" s="60"/>
      <c r="S24" s="60"/>
      <c r="T24" s="60"/>
      <c r="U24" s="60"/>
      <c r="V24" s="12"/>
      <c r="W24" s="60"/>
      <c r="X24" s="60"/>
      <c r="Y24" s="60"/>
      <c r="Z24" s="60"/>
      <c r="AA24" s="12"/>
      <c r="AB24" s="60"/>
      <c r="AC24" s="60"/>
      <c r="AD24" s="60"/>
      <c r="AE24" s="60"/>
      <c r="AF24" s="12"/>
      <c r="AG24" s="60"/>
      <c r="AH24" s="60"/>
      <c r="AI24" s="60"/>
      <c r="AJ24" s="60"/>
      <c r="AK24" s="12"/>
      <c r="AL24" s="60"/>
      <c r="AM24" s="60"/>
      <c r="AN24" s="60"/>
    </row>
    <row r="25" spans="2:40" s="23" customFormat="1" ht="40.15" customHeight="1">
      <c r="B25" s="25"/>
      <c r="C25" s="62"/>
      <c r="D25" s="62"/>
      <c r="E25" s="62"/>
      <c r="F25" s="62"/>
      <c r="G25" s="62"/>
      <c r="H25" s="62"/>
      <c r="I25" s="62"/>
      <c r="J25" s="62"/>
      <c r="K25" s="62"/>
      <c r="L25" s="62"/>
      <c r="M25" s="62"/>
      <c r="N25" s="62"/>
      <c r="O25" s="62"/>
      <c r="P25" s="62"/>
      <c r="Q25" s="226"/>
      <c r="R25" s="226"/>
      <c r="S25" s="226"/>
      <c r="T25" s="226"/>
      <c r="U25" s="226"/>
      <c r="V25" s="226"/>
      <c r="W25" s="226"/>
      <c r="X25" s="226"/>
      <c r="Y25" s="226"/>
      <c r="Z25" s="226"/>
      <c r="AA25" s="226"/>
      <c r="AB25" s="226"/>
      <c r="AC25" s="226"/>
      <c r="AD25" s="226"/>
      <c r="AE25" s="226"/>
      <c r="AF25" s="226"/>
      <c r="AG25" s="226"/>
      <c r="AH25" s="226"/>
      <c r="AI25" s="226"/>
      <c r="AJ25" s="226"/>
      <c r="AK25" s="226"/>
      <c r="AL25" s="226"/>
      <c r="AM25" s="226"/>
      <c r="AN25" s="226"/>
    </row>
    <row r="27" spans="2:40" ht="15" thickBot="1">
      <c r="K27" s="39"/>
      <c r="L27" s="39"/>
      <c r="M27" s="27"/>
      <c r="N27" s="38"/>
      <c r="O27" s="38"/>
      <c r="Q27" s="39"/>
      <c r="R27" s="27"/>
      <c r="T27" s="38"/>
      <c r="V27" s="39"/>
      <c r="W27" s="27"/>
      <c r="Y27" s="38"/>
      <c r="AA27" s="39"/>
      <c r="AB27" s="27"/>
      <c r="AD27" s="38"/>
      <c r="AF27" s="39"/>
      <c r="AG27" s="27"/>
      <c r="AI27" s="38"/>
      <c r="AK27" s="28"/>
      <c r="AL27" s="28"/>
      <c r="AM27" s="28"/>
      <c r="AN27" s="28"/>
    </row>
    <row r="28" spans="2:40" ht="38.450000000000003" customHeight="1" thickBot="1">
      <c r="B28" s="28"/>
      <c r="D28" s="135" t="s">
        <v>16</v>
      </c>
      <c r="E28" s="26"/>
      <c r="F28" s="37"/>
      <c r="H28" s="232"/>
      <c r="I28" s="232"/>
      <c r="J28" s="232"/>
      <c r="K28" s="117"/>
      <c r="L28" s="227" t="s">
        <v>70</v>
      </c>
      <c r="M28" s="228"/>
      <c r="N28" s="228"/>
      <c r="O28" s="229"/>
      <c r="P28" s="116"/>
      <c r="Q28" s="227" t="s">
        <v>67</v>
      </c>
      <c r="R28" s="228"/>
      <c r="S28" s="228"/>
      <c r="T28" s="229"/>
      <c r="U28" s="116"/>
      <c r="V28" s="227" t="s">
        <v>68</v>
      </c>
      <c r="W28" s="228"/>
      <c r="X28" s="228"/>
      <c r="Y28" s="229"/>
      <c r="Z28" s="116"/>
      <c r="AA28" s="227" t="s">
        <v>272</v>
      </c>
      <c r="AB28" s="228"/>
      <c r="AC28" s="228"/>
      <c r="AD28" s="229"/>
      <c r="AE28" s="116"/>
      <c r="AF28" s="227" t="s">
        <v>273</v>
      </c>
      <c r="AG28" s="228"/>
      <c r="AH28" s="228"/>
      <c r="AI28" s="229"/>
      <c r="AJ28" s="28"/>
      <c r="AK28" s="28"/>
      <c r="AL28" s="28"/>
      <c r="AM28" s="28"/>
      <c r="AN28" s="28"/>
    </row>
    <row r="29" spans="2:40" s="29" customFormat="1" ht="51" customHeight="1" thickBot="1">
      <c r="C29" s="107" t="s">
        <v>259</v>
      </c>
      <c r="D29" s="40" t="s">
        <v>260</v>
      </c>
      <c r="E29" s="40" t="s">
        <v>261</v>
      </c>
      <c r="F29" s="40" t="s">
        <v>262</v>
      </c>
      <c r="G29" s="40" t="s">
        <v>15</v>
      </c>
      <c r="H29" s="230" t="s">
        <v>23</v>
      </c>
      <c r="I29" s="231"/>
      <c r="J29" s="231"/>
      <c r="K29" s="40" t="s">
        <v>17</v>
      </c>
      <c r="L29" s="40" t="s">
        <v>13</v>
      </c>
      <c r="M29" s="43" t="s">
        <v>10</v>
      </c>
      <c r="N29" s="44" t="s">
        <v>54</v>
      </c>
      <c r="O29" s="40" t="s">
        <v>11</v>
      </c>
      <c r="P29" s="41" t="s">
        <v>17</v>
      </c>
      <c r="Q29" s="40" t="s">
        <v>13</v>
      </c>
      <c r="R29" s="43" t="s">
        <v>10</v>
      </c>
      <c r="S29" s="44" t="s">
        <v>54</v>
      </c>
      <c r="T29" s="40" t="s">
        <v>11</v>
      </c>
      <c r="U29" s="41" t="s">
        <v>17</v>
      </c>
      <c r="V29" s="40" t="s">
        <v>13</v>
      </c>
      <c r="W29" s="43" t="s">
        <v>10</v>
      </c>
      <c r="X29" s="44" t="s">
        <v>54</v>
      </c>
      <c r="Y29" s="40" t="s">
        <v>11</v>
      </c>
      <c r="Z29" s="41" t="s">
        <v>17</v>
      </c>
      <c r="AA29" s="40" t="s">
        <v>13</v>
      </c>
      <c r="AB29" s="43" t="s">
        <v>10</v>
      </c>
      <c r="AC29" s="44" t="s">
        <v>54</v>
      </c>
      <c r="AD29" s="40" t="s">
        <v>11</v>
      </c>
      <c r="AE29" s="41" t="s">
        <v>17</v>
      </c>
      <c r="AF29" s="40" t="s">
        <v>13</v>
      </c>
      <c r="AG29" s="43" t="s">
        <v>10</v>
      </c>
      <c r="AH29" s="44" t="s">
        <v>54</v>
      </c>
      <c r="AI29" s="40" t="s">
        <v>11</v>
      </c>
      <c r="AK29" s="107" t="s">
        <v>69</v>
      </c>
    </row>
    <row r="30" spans="2:40" s="29" customFormat="1" ht="33" customHeight="1">
      <c r="C30" s="233" t="s">
        <v>244</v>
      </c>
      <c r="D30" s="153" t="s">
        <v>71</v>
      </c>
      <c r="E30" s="104" t="s">
        <v>156</v>
      </c>
      <c r="F30" s="182" t="s">
        <v>241</v>
      </c>
      <c r="G30" s="207" t="s">
        <v>18</v>
      </c>
      <c r="H30" s="87" t="str">
        <f t="shared" ref="H30:H131" si="0">IF(I30="","",IF(I30="ZAR","Local","Foreign"))</f>
        <v>Local</v>
      </c>
      <c r="I30" s="217" t="s">
        <v>9</v>
      </c>
      <c r="J30" s="86">
        <f>IF(H30="","",IF(H30="Foreign",VLOOKUP(I30,Currency!$E$20:$F$33,2,FALSE),1))</f>
        <v>1</v>
      </c>
      <c r="K30" s="162">
        <v>3</v>
      </c>
      <c r="L30" s="91">
        <v>0</v>
      </c>
      <c r="M30" s="98">
        <f>L30*$J30</f>
        <v>0</v>
      </c>
      <c r="N30" s="46">
        <f>L30*$K30</f>
        <v>0</v>
      </c>
      <c r="O30" s="100">
        <f>M30*$K30</f>
        <v>0</v>
      </c>
      <c r="P30" s="172">
        <v>3</v>
      </c>
      <c r="Q30" s="91">
        <v>0</v>
      </c>
      <c r="R30" s="98">
        <f>Q30*$J30</f>
        <v>0</v>
      </c>
      <c r="S30" s="46">
        <f>Q30*$P30</f>
        <v>0</v>
      </c>
      <c r="T30" s="100">
        <f>R30*$P30</f>
        <v>0</v>
      </c>
      <c r="U30" s="172">
        <v>3</v>
      </c>
      <c r="V30" s="91">
        <v>0</v>
      </c>
      <c r="W30" s="98">
        <f>V30*$J30</f>
        <v>0</v>
      </c>
      <c r="X30" s="46">
        <f>V30*$U30</f>
        <v>0</v>
      </c>
      <c r="Y30" s="100">
        <f>W30*$U30</f>
        <v>0</v>
      </c>
      <c r="Z30" s="172">
        <v>3</v>
      </c>
      <c r="AA30" s="91">
        <v>0</v>
      </c>
      <c r="AB30" s="98">
        <f>AA30*$J30</f>
        <v>0</v>
      </c>
      <c r="AC30" s="46">
        <f>AA30*Z30</f>
        <v>0</v>
      </c>
      <c r="AD30" s="100">
        <f>AB30*Z30</f>
        <v>0</v>
      </c>
      <c r="AE30" s="172">
        <v>3</v>
      </c>
      <c r="AF30" s="91">
        <v>0</v>
      </c>
      <c r="AG30" s="98">
        <f>AF30*$J30</f>
        <v>0</v>
      </c>
      <c r="AH30" s="46">
        <f>AF30*AE30</f>
        <v>0</v>
      </c>
      <c r="AI30" s="100">
        <f>AG30*AE30</f>
        <v>0</v>
      </c>
      <c r="AK30" s="108"/>
    </row>
    <row r="31" spans="2:40" s="29" customFormat="1" ht="33" customHeight="1" thickBot="1">
      <c r="C31" s="235"/>
      <c r="D31" s="181" t="s">
        <v>72</v>
      </c>
      <c r="E31" s="139" t="s">
        <v>157</v>
      </c>
      <c r="F31" s="183" t="s">
        <v>241</v>
      </c>
      <c r="G31" s="208" t="s">
        <v>18</v>
      </c>
      <c r="H31" s="186" t="str">
        <f t="shared" ref="H31:H94" si="1">IF(I31="","",IF(I31="ZAR","Local","Foreign"))</f>
        <v>Local</v>
      </c>
      <c r="I31" s="218" t="s">
        <v>9</v>
      </c>
      <c r="J31" s="195">
        <f>IF(H31="","",IF(H31="Foreign",VLOOKUP(I31,Currency!$E$20:$F$33,2,FALSE),1))</f>
        <v>1</v>
      </c>
      <c r="K31" s="164">
        <v>1</v>
      </c>
      <c r="L31" s="168">
        <v>0</v>
      </c>
      <c r="M31" s="169">
        <f t="shared" ref="M31:M94" si="2">L31*$J31</f>
        <v>0</v>
      </c>
      <c r="N31" s="170">
        <f t="shared" ref="N31:N94" si="3">L31*$K31</f>
        <v>0</v>
      </c>
      <c r="O31" s="171">
        <f t="shared" ref="O31:O94" si="4">M31*$K31</f>
        <v>0</v>
      </c>
      <c r="P31" s="174">
        <v>1</v>
      </c>
      <c r="Q31" s="168">
        <v>0</v>
      </c>
      <c r="R31" s="169">
        <f t="shared" ref="R31:R94" si="5">Q31*$J31</f>
        <v>0</v>
      </c>
      <c r="S31" s="170">
        <f t="shared" ref="S31:S94" si="6">Q31*$P31</f>
        <v>0</v>
      </c>
      <c r="T31" s="171">
        <f t="shared" ref="T31:T94" si="7">R31*$P31</f>
        <v>0</v>
      </c>
      <c r="U31" s="174">
        <v>1</v>
      </c>
      <c r="V31" s="168">
        <v>0</v>
      </c>
      <c r="W31" s="169">
        <f t="shared" ref="W31:W94" si="8">V31*$J31</f>
        <v>0</v>
      </c>
      <c r="X31" s="170">
        <f t="shared" ref="X31:X94" si="9">V31*$U31</f>
        <v>0</v>
      </c>
      <c r="Y31" s="171">
        <f t="shared" ref="Y31:Y94" si="10">W31*$U31</f>
        <v>0</v>
      </c>
      <c r="Z31" s="174">
        <v>1</v>
      </c>
      <c r="AA31" s="168">
        <v>0</v>
      </c>
      <c r="AB31" s="169">
        <f t="shared" ref="AB31:AB94" si="11">AA31*$J31</f>
        <v>0</v>
      </c>
      <c r="AC31" s="170">
        <f t="shared" ref="AC31:AC94" si="12">AA31*Z31</f>
        <v>0</v>
      </c>
      <c r="AD31" s="171">
        <f t="shared" ref="AD31:AD94" si="13">AB31*Z31</f>
        <v>0</v>
      </c>
      <c r="AE31" s="174">
        <v>1</v>
      </c>
      <c r="AF31" s="168">
        <v>0</v>
      </c>
      <c r="AG31" s="169">
        <f t="shared" ref="AG31:AG94" si="14">AF31*$J31</f>
        <v>0</v>
      </c>
      <c r="AH31" s="170">
        <f t="shared" ref="AH31:AH94" si="15">AF31*AE31</f>
        <v>0</v>
      </c>
      <c r="AI31" s="171">
        <f t="shared" ref="AI31:AI94" si="16">AG31*AE31</f>
        <v>0</v>
      </c>
      <c r="AK31" s="122"/>
    </row>
    <row r="32" spans="2:40" s="29" customFormat="1" ht="33" customHeight="1">
      <c r="C32" s="233" t="s">
        <v>245</v>
      </c>
      <c r="D32" s="153" t="s">
        <v>73</v>
      </c>
      <c r="E32" s="104" t="s">
        <v>158</v>
      </c>
      <c r="F32" s="182" t="s">
        <v>241</v>
      </c>
      <c r="G32" s="207" t="s">
        <v>18</v>
      </c>
      <c r="H32" s="87" t="str">
        <f t="shared" si="1"/>
        <v>Local</v>
      </c>
      <c r="I32" s="217" t="s">
        <v>9</v>
      </c>
      <c r="J32" s="86">
        <f>IF(H32="","",IF(H32="Foreign",VLOOKUP(I32,Currency!$E$20:$F$33,2,FALSE),1))</f>
        <v>1</v>
      </c>
      <c r="K32" s="196">
        <v>1</v>
      </c>
      <c r="L32" s="197">
        <v>0</v>
      </c>
      <c r="M32" s="198">
        <f t="shared" si="2"/>
        <v>0</v>
      </c>
      <c r="N32" s="199">
        <f t="shared" si="3"/>
        <v>0</v>
      </c>
      <c r="O32" s="102">
        <f t="shared" si="4"/>
        <v>0</v>
      </c>
      <c r="P32" s="200">
        <v>1</v>
      </c>
      <c r="Q32" s="197">
        <v>0</v>
      </c>
      <c r="R32" s="198">
        <f t="shared" si="5"/>
        <v>0</v>
      </c>
      <c r="S32" s="199">
        <f t="shared" si="6"/>
        <v>0</v>
      </c>
      <c r="T32" s="102">
        <f t="shared" si="7"/>
        <v>0</v>
      </c>
      <c r="U32" s="200">
        <v>1</v>
      </c>
      <c r="V32" s="197">
        <v>0</v>
      </c>
      <c r="W32" s="198">
        <f t="shared" si="8"/>
        <v>0</v>
      </c>
      <c r="X32" s="199">
        <f t="shared" si="9"/>
        <v>0</v>
      </c>
      <c r="Y32" s="102">
        <f t="shared" si="10"/>
        <v>0</v>
      </c>
      <c r="Z32" s="200">
        <v>1</v>
      </c>
      <c r="AA32" s="197">
        <v>0</v>
      </c>
      <c r="AB32" s="198">
        <f t="shared" si="11"/>
        <v>0</v>
      </c>
      <c r="AC32" s="199">
        <f t="shared" si="12"/>
        <v>0</v>
      </c>
      <c r="AD32" s="102">
        <f t="shared" si="13"/>
        <v>0</v>
      </c>
      <c r="AE32" s="200">
        <v>1</v>
      </c>
      <c r="AF32" s="197">
        <v>0</v>
      </c>
      <c r="AG32" s="198">
        <f t="shared" si="14"/>
        <v>0</v>
      </c>
      <c r="AH32" s="199">
        <f t="shared" si="15"/>
        <v>0</v>
      </c>
      <c r="AI32" s="102">
        <f t="shared" si="16"/>
        <v>0</v>
      </c>
      <c r="AK32" s="108"/>
    </row>
    <row r="33" spans="3:37" s="29" customFormat="1" ht="33" customHeight="1">
      <c r="C33" s="234"/>
      <c r="D33" s="154" t="s">
        <v>74</v>
      </c>
      <c r="E33" s="90" t="s">
        <v>159</v>
      </c>
      <c r="F33" s="184" t="s">
        <v>242</v>
      </c>
      <c r="G33" s="209" t="s">
        <v>18</v>
      </c>
      <c r="H33" s="187" t="str">
        <f t="shared" si="1"/>
        <v>Local</v>
      </c>
      <c r="I33" s="219" t="s">
        <v>9</v>
      </c>
      <c r="J33" s="160">
        <f>IF(H33="","",IF(H33="Foreign",VLOOKUP(I33,Currency!$E$20:$F$33,2,FALSE),1))</f>
        <v>1</v>
      </c>
      <c r="K33" s="163">
        <v>1</v>
      </c>
      <c r="L33" s="167">
        <v>0</v>
      </c>
      <c r="M33" s="165">
        <f t="shared" si="2"/>
        <v>0</v>
      </c>
      <c r="N33" s="166">
        <f t="shared" si="3"/>
        <v>0</v>
      </c>
      <c r="O33" s="103">
        <f t="shared" si="4"/>
        <v>0</v>
      </c>
      <c r="P33" s="173">
        <v>1</v>
      </c>
      <c r="Q33" s="167">
        <v>0</v>
      </c>
      <c r="R33" s="165">
        <f t="shared" si="5"/>
        <v>0</v>
      </c>
      <c r="S33" s="166">
        <f t="shared" si="6"/>
        <v>0</v>
      </c>
      <c r="T33" s="103">
        <f t="shared" si="7"/>
        <v>0</v>
      </c>
      <c r="U33" s="173">
        <v>1</v>
      </c>
      <c r="V33" s="167">
        <v>0</v>
      </c>
      <c r="W33" s="165">
        <f t="shared" si="8"/>
        <v>0</v>
      </c>
      <c r="X33" s="166">
        <f t="shared" si="9"/>
        <v>0</v>
      </c>
      <c r="Y33" s="103">
        <f t="shared" si="10"/>
        <v>0</v>
      </c>
      <c r="Z33" s="173">
        <v>1</v>
      </c>
      <c r="AA33" s="167">
        <v>0</v>
      </c>
      <c r="AB33" s="165">
        <f t="shared" si="11"/>
        <v>0</v>
      </c>
      <c r="AC33" s="166">
        <f t="shared" si="12"/>
        <v>0</v>
      </c>
      <c r="AD33" s="103">
        <f t="shared" si="13"/>
        <v>0</v>
      </c>
      <c r="AE33" s="173">
        <v>1</v>
      </c>
      <c r="AF33" s="167">
        <v>0</v>
      </c>
      <c r="AG33" s="165">
        <f t="shared" si="14"/>
        <v>0</v>
      </c>
      <c r="AH33" s="166">
        <f t="shared" si="15"/>
        <v>0</v>
      </c>
      <c r="AI33" s="103">
        <f t="shared" si="16"/>
        <v>0</v>
      </c>
      <c r="AK33" s="109"/>
    </row>
    <row r="34" spans="3:37" s="29" customFormat="1" ht="33" customHeight="1">
      <c r="C34" s="234"/>
      <c r="D34" s="154" t="s">
        <v>75</v>
      </c>
      <c r="E34" s="90" t="s">
        <v>160</v>
      </c>
      <c r="F34" s="184" t="s">
        <v>243</v>
      </c>
      <c r="G34" s="209" t="s">
        <v>18</v>
      </c>
      <c r="H34" s="187" t="str">
        <f t="shared" si="1"/>
        <v>Local</v>
      </c>
      <c r="I34" s="219" t="s">
        <v>9</v>
      </c>
      <c r="J34" s="160">
        <f>IF(H34="","",IF(H34="Foreign",VLOOKUP(I34,Currency!$E$20:$F$33,2,FALSE),1))</f>
        <v>1</v>
      </c>
      <c r="K34" s="163">
        <v>3</v>
      </c>
      <c r="L34" s="167">
        <v>0</v>
      </c>
      <c r="M34" s="165">
        <f t="shared" si="2"/>
        <v>0</v>
      </c>
      <c r="N34" s="166">
        <f t="shared" si="3"/>
        <v>0</v>
      </c>
      <c r="O34" s="103">
        <f t="shared" si="4"/>
        <v>0</v>
      </c>
      <c r="P34" s="173">
        <v>3</v>
      </c>
      <c r="Q34" s="167">
        <v>0</v>
      </c>
      <c r="R34" s="165">
        <f t="shared" si="5"/>
        <v>0</v>
      </c>
      <c r="S34" s="166">
        <f t="shared" si="6"/>
        <v>0</v>
      </c>
      <c r="T34" s="103">
        <f t="shared" si="7"/>
        <v>0</v>
      </c>
      <c r="U34" s="173">
        <v>3</v>
      </c>
      <c r="V34" s="167">
        <v>0</v>
      </c>
      <c r="W34" s="165">
        <f t="shared" si="8"/>
        <v>0</v>
      </c>
      <c r="X34" s="166">
        <f t="shared" si="9"/>
        <v>0</v>
      </c>
      <c r="Y34" s="103">
        <f t="shared" si="10"/>
        <v>0</v>
      </c>
      <c r="Z34" s="173">
        <v>3</v>
      </c>
      <c r="AA34" s="167">
        <v>0</v>
      </c>
      <c r="AB34" s="165">
        <f t="shared" si="11"/>
        <v>0</v>
      </c>
      <c r="AC34" s="166">
        <f t="shared" si="12"/>
        <v>0</v>
      </c>
      <c r="AD34" s="103">
        <f t="shared" si="13"/>
        <v>0</v>
      </c>
      <c r="AE34" s="173">
        <v>3</v>
      </c>
      <c r="AF34" s="167">
        <v>0</v>
      </c>
      <c r="AG34" s="165">
        <f t="shared" si="14"/>
        <v>0</v>
      </c>
      <c r="AH34" s="166">
        <f t="shared" si="15"/>
        <v>0</v>
      </c>
      <c r="AI34" s="103">
        <f t="shared" si="16"/>
        <v>0</v>
      </c>
      <c r="AK34" s="109"/>
    </row>
    <row r="35" spans="3:37" s="29" customFormat="1" ht="33" customHeight="1">
      <c r="C35" s="234"/>
      <c r="D35" s="154" t="s">
        <v>76</v>
      </c>
      <c r="E35" s="90" t="s">
        <v>161</v>
      </c>
      <c r="F35" s="184" t="s">
        <v>243</v>
      </c>
      <c r="G35" s="209" t="s">
        <v>18</v>
      </c>
      <c r="H35" s="187" t="str">
        <f t="shared" si="1"/>
        <v>Local</v>
      </c>
      <c r="I35" s="219" t="s">
        <v>9</v>
      </c>
      <c r="J35" s="160">
        <f>IF(H35="","",IF(H35="Foreign",VLOOKUP(I35,Currency!$E$20:$F$33,2,FALSE),1))</f>
        <v>1</v>
      </c>
      <c r="K35" s="163">
        <v>1</v>
      </c>
      <c r="L35" s="167">
        <v>0</v>
      </c>
      <c r="M35" s="165">
        <f t="shared" si="2"/>
        <v>0</v>
      </c>
      <c r="N35" s="166">
        <f t="shared" si="3"/>
        <v>0</v>
      </c>
      <c r="O35" s="103">
        <f t="shared" si="4"/>
        <v>0</v>
      </c>
      <c r="P35" s="173">
        <v>1</v>
      </c>
      <c r="Q35" s="167">
        <v>0</v>
      </c>
      <c r="R35" s="165">
        <f t="shared" si="5"/>
        <v>0</v>
      </c>
      <c r="S35" s="166">
        <f t="shared" si="6"/>
        <v>0</v>
      </c>
      <c r="T35" s="103">
        <f t="shared" si="7"/>
        <v>0</v>
      </c>
      <c r="U35" s="173">
        <v>1</v>
      </c>
      <c r="V35" s="167">
        <v>0</v>
      </c>
      <c r="W35" s="165">
        <f t="shared" si="8"/>
        <v>0</v>
      </c>
      <c r="X35" s="166">
        <f t="shared" si="9"/>
        <v>0</v>
      </c>
      <c r="Y35" s="103">
        <f t="shared" si="10"/>
        <v>0</v>
      </c>
      <c r="Z35" s="173">
        <v>1</v>
      </c>
      <c r="AA35" s="167">
        <v>0</v>
      </c>
      <c r="AB35" s="165">
        <f t="shared" si="11"/>
        <v>0</v>
      </c>
      <c r="AC35" s="166">
        <f t="shared" si="12"/>
        <v>0</v>
      </c>
      <c r="AD35" s="103">
        <f t="shared" si="13"/>
        <v>0</v>
      </c>
      <c r="AE35" s="173">
        <v>1</v>
      </c>
      <c r="AF35" s="167">
        <v>0</v>
      </c>
      <c r="AG35" s="165">
        <f t="shared" si="14"/>
        <v>0</v>
      </c>
      <c r="AH35" s="166">
        <f t="shared" si="15"/>
        <v>0</v>
      </c>
      <c r="AI35" s="103">
        <f t="shared" si="16"/>
        <v>0</v>
      </c>
      <c r="AK35" s="109"/>
    </row>
    <row r="36" spans="3:37" s="29" customFormat="1" ht="33" customHeight="1">
      <c r="C36" s="234"/>
      <c r="D36" s="154" t="s">
        <v>77</v>
      </c>
      <c r="E36" s="90" t="s">
        <v>162</v>
      </c>
      <c r="F36" s="184" t="s">
        <v>243</v>
      </c>
      <c r="G36" s="209" t="s">
        <v>18</v>
      </c>
      <c r="H36" s="187" t="str">
        <f t="shared" si="1"/>
        <v>Local</v>
      </c>
      <c r="I36" s="219" t="s">
        <v>9</v>
      </c>
      <c r="J36" s="160">
        <f>IF(H36="","",IF(H36="Foreign",VLOOKUP(I36,Currency!$E$20:$F$33,2,FALSE),1))</f>
        <v>1</v>
      </c>
      <c r="K36" s="163">
        <v>1</v>
      </c>
      <c r="L36" s="167">
        <v>0</v>
      </c>
      <c r="M36" s="165">
        <f t="shared" si="2"/>
        <v>0</v>
      </c>
      <c r="N36" s="166">
        <f t="shared" si="3"/>
        <v>0</v>
      </c>
      <c r="O36" s="103">
        <f t="shared" si="4"/>
        <v>0</v>
      </c>
      <c r="P36" s="173">
        <v>1</v>
      </c>
      <c r="Q36" s="167">
        <v>0</v>
      </c>
      <c r="R36" s="165">
        <f t="shared" si="5"/>
        <v>0</v>
      </c>
      <c r="S36" s="166">
        <f t="shared" si="6"/>
        <v>0</v>
      </c>
      <c r="T36" s="103">
        <f t="shared" si="7"/>
        <v>0</v>
      </c>
      <c r="U36" s="173">
        <v>1</v>
      </c>
      <c r="V36" s="167">
        <v>0</v>
      </c>
      <c r="W36" s="165">
        <f t="shared" si="8"/>
        <v>0</v>
      </c>
      <c r="X36" s="166">
        <f t="shared" si="9"/>
        <v>0</v>
      </c>
      <c r="Y36" s="103">
        <f t="shared" si="10"/>
        <v>0</v>
      </c>
      <c r="Z36" s="173">
        <v>1</v>
      </c>
      <c r="AA36" s="167">
        <v>0</v>
      </c>
      <c r="AB36" s="165">
        <f t="shared" si="11"/>
        <v>0</v>
      </c>
      <c r="AC36" s="166">
        <f t="shared" si="12"/>
        <v>0</v>
      </c>
      <c r="AD36" s="103">
        <f t="shared" si="13"/>
        <v>0</v>
      </c>
      <c r="AE36" s="173">
        <v>1</v>
      </c>
      <c r="AF36" s="167">
        <v>0</v>
      </c>
      <c r="AG36" s="165">
        <f t="shared" si="14"/>
        <v>0</v>
      </c>
      <c r="AH36" s="166">
        <f t="shared" si="15"/>
        <v>0</v>
      </c>
      <c r="AI36" s="103">
        <f t="shared" si="16"/>
        <v>0</v>
      </c>
      <c r="AK36" s="109"/>
    </row>
    <row r="37" spans="3:37" s="29" customFormat="1" ht="33" customHeight="1">
      <c r="C37" s="234"/>
      <c r="D37" s="154" t="s">
        <v>78</v>
      </c>
      <c r="E37" s="90" t="s">
        <v>163</v>
      </c>
      <c r="F37" s="184" t="s">
        <v>243</v>
      </c>
      <c r="G37" s="209" t="s">
        <v>18</v>
      </c>
      <c r="H37" s="187" t="str">
        <f t="shared" si="1"/>
        <v>Local</v>
      </c>
      <c r="I37" s="219" t="s">
        <v>9</v>
      </c>
      <c r="J37" s="160">
        <f>IF(H37="","",IF(H37="Foreign",VLOOKUP(I37,Currency!$E$20:$F$33,2,FALSE),1))</f>
        <v>1</v>
      </c>
      <c r="K37" s="163">
        <v>3</v>
      </c>
      <c r="L37" s="167">
        <v>0</v>
      </c>
      <c r="M37" s="165">
        <f t="shared" si="2"/>
        <v>0</v>
      </c>
      <c r="N37" s="166">
        <f t="shared" si="3"/>
        <v>0</v>
      </c>
      <c r="O37" s="103">
        <f t="shared" si="4"/>
        <v>0</v>
      </c>
      <c r="P37" s="173">
        <v>3</v>
      </c>
      <c r="Q37" s="167">
        <v>0</v>
      </c>
      <c r="R37" s="165">
        <f t="shared" si="5"/>
        <v>0</v>
      </c>
      <c r="S37" s="166">
        <f t="shared" si="6"/>
        <v>0</v>
      </c>
      <c r="T37" s="103">
        <f t="shared" si="7"/>
        <v>0</v>
      </c>
      <c r="U37" s="173">
        <v>3</v>
      </c>
      <c r="V37" s="167">
        <v>0</v>
      </c>
      <c r="W37" s="165">
        <f t="shared" si="8"/>
        <v>0</v>
      </c>
      <c r="X37" s="166">
        <f t="shared" si="9"/>
        <v>0</v>
      </c>
      <c r="Y37" s="103">
        <f t="shared" si="10"/>
        <v>0</v>
      </c>
      <c r="Z37" s="173">
        <v>3</v>
      </c>
      <c r="AA37" s="167">
        <v>0</v>
      </c>
      <c r="AB37" s="165">
        <f t="shared" si="11"/>
        <v>0</v>
      </c>
      <c r="AC37" s="166">
        <f t="shared" si="12"/>
        <v>0</v>
      </c>
      <c r="AD37" s="103">
        <f t="shared" si="13"/>
        <v>0</v>
      </c>
      <c r="AE37" s="173">
        <v>3</v>
      </c>
      <c r="AF37" s="167">
        <v>0</v>
      </c>
      <c r="AG37" s="165">
        <f t="shared" si="14"/>
        <v>0</v>
      </c>
      <c r="AH37" s="166">
        <f t="shared" si="15"/>
        <v>0</v>
      </c>
      <c r="AI37" s="103">
        <f t="shared" si="16"/>
        <v>0</v>
      </c>
      <c r="AK37" s="109"/>
    </row>
    <row r="38" spans="3:37" s="29" customFormat="1" ht="33" customHeight="1">
      <c r="C38" s="234"/>
      <c r="D38" s="154" t="s">
        <v>79</v>
      </c>
      <c r="E38" s="90" t="s">
        <v>164</v>
      </c>
      <c r="F38" s="184" t="s">
        <v>243</v>
      </c>
      <c r="G38" s="209" t="s">
        <v>18</v>
      </c>
      <c r="H38" s="187" t="str">
        <f t="shared" si="1"/>
        <v>Local</v>
      </c>
      <c r="I38" s="219" t="s">
        <v>9</v>
      </c>
      <c r="J38" s="160">
        <f>IF(H38="","",IF(H38="Foreign",VLOOKUP(I38,Currency!$E$20:$F$33,2,FALSE),1))</f>
        <v>1</v>
      </c>
      <c r="K38" s="163">
        <v>1</v>
      </c>
      <c r="L38" s="167">
        <v>0</v>
      </c>
      <c r="M38" s="165">
        <f t="shared" si="2"/>
        <v>0</v>
      </c>
      <c r="N38" s="166">
        <f t="shared" si="3"/>
        <v>0</v>
      </c>
      <c r="O38" s="103">
        <f t="shared" si="4"/>
        <v>0</v>
      </c>
      <c r="P38" s="173">
        <v>1</v>
      </c>
      <c r="Q38" s="167">
        <v>0</v>
      </c>
      <c r="R38" s="165">
        <f t="shared" si="5"/>
        <v>0</v>
      </c>
      <c r="S38" s="166">
        <f t="shared" si="6"/>
        <v>0</v>
      </c>
      <c r="T38" s="103">
        <f t="shared" si="7"/>
        <v>0</v>
      </c>
      <c r="U38" s="173">
        <v>1</v>
      </c>
      <c r="V38" s="167">
        <v>0</v>
      </c>
      <c r="W38" s="165">
        <f t="shared" si="8"/>
        <v>0</v>
      </c>
      <c r="X38" s="166">
        <f t="shared" si="9"/>
        <v>0</v>
      </c>
      <c r="Y38" s="103">
        <f t="shared" si="10"/>
        <v>0</v>
      </c>
      <c r="Z38" s="173">
        <v>1</v>
      </c>
      <c r="AA38" s="167">
        <v>0</v>
      </c>
      <c r="AB38" s="165">
        <f t="shared" si="11"/>
        <v>0</v>
      </c>
      <c r="AC38" s="166">
        <f t="shared" si="12"/>
        <v>0</v>
      </c>
      <c r="AD38" s="103">
        <f t="shared" si="13"/>
        <v>0</v>
      </c>
      <c r="AE38" s="173">
        <v>1</v>
      </c>
      <c r="AF38" s="167">
        <v>0</v>
      </c>
      <c r="AG38" s="165">
        <f t="shared" si="14"/>
        <v>0</v>
      </c>
      <c r="AH38" s="166">
        <f t="shared" si="15"/>
        <v>0</v>
      </c>
      <c r="AI38" s="103">
        <f t="shared" si="16"/>
        <v>0</v>
      </c>
      <c r="AK38" s="109"/>
    </row>
    <row r="39" spans="3:37" s="29" customFormat="1" ht="33" customHeight="1" thickBot="1">
      <c r="C39" s="235"/>
      <c r="D39" s="181" t="s">
        <v>80</v>
      </c>
      <c r="E39" s="139" t="s">
        <v>165</v>
      </c>
      <c r="F39" s="183" t="s">
        <v>242</v>
      </c>
      <c r="G39" s="208" t="s">
        <v>18</v>
      </c>
      <c r="H39" s="186" t="str">
        <f t="shared" si="1"/>
        <v>Local</v>
      </c>
      <c r="I39" s="218" t="s">
        <v>9</v>
      </c>
      <c r="J39" s="195">
        <f>IF(H39="","",IF(H39="Foreign",VLOOKUP(I39,Currency!$E$20:$F$33,2,FALSE),1))</f>
        <v>1</v>
      </c>
      <c r="K39" s="164">
        <v>1</v>
      </c>
      <c r="L39" s="168">
        <v>0</v>
      </c>
      <c r="M39" s="169">
        <f t="shared" si="2"/>
        <v>0</v>
      </c>
      <c r="N39" s="170">
        <f t="shared" si="3"/>
        <v>0</v>
      </c>
      <c r="O39" s="171">
        <f t="shared" si="4"/>
        <v>0</v>
      </c>
      <c r="P39" s="174">
        <v>1</v>
      </c>
      <c r="Q39" s="168">
        <v>0</v>
      </c>
      <c r="R39" s="169">
        <f t="shared" si="5"/>
        <v>0</v>
      </c>
      <c r="S39" s="170">
        <f t="shared" si="6"/>
        <v>0</v>
      </c>
      <c r="T39" s="171">
        <f t="shared" si="7"/>
        <v>0</v>
      </c>
      <c r="U39" s="174">
        <v>1</v>
      </c>
      <c r="V39" s="168">
        <v>0</v>
      </c>
      <c r="W39" s="169">
        <f t="shared" si="8"/>
        <v>0</v>
      </c>
      <c r="X39" s="170">
        <f t="shared" si="9"/>
        <v>0</v>
      </c>
      <c r="Y39" s="171">
        <f t="shared" si="10"/>
        <v>0</v>
      </c>
      <c r="Z39" s="174">
        <v>1</v>
      </c>
      <c r="AA39" s="168">
        <v>0</v>
      </c>
      <c r="AB39" s="169">
        <f t="shared" si="11"/>
        <v>0</v>
      </c>
      <c r="AC39" s="170">
        <f t="shared" si="12"/>
        <v>0</v>
      </c>
      <c r="AD39" s="171">
        <f t="shared" si="13"/>
        <v>0</v>
      </c>
      <c r="AE39" s="174">
        <v>1</v>
      </c>
      <c r="AF39" s="168">
        <v>0</v>
      </c>
      <c r="AG39" s="169">
        <f t="shared" si="14"/>
        <v>0</v>
      </c>
      <c r="AH39" s="170">
        <f t="shared" si="15"/>
        <v>0</v>
      </c>
      <c r="AI39" s="171">
        <f t="shared" si="16"/>
        <v>0</v>
      </c>
      <c r="AK39" s="110"/>
    </row>
    <row r="40" spans="3:37" s="29" customFormat="1" ht="33" customHeight="1">
      <c r="C40" s="234" t="s">
        <v>246</v>
      </c>
      <c r="D40" s="153" t="s">
        <v>81</v>
      </c>
      <c r="E40" s="104" t="s">
        <v>166</v>
      </c>
      <c r="F40" s="182" t="s">
        <v>241</v>
      </c>
      <c r="G40" s="207" t="s">
        <v>18</v>
      </c>
      <c r="H40" s="87" t="str">
        <f t="shared" si="1"/>
        <v>Local</v>
      </c>
      <c r="I40" s="217" t="s">
        <v>9</v>
      </c>
      <c r="J40" s="86">
        <f>IF(H40="","",IF(H40="Foreign",VLOOKUP(I40,Currency!$E$20:$F$33,2,FALSE),1))</f>
        <v>1</v>
      </c>
      <c r="K40" s="196">
        <v>8</v>
      </c>
      <c r="L40" s="197">
        <v>0</v>
      </c>
      <c r="M40" s="198">
        <f t="shared" si="2"/>
        <v>0</v>
      </c>
      <c r="N40" s="199">
        <f t="shared" si="3"/>
        <v>0</v>
      </c>
      <c r="O40" s="102">
        <f t="shared" si="4"/>
        <v>0</v>
      </c>
      <c r="P40" s="200">
        <v>8</v>
      </c>
      <c r="Q40" s="197">
        <v>0</v>
      </c>
      <c r="R40" s="198">
        <f t="shared" si="5"/>
        <v>0</v>
      </c>
      <c r="S40" s="199">
        <f t="shared" si="6"/>
        <v>0</v>
      </c>
      <c r="T40" s="102">
        <f t="shared" si="7"/>
        <v>0</v>
      </c>
      <c r="U40" s="200">
        <v>8</v>
      </c>
      <c r="V40" s="197">
        <v>0</v>
      </c>
      <c r="W40" s="198">
        <f t="shared" si="8"/>
        <v>0</v>
      </c>
      <c r="X40" s="199">
        <f t="shared" si="9"/>
        <v>0</v>
      </c>
      <c r="Y40" s="102">
        <f t="shared" si="10"/>
        <v>0</v>
      </c>
      <c r="Z40" s="200">
        <v>8</v>
      </c>
      <c r="AA40" s="197">
        <v>0</v>
      </c>
      <c r="AB40" s="198">
        <f t="shared" si="11"/>
        <v>0</v>
      </c>
      <c r="AC40" s="199">
        <f t="shared" si="12"/>
        <v>0</v>
      </c>
      <c r="AD40" s="102">
        <f t="shared" si="13"/>
        <v>0</v>
      </c>
      <c r="AE40" s="200">
        <v>8</v>
      </c>
      <c r="AF40" s="197">
        <v>0</v>
      </c>
      <c r="AG40" s="198">
        <f t="shared" si="14"/>
        <v>0</v>
      </c>
      <c r="AH40" s="199">
        <f t="shared" si="15"/>
        <v>0</v>
      </c>
      <c r="AI40" s="102">
        <f t="shared" si="16"/>
        <v>0</v>
      </c>
      <c r="AK40" s="146"/>
    </row>
    <row r="41" spans="3:37" s="29" customFormat="1" ht="33" customHeight="1">
      <c r="C41" s="234"/>
      <c r="D41" s="154" t="s">
        <v>72</v>
      </c>
      <c r="E41" s="90" t="s">
        <v>157</v>
      </c>
      <c r="F41" s="184" t="s">
        <v>241</v>
      </c>
      <c r="G41" s="209" t="s">
        <v>18</v>
      </c>
      <c r="H41" s="187" t="str">
        <f t="shared" si="1"/>
        <v>Local</v>
      </c>
      <c r="I41" s="219" t="s">
        <v>9</v>
      </c>
      <c r="J41" s="160">
        <f>IF(H41="","",IF(H41="Foreign",VLOOKUP(I41,Currency!$E$20:$F$33,2,FALSE),1))</f>
        <v>1</v>
      </c>
      <c r="K41" s="163">
        <v>1</v>
      </c>
      <c r="L41" s="167">
        <v>0</v>
      </c>
      <c r="M41" s="165">
        <f t="shared" si="2"/>
        <v>0</v>
      </c>
      <c r="N41" s="166">
        <f t="shared" si="3"/>
        <v>0</v>
      </c>
      <c r="O41" s="103">
        <f t="shared" si="4"/>
        <v>0</v>
      </c>
      <c r="P41" s="173">
        <v>1</v>
      </c>
      <c r="Q41" s="167">
        <v>0</v>
      </c>
      <c r="R41" s="165">
        <f t="shared" si="5"/>
        <v>0</v>
      </c>
      <c r="S41" s="166">
        <f t="shared" si="6"/>
        <v>0</v>
      </c>
      <c r="T41" s="103">
        <f t="shared" si="7"/>
        <v>0</v>
      </c>
      <c r="U41" s="173">
        <v>1</v>
      </c>
      <c r="V41" s="167">
        <v>0</v>
      </c>
      <c r="W41" s="165">
        <f t="shared" si="8"/>
        <v>0</v>
      </c>
      <c r="X41" s="166">
        <f t="shared" si="9"/>
        <v>0</v>
      </c>
      <c r="Y41" s="103">
        <f t="shared" si="10"/>
        <v>0</v>
      </c>
      <c r="Z41" s="173">
        <v>1</v>
      </c>
      <c r="AA41" s="167">
        <v>0</v>
      </c>
      <c r="AB41" s="165">
        <f t="shared" si="11"/>
        <v>0</v>
      </c>
      <c r="AC41" s="166">
        <f t="shared" si="12"/>
        <v>0</v>
      </c>
      <c r="AD41" s="103">
        <f t="shared" si="13"/>
        <v>0</v>
      </c>
      <c r="AE41" s="173">
        <v>1</v>
      </c>
      <c r="AF41" s="167">
        <v>0</v>
      </c>
      <c r="AG41" s="165">
        <f t="shared" si="14"/>
        <v>0</v>
      </c>
      <c r="AH41" s="166">
        <f t="shared" si="15"/>
        <v>0</v>
      </c>
      <c r="AI41" s="103">
        <f t="shared" si="16"/>
        <v>0</v>
      </c>
      <c r="AK41" s="109"/>
    </row>
    <row r="42" spans="3:37" s="29" customFormat="1" ht="33" customHeight="1" thickBot="1">
      <c r="C42" s="234"/>
      <c r="D42" s="155" t="s">
        <v>82</v>
      </c>
      <c r="E42" s="105" t="s">
        <v>167</v>
      </c>
      <c r="F42" s="185" t="s">
        <v>241</v>
      </c>
      <c r="G42" s="210" t="s">
        <v>18</v>
      </c>
      <c r="H42" s="188" t="str">
        <f t="shared" si="1"/>
        <v>Local</v>
      </c>
      <c r="I42" s="220" t="s">
        <v>9</v>
      </c>
      <c r="J42" s="161">
        <f>IF(H42="","",IF(H42="Foreign",VLOOKUP(I42,Currency!$E$20:$F$33,2,FALSE),1))</f>
        <v>1</v>
      </c>
      <c r="K42" s="164">
        <v>8</v>
      </c>
      <c r="L42" s="168">
        <v>0</v>
      </c>
      <c r="M42" s="169">
        <f t="shared" si="2"/>
        <v>0</v>
      </c>
      <c r="N42" s="170">
        <f t="shared" si="3"/>
        <v>0</v>
      </c>
      <c r="O42" s="171">
        <f t="shared" si="4"/>
        <v>0</v>
      </c>
      <c r="P42" s="174">
        <v>8</v>
      </c>
      <c r="Q42" s="168">
        <v>0</v>
      </c>
      <c r="R42" s="169">
        <f t="shared" si="5"/>
        <v>0</v>
      </c>
      <c r="S42" s="170">
        <f t="shared" si="6"/>
        <v>0</v>
      </c>
      <c r="T42" s="171">
        <f t="shared" si="7"/>
        <v>0</v>
      </c>
      <c r="U42" s="174">
        <v>8</v>
      </c>
      <c r="V42" s="168">
        <v>0</v>
      </c>
      <c r="W42" s="169">
        <f t="shared" si="8"/>
        <v>0</v>
      </c>
      <c r="X42" s="170">
        <f t="shared" si="9"/>
        <v>0</v>
      </c>
      <c r="Y42" s="171">
        <f t="shared" si="10"/>
        <v>0</v>
      </c>
      <c r="Z42" s="174">
        <v>8</v>
      </c>
      <c r="AA42" s="168">
        <v>0</v>
      </c>
      <c r="AB42" s="169">
        <f t="shared" si="11"/>
        <v>0</v>
      </c>
      <c r="AC42" s="170">
        <f t="shared" si="12"/>
        <v>0</v>
      </c>
      <c r="AD42" s="171">
        <f t="shared" si="13"/>
        <v>0</v>
      </c>
      <c r="AE42" s="174">
        <v>8</v>
      </c>
      <c r="AF42" s="168">
        <v>0</v>
      </c>
      <c r="AG42" s="169">
        <f t="shared" si="14"/>
        <v>0</v>
      </c>
      <c r="AH42" s="170">
        <f t="shared" si="15"/>
        <v>0</v>
      </c>
      <c r="AI42" s="171">
        <f t="shared" si="16"/>
        <v>0</v>
      </c>
      <c r="AK42" s="122"/>
    </row>
    <row r="43" spans="3:37" s="29" customFormat="1" ht="33" customHeight="1">
      <c r="C43" s="233" t="s">
        <v>247</v>
      </c>
      <c r="D43" s="177" t="s">
        <v>83</v>
      </c>
      <c r="E43" s="92" t="s">
        <v>168</v>
      </c>
      <c r="F43" s="189" t="s">
        <v>242</v>
      </c>
      <c r="G43" s="211" t="s">
        <v>18</v>
      </c>
      <c r="H43" s="190" t="str">
        <f t="shared" si="1"/>
        <v>Local</v>
      </c>
      <c r="I43" s="221" t="s">
        <v>9</v>
      </c>
      <c r="J43" s="180">
        <f>IF(H43="","",IF(H43="Foreign",VLOOKUP(I43,Currency!$E$20:$F$33,2,FALSE),1))</f>
        <v>1</v>
      </c>
      <c r="K43" s="196">
        <v>13</v>
      </c>
      <c r="L43" s="197">
        <v>0</v>
      </c>
      <c r="M43" s="198">
        <f t="shared" si="2"/>
        <v>0</v>
      </c>
      <c r="N43" s="199">
        <f t="shared" si="3"/>
        <v>0</v>
      </c>
      <c r="O43" s="102">
        <f t="shared" si="4"/>
        <v>0</v>
      </c>
      <c r="P43" s="200">
        <v>13</v>
      </c>
      <c r="Q43" s="197">
        <v>0</v>
      </c>
      <c r="R43" s="198">
        <f t="shared" si="5"/>
        <v>0</v>
      </c>
      <c r="S43" s="199">
        <f t="shared" si="6"/>
        <v>0</v>
      </c>
      <c r="T43" s="102">
        <f t="shared" si="7"/>
        <v>0</v>
      </c>
      <c r="U43" s="200">
        <v>13</v>
      </c>
      <c r="V43" s="197">
        <v>0</v>
      </c>
      <c r="W43" s="198">
        <f t="shared" si="8"/>
        <v>0</v>
      </c>
      <c r="X43" s="199">
        <f t="shared" si="9"/>
        <v>0</v>
      </c>
      <c r="Y43" s="102">
        <f t="shared" si="10"/>
        <v>0</v>
      </c>
      <c r="Z43" s="200">
        <v>13</v>
      </c>
      <c r="AA43" s="197">
        <v>0</v>
      </c>
      <c r="AB43" s="198">
        <f t="shared" si="11"/>
        <v>0</v>
      </c>
      <c r="AC43" s="199">
        <f t="shared" si="12"/>
        <v>0</v>
      </c>
      <c r="AD43" s="102">
        <f t="shared" si="13"/>
        <v>0</v>
      </c>
      <c r="AE43" s="200">
        <v>13</v>
      </c>
      <c r="AF43" s="197">
        <v>0</v>
      </c>
      <c r="AG43" s="198">
        <f t="shared" si="14"/>
        <v>0</v>
      </c>
      <c r="AH43" s="199">
        <f t="shared" si="15"/>
        <v>0</v>
      </c>
      <c r="AI43" s="102">
        <f t="shared" si="16"/>
        <v>0</v>
      </c>
      <c r="AK43" s="108"/>
    </row>
    <row r="44" spans="3:37" s="29" customFormat="1" ht="33" customHeight="1">
      <c r="C44" s="234"/>
      <c r="D44" s="154" t="s">
        <v>84</v>
      </c>
      <c r="E44" s="90" t="s">
        <v>169</v>
      </c>
      <c r="F44" s="184" t="s">
        <v>243</v>
      </c>
      <c r="G44" s="209" t="s">
        <v>18</v>
      </c>
      <c r="H44" s="187" t="str">
        <f t="shared" si="1"/>
        <v>Local</v>
      </c>
      <c r="I44" s="219" t="s">
        <v>9</v>
      </c>
      <c r="J44" s="160">
        <f>IF(H44="","",IF(H44="Foreign",VLOOKUP(I44,Currency!$E$20:$F$33,2,FALSE),1))</f>
        <v>1</v>
      </c>
      <c r="K44" s="163">
        <v>2</v>
      </c>
      <c r="L44" s="167">
        <v>0</v>
      </c>
      <c r="M44" s="165">
        <f t="shared" si="2"/>
        <v>0</v>
      </c>
      <c r="N44" s="166">
        <f t="shared" si="3"/>
        <v>0</v>
      </c>
      <c r="O44" s="103">
        <f t="shared" si="4"/>
        <v>0</v>
      </c>
      <c r="P44" s="173">
        <v>2</v>
      </c>
      <c r="Q44" s="167">
        <v>0</v>
      </c>
      <c r="R44" s="165">
        <f t="shared" si="5"/>
        <v>0</v>
      </c>
      <c r="S44" s="166">
        <f t="shared" si="6"/>
        <v>0</v>
      </c>
      <c r="T44" s="103">
        <f t="shared" si="7"/>
        <v>0</v>
      </c>
      <c r="U44" s="173">
        <v>2</v>
      </c>
      <c r="V44" s="167">
        <v>0</v>
      </c>
      <c r="W44" s="165">
        <f t="shared" si="8"/>
        <v>0</v>
      </c>
      <c r="X44" s="166">
        <f t="shared" si="9"/>
        <v>0</v>
      </c>
      <c r="Y44" s="103">
        <f t="shared" si="10"/>
        <v>0</v>
      </c>
      <c r="Z44" s="173">
        <v>2</v>
      </c>
      <c r="AA44" s="167">
        <v>0</v>
      </c>
      <c r="AB44" s="165">
        <f t="shared" si="11"/>
        <v>0</v>
      </c>
      <c r="AC44" s="166">
        <f t="shared" si="12"/>
        <v>0</v>
      </c>
      <c r="AD44" s="103">
        <f t="shared" si="13"/>
        <v>0</v>
      </c>
      <c r="AE44" s="173">
        <v>2</v>
      </c>
      <c r="AF44" s="167">
        <v>0</v>
      </c>
      <c r="AG44" s="165">
        <f t="shared" si="14"/>
        <v>0</v>
      </c>
      <c r="AH44" s="166">
        <f t="shared" si="15"/>
        <v>0</v>
      </c>
      <c r="AI44" s="103">
        <f t="shared" si="16"/>
        <v>0</v>
      </c>
      <c r="AK44" s="109"/>
    </row>
    <row r="45" spans="3:37" s="29" customFormat="1" ht="33" customHeight="1">
      <c r="C45" s="234"/>
      <c r="D45" s="154" t="s">
        <v>85</v>
      </c>
      <c r="E45" s="90" t="s">
        <v>170</v>
      </c>
      <c r="F45" s="184" t="s">
        <v>243</v>
      </c>
      <c r="G45" s="209" t="s">
        <v>18</v>
      </c>
      <c r="H45" s="187" t="str">
        <f t="shared" si="1"/>
        <v>Local</v>
      </c>
      <c r="I45" s="219" t="s">
        <v>9</v>
      </c>
      <c r="J45" s="160">
        <f>IF(H45="","",IF(H45="Foreign",VLOOKUP(I45,Currency!$E$20:$F$33,2,FALSE),1))</f>
        <v>1</v>
      </c>
      <c r="K45" s="163">
        <v>1</v>
      </c>
      <c r="L45" s="167">
        <v>0</v>
      </c>
      <c r="M45" s="165">
        <f t="shared" si="2"/>
        <v>0</v>
      </c>
      <c r="N45" s="166">
        <f t="shared" si="3"/>
        <v>0</v>
      </c>
      <c r="O45" s="103">
        <f t="shared" si="4"/>
        <v>0</v>
      </c>
      <c r="P45" s="173">
        <v>1</v>
      </c>
      <c r="Q45" s="167">
        <v>0</v>
      </c>
      <c r="R45" s="165">
        <f t="shared" si="5"/>
        <v>0</v>
      </c>
      <c r="S45" s="166">
        <f t="shared" si="6"/>
        <v>0</v>
      </c>
      <c r="T45" s="103">
        <f t="shared" si="7"/>
        <v>0</v>
      </c>
      <c r="U45" s="173">
        <v>1</v>
      </c>
      <c r="V45" s="167">
        <v>0</v>
      </c>
      <c r="W45" s="165">
        <f t="shared" si="8"/>
        <v>0</v>
      </c>
      <c r="X45" s="166">
        <f t="shared" si="9"/>
        <v>0</v>
      </c>
      <c r="Y45" s="103">
        <f t="shared" si="10"/>
        <v>0</v>
      </c>
      <c r="Z45" s="173">
        <v>1</v>
      </c>
      <c r="AA45" s="167">
        <v>0</v>
      </c>
      <c r="AB45" s="165">
        <f t="shared" si="11"/>
        <v>0</v>
      </c>
      <c r="AC45" s="166">
        <f t="shared" si="12"/>
        <v>0</v>
      </c>
      <c r="AD45" s="103">
        <f t="shared" si="13"/>
        <v>0</v>
      </c>
      <c r="AE45" s="173">
        <v>1</v>
      </c>
      <c r="AF45" s="167">
        <v>0</v>
      </c>
      <c r="AG45" s="165">
        <f t="shared" si="14"/>
        <v>0</v>
      </c>
      <c r="AH45" s="166">
        <f t="shared" si="15"/>
        <v>0</v>
      </c>
      <c r="AI45" s="103">
        <f t="shared" si="16"/>
        <v>0</v>
      </c>
      <c r="AK45" s="109"/>
    </row>
    <row r="46" spans="3:37" s="29" customFormat="1" ht="33" customHeight="1">
      <c r="C46" s="234"/>
      <c r="D46" s="154" t="s">
        <v>86</v>
      </c>
      <c r="E46" s="90" t="s">
        <v>171</v>
      </c>
      <c r="F46" s="184" t="s">
        <v>243</v>
      </c>
      <c r="G46" s="209" t="s">
        <v>18</v>
      </c>
      <c r="H46" s="187" t="str">
        <f t="shared" si="1"/>
        <v>Local</v>
      </c>
      <c r="I46" s="219" t="s">
        <v>9</v>
      </c>
      <c r="J46" s="160">
        <f>IF(H46="","",IF(H46="Foreign",VLOOKUP(I46,Currency!$E$20:$F$33,2,FALSE),1))</f>
        <v>1</v>
      </c>
      <c r="K46" s="163">
        <v>1</v>
      </c>
      <c r="L46" s="167">
        <v>0</v>
      </c>
      <c r="M46" s="165">
        <f t="shared" si="2"/>
        <v>0</v>
      </c>
      <c r="N46" s="166">
        <f t="shared" si="3"/>
        <v>0</v>
      </c>
      <c r="O46" s="103">
        <f t="shared" si="4"/>
        <v>0</v>
      </c>
      <c r="P46" s="173">
        <v>1</v>
      </c>
      <c r="Q46" s="167">
        <v>0</v>
      </c>
      <c r="R46" s="165">
        <f t="shared" si="5"/>
        <v>0</v>
      </c>
      <c r="S46" s="166">
        <f t="shared" si="6"/>
        <v>0</v>
      </c>
      <c r="T46" s="103">
        <f t="shared" si="7"/>
        <v>0</v>
      </c>
      <c r="U46" s="173">
        <v>1</v>
      </c>
      <c r="V46" s="167">
        <v>0</v>
      </c>
      <c r="W46" s="165">
        <f t="shared" si="8"/>
        <v>0</v>
      </c>
      <c r="X46" s="166">
        <f t="shared" si="9"/>
        <v>0</v>
      </c>
      <c r="Y46" s="103">
        <f t="shared" si="10"/>
        <v>0</v>
      </c>
      <c r="Z46" s="173">
        <v>1</v>
      </c>
      <c r="AA46" s="167">
        <v>0</v>
      </c>
      <c r="AB46" s="165">
        <f t="shared" si="11"/>
        <v>0</v>
      </c>
      <c r="AC46" s="166">
        <f t="shared" si="12"/>
        <v>0</v>
      </c>
      <c r="AD46" s="103">
        <f t="shared" si="13"/>
        <v>0</v>
      </c>
      <c r="AE46" s="173">
        <v>1</v>
      </c>
      <c r="AF46" s="167">
        <v>0</v>
      </c>
      <c r="AG46" s="165">
        <f t="shared" si="14"/>
        <v>0</v>
      </c>
      <c r="AH46" s="166">
        <f t="shared" si="15"/>
        <v>0</v>
      </c>
      <c r="AI46" s="103">
        <f t="shared" si="16"/>
        <v>0</v>
      </c>
      <c r="AK46" s="109"/>
    </row>
    <row r="47" spans="3:37" s="29" customFormat="1" ht="33" customHeight="1">
      <c r="C47" s="234"/>
      <c r="D47" s="154" t="s">
        <v>87</v>
      </c>
      <c r="E47" s="90" t="s">
        <v>172</v>
      </c>
      <c r="F47" s="184" t="s">
        <v>243</v>
      </c>
      <c r="G47" s="209" t="s">
        <v>18</v>
      </c>
      <c r="H47" s="187" t="str">
        <f t="shared" si="1"/>
        <v>Local</v>
      </c>
      <c r="I47" s="219" t="s">
        <v>9</v>
      </c>
      <c r="J47" s="160">
        <f>IF(H47="","",IF(H47="Foreign",VLOOKUP(I47,Currency!$E$20:$F$33,2,FALSE),1))</f>
        <v>1</v>
      </c>
      <c r="K47" s="163">
        <v>1</v>
      </c>
      <c r="L47" s="167">
        <v>0</v>
      </c>
      <c r="M47" s="165">
        <f t="shared" si="2"/>
        <v>0</v>
      </c>
      <c r="N47" s="166">
        <f t="shared" si="3"/>
        <v>0</v>
      </c>
      <c r="O47" s="103">
        <f t="shared" si="4"/>
        <v>0</v>
      </c>
      <c r="P47" s="173">
        <v>1</v>
      </c>
      <c r="Q47" s="167">
        <v>0</v>
      </c>
      <c r="R47" s="165">
        <f t="shared" si="5"/>
        <v>0</v>
      </c>
      <c r="S47" s="166">
        <f t="shared" si="6"/>
        <v>0</v>
      </c>
      <c r="T47" s="103">
        <f t="shared" si="7"/>
        <v>0</v>
      </c>
      <c r="U47" s="173">
        <v>1</v>
      </c>
      <c r="V47" s="167">
        <v>0</v>
      </c>
      <c r="W47" s="165">
        <f t="shared" si="8"/>
        <v>0</v>
      </c>
      <c r="X47" s="166">
        <f t="shared" si="9"/>
        <v>0</v>
      </c>
      <c r="Y47" s="103">
        <f t="shared" si="10"/>
        <v>0</v>
      </c>
      <c r="Z47" s="173">
        <v>1</v>
      </c>
      <c r="AA47" s="167">
        <v>0</v>
      </c>
      <c r="AB47" s="165">
        <f t="shared" si="11"/>
        <v>0</v>
      </c>
      <c r="AC47" s="166">
        <f t="shared" si="12"/>
        <v>0</v>
      </c>
      <c r="AD47" s="103">
        <f t="shared" si="13"/>
        <v>0</v>
      </c>
      <c r="AE47" s="173">
        <v>1</v>
      </c>
      <c r="AF47" s="167">
        <v>0</v>
      </c>
      <c r="AG47" s="165">
        <f t="shared" si="14"/>
        <v>0</v>
      </c>
      <c r="AH47" s="166">
        <f t="shared" si="15"/>
        <v>0</v>
      </c>
      <c r="AI47" s="103">
        <f t="shared" si="16"/>
        <v>0</v>
      </c>
      <c r="AK47" s="109"/>
    </row>
    <row r="48" spans="3:37" s="29" customFormat="1" ht="33" customHeight="1">
      <c r="C48" s="234"/>
      <c r="D48" s="154" t="s">
        <v>88</v>
      </c>
      <c r="E48" s="90" t="s">
        <v>173</v>
      </c>
      <c r="F48" s="184" t="s">
        <v>243</v>
      </c>
      <c r="G48" s="209" t="s">
        <v>18</v>
      </c>
      <c r="H48" s="187" t="str">
        <f t="shared" si="1"/>
        <v>Local</v>
      </c>
      <c r="I48" s="219" t="s">
        <v>9</v>
      </c>
      <c r="J48" s="160">
        <f>IF(H48="","",IF(H48="Foreign",VLOOKUP(I48,Currency!$E$20:$F$33,2,FALSE),1))</f>
        <v>1</v>
      </c>
      <c r="K48" s="163">
        <v>9</v>
      </c>
      <c r="L48" s="167">
        <v>0</v>
      </c>
      <c r="M48" s="165">
        <f t="shared" si="2"/>
        <v>0</v>
      </c>
      <c r="N48" s="166">
        <f t="shared" si="3"/>
        <v>0</v>
      </c>
      <c r="O48" s="103">
        <f t="shared" si="4"/>
        <v>0</v>
      </c>
      <c r="P48" s="173">
        <v>9</v>
      </c>
      <c r="Q48" s="167">
        <v>0</v>
      </c>
      <c r="R48" s="165">
        <f t="shared" si="5"/>
        <v>0</v>
      </c>
      <c r="S48" s="166">
        <f t="shared" si="6"/>
        <v>0</v>
      </c>
      <c r="T48" s="103">
        <f t="shared" si="7"/>
        <v>0</v>
      </c>
      <c r="U48" s="173">
        <v>9</v>
      </c>
      <c r="V48" s="167">
        <v>0</v>
      </c>
      <c r="W48" s="165">
        <f t="shared" si="8"/>
        <v>0</v>
      </c>
      <c r="X48" s="166">
        <f t="shared" si="9"/>
        <v>0</v>
      </c>
      <c r="Y48" s="103">
        <f t="shared" si="10"/>
        <v>0</v>
      </c>
      <c r="Z48" s="173">
        <v>9</v>
      </c>
      <c r="AA48" s="167">
        <v>0</v>
      </c>
      <c r="AB48" s="165">
        <f t="shared" si="11"/>
        <v>0</v>
      </c>
      <c r="AC48" s="166">
        <f t="shared" si="12"/>
        <v>0</v>
      </c>
      <c r="AD48" s="103">
        <f t="shared" si="13"/>
        <v>0</v>
      </c>
      <c r="AE48" s="173">
        <v>9</v>
      </c>
      <c r="AF48" s="167">
        <v>0</v>
      </c>
      <c r="AG48" s="165">
        <f t="shared" si="14"/>
        <v>0</v>
      </c>
      <c r="AH48" s="166">
        <f t="shared" si="15"/>
        <v>0</v>
      </c>
      <c r="AI48" s="103">
        <f t="shared" si="16"/>
        <v>0</v>
      </c>
      <c r="AK48" s="109"/>
    </row>
    <row r="49" spans="3:37" s="29" customFormat="1" ht="33" customHeight="1">
      <c r="C49" s="234"/>
      <c r="D49" s="154" t="s">
        <v>89</v>
      </c>
      <c r="E49" s="90" t="s">
        <v>174</v>
      </c>
      <c r="F49" s="184" t="s">
        <v>242</v>
      </c>
      <c r="G49" s="209" t="s">
        <v>18</v>
      </c>
      <c r="H49" s="187" t="str">
        <f t="shared" si="1"/>
        <v>Local</v>
      </c>
      <c r="I49" s="219" t="s">
        <v>9</v>
      </c>
      <c r="J49" s="160">
        <f>IF(H49="","",IF(H49="Foreign",VLOOKUP(I49,Currency!$E$20:$F$33,2,FALSE),1))</f>
        <v>1</v>
      </c>
      <c r="K49" s="163">
        <v>5</v>
      </c>
      <c r="L49" s="167">
        <v>0</v>
      </c>
      <c r="M49" s="165">
        <f t="shared" si="2"/>
        <v>0</v>
      </c>
      <c r="N49" s="166">
        <f t="shared" si="3"/>
        <v>0</v>
      </c>
      <c r="O49" s="103">
        <f t="shared" si="4"/>
        <v>0</v>
      </c>
      <c r="P49" s="173">
        <v>5</v>
      </c>
      <c r="Q49" s="167">
        <v>0</v>
      </c>
      <c r="R49" s="165">
        <f t="shared" si="5"/>
        <v>0</v>
      </c>
      <c r="S49" s="166">
        <f t="shared" si="6"/>
        <v>0</v>
      </c>
      <c r="T49" s="103">
        <f t="shared" si="7"/>
        <v>0</v>
      </c>
      <c r="U49" s="173">
        <v>5</v>
      </c>
      <c r="V49" s="167">
        <v>0</v>
      </c>
      <c r="W49" s="165">
        <f t="shared" si="8"/>
        <v>0</v>
      </c>
      <c r="X49" s="166">
        <f t="shared" si="9"/>
        <v>0</v>
      </c>
      <c r="Y49" s="103">
        <f t="shared" si="10"/>
        <v>0</v>
      </c>
      <c r="Z49" s="173">
        <v>5</v>
      </c>
      <c r="AA49" s="167">
        <v>0</v>
      </c>
      <c r="AB49" s="165">
        <f t="shared" si="11"/>
        <v>0</v>
      </c>
      <c r="AC49" s="166">
        <f t="shared" si="12"/>
        <v>0</v>
      </c>
      <c r="AD49" s="103">
        <f t="shared" si="13"/>
        <v>0</v>
      </c>
      <c r="AE49" s="173">
        <v>5</v>
      </c>
      <c r="AF49" s="167">
        <v>0</v>
      </c>
      <c r="AG49" s="165">
        <f t="shared" si="14"/>
        <v>0</v>
      </c>
      <c r="AH49" s="166">
        <f t="shared" si="15"/>
        <v>0</v>
      </c>
      <c r="AI49" s="103">
        <f t="shared" si="16"/>
        <v>0</v>
      </c>
      <c r="AK49" s="109"/>
    </row>
    <row r="50" spans="3:37" s="29" customFormat="1" ht="33" customHeight="1" thickBot="1">
      <c r="C50" s="235"/>
      <c r="D50" s="181" t="s">
        <v>90</v>
      </c>
      <c r="E50" s="139" t="s">
        <v>175</v>
      </c>
      <c r="F50" s="183" t="s">
        <v>243</v>
      </c>
      <c r="G50" s="208" t="s">
        <v>18</v>
      </c>
      <c r="H50" s="186" t="str">
        <f t="shared" si="1"/>
        <v>Local</v>
      </c>
      <c r="I50" s="218" t="s">
        <v>9</v>
      </c>
      <c r="J50" s="195">
        <f>IF(H50="","",IF(H50="Foreign",VLOOKUP(I50,Currency!$E$20:$F$33,2,FALSE),1))</f>
        <v>1</v>
      </c>
      <c r="K50" s="164">
        <v>1</v>
      </c>
      <c r="L50" s="168">
        <v>0</v>
      </c>
      <c r="M50" s="169">
        <f t="shared" si="2"/>
        <v>0</v>
      </c>
      <c r="N50" s="170">
        <f t="shared" si="3"/>
        <v>0</v>
      </c>
      <c r="O50" s="171">
        <f t="shared" si="4"/>
        <v>0</v>
      </c>
      <c r="P50" s="174">
        <v>1</v>
      </c>
      <c r="Q50" s="168">
        <v>0</v>
      </c>
      <c r="R50" s="169">
        <f t="shared" si="5"/>
        <v>0</v>
      </c>
      <c r="S50" s="170">
        <f t="shared" si="6"/>
        <v>0</v>
      </c>
      <c r="T50" s="171">
        <f t="shared" si="7"/>
        <v>0</v>
      </c>
      <c r="U50" s="174">
        <v>1</v>
      </c>
      <c r="V50" s="168">
        <v>0</v>
      </c>
      <c r="W50" s="169">
        <f t="shared" si="8"/>
        <v>0</v>
      </c>
      <c r="X50" s="170">
        <f t="shared" si="9"/>
        <v>0</v>
      </c>
      <c r="Y50" s="171">
        <f t="shared" si="10"/>
        <v>0</v>
      </c>
      <c r="Z50" s="174">
        <v>1</v>
      </c>
      <c r="AA50" s="168">
        <v>0</v>
      </c>
      <c r="AB50" s="169">
        <f t="shared" si="11"/>
        <v>0</v>
      </c>
      <c r="AC50" s="170">
        <f t="shared" si="12"/>
        <v>0</v>
      </c>
      <c r="AD50" s="171">
        <f t="shared" si="13"/>
        <v>0</v>
      </c>
      <c r="AE50" s="174">
        <v>1</v>
      </c>
      <c r="AF50" s="168">
        <v>0</v>
      </c>
      <c r="AG50" s="169">
        <f t="shared" si="14"/>
        <v>0</v>
      </c>
      <c r="AH50" s="170">
        <f t="shared" si="15"/>
        <v>0</v>
      </c>
      <c r="AI50" s="171">
        <f t="shared" si="16"/>
        <v>0</v>
      </c>
      <c r="AK50" s="110"/>
    </row>
    <row r="51" spans="3:37" s="29" customFormat="1" ht="33" customHeight="1">
      <c r="C51" s="233" t="s">
        <v>248</v>
      </c>
      <c r="D51" s="153" t="s">
        <v>91</v>
      </c>
      <c r="E51" s="104" t="s">
        <v>176</v>
      </c>
      <c r="F51" s="182" t="s">
        <v>242</v>
      </c>
      <c r="G51" s="207" t="s">
        <v>18</v>
      </c>
      <c r="H51" s="87" t="str">
        <f t="shared" si="1"/>
        <v>Local</v>
      </c>
      <c r="I51" s="217" t="s">
        <v>9</v>
      </c>
      <c r="J51" s="86">
        <f>IF(H51="","",IF(H51="Foreign",VLOOKUP(I51,Currency!$E$20:$F$33,2,FALSE),1))</f>
        <v>1</v>
      </c>
      <c r="K51" s="196">
        <v>3</v>
      </c>
      <c r="L51" s="197">
        <v>0</v>
      </c>
      <c r="M51" s="198">
        <f t="shared" si="2"/>
        <v>0</v>
      </c>
      <c r="N51" s="199">
        <f t="shared" si="3"/>
        <v>0</v>
      </c>
      <c r="O51" s="102">
        <f t="shared" si="4"/>
        <v>0</v>
      </c>
      <c r="P51" s="200">
        <v>3</v>
      </c>
      <c r="Q51" s="197">
        <v>0</v>
      </c>
      <c r="R51" s="198">
        <f t="shared" si="5"/>
        <v>0</v>
      </c>
      <c r="S51" s="199">
        <f t="shared" si="6"/>
        <v>0</v>
      </c>
      <c r="T51" s="102">
        <f t="shared" si="7"/>
        <v>0</v>
      </c>
      <c r="U51" s="200">
        <v>3</v>
      </c>
      <c r="V51" s="197">
        <v>0</v>
      </c>
      <c r="W51" s="198">
        <f t="shared" si="8"/>
        <v>0</v>
      </c>
      <c r="X51" s="199">
        <f t="shared" si="9"/>
        <v>0</v>
      </c>
      <c r="Y51" s="102">
        <f t="shared" si="10"/>
        <v>0</v>
      </c>
      <c r="Z51" s="200">
        <v>3</v>
      </c>
      <c r="AA51" s="197">
        <v>0</v>
      </c>
      <c r="AB51" s="198">
        <f t="shared" si="11"/>
        <v>0</v>
      </c>
      <c r="AC51" s="199">
        <f t="shared" si="12"/>
        <v>0</v>
      </c>
      <c r="AD51" s="102">
        <f t="shared" si="13"/>
        <v>0</v>
      </c>
      <c r="AE51" s="200">
        <v>3</v>
      </c>
      <c r="AF51" s="197">
        <v>0</v>
      </c>
      <c r="AG51" s="198">
        <f t="shared" si="14"/>
        <v>0</v>
      </c>
      <c r="AH51" s="199">
        <f t="shared" si="15"/>
        <v>0</v>
      </c>
      <c r="AI51" s="102">
        <f t="shared" si="16"/>
        <v>0</v>
      </c>
      <c r="AK51" s="146"/>
    </row>
    <row r="52" spans="3:37" s="29" customFormat="1" ht="33" customHeight="1" thickBot="1">
      <c r="C52" s="235"/>
      <c r="D52" s="155" t="s">
        <v>92</v>
      </c>
      <c r="E52" s="105" t="s">
        <v>177</v>
      </c>
      <c r="F52" s="185" t="s">
        <v>242</v>
      </c>
      <c r="G52" s="210" t="s">
        <v>18</v>
      </c>
      <c r="H52" s="188" t="str">
        <f t="shared" si="1"/>
        <v>Local</v>
      </c>
      <c r="I52" s="220" t="s">
        <v>9</v>
      </c>
      <c r="J52" s="161">
        <f>IF(H52="","",IF(H52="Foreign",VLOOKUP(I52,Currency!$E$20:$F$33,2,FALSE),1))</f>
        <v>1</v>
      </c>
      <c r="K52" s="164">
        <v>3</v>
      </c>
      <c r="L52" s="168">
        <v>0</v>
      </c>
      <c r="M52" s="169">
        <f t="shared" si="2"/>
        <v>0</v>
      </c>
      <c r="N52" s="170">
        <f t="shared" si="3"/>
        <v>0</v>
      </c>
      <c r="O52" s="171">
        <f t="shared" si="4"/>
        <v>0</v>
      </c>
      <c r="P52" s="174">
        <v>3</v>
      </c>
      <c r="Q52" s="168">
        <v>0</v>
      </c>
      <c r="R52" s="169">
        <f t="shared" si="5"/>
        <v>0</v>
      </c>
      <c r="S52" s="170">
        <f t="shared" si="6"/>
        <v>0</v>
      </c>
      <c r="T52" s="171">
        <f t="shared" si="7"/>
        <v>0</v>
      </c>
      <c r="U52" s="174">
        <v>3</v>
      </c>
      <c r="V52" s="168">
        <v>0</v>
      </c>
      <c r="W52" s="169">
        <f t="shared" si="8"/>
        <v>0</v>
      </c>
      <c r="X52" s="170">
        <f t="shared" si="9"/>
        <v>0</v>
      </c>
      <c r="Y52" s="171">
        <f t="shared" si="10"/>
        <v>0</v>
      </c>
      <c r="Z52" s="174">
        <v>3</v>
      </c>
      <c r="AA52" s="168">
        <v>0</v>
      </c>
      <c r="AB52" s="169">
        <f t="shared" si="11"/>
        <v>0</v>
      </c>
      <c r="AC52" s="170">
        <f t="shared" si="12"/>
        <v>0</v>
      </c>
      <c r="AD52" s="171">
        <f t="shared" si="13"/>
        <v>0</v>
      </c>
      <c r="AE52" s="174">
        <v>3</v>
      </c>
      <c r="AF52" s="168">
        <v>0</v>
      </c>
      <c r="AG52" s="169">
        <f t="shared" si="14"/>
        <v>0</v>
      </c>
      <c r="AH52" s="170">
        <f t="shared" si="15"/>
        <v>0</v>
      </c>
      <c r="AI52" s="171">
        <f t="shared" si="16"/>
        <v>0</v>
      </c>
      <c r="AK52" s="122"/>
    </row>
    <row r="53" spans="3:37" s="29" customFormat="1" ht="33" customHeight="1">
      <c r="C53" s="233" t="s">
        <v>249</v>
      </c>
      <c r="D53" s="177" t="s">
        <v>73</v>
      </c>
      <c r="E53" s="92" t="s">
        <v>158</v>
      </c>
      <c r="F53" s="189" t="s">
        <v>241</v>
      </c>
      <c r="G53" s="211" t="s">
        <v>18</v>
      </c>
      <c r="H53" s="190" t="str">
        <f t="shared" si="1"/>
        <v>Local</v>
      </c>
      <c r="I53" s="221" t="s">
        <v>9</v>
      </c>
      <c r="J53" s="180">
        <f>IF(H53="","",IF(H53="Foreign",VLOOKUP(I53,Currency!$E$20:$F$33,2,FALSE),1))</f>
        <v>1</v>
      </c>
      <c r="K53" s="196">
        <v>1</v>
      </c>
      <c r="L53" s="197">
        <v>0</v>
      </c>
      <c r="M53" s="198">
        <f t="shared" si="2"/>
        <v>0</v>
      </c>
      <c r="N53" s="199">
        <f t="shared" si="3"/>
        <v>0</v>
      </c>
      <c r="O53" s="102">
        <f t="shared" si="4"/>
        <v>0</v>
      </c>
      <c r="P53" s="200">
        <v>1</v>
      </c>
      <c r="Q53" s="197">
        <v>0</v>
      </c>
      <c r="R53" s="198">
        <f t="shared" si="5"/>
        <v>0</v>
      </c>
      <c r="S53" s="199">
        <f t="shared" si="6"/>
        <v>0</v>
      </c>
      <c r="T53" s="102">
        <f t="shared" si="7"/>
        <v>0</v>
      </c>
      <c r="U53" s="200">
        <v>1</v>
      </c>
      <c r="V53" s="197">
        <v>0</v>
      </c>
      <c r="W53" s="198">
        <f t="shared" si="8"/>
        <v>0</v>
      </c>
      <c r="X53" s="199">
        <f t="shared" si="9"/>
        <v>0</v>
      </c>
      <c r="Y53" s="102">
        <f t="shared" si="10"/>
        <v>0</v>
      </c>
      <c r="Z53" s="200">
        <v>1</v>
      </c>
      <c r="AA53" s="197">
        <v>0</v>
      </c>
      <c r="AB53" s="198">
        <f t="shared" si="11"/>
        <v>0</v>
      </c>
      <c r="AC53" s="199">
        <f t="shared" si="12"/>
        <v>0</v>
      </c>
      <c r="AD53" s="102">
        <f t="shared" si="13"/>
        <v>0</v>
      </c>
      <c r="AE53" s="200">
        <v>1</v>
      </c>
      <c r="AF53" s="197">
        <v>0</v>
      </c>
      <c r="AG53" s="198">
        <f t="shared" si="14"/>
        <v>0</v>
      </c>
      <c r="AH53" s="199">
        <f t="shared" si="15"/>
        <v>0</v>
      </c>
      <c r="AI53" s="102">
        <f t="shared" si="16"/>
        <v>0</v>
      </c>
      <c r="AK53" s="108"/>
    </row>
    <row r="54" spans="3:37" s="29" customFormat="1" ht="33" customHeight="1">
      <c r="C54" s="234"/>
      <c r="D54" s="154" t="s">
        <v>71</v>
      </c>
      <c r="E54" s="90" t="s">
        <v>156</v>
      </c>
      <c r="F54" s="184" t="s">
        <v>241</v>
      </c>
      <c r="G54" s="209" t="s">
        <v>18</v>
      </c>
      <c r="H54" s="187" t="str">
        <f t="shared" si="1"/>
        <v>Local</v>
      </c>
      <c r="I54" s="219" t="s">
        <v>9</v>
      </c>
      <c r="J54" s="160">
        <f>IF(H54="","",IF(H54="Foreign",VLOOKUP(I54,Currency!$E$20:$F$33,2,FALSE),1))</f>
        <v>1</v>
      </c>
      <c r="K54" s="163">
        <v>3</v>
      </c>
      <c r="L54" s="167">
        <v>0</v>
      </c>
      <c r="M54" s="165">
        <f t="shared" si="2"/>
        <v>0</v>
      </c>
      <c r="N54" s="166">
        <f t="shared" si="3"/>
        <v>0</v>
      </c>
      <c r="O54" s="103">
        <f t="shared" si="4"/>
        <v>0</v>
      </c>
      <c r="P54" s="173">
        <v>3</v>
      </c>
      <c r="Q54" s="167">
        <v>0</v>
      </c>
      <c r="R54" s="165">
        <f t="shared" si="5"/>
        <v>0</v>
      </c>
      <c r="S54" s="166">
        <f t="shared" si="6"/>
        <v>0</v>
      </c>
      <c r="T54" s="103">
        <f t="shared" si="7"/>
        <v>0</v>
      </c>
      <c r="U54" s="173">
        <v>3</v>
      </c>
      <c r="V54" s="167">
        <v>0</v>
      </c>
      <c r="W54" s="165">
        <f t="shared" si="8"/>
        <v>0</v>
      </c>
      <c r="X54" s="166">
        <f t="shared" si="9"/>
        <v>0</v>
      </c>
      <c r="Y54" s="103">
        <f t="shared" si="10"/>
        <v>0</v>
      </c>
      <c r="Z54" s="173">
        <v>3</v>
      </c>
      <c r="AA54" s="167">
        <v>0</v>
      </c>
      <c r="AB54" s="165">
        <f t="shared" si="11"/>
        <v>0</v>
      </c>
      <c r="AC54" s="166">
        <f t="shared" si="12"/>
        <v>0</v>
      </c>
      <c r="AD54" s="103">
        <f t="shared" si="13"/>
        <v>0</v>
      </c>
      <c r="AE54" s="173">
        <v>3</v>
      </c>
      <c r="AF54" s="167">
        <v>0</v>
      </c>
      <c r="AG54" s="165">
        <f t="shared" si="14"/>
        <v>0</v>
      </c>
      <c r="AH54" s="166">
        <f t="shared" si="15"/>
        <v>0</v>
      </c>
      <c r="AI54" s="103">
        <f t="shared" si="16"/>
        <v>0</v>
      </c>
      <c r="AK54" s="109"/>
    </row>
    <row r="55" spans="3:37" s="29" customFormat="1" ht="33" customHeight="1" thickBot="1">
      <c r="C55" s="234"/>
      <c r="D55" s="181" t="s">
        <v>72</v>
      </c>
      <c r="E55" s="139" t="s">
        <v>157</v>
      </c>
      <c r="F55" s="183" t="s">
        <v>241</v>
      </c>
      <c r="G55" s="208" t="s">
        <v>18</v>
      </c>
      <c r="H55" s="186" t="str">
        <f t="shared" si="1"/>
        <v>Local</v>
      </c>
      <c r="I55" s="218" t="s">
        <v>9</v>
      </c>
      <c r="J55" s="195">
        <f>IF(H55="","",IF(H55="Foreign",VLOOKUP(I55,Currency!$E$20:$F$33,2,FALSE),1))</f>
        <v>1</v>
      </c>
      <c r="K55" s="164">
        <v>1</v>
      </c>
      <c r="L55" s="168">
        <v>0</v>
      </c>
      <c r="M55" s="169">
        <f t="shared" si="2"/>
        <v>0</v>
      </c>
      <c r="N55" s="170">
        <f t="shared" si="3"/>
        <v>0</v>
      </c>
      <c r="O55" s="171">
        <f t="shared" si="4"/>
        <v>0</v>
      </c>
      <c r="P55" s="174">
        <v>1</v>
      </c>
      <c r="Q55" s="168">
        <v>0</v>
      </c>
      <c r="R55" s="169">
        <f t="shared" si="5"/>
        <v>0</v>
      </c>
      <c r="S55" s="170">
        <f t="shared" si="6"/>
        <v>0</v>
      </c>
      <c r="T55" s="171">
        <f t="shared" si="7"/>
        <v>0</v>
      </c>
      <c r="U55" s="174">
        <v>1</v>
      </c>
      <c r="V55" s="168">
        <v>0</v>
      </c>
      <c r="W55" s="169">
        <f t="shared" si="8"/>
        <v>0</v>
      </c>
      <c r="X55" s="170">
        <f t="shared" si="9"/>
        <v>0</v>
      </c>
      <c r="Y55" s="171">
        <f t="shared" si="10"/>
        <v>0</v>
      </c>
      <c r="Z55" s="174">
        <v>1</v>
      </c>
      <c r="AA55" s="168">
        <v>0</v>
      </c>
      <c r="AB55" s="169">
        <f t="shared" si="11"/>
        <v>0</v>
      </c>
      <c r="AC55" s="170">
        <f t="shared" si="12"/>
        <v>0</v>
      </c>
      <c r="AD55" s="171">
        <f t="shared" si="13"/>
        <v>0</v>
      </c>
      <c r="AE55" s="174">
        <v>1</v>
      </c>
      <c r="AF55" s="168">
        <v>0</v>
      </c>
      <c r="AG55" s="169">
        <f t="shared" si="14"/>
        <v>0</v>
      </c>
      <c r="AH55" s="170">
        <f t="shared" si="15"/>
        <v>0</v>
      </c>
      <c r="AI55" s="171">
        <f t="shared" si="16"/>
        <v>0</v>
      </c>
      <c r="AK55" s="110"/>
    </row>
    <row r="56" spans="3:37" s="29" customFormat="1" ht="33" customHeight="1">
      <c r="C56" s="233" t="s">
        <v>250</v>
      </c>
      <c r="D56" s="153" t="s">
        <v>93</v>
      </c>
      <c r="E56" s="104" t="s">
        <v>178</v>
      </c>
      <c r="F56" s="182" t="s">
        <v>242</v>
      </c>
      <c r="G56" s="207" t="s">
        <v>18</v>
      </c>
      <c r="H56" s="87" t="str">
        <f t="shared" si="1"/>
        <v>Local</v>
      </c>
      <c r="I56" s="217" t="s">
        <v>9</v>
      </c>
      <c r="J56" s="86">
        <f>IF(H56="","",IF(H56="Foreign",VLOOKUP(I56,Currency!$E$20:$F$33,2,FALSE),1))</f>
        <v>1</v>
      </c>
      <c r="K56" s="196">
        <v>1</v>
      </c>
      <c r="L56" s="197">
        <v>0</v>
      </c>
      <c r="M56" s="198">
        <f t="shared" si="2"/>
        <v>0</v>
      </c>
      <c r="N56" s="199">
        <f t="shared" si="3"/>
        <v>0</v>
      </c>
      <c r="O56" s="102">
        <f t="shared" si="4"/>
        <v>0</v>
      </c>
      <c r="P56" s="200">
        <v>1</v>
      </c>
      <c r="Q56" s="197">
        <v>0</v>
      </c>
      <c r="R56" s="198">
        <f t="shared" si="5"/>
        <v>0</v>
      </c>
      <c r="S56" s="199">
        <f t="shared" si="6"/>
        <v>0</v>
      </c>
      <c r="T56" s="102">
        <f t="shared" si="7"/>
        <v>0</v>
      </c>
      <c r="U56" s="200">
        <v>1</v>
      </c>
      <c r="V56" s="197">
        <v>0</v>
      </c>
      <c r="W56" s="198">
        <f t="shared" si="8"/>
        <v>0</v>
      </c>
      <c r="X56" s="199">
        <f t="shared" si="9"/>
        <v>0</v>
      </c>
      <c r="Y56" s="102">
        <f t="shared" si="10"/>
        <v>0</v>
      </c>
      <c r="Z56" s="200">
        <v>1</v>
      </c>
      <c r="AA56" s="197">
        <v>0</v>
      </c>
      <c r="AB56" s="198">
        <f t="shared" si="11"/>
        <v>0</v>
      </c>
      <c r="AC56" s="199">
        <f t="shared" si="12"/>
        <v>0</v>
      </c>
      <c r="AD56" s="102">
        <f t="shared" si="13"/>
        <v>0</v>
      </c>
      <c r="AE56" s="200">
        <v>1</v>
      </c>
      <c r="AF56" s="197">
        <v>0</v>
      </c>
      <c r="AG56" s="198">
        <f t="shared" si="14"/>
        <v>0</v>
      </c>
      <c r="AH56" s="199">
        <f t="shared" si="15"/>
        <v>0</v>
      </c>
      <c r="AI56" s="102">
        <f t="shared" si="16"/>
        <v>0</v>
      </c>
      <c r="AK56" s="146"/>
    </row>
    <row r="57" spans="3:37" s="29" customFormat="1" ht="33" customHeight="1">
      <c r="C57" s="234"/>
      <c r="D57" s="154" t="s">
        <v>94</v>
      </c>
      <c r="E57" s="90" t="s">
        <v>179</v>
      </c>
      <c r="F57" s="184" t="s">
        <v>242</v>
      </c>
      <c r="G57" s="209" t="s">
        <v>18</v>
      </c>
      <c r="H57" s="187" t="str">
        <f t="shared" si="1"/>
        <v>Local</v>
      </c>
      <c r="I57" s="219" t="s">
        <v>9</v>
      </c>
      <c r="J57" s="160">
        <f>IF(H57="","",IF(H57="Foreign",VLOOKUP(I57,Currency!$E$20:$F$33,2,FALSE),1))</f>
        <v>1</v>
      </c>
      <c r="K57" s="163">
        <v>1</v>
      </c>
      <c r="L57" s="167">
        <v>0</v>
      </c>
      <c r="M57" s="165">
        <f t="shared" si="2"/>
        <v>0</v>
      </c>
      <c r="N57" s="166">
        <f t="shared" si="3"/>
        <v>0</v>
      </c>
      <c r="O57" s="103">
        <f t="shared" si="4"/>
        <v>0</v>
      </c>
      <c r="P57" s="173">
        <v>1</v>
      </c>
      <c r="Q57" s="167">
        <v>0</v>
      </c>
      <c r="R57" s="165">
        <f t="shared" si="5"/>
        <v>0</v>
      </c>
      <c r="S57" s="166">
        <f t="shared" si="6"/>
        <v>0</v>
      </c>
      <c r="T57" s="103">
        <f t="shared" si="7"/>
        <v>0</v>
      </c>
      <c r="U57" s="173">
        <v>1</v>
      </c>
      <c r="V57" s="167">
        <v>0</v>
      </c>
      <c r="W57" s="165">
        <f t="shared" si="8"/>
        <v>0</v>
      </c>
      <c r="X57" s="166">
        <f t="shared" si="9"/>
        <v>0</v>
      </c>
      <c r="Y57" s="103">
        <f t="shared" si="10"/>
        <v>0</v>
      </c>
      <c r="Z57" s="173">
        <v>1</v>
      </c>
      <c r="AA57" s="167">
        <v>0</v>
      </c>
      <c r="AB57" s="165">
        <f t="shared" si="11"/>
        <v>0</v>
      </c>
      <c r="AC57" s="166">
        <f t="shared" si="12"/>
        <v>0</v>
      </c>
      <c r="AD57" s="103">
        <f t="shared" si="13"/>
        <v>0</v>
      </c>
      <c r="AE57" s="173">
        <v>1</v>
      </c>
      <c r="AF57" s="167">
        <v>0</v>
      </c>
      <c r="AG57" s="165">
        <f t="shared" si="14"/>
        <v>0</v>
      </c>
      <c r="AH57" s="166">
        <f t="shared" si="15"/>
        <v>0</v>
      </c>
      <c r="AI57" s="103">
        <f t="shared" si="16"/>
        <v>0</v>
      </c>
      <c r="AK57" s="109"/>
    </row>
    <row r="58" spans="3:37" s="29" customFormat="1" ht="33" customHeight="1">
      <c r="C58" s="234"/>
      <c r="D58" s="154" t="s">
        <v>95</v>
      </c>
      <c r="E58" s="90" t="s">
        <v>180</v>
      </c>
      <c r="F58" s="184" t="s">
        <v>242</v>
      </c>
      <c r="G58" s="209" t="s">
        <v>18</v>
      </c>
      <c r="H58" s="187" t="str">
        <f t="shared" si="1"/>
        <v>Local</v>
      </c>
      <c r="I58" s="219" t="s">
        <v>9</v>
      </c>
      <c r="J58" s="160">
        <f>IF(H58="","",IF(H58="Foreign",VLOOKUP(I58,Currency!$E$20:$F$33,2,FALSE),1))</f>
        <v>1</v>
      </c>
      <c r="K58" s="163">
        <v>1</v>
      </c>
      <c r="L58" s="167">
        <v>0</v>
      </c>
      <c r="M58" s="165">
        <f t="shared" si="2"/>
        <v>0</v>
      </c>
      <c r="N58" s="166">
        <f t="shared" si="3"/>
        <v>0</v>
      </c>
      <c r="O58" s="103">
        <f t="shared" si="4"/>
        <v>0</v>
      </c>
      <c r="P58" s="173">
        <v>1</v>
      </c>
      <c r="Q58" s="167">
        <v>0</v>
      </c>
      <c r="R58" s="165">
        <f t="shared" si="5"/>
        <v>0</v>
      </c>
      <c r="S58" s="166">
        <f t="shared" si="6"/>
        <v>0</v>
      </c>
      <c r="T58" s="103">
        <f t="shared" si="7"/>
        <v>0</v>
      </c>
      <c r="U58" s="173">
        <v>1</v>
      </c>
      <c r="V58" s="167">
        <v>0</v>
      </c>
      <c r="W58" s="165">
        <f t="shared" si="8"/>
        <v>0</v>
      </c>
      <c r="X58" s="166">
        <f t="shared" si="9"/>
        <v>0</v>
      </c>
      <c r="Y58" s="103">
        <f t="shared" si="10"/>
        <v>0</v>
      </c>
      <c r="Z58" s="173">
        <v>1</v>
      </c>
      <c r="AA58" s="167">
        <v>0</v>
      </c>
      <c r="AB58" s="165">
        <f t="shared" si="11"/>
        <v>0</v>
      </c>
      <c r="AC58" s="166">
        <f t="shared" si="12"/>
        <v>0</v>
      </c>
      <c r="AD58" s="103">
        <f t="shared" si="13"/>
        <v>0</v>
      </c>
      <c r="AE58" s="173">
        <v>1</v>
      </c>
      <c r="AF58" s="167">
        <v>0</v>
      </c>
      <c r="AG58" s="165">
        <f t="shared" si="14"/>
        <v>0</v>
      </c>
      <c r="AH58" s="166">
        <f t="shared" si="15"/>
        <v>0</v>
      </c>
      <c r="AI58" s="103">
        <f t="shared" si="16"/>
        <v>0</v>
      </c>
      <c r="AK58" s="109"/>
    </row>
    <row r="59" spans="3:37" s="29" customFormat="1" ht="33" customHeight="1" thickBot="1">
      <c r="C59" s="235"/>
      <c r="D59" s="155" t="s">
        <v>96</v>
      </c>
      <c r="E59" s="105" t="s">
        <v>181</v>
      </c>
      <c r="F59" s="185" t="s">
        <v>242</v>
      </c>
      <c r="G59" s="210" t="s">
        <v>18</v>
      </c>
      <c r="H59" s="188" t="str">
        <f t="shared" si="1"/>
        <v>Local</v>
      </c>
      <c r="I59" s="220" t="s">
        <v>9</v>
      </c>
      <c r="J59" s="161">
        <f>IF(H59="","",IF(H59="Foreign",VLOOKUP(I59,Currency!$E$20:$F$33,2,FALSE),1))</f>
        <v>1</v>
      </c>
      <c r="K59" s="164">
        <v>1</v>
      </c>
      <c r="L59" s="168">
        <v>0</v>
      </c>
      <c r="M59" s="169">
        <f t="shared" si="2"/>
        <v>0</v>
      </c>
      <c r="N59" s="170">
        <f t="shared" si="3"/>
        <v>0</v>
      </c>
      <c r="O59" s="171">
        <f t="shared" si="4"/>
        <v>0</v>
      </c>
      <c r="P59" s="174">
        <v>1</v>
      </c>
      <c r="Q59" s="168">
        <v>0</v>
      </c>
      <c r="R59" s="169">
        <f t="shared" si="5"/>
        <v>0</v>
      </c>
      <c r="S59" s="170">
        <f t="shared" si="6"/>
        <v>0</v>
      </c>
      <c r="T59" s="171">
        <f t="shared" si="7"/>
        <v>0</v>
      </c>
      <c r="U59" s="174">
        <v>1</v>
      </c>
      <c r="V59" s="168">
        <v>0</v>
      </c>
      <c r="W59" s="169">
        <f t="shared" si="8"/>
        <v>0</v>
      </c>
      <c r="X59" s="170">
        <f t="shared" si="9"/>
        <v>0</v>
      </c>
      <c r="Y59" s="171">
        <f t="shared" si="10"/>
        <v>0</v>
      </c>
      <c r="Z59" s="174">
        <v>1</v>
      </c>
      <c r="AA59" s="168">
        <v>0</v>
      </c>
      <c r="AB59" s="169">
        <f t="shared" si="11"/>
        <v>0</v>
      </c>
      <c r="AC59" s="170">
        <f t="shared" si="12"/>
        <v>0</v>
      </c>
      <c r="AD59" s="171">
        <f t="shared" si="13"/>
        <v>0</v>
      </c>
      <c r="AE59" s="174">
        <v>1</v>
      </c>
      <c r="AF59" s="168">
        <v>0</v>
      </c>
      <c r="AG59" s="169">
        <f t="shared" si="14"/>
        <v>0</v>
      </c>
      <c r="AH59" s="170">
        <f t="shared" si="15"/>
        <v>0</v>
      </c>
      <c r="AI59" s="171">
        <f t="shared" si="16"/>
        <v>0</v>
      </c>
      <c r="AK59" s="122"/>
    </row>
    <row r="60" spans="3:37" s="29" customFormat="1" ht="33" customHeight="1">
      <c r="C60" s="233" t="s">
        <v>251</v>
      </c>
      <c r="D60" s="177" t="s">
        <v>91</v>
      </c>
      <c r="E60" s="92" t="s">
        <v>176</v>
      </c>
      <c r="F60" s="189" t="s">
        <v>242</v>
      </c>
      <c r="G60" s="211" t="s">
        <v>18</v>
      </c>
      <c r="H60" s="190" t="str">
        <f t="shared" si="1"/>
        <v>Local</v>
      </c>
      <c r="I60" s="221" t="s">
        <v>9</v>
      </c>
      <c r="J60" s="180">
        <f>IF(H60="","",IF(H60="Foreign",VLOOKUP(I60,Currency!$E$20:$F$33,2,FALSE),1))</f>
        <v>1</v>
      </c>
      <c r="K60" s="196">
        <v>2</v>
      </c>
      <c r="L60" s="197">
        <v>0</v>
      </c>
      <c r="M60" s="198">
        <f t="shared" si="2"/>
        <v>0</v>
      </c>
      <c r="N60" s="199">
        <f t="shared" si="3"/>
        <v>0</v>
      </c>
      <c r="O60" s="102">
        <f t="shared" si="4"/>
        <v>0</v>
      </c>
      <c r="P60" s="200">
        <v>2</v>
      </c>
      <c r="Q60" s="197">
        <v>0</v>
      </c>
      <c r="R60" s="198">
        <f t="shared" si="5"/>
        <v>0</v>
      </c>
      <c r="S60" s="199">
        <f t="shared" si="6"/>
        <v>0</v>
      </c>
      <c r="T60" s="102">
        <f t="shared" si="7"/>
        <v>0</v>
      </c>
      <c r="U60" s="200">
        <v>2</v>
      </c>
      <c r="V60" s="197">
        <v>0</v>
      </c>
      <c r="W60" s="198">
        <f t="shared" si="8"/>
        <v>0</v>
      </c>
      <c r="X60" s="199">
        <f t="shared" si="9"/>
        <v>0</v>
      </c>
      <c r="Y60" s="102">
        <f t="shared" si="10"/>
        <v>0</v>
      </c>
      <c r="Z60" s="200">
        <v>2</v>
      </c>
      <c r="AA60" s="197">
        <v>0</v>
      </c>
      <c r="AB60" s="198">
        <f t="shared" si="11"/>
        <v>0</v>
      </c>
      <c r="AC60" s="199">
        <f t="shared" si="12"/>
        <v>0</v>
      </c>
      <c r="AD60" s="102">
        <f t="shared" si="13"/>
        <v>0</v>
      </c>
      <c r="AE60" s="200">
        <v>2</v>
      </c>
      <c r="AF60" s="197">
        <v>0</v>
      </c>
      <c r="AG60" s="198">
        <f t="shared" si="14"/>
        <v>0</v>
      </c>
      <c r="AH60" s="199">
        <f t="shared" si="15"/>
        <v>0</v>
      </c>
      <c r="AI60" s="102">
        <f t="shared" si="16"/>
        <v>0</v>
      </c>
      <c r="AK60" s="108"/>
    </row>
    <row r="61" spans="3:37" s="29" customFormat="1" ht="33" customHeight="1">
      <c r="C61" s="234"/>
      <c r="D61" s="154" t="s">
        <v>83</v>
      </c>
      <c r="E61" s="90" t="s">
        <v>168</v>
      </c>
      <c r="F61" s="184" t="s">
        <v>242</v>
      </c>
      <c r="G61" s="209" t="s">
        <v>18</v>
      </c>
      <c r="H61" s="187" t="str">
        <f t="shared" si="1"/>
        <v>Local</v>
      </c>
      <c r="I61" s="219" t="s">
        <v>9</v>
      </c>
      <c r="J61" s="160">
        <f>IF(H61="","",IF(H61="Foreign",VLOOKUP(I61,Currency!$E$20:$F$33,2,FALSE),1))</f>
        <v>1</v>
      </c>
      <c r="K61" s="163">
        <v>8</v>
      </c>
      <c r="L61" s="167">
        <v>0</v>
      </c>
      <c r="M61" s="165">
        <f t="shared" si="2"/>
        <v>0</v>
      </c>
      <c r="N61" s="166">
        <f t="shared" si="3"/>
        <v>0</v>
      </c>
      <c r="O61" s="103">
        <f t="shared" si="4"/>
        <v>0</v>
      </c>
      <c r="P61" s="173">
        <v>8</v>
      </c>
      <c r="Q61" s="167">
        <v>0</v>
      </c>
      <c r="R61" s="165">
        <f t="shared" si="5"/>
        <v>0</v>
      </c>
      <c r="S61" s="166">
        <f t="shared" si="6"/>
        <v>0</v>
      </c>
      <c r="T61" s="103">
        <f t="shared" si="7"/>
        <v>0</v>
      </c>
      <c r="U61" s="173">
        <v>8</v>
      </c>
      <c r="V61" s="167">
        <v>0</v>
      </c>
      <c r="W61" s="165">
        <f t="shared" si="8"/>
        <v>0</v>
      </c>
      <c r="X61" s="166">
        <f t="shared" si="9"/>
        <v>0</v>
      </c>
      <c r="Y61" s="103">
        <f t="shared" si="10"/>
        <v>0</v>
      </c>
      <c r="Z61" s="173">
        <v>8</v>
      </c>
      <c r="AA61" s="167">
        <v>0</v>
      </c>
      <c r="AB61" s="165">
        <f t="shared" si="11"/>
        <v>0</v>
      </c>
      <c r="AC61" s="166">
        <f t="shared" si="12"/>
        <v>0</v>
      </c>
      <c r="AD61" s="103">
        <f t="shared" si="13"/>
        <v>0</v>
      </c>
      <c r="AE61" s="173">
        <v>8</v>
      </c>
      <c r="AF61" s="167">
        <v>0</v>
      </c>
      <c r="AG61" s="165">
        <f t="shared" si="14"/>
        <v>0</v>
      </c>
      <c r="AH61" s="166">
        <f t="shared" si="15"/>
        <v>0</v>
      </c>
      <c r="AI61" s="103">
        <f t="shared" si="16"/>
        <v>0</v>
      </c>
      <c r="AK61" s="109"/>
    </row>
    <row r="62" spans="3:37" s="29" customFormat="1" ht="33" customHeight="1">
      <c r="C62" s="234"/>
      <c r="D62" s="154" t="s">
        <v>97</v>
      </c>
      <c r="E62" s="90" t="s">
        <v>182</v>
      </c>
      <c r="F62" s="184" t="s">
        <v>242</v>
      </c>
      <c r="G62" s="209" t="s">
        <v>18</v>
      </c>
      <c r="H62" s="187" t="str">
        <f t="shared" si="1"/>
        <v>Local</v>
      </c>
      <c r="I62" s="219" t="s">
        <v>9</v>
      </c>
      <c r="J62" s="160">
        <f>IF(H62="","",IF(H62="Foreign",VLOOKUP(I62,Currency!$E$20:$F$33,2,FALSE),1))</f>
        <v>1</v>
      </c>
      <c r="K62" s="163">
        <v>1</v>
      </c>
      <c r="L62" s="167">
        <v>0</v>
      </c>
      <c r="M62" s="165">
        <f t="shared" si="2"/>
        <v>0</v>
      </c>
      <c r="N62" s="166">
        <f t="shared" si="3"/>
        <v>0</v>
      </c>
      <c r="O62" s="103">
        <f t="shared" si="4"/>
        <v>0</v>
      </c>
      <c r="P62" s="173">
        <v>1</v>
      </c>
      <c r="Q62" s="167">
        <v>0</v>
      </c>
      <c r="R62" s="165">
        <f t="shared" si="5"/>
        <v>0</v>
      </c>
      <c r="S62" s="166">
        <f t="shared" si="6"/>
        <v>0</v>
      </c>
      <c r="T62" s="103">
        <f t="shared" si="7"/>
        <v>0</v>
      </c>
      <c r="U62" s="173">
        <v>1</v>
      </c>
      <c r="V62" s="167">
        <v>0</v>
      </c>
      <c r="W62" s="165">
        <f t="shared" si="8"/>
        <v>0</v>
      </c>
      <c r="X62" s="166">
        <f t="shared" si="9"/>
        <v>0</v>
      </c>
      <c r="Y62" s="103">
        <f t="shared" si="10"/>
        <v>0</v>
      </c>
      <c r="Z62" s="173">
        <v>1</v>
      </c>
      <c r="AA62" s="167">
        <v>0</v>
      </c>
      <c r="AB62" s="165">
        <f t="shared" si="11"/>
        <v>0</v>
      </c>
      <c r="AC62" s="166">
        <f t="shared" si="12"/>
        <v>0</v>
      </c>
      <c r="AD62" s="103">
        <f t="shared" si="13"/>
        <v>0</v>
      </c>
      <c r="AE62" s="173">
        <v>1</v>
      </c>
      <c r="AF62" s="167">
        <v>0</v>
      </c>
      <c r="AG62" s="165">
        <f t="shared" si="14"/>
        <v>0</v>
      </c>
      <c r="AH62" s="166">
        <f t="shared" si="15"/>
        <v>0</v>
      </c>
      <c r="AI62" s="103">
        <f t="shared" si="16"/>
        <v>0</v>
      </c>
      <c r="AK62" s="109"/>
    </row>
    <row r="63" spans="3:37" s="29" customFormat="1" ht="33" customHeight="1">
      <c r="C63" s="234"/>
      <c r="D63" s="154" t="s">
        <v>98</v>
      </c>
      <c r="E63" s="90" t="s">
        <v>183</v>
      </c>
      <c r="F63" s="184" t="s">
        <v>242</v>
      </c>
      <c r="G63" s="209" t="s">
        <v>18</v>
      </c>
      <c r="H63" s="187" t="str">
        <f t="shared" si="1"/>
        <v>Local</v>
      </c>
      <c r="I63" s="219" t="s">
        <v>9</v>
      </c>
      <c r="J63" s="160">
        <f>IF(H63="","",IF(H63="Foreign",VLOOKUP(I63,Currency!$E$20:$F$33,2,FALSE),1))</f>
        <v>1</v>
      </c>
      <c r="K63" s="163">
        <v>2</v>
      </c>
      <c r="L63" s="167">
        <v>0</v>
      </c>
      <c r="M63" s="165">
        <f t="shared" si="2"/>
        <v>0</v>
      </c>
      <c r="N63" s="166">
        <f t="shared" si="3"/>
        <v>0</v>
      </c>
      <c r="O63" s="103">
        <f t="shared" si="4"/>
        <v>0</v>
      </c>
      <c r="P63" s="173">
        <v>2</v>
      </c>
      <c r="Q63" s="167">
        <v>0</v>
      </c>
      <c r="R63" s="165">
        <f t="shared" si="5"/>
        <v>0</v>
      </c>
      <c r="S63" s="166">
        <f t="shared" si="6"/>
        <v>0</v>
      </c>
      <c r="T63" s="103">
        <f t="shared" si="7"/>
        <v>0</v>
      </c>
      <c r="U63" s="173">
        <v>2</v>
      </c>
      <c r="V63" s="167">
        <v>0</v>
      </c>
      <c r="W63" s="165">
        <f t="shared" si="8"/>
        <v>0</v>
      </c>
      <c r="X63" s="166">
        <f t="shared" si="9"/>
        <v>0</v>
      </c>
      <c r="Y63" s="103">
        <f t="shared" si="10"/>
        <v>0</v>
      </c>
      <c r="Z63" s="173">
        <v>2</v>
      </c>
      <c r="AA63" s="167">
        <v>0</v>
      </c>
      <c r="AB63" s="165">
        <f t="shared" si="11"/>
        <v>0</v>
      </c>
      <c r="AC63" s="166">
        <f t="shared" si="12"/>
        <v>0</v>
      </c>
      <c r="AD63" s="103">
        <f t="shared" si="13"/>
        <v>0</v>
      </c>
      <c r="AE63" s="173">
        <v>2</v>
      </c>
      <c r="AF63" s="167">
        <v>0</v>
      </c>
      <c r="AG63" s="165">
        <f t="shared" si="14"/>
        <v>0</v>
      </c>
      <c r="AH63" s="166">
        <f t="shared" si="15"/>
        <v>0</v>
      </c>
      <c r="AI63" s="103">
        <f t="shared" si="16"/>
        <v>0</v>
      </c>
      <c r="AK63" s="109"/>
    </row>
    <row r="64" spans="3:37" s="29" customFormat="1" ht="33" customHeight="1">
      <c r="C64" s="234"/>
      <c r="D64" s="154" t="s">
        <v>99</v>
      </c>
      <c r="E64" s="90" t="s">
        <v>184</v>
      </c>
      <c r="F64" s="184" t="s">
        <v>242</v>
      </c>
      <c r="G64" s="209" t="s">
        <v>18</v>
      </c>
      <c r="H64" s="187" t="str">
        <f t="shared" si="1"/>
        <v>Local</v>
      </c>
      <c r="I64" s="219" t="s">
        <v>9</v>
      </c>
      <c r="J64" s="160">
        <f>IF(H64="","",IF(H64="Foreign",VLOOKUP(I64,Currency!$E$20:$F$33,2,FALSE),1))</f>
        <v>1</v>
      </c>
      <c r="K64" s="163">
        <v>1</v>
      </c>
      <c r="L64" s="167">
        <v>0</v>
      </c>
      <c r="M64" s="165">
        <f t="shared" si="2"/>
        <v>0</v>
      </c>
      <c r="N64" s="166">
        <f t="shared" si="3"/>
        <v>0</v>
      </c>
      <c r="O64" s="103">
        <f t="shared" si="4"/>
        <v>0</v>
      </c>
      <c r="P64" s="173">
        <v>1</v>
      </c>
      <c r="Q64" s="167">
        <v>0</v>
      </c>
      <c r="R64" s="165">
        <f t="shared" si="5"/>
        <v>0</v>
      </c>
      <c r="S64" s="166">
        <f t="shared" si="6"/>
        <v>0</v>
      </c>
      <c r="T64" s="103">
        <f t="shared" si="7"/>
        <v>0</v>
      </c>
      <c r="U64" s="173">
        <v>1</v>
      </c>
      <c r="V64" s="167">
        <v>0</v>
      </c>
      <c r="W64" s="165">
        <f t="shared" si="8"/>
        <v>0</v>
      </c>
      <c r="X64" s="166">
        <f t="shared" si="9"/>
        <v>0</v>
      </c>
      <c r="Y64" s="103">
        <f t="shared" si="10"/>
        <v>0</v>
      </c>
      <c r="Z64" s="173">
        <v>1</v>
      </c>
      <c r="AA64" s="167">
        <v>0</v>
      </c>
      <c r="AB64" s="165">
        <f t="shared" si="11"/>
        <v>0</v>
      </c>
      <c r="AC64" s="166">
        <f t="shared" si="12"/>
        <v>0</v>
      </c>
      <c r="AD64" s="103">
        <f t="shared" si="13"/>
        <v>0</v>
      </c>
      <c r="AE64" s="173">
        <v>1</v>
      </c>
      <c r="AF64" s="167">
        <v>0</v>
      </c>
      <c r="AG64" s="165">
        <f t="shared" si="14"/>
        <v>0</v>
      </c>
      <c r="AH64" s="166">
        <f t="shared" si="15"/>
        <v>0</v>
      </c>
      <c r="AI64" s="103">
        <f t="shared" si="16"/>
        <v>0</v>
      </c>
      <c r="AK64" s="109"/>
    </row>
    <row r="65" spans="3:37" s="29" customFormat="1" ht="33" customHeight="1">
      <c r="C65" s="234"/>
      <c r="D65" s="154" t="s">
        <v>100</v>
      </c>
      <c r="E65" s="90" t="s">
        <v>185</v>
      </c>
      <c r="F65" s="184" t="s">
        <v>242</v>
      </c>
      <c r="G65" s="209" t="s">
        <v>18</v>
      </c>
      <c r="H65" s="187" t="str">
        <f t="shared" si="1"/>
        <v>Local</v>
      </c>
      <c r="I65" s="219" t="s">
        <v>9</v>
      </c>
      <c r="J65" s="160">
        <f>IF(H65="","",IF(H65="Foreign",VLOOKUP(I65,Currency!$E$20:$F$33,2,FALSE),1))</f>
        <v>1</v>
      </c>
      <c r="K65" s="163">
        <v>1</v>
      </c>
      <c r="L65" s="167">
        <v>0</v>
      </c>
      <c r="M65" s="165">
        <f t="shared" si="2"/>
        <v>0</v>
      </c>
      <c r="N65" s="166">
        <f t="shared" si="3"/>
        <v>0</v>
      </c>
      <c r="O65" s="103">
        <f t="shared" si="4"/>
        <v>0</v>
      </c>
      <c r="P65" s="173">
        <v>1</v>
      </c>
      <c r="Q65" s="167">
        <v>0</v>
      </c>
      <c r="R65" s="165">
        <f t="shared" si="5"/>
        <v>0</v>
      </c>
      <c r="S65" s="166">
        <f t="shared" si="6"/>
        <v>0</v>
      </c>
      <c r="T65" s="103">
        <f t="shared" si="7"/>
        <v>0</v>
      </c>
      <c r="U65" s="173">
        <v>1</v>
      </c>
      <c r="V65" s="167">
        <v>0</v>
      </c>
      <c r="W65" s="165">
        <f t="shared" si="8"/>
        <v>0</v>
      </c>
      <c r="X65" s="166">
        <f t="shared" si="9"/>
        <v>0</v>
      </c>
      <c r="Y65" s="103">
        <f t="shared" si="10"/>
        <v>0</v>
      </c>
      <c r="Z65" s="173">
        <v>1</v>
      </c>
      <c r="AA65" s="167">
        <v>0</v>
      </c>
      <c r="AB65" s="165">
        <f t="shared" si="11"/>
        <v>0</v>
      </c>
      <c r="AC65" s="166">
        <f t="shared" si="12"/>
        <v>0</v>
      </c>
      <c r="AD65" s="103">
        <f t="shared" si="13"/>
        <v>0</v>
      </c>
      <c r="AE65" s="173">
        <v>1</v>
      </c>
      <c r="AF65" s="167">
        <v>0</v>
      </c>
      <c r="AG65" s="165">
        <f t="shared" si="14"/>
        <v>0</v>
      </c>
      <c r="AH65" s="166">
        <f t="shared" si="15"/>
        <v>0</v>
      </c>
      <c r="AI65" s="103">
        <f t="shared" si="16"/>
        <v>0</v>
      </c>
      <c r="AK65" s="109"/>
    </row>
    <row r="66" spans="3:37" s="29" customFormat="1" ht="33" customHeight="1">
      <c r="C66" s="234"/>
      <c r="D66" s="154" t="s">
        <v>101</v>
      </c>
      <c r="E66" s="90" t="s">
        <v>186</v>
      </c>
      <c r="F66" s="184" t="s">
        <v>242</v>
      </c>
      <c r="G66" s="209" t="s">
        <v>18</v>
      </c>
      <c r="H66" s="187" t="str">
        <f t="shared" si="1"/>
        <v>Local</v>
      </c>
      <c r="I66" s="219" t="s">
        <v>9</v>
      </c>
      <c r="J66" s="160">
        <f>IF(H66="","",IF(H66="Foreign",VLOOKUP(I66,Currency!$E$20:$F$33,2,FALSE),1))</f>
        <v>1</v>
      </c>
      <c r="K66" s="163">
        <v>1</v>
      </c>
      <c r="L66" s="167">
        <v>0</v>
      </c>
      <c r="M66" s="165">
        <f t="shared" si="2"/>
        <v>0</v>
      </c>
      <c r="N66" s="166">
        <f t="shared" si="3"/>
        <v>0</v>
      </c>
      <c r="O66" s="103">
        <f t="shared" si="4"/>
        <v>0</v>
      </c>
      <c r="P66" s="173">
        <v>1</v>
      </c>
      <c r="Q66" s="167">
        <v>0</v>
      </c>
      <c r="R66" s="165">
        <f t="shared" si="5"/>
        <v>0</v>
      </c>
      <c r="S66" s="166">
        <f t="shared" si="6"/>
        <v>0</v>
      </c>
      <c r="T66" s="103">
        <f t="shared" si="7"/>
        <v>0</v>
      </c>
      <c r="U66" s="173">
        <v>1</v>
      </c>
      <c r="V66" s="167">
        <v>0</v>
      </c>
      <c r="W66" s="165">
        <f t="shared" si="8"/>
        <v>0</v>
      </c>
      <c r="X66" s="166">
        <f t="shared" si="9"/>
        <v>0</v>
      </c>
      <c r="Y66" s="103">
        <f t="shared" si="10"/>
        <v>0</v>
      </c>
      <c r="Z66" s="173">
        <v>1</v>
      </c>
      <c r="AA66" s="167">
        <v>0</v>
      </c>
      <c r="AB66" s="165">
        <f t="shared" si="11"/>
        <v>0</v>
      </c>
      <c r="AC66" s="166">
        <f t="shared" si="12"/>
        <v>0</v>
      </c>
      <c r="AD66" s="103">
        <f t="shared" si="13"/>
        <v>0</v>
      </c>
      <c r="AE66" s="173">
        <v>1</v>
      </c>
      <c r="AF66" s="167">
        <v>0</v>
      </c>
      <c r="AG66" s="165">
        <f t="shared" si="14"/>
        <v>0</v>
      </c>
      <c r="AH66" s="166">
        <f t="shared" si="15"/>
        <v>0</v>
      </c>
      <c r="AI66" s="103">
        <f t="shared" si="16"/>
        <v>0</v>
      </c>
      <c r="AK66" s="109"/>
    </row>
    <row r="67" spans="3:37" s="29" customFormat="1" ht="33" customHeight="1">
      <c r="C67" s="234"/>
      <c r="D67" s="154" t="s">
        <v>102</v>
      </c>
      <c r="E67" s="90" t="s">
        <v>187</v>
      </c>
      <c r="F67" s="184" t="s">
        <v>242</v>
      </c>
      <c r="G67" s="209" t="s">
        <v>18</v>
      </c>
      <c r="H67" s="187" t="str">
        <f t="shared" si="1"/>
        <v>Local</v>
      </c>
      <c r="I67" s="219" t="s">
        <v>9</v>
      </c>
      <c r="J67" s="160">
        <f>IF(H67="","",IF(H67="Foreign",VLOOKUP(I67,Currency!$E$20:$F$33,2,FALSE),1))</f>
        <v>1</v>
      </c>
      <c r="K67" s="163">
        <v>1</v>
      </c>
      <c r="L67" s="167">
        <v>0</v>
      </c>
      <c r="M67" s="165">
        <f t="shared" si="2"/>
        <v>0</v>
      </c>
      <c r="N67" s="166">
        <f t="shared" si="3"/>
        <v>0</v>
      </c>
      <c r="O67" s="103">
        <f t="shared" si="4"/>
        <v>0</v>
      </c>
      <c r="P67" s="173">
        <v>1</v>
      </c>
      <c r="Q67" s="167">
        <v>0</v>
      </c>
      <c r="R67" s="165">
        <f t="shared" si="5"/>
        <v>0</v>
      </c>
      <c r="S67" s="166">
        <f t="shared" si="6"/>
        <v>0</v>
      </c>
      <c r="T67" s="103">
        <f t="shared" si="7"/>
        <v>0</v>
      </c>
      <c r="U67" s="173">
        <v>1</v>
      </c>
      <c r="V67" s="167">
        <v>0</v>
      </c>
      <c r="W67" s="165">
        <f t="shared" si="8"/>
        <v>0</v>
      </c>
      <c r="X67" s="166">
        <f t="shared" si="9"/>
        <v>0</v>
      </c>
      <c r="Y67" s="103">
        <f t="shared" si="10"/>
        <v>0</v>
      </c>
      <c r="Z67" s="173">
        <v>1</v>
      </c>
      <c r="AA67" s="167">
        <v>0</v>
      </c>
      <c r="AB67" s="165">
        <f t="shared" si="11"/>
        <v>0</v>
      </c>
      <c r="AC67" s="166">
        <f t="shared" si="12"/>
        <v>0</v>
      </c>
      <c r="AD67" s="103">
        <f t="shared" si="13"/>
        <v>0</v>
      </c>
      <c r="AE67" s="173">
        <v>1</v>
      </c>
      <c r="AF67" s="167">
        <v>0</v>
      </c>
      <c r="AG67" s="165">
        <f t="shared" si="14"/>
        <v>0</v>
      </c>
      <c r="AH67" s="166">
        <f t="shared" si="15"/>
        <v>0</v>
      </c>
      <c r="AI67" s="103">
        <f t="shared" si="16"/>
        <v>0</v>
      </c>
      <c r="AK67" s="109"/>
    </row>
    <row r="68" spans="3:37" s="29" customFormat="1" ht="33" customHeight="1">
      <c r="C68" s="234"/>
      <c r="D68" s="154" t="s">
        <v>103</v>
      </c>
      <c r="E68" s="90" t="s">
        <v>188</v>
      </c>
      <c r="F68" s="184" t="s">
        <v>242</v>
      </c>
      <c r="G68" s="209" t="s">
        <v>18</v>
      </c>
      <c r="H68" s="187" t="str">
        <f t="shared" si="1"/>
        <v>Local</v>
      </c>
      <c r="I68" s="219" t="s">
        <v>9</v>
      </c>
      <c r="J68" s="160">
        <f>IF(H68="","",IF(H68="Foreign",VLOOKUP(I68,Currency!$E$20:$F$33,2,FALSE),1))</f>
        <v>1</v>
      </c>
      <c r="K68" s="163">
        <v>5</v>
      </c>
      <c r="L68" s="167">
        <v>0</v>
      </c>
      <c r="M68" s="165">
        <f t="shared" si="2"/>
        <v>0</v>
      </c>
      <c r="N68" s="166">
        <f t="shared" si="3"/>
        <v>0</v>
      </c>
      <c r="O68" s="103">
        <f t="shared" si="4"/>
        <v>0</v>
      </c>
      <c r="P68" s="173">
        <v>5</v>
      </c>
      <c r="Q68" s="167">
        <v>0</v>
      </c>
      <c r="R68" s="165">
        <f t="shared" si="5"/>
        <v>0</v>
      </c>
      <c r="S68" s="166">
        <f t="shared" si="6"/>
        <v>0</v>
      </c>
      <c r="T68" s="103">
        <f t="shared" si="7"/>
        <v>0</v>
      </c>
      <c r="U68" s="173">
        <v>5</v>
      </c>
      <c r="V68" s="167">
        <v>0</v>
      </c>
      <c r="W68" s="165">
        <f t="shared" si="8"/>
        <v>0</v>
      </c>
      <c r="X68" s="166">
        <f t="shared" si="9"/>
        <v>0</v>
      </c>
      <c r="Y68" s="103">
        <f t="shared" si="10"/>
        <v>0</v>
      </c>
      <c r="Z68" s="173">
        <v>5</v>
      </c>
      <c r="AA68" s="167">
        <v>0</v>
      </c>
      <c r="AB68" s="165">
        <f t="shared" si="11"/>
        <v>0</v>
      </c>
      <c r="AC68" s="166">
        <f t="shared" si="12"/>
        <v>0</v>
      </c>
      <c r="AD68" s="103">
        <f t="shared" si="13"/>
        <v>0</v>
      </c>
      <c r="AE68" s="173">
        <v>5</v>
      </c>
      <c r="AF68" s="167">
        <v>0</v>
      </c>
      <c r="AG68" s="165">
        <f t="shared" si="14"/>
        <v>0</v>
      </c>
      <c r="AH68" s="166">
        <f t="shared" si="15"/>
        <v>0</v>
      </c>
      <c r="AI68" s="103">
        <f t="shared" si="16"/>
        <v>0</v>
      </c>
      <c r="AK68" s="109"/>
    </row>
    <row r="69" spans="3:37" s="29" customFormat="1" ht="33" customHeight="1">
      <c r="C69" s="234"/>
      <c r="D69" s="154" t="s">
        <v>92</v>
      </c>
      <c r="E69" s="90" t="s">
        <v>177</v>
      </c>
      <c r="F69" s="184" t="s">
        <v>242</v>
      </c>
      <c r="G69" s="209" t="s">
        <v>18</v>
      </c>
      <c r="H69" s="187" t="str">
        <f t="shared" si="1"/>
        <v>Local</v>
      </c>
      <c r="I69" s="219" t="s">
        <v>9</v>
      </c>
      <c r="J69" s="160">
        <f>IF(H69="","",IF(H69="Foreign",VLOOKUP(I69,Currency!$E$20:$F$33,2,FALSE),1))</f>
        <v>1</v>
      </c>
      <c r="K69" s="163">
        <v>2</v>
      </c>
      <c r="L69" s="167">
        <v>0</v>
      </c>
      <c r="M69" s="165">
        <f t="shared" si="2"/>
        <v>0</v>
      </c>
      <c r="N69" s="166">
        <f t="shared" si="3"/>
        <v>0</v>
      </c>
      <c r="O69" s="103">
        <f t="shared" si="4"/>
        <v>0</v>
      </c>
      <c r="P69" s="173">
        <v>2</v>
      </c>
      <c r="Q69" s="167">
        <v>0</v>
      </c>
      <c r="R69" s="165">
        <f t="shared" si="5"/>
        <v>0</v>
      </c>
      <c r="S69" s="166">
        <f t="shared" si="6"/>
        <v>0</v>
      </c>
      <c r="T69" s="103">
        <f t="shared" si="7"/>
        <v>0</v>
      </c>
      <c r="U69" s="173">
        <v>2</v>
      </c>
      <c r="V69" s="167">
        <v>0</v>
      </c>
      <c r="W69" s="165">
        <f t="shared" si="8"/>
        <v>0</v>
      </c>
      <c r="X69" s="166">
        <f t="shared" si="9"/>
        <v>0</v>
      </c>
      <c r="Y69" s="103">
        <f t="shared" si="10"/>
        <v>0</v>
      </c>
      <c r="Z69" s="173">
        <v>2</v>
      </c>
      <c r="AA69" s="167">
        <v>0</v>
      </c>
      <c r="AB69" s="165">
        <f t="shared" si="11"/>
        <v>0</v>
      </c>
      <c r="AC69" s="166">
        <f t="shared" si="12"/>
        <v>0</v>
      </c>
      <c r="AD69" s="103">
        <f t="shared" si="13"/>
        <v>0</v>
      </c>
      <c r="AE69" s="173">
        <v>2</v>
      </c>
      <c r="AF69" s="167">
        <v>0</v>
      </c>
      <c r="AG69" s="165">
        <f t="shared" si="14"/>
        <v>0</v>
      </c>
      <c r="AH69" s="166">
        <f t="shared" si="15"/>
        <v>0</v>
      </c>
      <c r="AI69" s="103">
        <f t="shared" si="16"/>
        <v>0</v>
      </c>
      <c r="AK69" s="109"/>
    </row>
    <row r="70" spans="3:37" s="29" customFormat="1" ht="33" customHeight="1">
      <c r="C70" s="234"/>
      <c r="D70" s="154" t="s">
        <v>104</v>
      </c>
      <c r="E70" s="90" t="s">
        <v>189</v>
      </c>
      <c r="F70" s="184" t="s">
        <v>242</v>
      </c>
      <c r="G70" s="209" t="s">
        <v>18</v>
      </c>
      <c r="H70" s="187" t="str">
        <f t="shared" si="1"/>
        <v>Local</v>
      </c>
      <c r="I70" s="219" t="s">
        <v>9</v>
      </c>
      <c r="J70" s="160">
        <f>IF(H70="","",IF(H70="Foreign",VLOOKUP(I70,Currency!$E$20:$F$33,2,FALSE),1))</f>
        <v>1</v>
      </c>
      <c r="K70" s="163">
        <v>1</v>
      </c>
      <c r="L70" s="167">
        <v>0</v>
      </c>
      <c r="M70" s="165">
        <f t="shared" si="2"/>
        <v>0</v>
      </c>
      <c r="N70" s="166">
        <f t="shared" si="3"/>
        <v>0</v>
      </c>
      <c r="O70" s="103">
        <f t="shared" si="4"/>
        <v>0</v>
      </c>
      <c r="P70" s="173">
        <v>1</v>
      </c>
      <c r="Q70" s="167">
        <v>0</v>
      </c>
      <c r="R70" s="165">
        <f t="shared" si="5"/>
        <v>0</v>
      </c>
      <c r="S70" s="166">
        <f t="shared" si="6"/>
        <v>0</v>
      </c>
      <c r="T70" s="103">
        <f t="shared" si="7"/>
        <v>0</v>
      </c>
      <c r="U70" s="173">
        <v>1</v>
      </c>
      <c r="V70" s="167">
        <v>0</v>
      </c>
      <c r="W70" s="165">
        <f t="shared" si="8"/>
        <v>0</v>
      </c>
      <c r="X70" s="166">
        <f t="shared" si="9"/>
        <v>0</v>
      </c>
      <c r="Y70" s="103">
        <f t="shared" si="10"/>
        <v>0</v>
      </c>
      <c r="Z70" s="173">
        <v>1</v>
      </c>
      <c r="AA70" s="167">
        <v>0</v>
      </c>
      <c r="AB70" s="165">
        <f t="shared" si="11"/>
        <v>0</v>
      </c>
      <c r="AC70" s="166">
        <f t="shared" si="12"/>
        <v>0</v>
      </c>
      <c r="AD70" s="103">
        <f t="shared" si="13"/>
        <v>0</v>
      </c>
      <c r="AE70" s="173">
        <v>1</v>
      </c>
      <c r="AF70" s="167">
        <v>0</v>
      </c>
      <c r="AG70" s="165">
        <f t="shared" si="14"/>
        <v>0</v>
      </c>
      <c r="AH70" s="166">
        <f t="shared" si="15"/>
        <v>0</v>
      </c>
      <c r="AI70" s="103">
        <f t="shared" si="16"/>
        <v>0</v>
      </c>
      <c r="AK70" s="109"/>
    </row>
    <row r="71" spans="3:37" s="29" customFormat="1" ht="33" customHeight="1" thickBot="1">
      <c r="C71" s="235"/>
      <c r="D71" s="181" t="s">
        <v>105</v>
      </c>
      <c r="E71" s="139" t="s">
        <v>190</v>
      </c>
      <c r="F71" s="183" t="s">
        <v>242</v>
      </c>
      <c r="G71" s="208" t="s">
        <v>18</v>
      </c>
      <c r="H71" s="186" t="str">
        <f t="shared" si="1"/>
        <v>Local</v>
      </c>
      <c r="I71" s="218" t="s">
        <v>9</v>
      </c>
      <c r="J71" s="195">
        <f>IF(H71="","",IF(H71="Foreign",VLOOKUP(I71,Currency!$E$20:$F$33,2,FALSE),1))</f>
        <v>1</v>
      </c>
      <c r="K71" s="164">
        <v>5</v>
      </c>
      <c r="L71" s="168">
        <v>0</v>
      </c>
      <c r="M71" s="169">
        <f t="shared" si="2"/>
        <v>0</v>
      </c>
      <c r="N71" s="170">
        <f t="shared" si="3"/>
        <v>0</v>
      </c>
      <c r="O71" s="171">
        <f t="shared" si="4"/>
        <v>0</v>
      </c>
      <c r="P71" s="174">
        <v>5</v>
      </c>
      <c r="Q71" s="168">
        <v>0</v>
      </c>
      <c r="R71" s="169">
        <f t="shared" si="5"/>
        <v>0</v>
      </c>
      <c r="S71" s="170">
        <f t="shared" si="6"/>
        <v>0</v>
      </c>
      <c r="T71" s="171">
        <f t="shared" si="7"/>
        <v>0</v>
      </c>
      <c r="U71" s="174">
        <v>5</v>
      </c>
      <c r="V71" s="168">
        <v>0</v>
      </c>
      <c r="W71" s="169">
        <f t="shared" si="8"/>
        <v>0</v>
      </c>
      <c r="X71" s="170">
        <f t="shared" si="9"/>
        <v>0</v>
      </c>
      <c r="Y71" s="171">
        <f t="shared" si="10"/>
        <v>0</v>
      </c>
      <c r="Z71" s="174">
        <v>5</v>
      </c>
      <c r="AA71" s="168">
        <v>0</v>
      </c>
      <c r="AB71" s="169">
        <f t="shared" si="11"/>
        <v>0</v>
      </c>
      <c r="AC71" s="170">
        <f t="shared" si="12"/>
        <v>0</v>
      </c>
      <c r="AD71" s="171">
        <f t="shared" si="13"/>
        <v>0</v>
      </c>
      <c r="AE71" s="174">
        <v>5</v>
      </c>
      <c r="AF71" s="168">
        <v>0</v>
      </c>
      <c r="AG71" s="169">
        <f t="shared" si="14"/>
        <v>0</v>
      </c>
      <c r="AH71" s="170">
        <f t="shared" si="15"/>
        <v>0</v>
      </c>
      <c r="AI71" s="171">
        <f t="shared" si="16"/>
        <v>0</v>
      </c>
      <c r="AK71" s="110"/>
    </row>
    <row r="72" spans="3:37" s="29" customFormat="1" ht="33" customHeight="1">
      <c r="C72" s="233" t="s">
        <v>252</v>
      </c>
      <c r="D72" s="153" t="s">
        <v>106</v>
      </c>
      <c r="E72" s="104" t="s">
        <v>191</v>
      </c>
      <c r="F72" s="182" t="s">
        <v>241</v>
      </c>
      <c r="G72" s="207" t="s">
        <v>18</v>
      </c>
      <c r="H72" s="87" t="str">
        <f t="shared" si="1"/>
        <v>Local</v>
      </c>
      <c r="I72" s="217" t="s">
        <v>9</v>
      </c>
      <c r="J72" s="86">
        <f>IF(H72="","",IF(H72="Foreign",VLOOKUP(I72,Currency!$E$20:$F$33,2,FALSE),1))</f>
        <v>1</v>
      </c>
      <c r="K72" s="196">
        <v>7</v>
      </c>
      <c r="L72" s="197">
        <v>0</v>
      </c>
      <c r="M72" s="198">
        <f t="shared" si="2"/>
        <v>0</v>
      </c>
      <c r="N72" s="199">
        <f t="shared" si="3"/>
        <v>0</v>
      </c>
      <c r="O72" s="102">
        <f t="shared" si="4"/>
        <v>0</v>
      </c>
      <c r="P72" s="200">
        <v>7</v>
      </c>
      <c r="Q72" s="197">
        <v>0</v>
      </c>
      <c r="R72" s="198">
        <f t="shared" si="5"/>
        <v>0</v>
      </c>
      <c r="S72" s="199">
        <f t="shared" si="6"/>
        <v>0</v>
      </c>
      <c r="T72" s="102">
        <f t="shared" si="7"/>
        <v>0</v>
      </c>
      <c r="U72" s="200">
        <v>7</v>
      </c>
      <c r="V72" s="197">
        <v>0</v>
      </c>
      <c r="W72" s="198">
        <f t="shared" si="8"/>
        <v>0</v>
      </c>
      <c r="X72" s="199">
        <f t="shared" si="9"/>
        <v>0</v>
      </c>
      <c r="Y72" s="102">
        <f t="shared" si="10"/>
        <v>0</v>
      </c>
      <c r="Z72" s="200">
        <v>7</v>
      </c>
      <c r="AA72" s="197">
        <v>0</v>
      </c>
      <c r="AB72" s="198">
        <f t="shared" si="11"/>
        <v>0</v>
      </c>
      <c r="AC72" s="199">
        <f t="shared" si="12"/>
        <v>0</v>
      </c>
      <c r="AD72" s="102">
        <f t="shared" si="13"/>
        <v>0</v>
      </c>
      <c r="AE72" s="200">
        <v>7</v>
      </c>
      <c r="AF72" s="197">
        <v>0</v>
      </c>
      <c r="AG72" s="198">
        <f t="shared" si="14"/>
        <v>0</v>
      </c>
      <c r="AH72" s="199">
        <f t="shared" si="15"/>
        <v>0</v>
      </c>
      <c r="AI72" s="102">
        <f t="shared" si="16"/>
        <v>0</v>
      </c>
      <c r="AK72" s="146"/>
    </row>
    <row r="73" spans="3:37" s="29" customFormat="1" ht="33" customHeight="1">
      <c r="C73" s="234"/>
      <c r="D73" s="154" t="s">
        <v>107</v>
      </c>
      <c r="E73" s="90" t="s">
        <v>192</v>
      </c>
      <c r="F73" s="184" t="s">
        <v>241</v>
      </c>
      <c r="G73" s="209" t="s">
        <v>18</v>
      </c>
      <c r="H73" s="187" t="str">
        <f t="shared" si="1"/>
        <v>Local</v>
      </c>
      <c r="I73" s="219" t="s">
        <v>9</v>
      </c>
      <c r="J73" s="160">
        <f>IF(H73="","",IF(H73="Foreign",VLOOKUP(I73,Currency!$E$20:$F$33,2,FALSE),1))</f>
        <v>1</v>
      </c>
      <c r="K73" s="163">
        <v>9</v>
      </c>
      <c r="L73" s="167">
        <v>0</v>
      </c>
      <c r="M73" s="165">
        <f t="shared" si="2"/>
        <v>0</v>
      </c>
      <c r="N73" s="166">
        <f t="shared" si="3"/>
        <v>0</v>
      </c>
      <c r="O73" s="103">
        <f t="shared" si="4"/>
        <v>0</v>
      </c>
      <c r="P73" s="173">
        <v>9</v>
      </c>
      <c r="Q73" s="167">
        <v>0</v>
      </c>
      <c r="R73" s="165">
        <f t="shared" si="5"/>
        <v>0</v>
      </c>
      <c r="S73" s="166">
        <f t="shared" si="6"/>
        <v>0</v>
      </c>
      <c r="T73" s="103">
        <f t="shared" si="7"/>
        <v>0</v>
      </c>
      <c r="U73" s="173">
        <v>9</v>
      </c>
      <c r="V73" s="167">
        <v>0</v>
      </c>
      <c r="W73" s="165">
        <f t="shared" si="8"/>
        <v>0</v>
      </c>
      <c r="X73" s="166">
        <f t="shared" si="9"/>
        <v>0</v>
      </c>
      <c r="Y73" s="103">
        <f t="shared" si="10"/>
        <v>0</v>
      </c>
      <c r="Z73" s="173">
        <v>9</v>
      </c>
      <c r="AA73" s="167">
        <v>0</v>
      </c>
      <c r="AB73" s="165">
        <f t="shared" si="11"/>
        <v>0</v>
      </c>
      <c r="AC73" s="166">
        <f t="shared" si="12"/>
        <v>0</v>
      </c>
      <c r="AD73" s="103">
        <f t="shared" si="13"/>
        <v>0</v>
      </c>
      <c r="AE73" s="173">
        <v>9</v>
      </c>
      <c r="AF73" s="167">
        <v>0</v>
      </c>
      <c r="AG73" s="165">
        <f t="shared" si="14"/>
        <v>0</v>
      </c>
      <c r="AH73" s="166">
        <f t="shared" si="15"/>
        <v>0</v>
      </c>
      <c r="AI73" s="103">
        <f t="shared" si="16"/>
        <v>0</v>
      </c>
      <c r="AK73" s="109"/>
    </row>
    <row r="74" spans="3:37" s="29" customFormat="1" ht="33" customHeight="1">
      <c r="C74" s="234"/>
      <c r="D74" s="154" t="s">
        <v>108</v>
      </c>
      <c r="E74" s="90" t="s">
        <v>193</v>
      </c>
      <c r="F74" s="184" t="s">
        <v>241</v>
      </c>
      <c r="G74" s="209" t="s">
        <v>18</v>
      </c>
      <c r="H74" s="187" t="str">
        <f t="shared" si="1"/>
        <v>Local</v>
      </c>
      <c r="I74" s="219" t="s">
        <v>9</v>
      </c>
      <c r="J74" s="160">
        <f>IF(H74="","",IF(H74="Foreign",VLOOKUP(I74,Currency!$E$20:$F$33,2,FALSE),1))</f>
        <v>1</v>
      </c>
      <c r="K74" s="163">
        <v>4</v>
      </c>
      <c r="L74" s="167">
        <v>0</v>
      </c>
      <c r="M74" s="165">
        <f t="shared" si="2"/>
        <v>0</v>
      </c>
      <c r="N74" s="166">
        <f t="shared" si="3"/>
        <v>0</v>
      </c>
      <c r="O74" s="103">
        <f t="shared" si="4"/>
        <v>0</v>
      </c>
      <c r="P74" s="173">
        <v>4</v>
      </c>
      <c r="Q74" s="167">
        <v>0</v>
      </c>
      <c r="R74" s="165">
        <f t="shared" si="5"/>
        <v>0</v>
      </c>
      <c r="S74" s="166">
        <f t="shared" si="6"/>
        <v>0</v>
      </c>
      <c r="T74" s="103">
        <f t="shared" si="7"/>
        <v>0</v>
      </c>
      <c r="U74" s="173">
        <v>4</v>
      </c>
      <c r="V74" s="167">
        <v>0</v>
      </c>
      <c r="W74" s="165">
        <f t="shared" si="8"/>
        <v>0</v>
      </c>
      <c r="X74" s="166">
        <f t="shared" si="9"/>
        <v>0</v>
      </c>
      <c r="Y74" s="103">
        <f t="shared" si="10"/>
        <v>0</v>
      </c>
      <c r="Z74" s="173">
        <v>4</v>
      </c>
      <c r="AA74" s="167">
        <v>0</v>
      </c>
      <c r="AB74" s="165">
        <f t="shared" si="11"/>
        <v>0</v>
      </c>
      <c r="AC74" s="166">
        <f t="shared" si="12"/>
        <v>0</v>
      </c>
      <c r="AD74" s="103">
        <f t="shared" si="13"/>
        <v>0</v>
      </c>
      <c r="AE74" s="173">
        <v>4</v>
      </c>
      <c r="AF74" s="167">
        <v>0</v>
      </c>
      <c r="AG74" s="165">
        <f t="shared" si="14"/>
        <v>0</v>
      </c>
      <c r="AH74" s="166">
        <f t="shared" si="15"/>
        <v>0</v>
      </c>
      <c r="AI74" s="103">
        <f t="shared" si="16"/>
        <v>0</v>
      </c>
      <c r="AK74" s="109"/>
    </row>
    <row r="75" spans="3:37" s="29" customFormat="1" ht="33" customHeight="1">
      <c r="C75" s="234"/>
      <c r="D75" s="154" t="s">
        <v>109</v>
      </c>
      <c r="E75" s="90" t="s">
        <v>194</v>
      </c>
      <c r="F75" s="184" t="s">
        <v>241</v>
      </c>
      <c r="G75" s="209" t="s">
        <v>18</v>
      </c>
      <c r="H75" s="187" t="str">
        <f t="shared" si="1"/>
        <v>Local</v>
      </c>
      <c r="I75" s="219" t="s">
        <v>9</v>
      </c>
      <c r="J75" s="160">
        <f>IF(H75="","",IF(H75="Foreign",VLOOKUP(I75,Currency!$E$20:$F$33,2,FALSE),1))</f>
        <v>1</v>
      </c>
      <c r="K75" s="163">
        <v>14</v>
      </c>
      <c r="L75" s="167">
        <v>0</v>
      </c>
      <c r="M75" s="165">
        <f t="shared" si="2"/>
        <v>0</v>
      </c>
      <c r="N75" s="166">
        <f t="shared" si="3"/>
        <v>0</v>
      </c>
      <c r="O75" s="103">
        <f t="shared" si="4"/>
        <v>0</v>
      </c>
      <c r="P75" s="173">
        <v>14</v>
      </c>
      <c r="Q75" s="167">
        <v>0</v>
      </c>
      <c r="R75" s="165">
        <f t="shared" si="5"/>
        <v>0</v>
      </c>
      <c r="S75" s="166">
        <f t="shared" si="6"/>
        <v>0</v>
      </c>
      <c r="T75" s="103">
        <f t="shared" si="7"/>
        <v>0</v>
      </c>
      <c r="U75" s="173">
        <v>14</v>
      </c>
      <c r="V75" s="167">
        <v>0</v>
      </c>
      <c r="W75" s="165">
        <f t="shared" si="8"/>
        <v>0</v>
      </c>
      <c r="X75" s="166">
        <f t="shared" si="9"/>
        <v>0</v>
      </c>
      <c r="Y75" s="103">
        <f t="shared" si="10"/>
        <v>0</v>
      </c>
      <c r="Z75" s="173">
        <v>14</v>
      </c>
      <c r="AA75" s="167">
        <v>0</v>
      </c>
      <c r="AB75" s="165">
        <f t="shared" si="11"/>
        <v>0</v>
      </c>
      <c r="AC75" s="166">
        <f t="shared" si="12"/>
        <v>0</v>
      </c>
      <c r="AD75" s="103">
        <f t="shared" si="13"/>
        <v>0</v>
      </c>
      <c r="AE75" s="173">
        <v>14</v>
      </c>
      <c r="AF75" s="167">
        <v>0</v>
      </c>
      <c r="AG75" s="165">
        <f t="shared" si="14"/>
        <v>0</v>
      </c>
      <c r="AH75" s="166">
        <f t="shared" si="15"/>
        <v>0</v>
      </c>
      <c r="AI75" s="103">
        <f t="shared" si="16"/>
        <v>0</v>
      </c>
      <c r="AK75" s="109"/>
    </row>
    <row r="76" spans="3:37" s="29" customFormat="1" ht="33" customHeight="1">
      <c r="C76" s="234"/>
      <c r="D76" s="154" t="s">
        <v>110</v>
      </c>
      <c r="E76" s="90" t="s">
        <v>195</v>
      </c>
      <c r="F76" s="184" t="s">
        <v>241</v>
      </c>
      <c r="G76" s="209" t="s">
        <v>18</v>
      </c>
      <c r="H76" s="187" t="str">
        <f t="shared" si="1"/>
        <v>Local</v>
      </c>
      <c r="I76" s="219" t="s">
        <v>9</v>
      </c>
      <c r="J76" s="160">
        <f>IF(H76="","",IF(H76="Foreign",VLOOKUP(I76,Currency!$E$20:$F$33,2,FALSE),1))</f>
        <v>1</v>
      </c>
      <c r="K76" s="163">
        <v>3</v>
      </c>
      <c r="L76" s="167">
        <v>0</v>
      </c>
      <c r="M76" s="165">
        <f t="shared" si="2"/>
        <v>0</v>
      </c>
      <c r="N76" s="166">
        <f t="shared" si="3"/>
        <v>0</v>
      </c>
      <c r="O76" s="103">
        <f t="shared" si="4"/>
        <v>0</v>
      </c>
      <c r="P76" s="173">
        <v>3</v>
      </c>
      <c r="Q76" s="167">
        <v>0</v>
      </c>
      <c r="R76" s="165">
        <f t="shared" si="5"/>
        <v>0</v>
      </c>
      <c r="S76" s="166">
        <f t="shared" si="6"/>
        <v>0</v>
      </c>
      <c r="T76" s="103">
        <f t="shared" si="7"/>
        <v>0</v>
      </c>
      <c r="U76" s="173">
        <v>3</v>
      </c>
      <c r="V76" s="167">
        <v>0</v>
      </c>
      <c r="W76" s="165">
        <f t="shared" si="8"/>
        <v>0</v>
      </c>
      <c r="X76" s="166">
        <f t="shared" si="9"/>
        <v>0</v>
      </c>
      <c r="Y76" s="103">
        <f t="shared" si="10"/>
        <v>0</v>
      </c>
      <c r="Z76" s="173">
        <v>3</v>
      </c>
      <c r="AA76" s="167">
        <v>0</v>
      </c>
      <c r="AB76" s="165">
        <f t="shared" si="11"/>
        <v>0</v>
      </c>
      <c r="AC76" s="166">
        <f t="shared" si="12"/>
        <v>0</v>
      </c>
      <c r="AD76" s="103">
        <f t="shared" si="13"/>
        <v>0</v>
      </c>
      <c r="AE76" s="173">
        <v>3</v>
      </c>
      <c r="AF76" s="167">
        <v>0</v>
      </c>
      <c r="AG76" s="165">
        <f t="shared" si="14"/>
        <v>0</v>
      </c>
      <c r="AH76" s="166">
        <f t="shared" si="15"/>
        <v>0</v>
      </c>
      <c r="AI76" s="103">
        <f t="shared" si="16"/>
        <v>0</v>
      </c>
      <c r="AK76" s="109"/>
    </row>
    <row r="77" spans="3:37" s="29" customFormat="1" ht="33" customHeight="1">
      <c r="C77" s="234"/>
      <c r="D77" s="154" t="s">
        <v>111</v>
      </c>
      <c r="E77" s="90" t="s">
        <v>196</v>
      </c>
      <c r="F77" s="184" t="s">
        <v>241</v>
      </c>
      <c r="G77" s="209" t="s">
        <v>18</v>
      </c>
      <c r="H77" s="187" t="str">
        <f t="shared" si="1"/>
        <v>Local</v>
      </c>
      <c r="I77" s="219" t="s">
        <v>9</v>
      </c>
      <c r="J77" s="160">
        <f>IF(H77="","",IF(H77="Foreign",VLOOKUP(I77,Currency!$E$20:$F$33,2,FALSE),1))</f>
        <v>1</v>
      </c>
      <c r="K77" s="163">
        <v>1</v>
      </c>
      <c r="L77" s="167">
        <v>0</v>
      </c>
      <c r="M77" s="165">
        <f t="shared" si="2"/>
        <v>0</v>
      </c>
      <c r="N77" s="166">
        <f t="shared" si="3"/>
        <v>0</v>
      </c>
      <c r="O77" s="103">
        <f t="shared" si="4"/>
        <v>0</v>
      </c>
      <c r="P77" s="173">
        <v>1</v>
      </c>
      <c r="Q77" s="167">
        <v>0</v>
      </c>
      <c r="R77" s="165">
        <f t="shared" si="5"/>
        <v>0</v>
      </c>
      <c r="S77" s="166">
        <f t="shared" si="6"/>
        <v>0</v>
      </c>
      <c r="T77" s="103">
        <f t="shared" si="7"/>
        <v>0</v>
      </c>
      <c r="U77" s="173">
        <v>1</v>
      </c>
      <c r="V77" s="167">
        <v>0</v>
      </c>
      <c r="W77" s="165">
        <f t="shared" si="8"/>
        <v>0</v>
      </c>
      <c r="X77" s="166">
        <f t="shared" si="9"/>
        <v>0</v>
      </c>
      <c r="Y77" s="103">
        <f t="shared" si="10"/>
        <v>0</v>
      </c>
      <c r="Z77" s="173">
        <v>1</v>
      </c>
      <c r="AA77" s="167">
        <v>0</v>
      </c>
      <c r="AB77" s="165">
        <f t="shared" si="11"/>
        <v>0</v>
      </c>
      <c r="AC77" s="166">
        <f t="shared" si="12"/>
        <v>0</v>
      </c>
      <c r="AD77" s="103">
        <f t="shared" si="13"/>
        <v>0</v>
      </c>
      <c r="AE77" s="173">
        <v>1</v>
      </c>
      <c r="AF77" s="167">
        <v>0</v>
      </c>
      <c r="AG77" s="165">
        <f t="shared" si="14"/>
        <v>0</v>
      </c>
      <c r="AH77" s="166">
        <f t="shared" si="15"/>
        <v>0</v>
      </c>
      <c r="AI77" s="103">
        <f t="shared" si="16"/>
        <v>0</v>
      </c>
      <c r="AK77" s="109"/>
    </row>
    <row r="78" spans="3:37" s="29" customFormat="1" ht="33" customHeight="1">
      <c r="C78" s="234"/>
      <c r="D78" s="154" t="s">
        <v>112</v>
      </c>
      <c r="E78" s="90" t="s">
        <v>197</v>
      </c>
      <c r="F78" s="184" t="s">
        <v>241</v>
      </c>
      <c r="G78" s="209" t="s">
        <v>18</v>
      </c>
      <c r="H78" s="187" t="str">
        <f t="shared" si="1"/>
        <v>Local</v>
      </c>
      <c r="I78" s="219" t="s">
        <v>9</v>
      </c>
      <c r="J78" s="160">
        <f>IF(H78="","",IF(H78="Foreign",VLOOKUP(I78,Currency!$E$20:$F$33,2,FALSE),1))</f>
        <v>1</v>
      </c>
      <c r="K78" s="163">
        <v>2</v>
      </c>
      <c r="L78" s="167">
        <v>0</v>
      </c>
      <c r="M78" s="165">
        <f t="shared" si="2"/>
        <v>0</v>
      </c>
      <c r="N78" s="166">
        <f t="shared" si="3"/>
        <v>0</v>
      </c>
      <c r="O78" s="103">
        <f t="shared" si="4"/>
        <v>0</v>
      </c>
      <c r="P78" s="173">
        <v>2</v>
      </c>
      <c r="Q78" s="167">
        <v>0</v>
      </c>
      <c r="R78" s="165">
        <f t="shared" si="5"/>
        <v>0</v>
      </c>
      <c r="S78" s="166">
        <f t="shared" si="6"/>
        <v>0</v>
      </c>
      <c r="T78" s="103">
        <f t="shared" si="7"/>
        <v>0</v>
      </c>
      <c r="U78" s="173">
        <v>2</v>
      </c>
      <c r="V78" s="167">
        <v>0</v>
      </c>
      <c r="W78" s="165">
        <f t="shared" si="8"/>
        <v>0</v>
      </c>
      <c r="X78" s="166">
        <f t="shared" si="9"/>
        <v>0</v>
      </c>
      <c r="Y78" s="103">
        <f t="shared" si="10"/>
        <v>0</v>
      </c>
      <c r="Z78" s="173">
        <v>2</v>
      </c>
      <c r="AA78" s="167">
        <v>0</v>
      </c>
      <c r="AB78" s="165">
        <f t="shared" si="11"/>
        <v>0</v>
      </c>
      <c r="AC78" s="166">
        <f t="shared" si="12"/>
        <v>0</v>
      </c>
      <c r="AD78" s="103">
        <f t="shared" si="13"/>
        <v>0</v>
      </c>
      <c r="AE78" s="173">
        <v>2</v>
      </c>
      <c r="AF78" s="167">
        <v>0</v>
      </c>
      <c r="AG78" s="165">
        <f t="shared" si="14"/>
        <v>0</v>
      </c>
      <c r="AH78" s="166">
        <f t="shared" si="15"/>
        <v>0</v>
      </c>
      <c r="AI78" s="103">
        <f t="shared" si="16"/>
        <v>0</v>
      </c>
      <c r="AK78" s="109"/>
    </row>
    <row r="79" spans="3:37" s="29" customFormat="1" ht="33" customHeight="1">
      <c r="C79" s="234"/>
      <c r="D79" s="154" t="s">
        <v>113</v>
      </c>
      <c r="E79" s="90" t="s">
        <v>198</v>
      </c>
      <c r="F79" s="184" t="s">
        <v>243</v>
      </c>
      <c r="G79" s="209" t="s">
        <v>18</v>
      </c>
      <c r="H79" s="187" t="str">
        <f t="shared" si="1"/>
        <v>Local</v>
      </c>
      <c r="I79" s="219" t="s">
        <v>9</v>
      </c>
      <c r="J79" s="160">
        <f>IF(H79="","",IF(H79="Foreign",VLOOKUP(I79,Currency!$E$20:$F$33,2,FALSE),1))</f>
        <v>1</v>
      </c>
      <c r="K79" s="163">
        <v>2</v>
      </c>
      <c r="L79" s="167">
        <v>0</v>
      </c>
      <c r="M79" s="165">
        <f t="shared" si="2"/>
        <v>0</v>
      </c>
      <c r="N79" s="166">
        <f t="shared" si="3"/>
        <v>0</v>
      </c>
      <c r="O79" s="103">
        <f t="shared" si="4"/>
        <v>0</v>
      </c>
      <c r="P79" s="173">
        <v>2</v>
      </c>
      <c r="Q79" s="167">
        <v>0</v>
      </c>
      <c r="R79" s="165">
        <f t="shared" si="5"/>
        <v>0</v>
      </c>
      <c r="S79" s="166">
        <f t="shared" si="6"/>
        <v>0</v>
      </c>
      <c r="T79" s="103">
        <f t="shared" si="7"/>
        <v>0</v>
      </c>
      <c r="U79" s="173">
        <v>2</v>
      </c>
      <c r="V79" s="167">
        <v>0</v>
      </c>
      <c r="W79" s="165">
        <f t="shared" si="8"/>
        <v>0</v>
      </c>
      <c r="X79" s="166">
        <f t="shared" si="9"/>
        <v>0</v>
      </c>
      <c r="Y79" s="103">
        <f t="shared" si="10"/>
        <v>0</v>
      </c>
      <c r="Z79" s="173">
        <v>2</v>
      </c>
      <c r="AA79" s="167">
        <v>0</v>
      </c>
      <c r="AB79" s="165">
        <f t="shared" si="11"/>
        <v>0</v>
      </c>
      <c r="AC79" s="166">
        <f t="shared" si="12"/>
        <v>0</v>
      </c>
      <c r="AD79" s="103">
        <f t="shared" si="13"/>
        <v>0</v>
      </c>
      <c r="AE79" s="173">
        <v>2</v>
      </c>
      <c r="AF79" s="167">
        <v>0</v>
      </c>
      <c r="AG79" s="165">
        <f t="shared" si="14"/>
        <v>0</v>
      </c>
      <c r="AH79" s="166">
        <f t="shared" si="15"/>
        <v>0</v>
      </c>
      <c r="AI79" s="103">
        <f t="shared" si="16"/>
        <v>0</v>
      </c>
      <c r="AK79" s="109"/>
    </row>
    <row r="80" spans="3:37" s="29" customFormat="1" ht="33" customHeight="1">
      <c r="C80" s="234"/>
      <c r="D80" s="154" t="s">
        <v>114</v>
      </c>
      <c r="E80" s="90" t="s">
        <v>199</v>
      </c>
      <c r="F80" s="184" t="s">
        <v>243</v>
      </c>
      <c r="G80" s="209" t="s">
        <v>18</v>
      </c>
      <c r="H80" s="187" t="str">
        <f t="shared" si="1"/>
        <v>Local</v>
      </c>
      <c r="I80" s="219" t="s">
        <v>9</v>
      </c>
      <c r="J80" s="160">
        <f>IF(H80="","",IF(H80="Foreign",VLOOKUP(I80,Currency!$E$20:$F$33,2,FALSE),1))</f>
        <v>1</v>
      </c>
      <c r="K80" s="163">
        <v>1</v>
      </c>
      <c r="L80" s="167">
        <v>0</v>
      </c>
      <c r="M80" s="165">
        <f t="shared" si="2"/>
        <v>0</v>
      </c>
      <c r="N80" s="166">
        <f t="shared" si="3"/>
        <v>0</v>
      </c>
      <c r="O80" s="103">
        <f t="shared" si="4"/>
        <v>0</v>
      </c>
      <c r="P80" s="173">
        <v>1</v>
      </c>
      <c r="Q80" s="167">
        <v>0</v>
      </c>
      <c r="R80" s="165">
        <f t="shared" si="5"/>
        <v>0</v>
      </c>
      <c r="S80" s="166">
        <f t="shared" si="6"/>
        <v>0</v>
      </c>
      <c r="T80" s="103">
        <f t="shared" si="7"/>
        <v>0</v>
      </c>
      <c r="U80" s="173">
        <v>1</v>
      </c>
      <c r="V80" s="167">
        <v>0</v>
      </c>
      <c r="W80" s="165">
        <f t="shared" si="8"/>
        <v>0</v>
      </c>
      <c r="X80" s="166">
        <f t="shared" si="9"/>
        <v>0</v>
      </c>
      <c r="Y80" s="103">
        <f t="shared" si="10"/>
        <v>0</v>
      </c>
      <c r="Z80" s="173">
        <v>1</v>
      </c>
      <c r="AA80" s="167">
        <v>0</v>
      </c>
      <c r="AB80" s="165">
        <f t="shared" si="11"/>
        <v>0</v>
      </c>
      <c r="AC80" s="166">
        <f t="shared" si="12"/>
        <v>0</v>
      </c>
      <c r="AD80" s="103">
        <f t="shared" si="13"/>
        <v>0</v>
      </c>
      <c r="AE80" s="173">
        <v>1</v>
      </c>
      <c r="AF80" s="167">
        <v>0</v>
      </c>
      <c r="AG80" s="165">
        <f t="shared" si="14"/>
        <v>0</v>
      </c>
      <c r="AH80" s="166">
        <f t="shared" si="15"/>
        <v>0</v>
      </c>
      <c r="AI80" s="103">
        <f t="shared" si="16"/>
        <v>0</v>
      </c>
      <c r="AK80" s="109"/>
    </row>
    <row r="81" spans="3:37" s="29" customFormat="1" ht="33" customHeight="1" thickBot="1">
      <c r="C81" s="235"/>
      <c r="D81" s="155" t="s">
        <v>115</v>
      </c>
      <c r="E81" s="105" t="s">
        <v>200</v>
      </c>
      <c r="F81" s="185" t="s">
        <v>241</v>
      </c>
      <c r="G81" s="210" t="s">
        <v>18</v>
      </c>
      <c r="H81" s="188" t="str">
        <f t="shared" si="1"/>
        <v>Local</v>
      </c>
      <c r="I81" s="220" t="s">
        <v>9</v>
      </c>
      <c r="J81" s="161">
        <f>IF(H81="","",IF(H81="Foreign",VLOOKUP(I81,Currency!$E$20:$F$33,2,FALSE),1))</f>
        <v>1</v>
      </c>
      <c r="K81" s="164">
        <v>1</v>
      </c>
      <c r="L81" s="168">
        <v>0</v>
      </c>
      <c r="M81" s="169">
        <f t="shared" si="2"/>
        <v>0</v>
      </c>
      <c r="N81" s="170">
        <f t="shared" si="3"/>
        <v>0</v>
      </c>
      <c r="O81" s="171">
        <f t="shared" si="4"/>
        <v>0</v>
      </c>
      <c r="P81" s="174">
        <v>1</v>
      </c>
      <c r="Q81" s="168">
        <v>0</v>
      </c>
      <c r="R81" s="169">
        <f t="shared" si="5"/>
        <v>0</v>
      </c>
      <c r="S81" s="170">
        <f t="shared" si="6"/>
        <v>0</v>
      </c>
      <c r="T81" s="171">
        <f t="shared" si="7"/>
        <v>0</v>
      </c>
      <c r="U81" s="174">
        <v>1</v>
      </c>
      <c r="V81" s="168">
        <v>0</v>
      </c>
      <c r="W81" s="169">
        <f t="shared" si="8"/>
        <v>0</v>
      </c>
      <c r="X81" s="170">
        <f t="shared" si="9"/>
        <v>0</v>
      </c>
      <c r="Y81" s="171">
        <f t="shared" si="10"/>
        <v>0</v>
      </c>
      <c r="Z81" s="174">
        <v>1</v>
      </c>
      <c r="AA81" s="168">
        <v>0</v>
      </c>
      <c r="AB81" s="169">
        <f t="shared" si="11"/>
        <v>0</v>
      </c>
      <c r="AC81" s="170">
        <f t="shared" si="12"/>
        <v>0</v>
      </c>
      <c r="AD81" s="171">
        <f t="shared" si="13"/>
        <v>0</v>
      </c>
      <c r="AE81" s="174">
        <v>1</v>
      </c>
      <c r="AF81" s="168">
        <v>0</v>
      </c>
      <c r="AG81" s="169">
        <f t="shared" si="14"/>
        <v>0</v>
      </c>
      <c r="AH81" s="170">
        <f t="shared" si="15"/>
        <v>0</v>
      </c>
      <c r="AI81" s="171">
        <f t="shared" si="16"/>
        <v>0</v>
      </c>
      <c r="AK81" s="122"/>
    </row>
    <row r="82" spans="3:37" s="29" customFormat="1" ht="33" customHeight="1">
      <c r="C82" s="233" t="s">
        <v>253</v>
      </c>
      <c r="D82" s="177" t="s">
        <v>116</v>
      </c>
      <c r="E82" s="92" t="s">
        <v>201</v>
      </c>
      <c r="F82" s="189" t="s">
        <v>241</v>
      </c>
      <c r="G82" s="211" t="s">
        <v>18</v>
      </c>
      <c r="H82" s="190" t="str">
        <f t="shared" si="1"/>
        <v>Local</v>
      </c>
      <c r="I82" s="221" t="s">
        <v>9</v>
      </c>
      <c r="J82" s="180">
        <f>IF(H82="","",IF(H82="Foreign",VLOOKUP(I82,Currency!$E$20:$F$33,2,FALSE),1))</f>
        <v>1</v>
      </c>
      <c r="K82" s="196">
        <v>6</v>
      </c>
      <c r="L82" s="197">
        <v>0</v>
      </c>
      <c r="M82" s="198">
        <f t="shared" si="2"/>
        <v>0</v>
      </c>
      <c r="N82" s="199">
        <f t="shared" si="3"/>
        <v>0</v>
      </c>
      <c r="O82" s="102">
        <f t="shared" si="4"/>
        <v>0</v>
      </c>
      <c r="P82" s="200">
        <v>6</v>
      </c>
      <c r="Q82" s="197">
        <v>0</v>
      </c>
      <c r="R82" s="198">
        <f t="shared" si="5"/>
        <v>0</v>
      </c>
      <c r="S82" s="199">
        <f t="shared" si="6"/>
        <v>0</v>
      </c>
      <c r="T82" s="102">
        <f t="shared" si="7"/>
        <v>0</v>
      </c>
      <c r="U82" s="200">
        <v>6</v>
      </c>
      <c r="V82" s="197">
        <v>0</v>
      </c>
      <c r="W82" s="198">
        <f t="shared" si="8"/>
        <v>0</v>
      </c>
      <c r="X82" s="199">
        <f t="shared" si="9"/>
        <v>0</v>
      </c>
      <c r="Y82" s="102">
        <f t="shared" si="10"/>
        <v>0</v>
      </c>
      <c r="Z82" s="200">
        <v>6</v>
      </c>
      <c r="AA82" s="197">
        <v>0</v>
      </c>
      <c r="AB82" s="198">
        <f t="shared" si="11"/>
        <v>0</v>
      </c>
      <c r="AC82" s="199">
        <f t="shared" si="12"/>
        <v>0</v>
      </c>
      <c r="AD82" s="102">
        <f t="shared" si="13"/>
        <v>0</v>
      </c>
      <c r="AE82" s="200">
        <v>6</v>
      </c>
      <c r="AF82" s="197">
        <v>0</v>
      </c>
      <c r="AG82" s="198">
        <f t="shared" si="14"/>
        <v>0</v>
      </c>
      <c r="AH82" s="199">
        <f t="shared" si="15"/>
        <v>0</v>
      </c>
      <c r="AI82" s="102">
        <f t="shared" si="16"/>
        <v>0</v>
      </c>
      <c r="AK82" s="108"/>
    </row>
    <row r="83" spans="3:37" s="29" customFormat="1" ht="33" customHeight="1">
      <c r="C83" s="234"/>
      <c r="D83" s="154" t="s">
        <v>117</v>
      </c>
      <c r="E83" s="90" t="s">
        <v>202</v>
      </c>
      <c r="F83" s="184" t="s">
        <v>241</v>
      </c>
      <c r="G83" s="209" t="s">
        <v>18</v>
      </c>
      <c r="H83" s="187" t="str">
        <f t="shared" si="1"/>
        <v>Local</v>
      </c>
      <c r="I83" s="219" t="s">
        <v>9</v>
      </c>
      <c r="J83" s="160">
        <f>IF(H83="","",IF(H83="Foreign",VLOOKUP(I83,Currency!$E$20:$F$33,2,FALSE),1))</f>
        <v>1</v>
      </c>
      <c r="K83" s="163">
        <v>2</v>
      </c>
      <c r="L83" s="167">
        <v>0</v>
      </c>
      <c r="M83" s="165">
        <f t="shared" si="2"/>
        <v>0</v>
      </c>
      <c r="N83" s="166">
        <f t="shared" si="3"/>
        <v>0</v>
      </c>
      <c r="O83" s="103">
        <f t="shared" si="4"/>
        <v>0</v>
      </c>
      <c r="P83" s="173">
        <v>2</v>
      </c>
      <c r="Q83" s="167">
        <v>0</v>
      </c>
      <c r="R83" s="165">
        <f t="shared" si="5"/>
        <v>0</v>
      </c>
      <c r="S83" s="166">
        <f t="shared" si="6"/>
        <v>0</v>
      </c>
      <c r="T83" s="103">
        <f t="shared" si="7"/>
        <v>0</v>
      </c>
      <c r="U83" s="173">
        <v>2</v>
      </c>
      <c r="V83" s="167">
        <v>0</v>
      </c>
      <c r="W83" s="165">
        <f t="shared" si="8"/>
        <v>0</v>
      </c>
      <c r="X83" s="166">
        <f t="shared" si="9"/>
        <v>0</v>
      </c>
      <c r="Y83" s="103">
        <f t="shared" si="10"/>
        <v>0</v>
      </c>
      <c r="Z83" s="173">
        <v>2</v>
      </c>
      <c r="AA83" s="167">
        <v>0</v>
      </c>
      <c r="AB83" s="165">
        <f t="shared" si="11"/>
        <v>0</v>
      </c>
      <c r="AC83" s="166">
        <f t="shared" si="12"/>
        <v>0</v>
      </c>
      <c r="AD83" s="103">
        <f t="shared" si="13"/>
        <v>0</v>
      </c>
      <c r="AE83" s="173">
        <v>2</v>
      </c>
      <c r="AF83" s="167">
        <v>0</v>
      </c>
      <c r="AG83" s="165">
        <f t="shared" si="14"/>
        <v>0</v>
      </c>
      <c r="AH83" s="166">
        <f t="shared" si="15"/>
        <v>0</v>
      </c>
      <c r="AI83" s="103">
        <f t="shared" si="16"/>
        <v>0</v>
      </c>
      <c r="AK83" s="109"/>
    </row>
    <row r="84" spans="3:37" s="29" customFormat="1" ht="33" customHeight="1">
      <c r="C84" s="234"/>
      <c r="D84" s="154" t="s">
        <v>118</v>
      </c>
      <c r="E84" s="90" t="s">
        <v>203</v>
      </c>
      <c r="F84" s="184" t="s">
        <v>241</v>
      </c>
      <c r="G84" s="209" t="s">
        <v>18</v>
      </c>
      <c r="H84" s="187" t="str">
        <f t="shared" si="1"/>
        <v>Local</v>
      </c>
      <c r="I84" s="219" t="s">
        <v>9</v>
      </c>
      <c r="J84" s="160">
        <f>IF(H84="","",IF(H84="Foreign",VLOOKUP(I84,Currency!$E$20:$F$33,2,FALSE),1))</f>
        <v>1</v>
      </c>
      <c r="K84" s="163">
        <v>1</v>
      </c>
      <c r="L84" s="167">
        <v>0</v>
      </c>
      <c r="M84" s="165">
        <f t="shared" si="2"/>
        <v>0</v>
      </c>
      <c r="N84" s="166">
        <f t="shared" si="3"/>
        <v>0</v>
      </c>
      <c r="O84" s="103">
        <f t="shared" si="4"/>
        <v>0</v>
      </c>
      <c r="P84" s="173">
        <v>1</v>
      </c>
      <c r="Q84" s="167">
        <v>0</v>
      </c>
      <c r="R84" s="165">
        <f t="shared" si="5"/>
        <v>0</v>
      </c>
      <c r="S84" s="166">
        <f t="shared" si="6"/>
        <v>0</v>
      </c>
      <c r="T84" s="103">
        <f t="shared" si="7"/>
        <v>0</v>
      </c>
      <c r="U84" s="173">
        <v>1</v>
      </c>
      <c r="V84" s="167">
        <v>0</v>
      </c>
      <c r="W84" s="165">
        <f t="shared" si="8"/>
        <v>0</v>
      </c>
      <c r="X84" s="166">
        <f t="shared" si="9"/>
        <v>0</v>
      </c>
      <c r="Y84" s="103">
        <f t="shared" si="10"/>
        <v>0</v>
      </c>
      <c r="Z84" s="173">
        <v>1</v>
      </c>
      <c r="AA84" s="167">
        <v>0</v>
      </c>
      <c r="AB84" s="165">
        <f t="shared" si="11"/>
        <v>0</v>
      </c>
      <c r="AC84" s="166">
        <f t="shared" si="12"/>
        <v>0</v>
      </c>
      <c r="AD84" s="103">
        <f t="shared" si="13"/>
        <v>0</v>
      </c>
      <c r="AE84" s="173">
        <v>1</v>
      </c>
      <c r="AF84" s="167">
        <v>0</v>
      </c>
      <c r="AG84" s="165">
        <f t="shared" si="14"/>
        <v>0</v>
      </c>
      <c r="AH84" s="166">
        <f t="shared" si="15"/>
        <v>0</v>
      </c>
      <c r="AI84" s="103">
        <f t="shared" si="16"/>
        <v>0</v>
      </c>
      <c r="AK84" s="109"/>
    </row>
    <row r="85" spans="3:37" s="29" customFormat="1" ht="33" customHeight="1" thickBot="1">
      <c r="C85" s="235"/>
      <c r="D85" s="181" t="s">
        <v>119</v>
      </c>
      <c r="E85" s="139" t="s">
        <v>204</v>
      </c>
      <c r="F85" s="183" t="s">
        <v>241</v>
      </c>
      <c r="G85" s="208" t="s">
        <v>18</v>
      </c>
      <c r="H85" s="186" t="str">
        <f t="shared" si="1"/>
        <v>Local</v>
      </c>
      <c r="I85" s="218" t="s">
        <v>9</v>
      </c>
      <c r="J85" s="195">
        <f>IF(H85="","",IF(H85="Foreign",VLOOKUP(I85,Currency!$E$20:$F$33,2,FALSE),1))</f>
        <v>1</v>
      </c>
      <c r="K85" s="164">
        <v>3</v>
      </c>
      <c r="L85" s="168">
        <v>0</v>
      </c>
      <c r="M85" s="169">
        <f t="shared" si="2"/>
        <v>0</v>
      </c>
      <c r="N85" s="170">
        <f t="shared" si="3"/>
        <v>0</v>
      </c>
      <c r="O85" s="171">
        <f t="shared" si="4"/>
        <v>0</v>
      </c>
      <c r="P85" s="174">
        <v>3</v>
      </c>
      <c r="Q85" s="168">
        <v>0</v>
      </c>
      <c r="R85" s="169">
        <f t="shared" si="5"/>
        <v>0</v>
      </c>
      <c r="S85" s="170">
        <f t="shared" si="6"/>
        <v>0</v>
      </c>
      <c r="T85" s="171">
        <f t="shared" si="7"/>
        <v>0</v>
      </c>
      <c r="U85" s="174">
        <v>3</v>
      </c>
      <c r="V85" s="168">
        <v>0</v>
      </c>
      <c r="W85" s="169">
        <f t="shared" si="8"/>
        <v>0</v>
      </c>
      <c r="X85" s="170">
        <f t="shared" si="9"/>
        <v>0</v>
      </c>
      <c r="Y85" s="171">
        <f t="shared" si="10"/>
        <v>0</v>
      </c>
      <c r="Z85" s="174">
        <v>3</v>
      </c>
      <c r="AA85" s="168">
        <v>0</v>
      </c>
      <c r="AB85" s="169">
        <f t="shared" si="11"/>
        <v>0</v>
      </c>
      <c r="AC85" s="170">
        <f t="shared" si="12"/>
        <v>0</v>
      </c>
      <c r="AD85" s="171">
        <f t="shared" si="13"/>
        <v>0</v>
      </c>
      <c r="AE85" s="174">
        <v>3</v>
      </c>
      <c r="AF85" s="168">
        <v>0</v>
      </c>
      <c r="AG85" s="169">
        <f t="shared" si="14"/>
        <v>0</v>
      </c>
      <c r="AH85" s="170">
        <f t="shared" si="15"/>
        <v>0</v>
      </c>
      <c r="AI85" s="171">
        <f t="shared" si="16"/>
        <v>0</v>
      </c>
      <c r="AK85" s="110"/>
    </row>
    <row r="86" spans="3:37" s="29" customFormat="1" ht="33" customHeight="1">
      <c r="C86" s="233" t="s">
        <v>254</v>
      </c>
      <c r="D86" s="153" t="s">
        <v>120</v>
      </c>
      <c r="E86" s="104" t="s">
        <v>205</v>
      </c>
      <c r="F86" s="182" t="s">
        <v>242</v>
      </c>
      <c r="G86" s="207" t="s">
        <v>18</v>
      </c>
      <c r="H86" s="87" t="str">
        <f t="shared" si="1"/>
        <v>Local</v>
      </c>
      <c r="I86" s="217" t="s">
        <v>9</v>
      </c>
      <c r="J86" s="86">
        <f>IF(H86="","",IF(H86="Foreign",VLOOKUP(I86,Currency!$E$20:$F$33,2,FALSE),1))</f>
        <v>1</v>
      </c>
      <c r="K86" s="196">
        <v>1</v>
      </c>
      <c r="L86" s="197">
        <v>0</v>
      </c>
      <c r="M86" s="198">
        <f t="shared" si="2"/>
        <v>0</v>
      </c>
      <c r="N86" s="199">
        <f t="shared" si="3"/>
        <v>0</v>
      </c>
      <c r="O86" s="102">
        <f t="shared" si="4"/>
        <v>0</v>
      </c>
      <c r="P86" s="200">
        <v>1</v>
      </c>
      <c r="Q86" s="197">
        <v>0</v>
      </c>
      <c r="R86" s="198">
        <f t="shared" si="5"/>
        <v>0</v>
      </c>
      <c r="S86" s="199">
        <f t="shared" si="6"/>
        <v>0</v>
      </c>
      <c r="T86" s="102">
        <f t="shared" si="7"/>
        <v>0</v>
      </c>
      <c r="U86" s="200">
        <v>1</v>
      </c>
      <c r="V86" s="197">
        <v>0</v>
      </c>
      <c r="W86" s="198">
        <f t="shared" si="8"/>
        <v>0</v>
      </c>
      <c r="X86" s="199">
        <f t="shared" si="9"/>
        <v>0</v>
      </c>
      <c r="Y86" s="102">
        <f t="shared" si="10"/>
        <v>0</v>
      </c>
      <c r="Z86" s="200">
        <v>1</v>
      </c>
      <c r="AA86" s="197">
        <v>0</v>
      </c>
      <c r="AB86" s="198">
        <f t="shared" si="11"/>
        <v>0</v>
      </c>
      <c r="AC86" s="199">
        <f t="shared" si="12"/>
        <v>0</v>
      </c>
      <c r="AD86" s="102">
        <f t="shared" si="13"/>
        <v>0</v>
      </c>
      <c r="AE86" s="200">
        <v>1</v>
      </c>
      <c r="AF86" s="197">
        <v>0</v>
      </c>
      <c r="AG86" s="198">
        <f t="shared" si="14"/>
        <v>0</v>
      </c>
      <c r="AH86" s="199">
        <f t="shared" si="15"/>
        <v>0</v>
      </c>
      <c r="AI86" s="102">
        <f t="shared" si="16"/>
        <v>0</v>
      </c>
      <c r="AK86" s="146"/>
    </row>
    <row r="87" spans="3:37" s="29" customFormat="1" ht="33" customHeight="1">
      <c r="C87" s="234"/>
      <c r="D87" s="154" t="s">
        <v>121</v>
      </c>
      <c r="E87" s="90" t="s">
        <v>206</v>
      </c>
      <c r="F87" s="184" t="s">
        <v>242</v>
      </c>
      <c r="G87" s="209" t="s">
        <v>18</v>
      </c>
      <c r="H87" s="187" t="str">
        <f t="shared" si="1"/>
        <v>Local</v>
      </c>
      <c r="I87" s="219" t="s">
        <v>9</v>
      </c>
      <c r="J87" s="160">
        <f>IF(H87="","",IF(H87="Foreign",VLOOKUP(I87,Currency!$E$20:$F$33,2,FALSE),1))</f>
        <v>1</v>
      </c>
      <c r="K87" s="163">
        <v>1</v>
      </c>
      <c r="L87" s="167">
        <v>0</v>
      </c>
      <c r="M87" s="165">
        <f t="shared" si="2"/>
        <v>0</v>
      </c>
      <c r="N87" s="166">
        <f t="shared" si="3"/>
        <v>0</v>
      </c>
      <c r="O87" s="103">
        <f t="shared" si="4"/>
        <v>0</v>
      </c>
      <c r="P87" s="173">
        <v>1</v>
      </c>
      <c r="Q87" s="167">
        <v>0</v>
      </c>
      <c r="R87" s="165">
        <f t="shared" si="5"/>
        <v>0</v>
      </c>
      <c r="S87" s="166">
        <f t="shared" si="6"/>
        <v>0</v>
      </c>
      <c r="T87" s="103">
        <f t="shared" si="7"/>
        <v>0</v>
      </c>
      <c r="U87" s="173">
        <v>1</v>
      </c>
      <c r="V87" s="167">
        <v>0</v>
      </c>
      <c r="W87" s="165">
        <f t="shared" si="8"/>
        <v>0</v>
      </c>
      <c r="X87" s="166">
        <f t="shared" si="9"/>
        <v>0</v>
      </c>
      <c r="Y87" s="103">
        <f t="shared" si="10"/>
        <v>0</v>
      </c>
      <c r="Z87" s="173">
        <v>1</v>
      </c>
      <c r="AA87" s="167">
        <v>0</v>
      </c>
      <c r="AB87" s="165">
        <f t="shared" si="11"/>
        <v>0</v>
      </c>
      <c r="AC87" s="166">
        <f t="shared" si="12"/>
        <v>0</v>
      </c>
      <c r="AD87" s="103">
        <f t="shared" si="13"/>
        <v>0</v>
      </c>
      <c r="AE87" s="173">
        <v>1</v>
      </c>
      <c r="AF87" s="167">
        <v>0</v>
      </c>
      <c r="AG87" s="165">
        <f t="shared" si="14"/>
        <v>0</v>
      </c>
      <c r="AH87" s="166">
        <f t="shared" si="15"/>
        <v>0</v>
      </c>
      <c r="AI87" s="103">
        <f t="shared" si="16"/>
        <v>0</v>
      </c>
      <c r="AK87" s="109"/>
    </row>
    <row r="88" spans="3:37" s="29" customFormat="1" ht="33" customHeight="1">
      <c r="C88" s="234"/>
      <c r="D88" s="154" t="s">
        <v>122</v>
      </c>
      <c r="E88" s="90" t="s">
        <v>207</v>
      </c>
      <c r="F88" s="184" t="s">
        <v>242</v>
      </c>
      <c r="G88" s="209" t="s">
        <v>18</v>
      </c>
      <c r="H88" s="187" t="str">
        <f t="shared" si="1"/>
        <v>Local</v>
      </c>
      <c r="I88" s="219" t="s">
        <v>9</v>
      </c>
      <c r="J88" s="160">
        <f>IF(H88="","",IF(H88="Foreign",VLOOKUP(I88,Currency!$E$20:$F$33,2,FALSE),1))</f>
        <v>1</v>
      </c>
      <c r="K88" s="163">
        <v>1</v>
      </c>
      <c r="L88" s="167">
        <v>0</v>
      </c>
      <c r="M88" s="165">
        <f t="shared" si="2"/>
        <v>0</v>
      </c>
      <c r="N88" s="166">
        <f t="shared" si="3"/>
        <v>0</v>
      </c>
      <c r="O88" s="103">
        <f t="shared" si="4"/>
        <v>0</v>
      </c>
      <c r="P88" s="173">
        <v>1</v>
      </c>
      <c r="Q88" s="167">
        <v>0</v>
      </c>
      <c r="R88" s="165">
        <f t="shared" si="5"/>
        <v>0</v>
      </c>
      <c r="S88" s="166">
        <f t="shared" si="6"/>
        <v>0</v>
      </c>
      <c r="T88" s="103">
        <f t="shared" si="7"/>
        <v>0</v>
      </c>
      <c r="U88" s="173">
        <v>1</v>
      </c>
      <c r="V88" s="167">
        <v>0</v>
      </c>
      <c r="W88" s="165">
        <f t="shared" si="8"/>
        <v>0</v>
      </c>
      <c r="X88" s="166">
        <f t="shared" si="9"/>
        <v>0</v>
      </c>
      <c r="Y88" s="103">
        <f t="shared" si="10"/>
        <v>0</v>
      </c>
      <c r="Z88" s="173">
        <v>1</v>
      </c>
      <c r="AA88" s="167">
        <v>0</v>
      </c>
      <c r="AB88" s="165">
        <f t="shared" si="11"/>
        <v>0</v>
      </c>
      <c r="AC88" s="166">
        <f t="shared" si="12"/>
        <v>0</v>
      </c>
      <c r="AD88" s="103">
        <f t="shared" si="13"/>
        <v>0</v>
      </c>
      <c r="AE88" s="173">
        <v>1</v>
      </c>
      <c r="AF88" s="167">
        <v>0</v>
      </c>
      <c r="AG88" s="165">
        <f t="shared" si="14"/>
        <v>0</v>
      </c>
      <c r="AH88" s="166">
        <f t="shared" si="15"/>
        <v>0</v>
      </c>
      <c r="AI88" s="103">
        <f t="shared" si="16"/>
        <v>0</v>
      </c>
      <c r="AK88" s="109"/>
    </row>
    <row r="89" spans="3:37" s="29" customFormat="1" ht="33" customHeight="1">
      <c r="C89" s="234"/>
      <c r="D89" s="154" t="s">
        <v>123</v>
      </c>
      <c r="E89" s="90" t="s">
        <v>208</v>
      </c>
      <c r="F89" s="184" t="s">
        <v>242</v>
      </c>
      <c r="G89" s="209" t="s">
        <v>18</v>
      </c>
      <c r="H89" s="187" t="str">
        <f t="shared" si="1"/>
        <v>Local</v>
      </c>
      <c r="I89" s="219" t="s">
        <v>9</v>
      </c>
      <c r="J89" s="160">
        <f>IF(H89="","",IF(H89="Foreign",VLOOKUP(I89,Currency!$E$20:$F$33,2,FALSE),1))</f>
        <v>1</v>
      </c>
      <c r="K89" s="163">
        <v>2</v>
      </c>
      <c r="L89" s="167">
        <v>0</v>
      </c>
      <c r="M89" s="165">
        <f t="shared" si="2"/>
        <v>0</v>
      </c>
      <c r="N89" s="166">
        <f t="shared" si="3"/>
        <v>0</v>
      </c>
      <c r="O89" s="103">
        <f t="shared" si="4"/>
        <v>0</v>
      </c>
      <c r="P89" s="173">
        <v>2</v>
      </c>
      <c r="Q89" s="167">
        <v>0</v>
      </c>
      <c r="R89" s="165">
        <f t="shared" si="5"/>
        <v>0</v>
      </c>
      <c r="S89" s="166">
        <f t="shared" si="6"/>
        <v>0</v>
      </c>
      <c r="T89" s="103">
        <f t="shared" si="7"/>
        <v>0</v>
      </c>
      <c r="U89" s="173">
        <v>2</v>
      </c>
      <c r="V89" s="167">
        <v>0</v>
      </c>
      <c r="W89" s="165">
        <f t="shared" si="8"/>
        <v>0</v>
      </c>
      <c r="X89" s="166">
        <f t="shared" si="9"/>
        <v>0</v>
      </c>
      <c r="Y89" s="103">
        <f t="shared" si="10"/>
        <v>0</v>
      </c>
      <c r="Z89" s="173">
        <v>2</v>
      </c>
      <c r="AA89" s="167">
        <v>0</v>
      </c>
      <c r="AB89" s="165">
        <f t="shared" si="11"/>
        <v>0</v>
      </c>
      <c r="AC89" s="166">
        <f t="shared" si="12"/>
        <v>0</v>
      </c>
      <c r="AD89" s="103">
        <f t="shared" si="13"/>
        <v>0</v>
      </c>
      <c r="AE89" s="173">
        <v>2</v>
      </c>
      <c r="AF89" s="167">
        <v>0</v>
      </c>
      <c r="AG89" s="165">
        <f t="shared" si="14"/>
        <v>0</v>
      </c>
      <c r="AH89" s="166">
        <f t="shared" si="15"/>
        <v>0</v>
      </c>
      <c r="AI89" s="103">
        <f t="shared" si="16"/>
        <v>0</v>
      </c>
      <c r="AK89" s="109"/>
    </row>
    <row r="90" spans="3:37" s="29" customFormat="1" ht="33" customHeight="1">
      <c r="C90" s="234"/>
      <c r="D90" s="154" t="s">
        <v>124</v>
      </c>
      <c r="E90" s="90" t="s">
        <v>209</v>
      </c>
      <c r="F90" s="184" t="s">
        <v>242</v>
      </c>
      <c r="G90" s="209" t="s">
        <v>18</v>
      </c>
      <c r="H90" s="187" t="str">
        <f t="shared" si="1"/>
        <v>Local</v>
      </c>
      <c r="I90" s="219" t="s">
        <v>9</v>
      </c>
      <c r="J90" s="160">
        <f>IF(H90="","",IF(H90="Foreign",VLOOKUP(I90,Currency!$E$20:$F$33,2,FALSE),1))</f>
        <v>1</v>
      </c>
      <c r="K90" s="163">
        <v>24</v>
      </c>
      <c r="L90" s="167">
        <v>0</v>
      </c>
      <c r="M90" s="165">
        <f t="shared" si="2"/>
        <v>0</v>
      </c>
      <c r="N90" s="166">
        <f t="shared" si="3"/>
        <v>0</v>
      </c>
      <c r="O90" s="103">
        <f t="shared" si="4"/>
        <v>0</v>
      </c>
      <c r="P90" s="173">
        <v>24</v>
      </c>
      <c r="Q90" s="167">
        <v>0</v>
      </c>
      <c r="R90" s="165">
        <f t="shared" si="5"/>
        <v>0</v>
      </c>
      <c r="S90" s="166">
        <f t="shared" si="6"/>
        <v>0</v>
      </c>
      <c r="T90" s="103">
        <f t="shared" si="7"/>
        <v>0</v>
      </c>
      <c r="U90" s="173">
        <v>24</v>
      </c>
      <c r="V90" s="167">
        <v>0</v>
      </c>
      <c r="W90" s="165">
        <f t="shared" si="8"/>
        <v>0</v>
      </c>
      <c r="X90" s="166">
        <f t="shared" si="9"/>
        <v>0</v>
      </c>
      <c r="Y90" s="103">
        <f t="shared" si="10"/>
        <v>0</v>
      </c>
      <c r="Z90" s="173">
        <v>24</v>
      </c>
      <c r="AA90" s="167">
        <v>0</v>
      </c>
      <c r="AB90" s="165">
        <f t="shared" si="11"/>
        <v>0</v>
      </c>
      <c r="AC90" s="166">
        <f t="shared" si="12"/>
        <v>0</v>
      </c>
      <c r="AD90" s="103">
        <f t="shared" si="13"/>
        <v>0</v>
      </c>
      <c r="AE90" s="173">
        <v>24</v>
      </c>
      <c r="AF90" s="167">
        <v>0</v>
      </c>
      <c r="AG90" s="165">
        <f t="shared" si="14"/>
        <v>0</v>
      </c>
      <c r="AH90" s="166">
        <f t="shared" si="15"/>
        <v>0</v>
      </c>
      <c r="AI90" s="103">
        <f t="shared" si="16"/>
        <v>0</v>
      </c>
      <c r="AK90" s="109"/>
    </row>
    <row r="91" spans="3:37" s="29" customFormat="1" ht="33" customHeight="1">
      <c r="C91" s="234"/>
      <c r="D91" s="154" t="s">
        <v>125</v>
      </c>
      <c r="E91" s="90" t="s">
        <v>210</v>
      </c>
      <c r="F91" s="184" t="s">
        <v>242</v>
      </c>
      <c r="G91" s="209" t="s">
        <v>18</v>
      </c>
      <c r="H91" s="187" t="str">
        <f t="shared" si="1"/>
        <v>Local</v>
      </c>
      <c r="I91" s="219" t="s">
        <v>9</v>
      </c>
      <c r="J91" s="160">
        <f>IF(H91="","",IF(H91="Foreign",VLOOKUP(I91,Currency!$E$20:$F$33,2,FALSE),1))</f>
        <v>1</v>
      </c>
      <c r="K91" s="163">
        <v>1</v>
      </c>
      <c r="L91" s="167">
        <v>0</v>
      </c>
      <c r="M91" s="165">
        <f t="shared" si="2"/>
        <v>0</v>
      </c>
      <c r="N91" s="166">
        <f t="shared" si="3"/>
        <v>0</v>
      </c>
      <c r="O91" s="103">
        <f t="shared" si="4"/>
        <v>0</v>
      </c>
      <c r="P91" s="173">
        <v>1</v>
      </c>
      <c r="Q91" s="167">
        <v>0</v>
      </c>
      <c r="R91" s="165">
        <f t="shared" si="5"/>
        <v>0</v>
      </c>
      <c r="S91" s="166">
        <f t="shared" si="6"/>
        <v>0</v>
      </c>
      <c r="T91" s="103">
        <f t="shared" si="7"/>
        <v>0</v>
      </c>
      <c r="U91" s="173">
        <v>1</v>
      </c>
      <c r="V91" s="167">
        <v>0</v>
      </c>
      <c r="W91" s="165">
        <f t="shared" si="8"/>
        <v>0</v>
      </c>
      <c r="X91" s="166">
        <f t="shared" si="9"/>
        <v>0</v>
      </c>
      <c r="Y91" s="103">
        <f t="shared" si="10"/>
        <v>0</v>
      </c>
      <c r="Z91" s="173">
        <v>1</v>
      </c>
      <c r="AA91" s="167">
        <v>0</v>
      </c>
      <c r="AB91" s="165">
        <f t="shared" si="11"/>
        <v>0</v>
      </c>
      <c r="AC91" s="166">
        <f t="shared" si="12"/>
        <v>0</v>
      </c>
      <c r="AD91" s="103">
        <f t="shared" si="13"/>
        <v>0</v>
      </c>
      <c r="AE91" s="173">
        <v>1</v>
      </c>
      <c r="AF91" s="167">
        <v>0</v>
      </c>
      <c r="AG91" s="165">
        <f t="shared" si="14"/>
        <v>0</v>
      </c>
      <c r="AH91" s="166">
        <f t="shared" si="15"/>
        <v>0</v>
      </c>
      <c r="AI91" s="103">
        <f t="shared" si="16"/>
        <v>0</v>
      </c>
      <c r="AK91" s="109"/>
    </row>
    <row r="92" spans="3:37" s="29" customFormat="1" ht="33" customHeight="1" thickBot="1">
      <c r="C92" s="235"/>
      <c r="D92" s="155" t="s">
        <v>126</v>
      </c>
      <c r="E92" s="105" t="s">
        <v>211</v>
      </c>
      <c r="F92" s="185" t="s">
        <v>242</v>
      </c>
      <c r="G92" s="210" t="s">
        <v>18</v>
      </c>
      <c r="H92" s="188" t="str">
        <f t="shared" si="1"/>
        <v>Local</v>
      </c>
      <c r="I92" s="220" t="s">
        <v>9</v>
      </c>
      <c r="J92" s="161">
        <f>IF(H92="","",IF(H92="Foreign",VLOOKUP(I92,Currency!$E$20:$F$33,2,FALSE),1))</f>
        <v>1</v>
      </c>
      <c r="K92" s="164">
        <v>10</v>
      </c>
      <c r="L92" s="168">
        <v>0</v>
      </c>
      <c r="M92" s="169">
        <f t="shared" si="2"/>
        <v>0</v>
      </c>
      <c r="N92" s="170">
        <f t="shared" si="3"/>
        <v>0</v>
      </c>
      <c r="O92" s="171">
        <f t="shared" si="4"/>
        <v>0</v>
      </c>
      <c r="P92" s="174">
        <v>10</v>
      </c>
      <c r="Q92" s="168">
        <v>0</v>
      </c>
      <c r="R92" s="169">
        <f t="shared" si="5"/>
        <v>0</v>
      </c>
      <c r="S92" s="170">
        <f t="shared" si="6"/>
        <v>0</v>
      </c>
      <c r="T92" s="171">
        <f t="shared" si="7"/>
        <v>0</v>
      </c>
      <c r="U92" s="174">
        <v>10</v>
      </c>
      <c r="V92" s="168">
        <v>0</v>
      </c>
      <c r="W92" s="169">
        <f t="shared" si="8"/>
        <v>0</v>
      </c>
      <c r="X92" s="170">
        <f t="shared" si="9"/>
        <v>0</v>
      </c>
      <c r="Y92" s="171">
        <f t="shared" si="10"/>
        <v>0</v>
      </c>
      <c r="Z92" s="174">
        <v>10</v>
      </c>
      <c r="AA92" s="168">
        <v>0</v>
      </c>
      <c r="AB92" s="169">
        <f t="shared" si="11"/>
        <v>0</v>
      </c>
      <c r="AC92" s="170">
        <f t="shared" si="12"/>
        <v>0</v>
      </c>
      <c r="AD92" s="171">
        <f t="shared" si="13"/>
        <v>0</v>
      </c>
      <c r="AE92" s="174">
        <v>10</v>
      </c>
      <c r="AF92" s="168">
        <v>0</v>
      </c>
      <c r="AG92" s="169">
        <f t="shared" si="14"/>
        <v>0</v>
      </c>
      <c r="AH92" s="170">
        <f t="shared" si="15"/>
        <v>0</v>
      </c>
      <c r="AI92" s="171">
        <f t="shared" si="16"/>
        <v>0</v>
      </c>
      <c r="AK92" s="122"/>
    </row>
    <row r="93" spans="3:37" s="29" customFormat="1" ht="33" customHeight="1">
      <c r="C93" s="233" t="s">
        <v>255</v>
      </c>
      <c r="D93" s="177" t="s">
        <v>127</v>
      </c>
      <c r="E93" s="92" t="s">
        <v>212</v>
      </c>
      <c r="F93" s="189" t="s">
        <v>242</v>
      </c>
      <c r="G93" s="211" t="s">
        <v>18</v>
      </c>
      <c r="H93" s="190" t="str">
        <f t="shared" si="1"/>
        <v>Local</v>
      </c>
      <c r="I93" s="221" t="s">
        <v>9</v>
      </c>
      <c r="J93" s="180">
        <f>IF(H93="","",IF(H93="Foreign",VLOOKUP(I93,Currency!$E$20:$F$33,2,FALSE),1))</f>
        <v>1</v>
      </c>
      <c r="K93" s="196">
        <v>1</v>
      </c>
      <c r="L93" s="197">
        <v>0</v>
      </c>
      <c r="M93" s="198">
        <f t="shared" si="2"/>
        <v>0</v>
      </c>
      <c r="N93" s="199">
        <f t="shared" si="3"/>
        <v>0</v>
      </c>
      <c r="O93" s="102">
        <f t="shared" si="4"/>
        <v>0</v>
      </c>
      <c r="P93" s="200">
        <v>1</v>
      </c>
      <c r="Q93" s="197">
        <v>0</v>
      </c>
      <c r="R93" s="198">
        <f t="shared" si="5"/>
        <v>0</v>
      </c>
      <c r="S93" s="199">
        <f t="shared" si="6"/>
        <v>0</v>
      </c>
      <c r="T93" s="102">
        <f t="shared" si="7"/>
        <v>0</v>
      </c>
      <c r="U93" s="200">
        <v>1</v>
      </c>
      <c r="V93" s="197">
        <v>0</v>
      </c>
      <c r="W93" s="198">
        <f t="shared" si="8"/>
        <v>0</v>
      </c>
      <c r="X93" s="199">
        <f t="shared" si="9"/>
        <v>0</v>
      </c>
      <c r="Y93" s="102">
        <f t="shared" si="10"/>
        <v>0</v>
      </c>
      <c r="Z93" s="200">
        <v>1</v>
      </c>
      <c r="AA93" s="197">
        <v>0</v>
      </c>
      <c r="AB93" s="198">
        <f t="shared" si="11"/>
        <v>0</v>
      </c>
      <c r="AC93" s="199">
        <f t="shared" si="12"/>
        <v>0</v>
      </c>
      <c r="AD93" s="102">
        <f t="shared" si="13"/>
        <v>0</v>
      </c>
      <c r="AE93" s="200">
        <v>1</v>
      </c>
      <c r="AF93" s="197">
        <v>0</v>
      </c>
      <c r="AG93" s="198">
        <f t="shared" si="14"/>
        <v>0</v>
      </c>
      <c r="AH93" s="199">
        <f t="shared" si="15"/>
        <v>0</v>
      </c>
      <c r="AI93" s="102">
        <f t="shared" si="16"/>
        <v>0</v>
      </c>
      <c r="AK93" s="108"/>
    </row>
    <row r="94" spans="3:37" s="29" customFormat="1" ht="33" customHeight="1">
      <c r="C94" s="234"/>
      <c r="D94" s="154" t="s">
        <v>128</v>
      </c>
      <c r="E94" s="90" t="s">
        <v>213</v>
      </c>
      <c r="F94" s="184" t="s">
        <v>242</v>
      </c>
      <c r="G94" s="209" t="s">
        <v>18</v>
      </c>
      <c r="H94" s="187" t="str">
        <f t="shared" si="1"/>
        <v>Local</v>
      </c>
      <c r="I94" s="219" t="s">
        <v>9</v>
      </c>
      <c r="J94" s="160">
        <f>IF(H94="","",IF(H94="Foreign",VLOOKUP(I94,Currency!$E$20:$F$33,2,FALSE),1))</f>
        <v>1</v>
      </c>
      <c r="K94" s="163">
        <v>1</v>
      </c>
      <c r="L94" s="167">
        <v>0</v>
      </c>
      <c r="M94" s="165">
        <f t="shared" si="2"/>
        <v>0</v>
      </c>
      <c r="N94" s="166">
        <f t="shared" si="3"/>
        <v>0</v>
      </c>
      <c r="O94" s="103">
        <f t="shared" si="4"/>
        <v>0</v>
      </c>
      <c r="P94" s="173">
        <v>1</v>
      </c>
      <c r="Q94" s="167">
        <v>0</v>
      </c>
      <c r="R94" s="165">
        <f t="shared" si="5"/>
        <v>0</v>
      </c>
      <c r="S94" s="166">
        <f t="shared" si="6"/>
        <v>0</v>
      </c>
      <c r="T94" s="103">
        <f t="shared" si="7"/>
        <v>0</v>
      </c>
      <c r="U94" s="173">
        <v>1</v>
      </c>
      <c r="V94" s="167">
        <v>0</v>
      </c>
      <c r="W94" s="165">
        <f t="shared" si="8"/>
        <v>0</v>
      </c>
      <c r="X94" s="166">
        <f t="shared" si="9"/>
        <v>0</v>
      </c>
      <c r="Y94" s="103">
        <f t="shared" si="10"/>
        <v>0</v>
      </c>
      <c r="Z94" s="173">
        <v>1</v>
      </c>
      <c r="AA94" s="167">
        <v>0</v>
      </c>
      <c r="AB94" s="165">
        <f t="shared" si="11"/>
        <v>0</v>
      </c>
      <c r="AC94" s="166">
        <f t="shared" si="12"/>
        <v>0</v>
      </c>
      <c r="AD94" s="103">
        <f t="shared" si="13"/>
        <v>0</v>
      </c>
      <c r="AE94" s="173">
        <v>1</v>
      </c>
      <c r="AF94" s="167">
        <v>0</v>
      </c>
      <c r="AG94" s="165">
        <f t="shared" si="14"/>
        <v>0</v>
      </c>
      <c r="AH94" s="166">
        <f t="shared" si="15"/>
        <v>0</v>
      </c>
      <c r="AI94" s="103">
        <f t="shared" si="16"/>
        <v>0</v>
      </c>
      <c r="AK94" s="109"/>
    </row>
    <row r="95" spans="3:37" s="29" customFormat="1" ht="33" customHeight="1">
      <c r="C95" s="234"/>
      <c r="D95" s="154" t="s">
        <v>129</v>
      </c>
      <c r="E95" s="90" t="s">
        <v>214</v>
      </c>
      <c r="F95" s="184" t="s">
        <v>241</v>
      </c>
      <c r="G95" s="209" t="s">
        <v>18</v>
      </c>
      <c r="H95" s="187" t="str">
        <f t="shared" ref="H95:H126" si="17">IF(I95="","",IF(I95="ZAR","Local","Foreign"))</f>
        <v>Local</v>
      </c>
      <c r="I95" s="219" t="s">
        <v>9</v>
      </c>
      <c r="J95" s="160">
        <f>IF(H95="","",IF(H95="Foreign",VLOOKUP(I95,Currency!$E$20:$F$33,2,FALSE),1))</f>
        <v>1</v>
      </c>
      <c r="K95" s="163">
        <v>6</v>
      </c>
      <c r="L95" s="167">
        <v>0</v>
      </c>
      <c r="M95" s="165">
        <f t="shared" ref="M95:M126" si="18">L95*$J95</f>
        <v>0</v>
      </c>
      <c r="N95" s="166">
        <f t="shared" ref="N95:N126" si="19">L95*$K95</f>
        <v>0</v>
      </c>
      <c r="O95" s="103">
        <f t="shared" ref="O95:O126" si="20">M95*$K95</f>
        <v>0</v>
      </c>
      <c r="P95" s="173">
        <v>6</v>
      </c>
      <c r="Q95" s="167">
        <v>0</v>
      </c>
      <c r="R95" s="165">
        <f t="shared" ref="R95:R126" si="21">Q95*$J95</f>
        <v>0</v>
      </c>
      <c r="S95" s="166">
        <f t="shared" ref="S95:S126" si="22">Q95*$P95</f>
        <v>0</v>
      </c>
      <c r="T95" s="103">
        <f t="shared" ref="T95:T126" si="23">R95*$P95</f>
        <v>0</v>
      </c>
      <c r="U95" s="173">
        <v>6</v>
      </c>
      <c r="V95" s="167">
        <v>0</v>
      </c>
      <c r="W95" s="165">
        <f t="shared" ref="W95:W126" si="24">V95*$J95</f>
        <v>0</v>
      </c>
      <c r="X95" s="166">
        <f t="shared" ref="X95:X126" si="25">V95*$U95</f>
        <v>0</v>
      </c>
      <c r="Y95" s="103">
        <f t="shared" ref="Y95:Y126" si="26">W95*$U95</f>
        <v>0</v>
      </c>
      <c r="Z95" s="173">
        <v>6</v>
      </c>
      <c r="AA95" s="167">
        <v>0</v>
      </c>
      <c r="AB95" s="165">
        <f t="shared" ref="AB95:AB125" si="27">AA95*$J95</f>
        <v>0</v>
      </c>
      <c r="AC95" s="166">
        <f t="shared" ref="AC95:AC126" si="28">AA95*Z95</f>
        <v>0</v>
      </c>
      <c r="AD95" s="103">
        <f t="shared" ref="AD95:AD126" si="29">AB95*Z95</f>
        <v>0</v>
      </c>
      <c r="AE95" s="173">
        <v>6</v>
      </c>
      <c r="AF95" s="167">
        <v>0</v>
      </c>
      <c r="AG95" s="165">
        <f t="shared" ref="AG95:AG125" si="30">AF95*$J95</f>
        <v>0</v>
      </c>
      <c r="AH95" s="166">
        <f t="shared" ref="AH95:AH126" si="31">AF95*AE95</f>
        <v>0</v>
      </c>
      <c r="AI95" s="103">
        <f t="shared" ref="AI95:AI126" si="32">AG95*AE95</f>
        <v>0</v>
      </c>
      <c r="AK95" s="109"/>
    </row>
    <row r="96" spans="3:37" s="29" customFormat="1" ht="33" customHeight="1">
      <c r="C96" s="234"/>
      <c r="D96" s="154" t="s">
        <v>130</v>
      </c>
      <c r="E96" s="90" t="s">
        <v>215</v>
      </c>
      <c r="F96" s="184" t="s">
        <v>241</v>
      </c>
      <c r="G96" s="209" t="s">
        <v>18</v>
      </c>
      <c r="H96" s="187" t="str">
        <f t="shared" si="17"/>
        <v>Local</v>
      </c>
      <c r="I96" s="219" t="s">
        <v>9</v>
      </c>
      <c r="J96" s="160">
        <f>IF(H96="","",IF(H96="Foreign",VLOOKUP(I96,Currency!$E$20:$F$33,2,FALSE),1))</f>
        <v>1</v>
      </c>
      <c r="K96" s="163">
        <v>6</v>
      </c>
      <c r="L96" s="167">
        <v>0</v>
      </c>
      <c r="M96" s="165">
        <f t="shared" si="18"/>
        <v>0</v>
      </c>
      <c r="N96" s="166">
        <f t="shared" si="19"/>
        <v>0</v>
      </c>
      <c r="O96" s="103">
        <f t="shared" si="20"/>
        <v>0</v>
      </c>
      <c r="P96" s="173">
        <v>6</v>
      </c>
      <c r="Q96" s="167">
        <v>0</v>
      </c>
      <c r="R96" s="165">
        <f t="shared" si="21"/>
        <v>0</v>
      </c>
      <c r="S96" s="166">
        <f t="shared" si="22"/>
        <v>0</v>
      </c>
      <c r="T96" s="103">
        <f t="shared" si="23"/>
        <v>0</v>
      </c>
      <c r="U96" s="173">
        <v>6</v>
      </c>
      <c r="V96" s="167">
        <v>0</v>
      </c>
      <c r="W96" s="165">
        <f t="shared" si="24"/>
        <v>0</v>
      </c>
      <c r="X96" s="166">
        <f t="shared" si="25"/>
        <v>0</v>
      </c>
      <c r="Y96" s="103">
        <f t="shared" si="26"/>
        <v>0</v>
      </c>
      <c r="Z96" s="173">
        <v>6</v>
      </c>
      <c r="AA96" s="167">
        <v>0</v>
      </c>
      <c r="AB96" s="165">
        <f t="shared" si="27"/>
        <v>0</v>
      </c>
      <c r="AC96" s="166">
        <f t="shared" si="28"/>
        <v>0</v>
      </c>
      <c r="AD96" s="103">
        <f t="shared" si="29"/>
        <v>0</v>
      </c>
      <c r="AE96" s="173">
        <v>6</v>
      </c>
      <c r="AF96" s="167">
        <v>0</v>
      </c>
      <c r="AG96" s="165">
        <f t="shared" si="30"/>
        <v>0</v>
      </c>
      <c r="AH96" s="166">
        <f t="shared" si="31"/>
        <v>0</v>
      </c>
      <c r="AI96" s="103">
        <f t="shared" si="32"/>
        <v>0</v>
      </c>
      <c r="AK96" s="109"/>
    </row>
    <row r="97" spans="3:37" s="29" customFormat="1" ht="33" customHeight="1" thickBot="1">
      <c r="C97" s="235"/>
      <c r="D97" s="181" t="s">
        <v>131</v>
      </c>
      <c r="E97" s="139" t="s">
        <v>216</v>
      </c>
      <c r="F97" s="183" t="s">
        <v>241</v>
      </c>
      <c r="G97" s="208" t="s">
        <v>18</v>
      </c>
      <c r="H97" s="186" t="str">
        <f t="shared" si="17"/>
        <v>Local</v>
      </c>
      <c r="I97" s="218" t="s">
        <v>9</v>
      </c>
      <c r="J97" s="195">
        <f>IF(H97="","",IF(H97="Foreign",VLOOKUP(I97,Currency!$E$20:$F$33,2,FALSE),1))</f>
        <v>1</v>
      </c>
      <c r="K97" s="164">
        <v>6</v>
      </c>
      <c r="L97" s="168">
        <v>0</v>
      </c>
      <c r="M97" s="169">
        <f t="shared" si="18"/>
        <v>0</v>
      </c>
      <c r="N97" s="170">
        <f t="shared" si="19"/>
        <v>0</v>
      </c>
      <c r="O97" s="171">
        <f t="shared" si="20"/>
        <v>0</v>
      </c>
      <c r="P97" s="174">
        <v>6</v>
      </c>
      <c r="Q97" s="168">
        <v>0</v>
      </c>
      <c r="R97" s="169">
        <f t="shared" si="21"/>
        <v>0</v>
      </c>
      <c r="S97" s="170">
        <f t="shared" si="22"/>
        <v>0</v>
      </c>
      <c r="T97" s="171">
        <f t="shared" si="23"/>
        <v>0</v>
      </c>
      <c r="U97" s="174">
        <v>6</v>
      </c>
      <c r="V97" s="168">
        <v>0</v>
      </c>
      <c r="W97" s="169">
        <f t="shared" si="24"/>
        <v>0</v>
      </c>
      <c r="X97" s="170">
        <f t="shared" si="25"/>
        <v>0</v>
      </c>
      <c r="Y97" s="171">
        <f t="shared" si="26"/>
        <v>0</v>
      </c>
      <c r="Z97" s="174">
        <v>6</v>
      </c>
      <c r="AA97" s="168">
        <v>0</v>
      </c>
      <c r="AB97" s="169">
        <f t="shared" si="27"/>
        <v>0</v>
      </c>
      <c r="AC97" s="170">
        <f t="shared" si="28"/>
        <v>0</v>
      </c>
      <c r="AD97" s="171">
        <f t="shared" si="29"/>
        <v>0</v>
      </c>
      <c r="AE97" s="174">
        <v>6</v>
      </c>
      <c r="AF97" s="168">
        <v>0</v>
      </c>
      <c r="AG97" s="169">
        <f t="shared" si="30"/>
        <v>0</v>
      </c>
      <c r="AH97" s="170">
        <f t="shared" si="31"/>
        <v>0</v>
      </c>
      <c r="AI97" s="171">
        <f t="shared" si="32"/>
        <v>0</v>
      </c>
      <c r="AK97" s="110"/>
    </row>
    <row r="98" spans="3:37" s="29" customFormat="1" ht="33" customHeight="1">
      <c r="C98" s="236" t="s">
        <v>256</v>
      </c>
      <c r="D98" s="153" t="s">
        <v>132</v>
      </c>
      <c r="E98" s="104" t="s">
        <v>217</v>
      </c>
      <c r="F98" s="182" t="s">
        <v>242</v>
      </c>
      <c r="G98" s="207" t="s">
        <v>18</v>
      </c>
      <c r="H98" s="87" t="str">
        <f t="shared" si="17"/>
        <v>Local</v>
      </c>
      <c r="I98" s="217" t="s">
        <v>9</v>
      </c>
      <c r="J98" s="86">
        <f>IF(H98="","",IF(H98="Foreign",VLOOKUP(I98,Currency!$E$20:$F$33,2,FALSE),1))</f>
        <v>1</v>
      </c>
      <c r="K98" s="196">
        <v>3</v>
      </c>
      <c r="L98" s="197">
        <v>0</v>
      </c>
      <c r="M98" s="198">
        <f t="shared" si="18"/>
        <v>0</v>
      </c>
      <c r="N98" s="199">
        <f t="shared" si="19"/>
        <v>0</v>
      </c>
      <c r="O98" s="102">
        <f t="shared" si="20"/>
        <v>0</v>
      </c>
      <c r="P98" s="200">
        <v>3</v>
      </c>
      <c r="Q98" s="197">
        <v>0</v>
      </c>
      <c r="R98" s="198">
        <f t="shared" si="21"/>
        <v>0</v>
      </c>
      <c r="S98" s="199">
        <f t="shared" si="22"/>
        <v>0</v>
      </c>
      <c r="T98" s="102">
        <f t="shared" si="23"/>
        <v>0</v>
      </c>
      <c r="U98" s="200">
        <v>3</v>
      </c>
      <c r="V98" s="197">
        <v>0</v>
      </c>
      <c r="W98" s="198">
        <f t="shared" si="24"/>
        <v>0</v>
      </c>
      <c r="X98" s="199">
        <f t="shared" si="25"/>
        <v>0</v>
      </c>
      <c r="Y98" s="102">
        <f t="shared" si="26"/>
        <v>0</v>
      </c>
      <c r="Z98" s="200">
        <v>3</v>
      </c>
      <c r="AA98" s="197">
        <v>0</v>
      </c>
      <c r="AB98" s="198">
        <f t="shared" si="27"/>
        <v>0</v>
      </c>
      <c r="AC98" s="199">
        <f t="shared" si="28"/>
        <v>0</v>
      </c>
      <c r="AD98" s="102">
        <f t="shared" si="29"/>
        <v>0</v>
      </c>
      <c r="AE98" s="200">
        <v>3</v>
      </c>
      <c r="AF98" s="197">
        <v>0</v>
      </c>
      <c r="AG98" s="198">
        <f t="shared" si="30"/>
        <v>0</v>
      </c>
      <c r="AH98" s="199">
        <f t="shared" si="31"/>
        <v>0</v>
      </c>
      <c r="AI98" s="102">
        <f t="shared" si="32"/>
        <v>0</v>
      </c>
      <c r="AK98" s="146"/>
    </row>
    <row r="99" spans="3:37" s="29" customFormat="1" ht="33" customHeight="1">
      <c r="C99" s="234"/>
      <c r="D99" s="154" t="s">
        <v>133</v>
      </c>
      <c r="E99" s="90" t="s">
        <v>218</v>
      </c>
      <c r="F99" s="184" t="s">
        <v>242</v>
      </c>
      <c r="G99" s="209" t="s">
        <v>18</v>
      </c>
      <c r="H99" s="187" t="str">
        <f t="shared" si="17"/>
        <v>Local</v>
      </c>
      <c r="I99" s="219" t="s">
        <v>9</v>
      </c>
      <c r="J99" s="160">
        <f>IF(H99="","",IF(H99="Foreign",VLOOKUP(I99,Currency!$E$20:$F$33,2,FALSE),1))</f>
        <v>1</v>
      </c>
      <c r="K99" s="163">
        <v>1</v>
      </c>
      <c r="L99" s="167">
        <v>0</v>
      </c>
      <c r="M99" s="165">
        <f t="shared" si="18"/>
        <v>0</v>
      </c>
      <c r="N99" s="166">
        <f t="shared" si="19"/>
        <v>0</v>
      </c>
      <c r="O99" s="103">
        <f t="shared" si="20"/>
        <v>0</v>
      </c>
      <c r="P99" s="173">
        <v>1</v>
      </c>
      <c r="Q99" s="167">
        <v>0</v>
      </c>
      <c r="R99" s="165">
        <f t="shared" si="21"/>
        <v>0</v>
      </c>
      <c r="S99" s="166">
        <f t="shared" si="22"/>
        <v>0</v>
      </c>
      <c r="T99" s="103">
        <f t="shared" si="23"/>
        <v>0</v>
      </c>
      <c r="U99" s="173">
        <v>1</v>
      </c>
      <c r="V99" s="167">
        <v>0</v>
      </c>
      <c r="W99" s="165">
        <f t="shared" si="24"/>
        <v>0</v>
      </c>
      <c r="X99" s="166">
        <f t="shared" si="25"/>
        <v>0</v>
      </c>
      <c r="Y99" s="103">
        <f t="shared" si="26"/>
        <v>0</v>
      </c>
      <c r="Z99" s="173">
        <v>1</v>
      </c>
      <c r="AA99" s="167">
        <v>0</v>
      </c>
      <c r="AB99" s="165">
        <f t="shared" si="27"/>
        <v>0</v>
      </c>
      <c r="AC99" s="166">
        <f t="shared" si="28"/>
        <v>0</v>
      </c>
      <c r="AD99" s="103">
        <f t="shared" si="29"/>
        <v>0</v>
      </c>
      <c r="AE99" s="173">
        <v>1</v>
      </c>
      <c r="AF99" s="167">
        <v>0</v>
      </c>
      <c r="AG99" s="165">
        <f t="shared" si="30"/>
        <v>0</v>
      </c>
      <c r="AH99" s="166">
        <f t="shared" si="31"/>
        <v>0</v>
      </c>
      <c r="AI99" s="103">
        <f t="shared" si="32"/>
        <v>0</v>
      </c>
      <c r="AK99" s="109"/>
    </row>
    <row r="100" spans="3:37" s="29" customFormat="1" ht="33" customHeight="1">
      <c r="C100" s="234"/>
      <c r="D100" s="154" t="s">
        <v>134</v>
      </c>
      <c r="E100" s="90" t="s">
        <v>219</v>
      </c>
      <c r="F100" s="184" t="s">
        <v>242</v>
      </c>
      <c r="G100" s="209" t="s">
        <v>18</v>
      </c>
      <c r="H100" s="187" t="str">
        <f t="shared" si="17"/>
        <v>Local</v>
      </c>
      <c r="I100" s="219" t="s">
        <v>9</v>
      </c>
      <c r="J100" s="160">
        <f>IF(H100="","",IF(H100="Foreign",VLOOKUP(I100,Currency!$E$20:$F$33,2,FALSE),1))</f>
        <v>1</v>
      </c>
      <c r="K100" s="163">
        <v>5</v>
      </c>
      <c r="L100" s="167">
        <v>0</v>
      </c>
      <c r="M100" s="165">
        <f t="shared" si="18"/>
        <v>0</v>
      </c>
      <c r="N100" s="166">
        <f t="shared" si="19"/>
        <v>0</v>
      </c>
      <c r="O100" s="103">
        <f t="shared" si="20"/>
        <v>0</v>
      </c>
      <c r="P100" s="173">
        <v>5</v>
      </c>
      <c r="Q100" s="167">
        <v>0</v>
      </c>
      <c r="R100" s="165">
        <f t="shared" si="21"/>
        <v>0</v>
      </c>
      <c r="S100" s="166">
        <f t="shared" si="22"/>
        <v>0</v>
      </c>
      <c r="T100" s="103">
        <f t="shared" si="23"/>
        <v>0</v>
      </c>
      <c r="U100" s="173">
        <v>5</v>
      </c>
      <c r="V100" s="167">
        <v>0</v>
      </c>
      <c r="W100" s="165">
        <f t="shared" si="24"/>
        <v>0</v>
      </c>
      <c r="X100" s="166">
        <f t="shared" si="25"/>
        <v>0</v>
      </c>
      <c r="Y100" s="103">
        <f t="shared" si="26"/>
        <v>0</v>
      </c>
      <c r="Z100" s="173">
        <v>5</v>
      </c>
      <c r="AA100" s="167">
        <v>0</v>
      </c>
      <c r="AB100" s="165">
        <f t="shared" si="27"/>
        <v>0</v>
      </c>
      <c r="AC100" s="166">
        <f t="shared" si="28"/>
        <v>0</v>
      </c>
      <c r="AD100" s="103">
        <f t="shared" si="29"/>
        <v>0</v>
      </c>
      <c r="AE100" s="173">
        <v>5</v>
      </c>
      <c r="AF100" s="167">
        <v>0</v>
      </c>
      <c r="AG100" s="165">
        <f t="shared" si="30"/>
        <v>0</v>
      </c>
      <c r="AH100" s="166">
        <f t="shared" si="31"/>
        <v>0</v>
      </c>
      <c r="AI100" s="103">
        <f t="shared" si="32"/>
        <v>0</v>
      </c>
      <c r="AK100" s="109"/>
    </row>
    <row r="101" spans="3:37" s="29" customFormat="1" ht="33" customHeight="1">
      <c r="C101" s="234"/>
      <c r="D101" s="154" t="s">
        <v>135</v>
      </c>
      <c r="E101" s="90" t="s">
        <v>220</v>
      </c>
      <c r="F101" s="184" t="s">
        <v>242</v>
      </c>
      <c r="G101" s="209" t="s">
        <v>18</v>
      </c>
      <c r="H101" s="187" t="str">
        <f t="shared" si="17"/>
        <v>Local</v>
      </c>
      <c r="I101" s="219" t="s">
        <v>9</v>
      </c>
      <c r="J101" s="160">
        <f>IF(H101="","",IF(H101="Foreign",VLOOKUP(I101,Currency!$E$20:$F$33,2,FALSE),1))</f>
        <v>1</v>
      </c>
      <c r="K101" s="163">
        <v>3</v>
      </c>
      <c r="L101" s="167">
        <v>0</v>
      </c>
      <c r="M101" s="165">
        <f t="shared" si="18"/>
        <v>0</v>
      </c>
      <c r="N101" s="166">
        <f t="shared" si="19"/>
        <v>0</v>
      </c>
      <c r="O101" s="103">
        <f t="shared" si="20"/>
        <v>0</v>
      </c>
      <c r="P101" s="173">
        <v>3</v>
      </c>
      <c r="Q101" s="167">
        <v>0</v>
      </c>
      <c r="R101" s="165">
        <f t="shared" si="21"/>
        <v>0</v>
      </c>
      <c r="S101" s="166">
        <f t="shared" si="22"/>
        <v>0</v>
      </c>
      <c r="T101" s="103">
        <f t="shared" si="23"/>
        <v>0</v>
      </c>
      <c r="U101" s="173">
        <v>3</v>
      </c>
      <c r="V101" s="167">
        <v>0</v>
      </c>
      <c r="W101" s="165">
        <f t="shared" si="24"/>
        <v>0</v>
      </c>
      <c r="X101" s="166">
        <f t="shared" si="25"/>
        <v>0</v>
      </c>
      <c r="Y101" s="103">
        <f t="shared" si="26"/>
        <v>0</v>
      </c>
      <c r="Z101" s="173">
        <v>3</v>
      </c>
      <c r="AA101" s="167">
        <v>0</v>
      </c>
      <c r="AB101" s="165">
        <f t="shared" si="27"/>
        <v>0</v>
      </c>
      <c r="AC101" s="166">
        <f t="shared" si="28"/>
        <v>0</v>
      </c>
      <c r="AD101" s="103">
        <f t="shared" si="29"/>
        <v>0</v>
      </c>
      <c r="AE101" s="173">
        <v>3</v>
      </c>
      <c r="AF101" s="167">
        <v>0</v>
      </c>
      <c r="AG101" s="165">
        <f t="shared" si="30"/>
        <v>0</v>
      </c>
      <c r="AH101" s="166">
        <f t="shared" si="31"/>
        <v>0</v>
      </c>
      <c r="AI101" s="103">
        <f t="shared" si="32"/>
        <v>0</v>
      </c>
      <c r="AK101" s="109"/>
    </row>
    <row r="102" spans="3:37" s="29" customFormat="1" ht="33" customHeight="1">
      <c r="C102" s="234"/>
      <c r="D102" s="154" t="s">
        <v>136</v>
      </c>
      <c r="E102" s="90" t="s">
        <v>221</v>
      </c>
      <c r="F102" s="184" t="s">
        <v>242</v>
      </c>
      <c r="G102" s="209" t="s">
        <v>18</v>
      </c>
      <c r="H102" s="187" t="str">
        <f t="shared" si="17"/>
        <v>Local</v>
      </c>
      <c r="I102" s="219" t="s">
        <v>9</v>
      </c>
      <c r="J102" s="160">
        <f>IF(H102="","",IF(H102="Foreign",VLOOKUP(I102,Currency!$E$20:$F$33,2,FALSE),1))</f>
        <v>1</v>
      </c>
      <c r="K102" s="163">
        <v>2</v>
      </c>
      <c r="L102" s="167">
        <v>0</v>
      </c>
      <c r="M102" s="165">
        <f t="shared" si="18"/>
        <v>0</v>
      </c>
      <c r="N102" s="166">
        <f t="shared" si="19"/>
        <v>0</v>
      </c>
      <c r="O102" s="103">
        <f t="shared" si="20"/>
        <v>0</v>
      </c>
      <c r="P102" s="173">
        <v>2</v>
      </c>
      <c r="Q102" s="167">
        <v>0</v>
      </c>
      <c r="R102" s="165">
        <f t="shared" si="21"/>
        <v>0</v>
      </c>
      <c r="S102" s="166">
        <f t="shared" si="22"/>
        <v>0</v>
      </c>
      <c r="T102" s="103">
        <f t="shared" si="23"/>
        <v>0</v>
      </c>
      <c r="U102" s="173">
        <v>2</v>
      </c>
      <c r="V102" s="167">
        <v>0</v>
      </c>
      <c r="W102" s="165">
        <f t="shared" si="24"/>
        <v>0</v>
      </c>
      <c r="X102" s="166">
        <f t="shared" si="25"/>
        <v>0</v>
      </c>
      <c r="Y102" s="103">
        <f t="shared" si="26"/>
        <v>0</v>
      </c>
      <c r="Z102" s="173">
        <v>2</v>
      </c>
      <c r="AA102" s="167">
        <v>0</v>
      </c>
      <c r="AB102" s="165">
        <f t="shared" si="27"/>
        <v>0</v>
      </c>
      <c r="AC102" s="166">
        <f t="shared" si="28"/>
        <v>0</v>
      </c>
      <c r="AD102" s="103">
        <f t="shared" si="29"/>
        <v>0</v>
      </c>
      <c r="AE102" s="173">
        <v>2</v>
      </c>
      <c r="AF102" s="167">
        <v>0</v>
      </c>
      <c r="AG102" s="165">
        <f t="shared" si="30"/>
        <v>0</v>
      </c>
      <c r="AH102" s="166">
        <f t="shared" si="31"/>
        <v>0</v>
      </c>
      <c r="AI102" s="103">
        <f t="shared" si="32"/>
        <v>0</v>
      </c>
      <c r="AK102" s="109"/>
    </row>
    <row r="103" spans="3:37" s="29" customFormat="1" ht="33" customHeight="1">
      <c r="C103" s="234"/>
      <c r="D103" s="154" t="s">
        <v>137</v>
      </c>
      <c r="E103" s="90" t="s">
        <v>222</v>
      </c>
      <c r="F103" s="184" t="s">
        <v>242</v>
      </c>
      <c r="G103" s="209" t="s">
        <v>18</v>
      </c>
      <c r="H103" s="187" t="str">
        <f t="shared" si="17"/>
        <v>Local</v>
      </c>
      <c r="I103" s="219" t="s">
        <v>9</v>
      </c>
      <c r="J103" s="160">
        <f>IF(H103="","",IF(H103="Foreign",VLOOKUP(I103,Currency!$E$20:$F$33,2,FALSE),1))</f>
        <v>1</v>
      </c>
      <c r="K103" s="163">
        <v>6</v>
      </c>
      <c r="L103" s="167">
        <v>0</v>
      </c>
      <c r="M103" s="165">
        <f t="shared" si="18"/>
        <v>0</v>
      </c>
      <c r="N103" s="166">
        <f t="shared" si="19"/>
        <v>0</v>
      </c>
      <c r="O103" s="103">
        <f t="shared" si="20"/>
        <v>0</v>
      </c>
      <c r="P103" s="173">
        <v>6</v>
      </c>
      <c r="Q103" s="167">
        <v>0</v>
      </c>
      <c r="R103" s="165">
        <f t="shared" si="21"/>
        <v>0</v>
      </c>
      <c r="S103" s="166">
        <f t="shared" si="22"/>
        <v>0</v>
      </c>
      <c r="T103" s="103">
        <f t="shared" si="23"/>
        <v>0</v>
      </c>
      <c r="U103" s="173">
        <v>6</v>
      </c>
      <c r="V103" s="167">
        <v>0</v>
      </c>
      <c r="W103" s="165">
        <f t="shared" si="24"/>
        <v>0</v>
      </c>
      <c r="X103" s="166">
        <f t="shared" si="25"/>
        <v>0</v>
      </c>
      <c r="Y103" s="103">
        <f t="shared" si="26"/>
        <v>0</v>
      </c>
      <c r="Z103" s="173">
        <v>6</v>
      </c>
      <c r="AA103" s="167">
        <v>0</v>
      </c>
      <c r="AB103" s="165">
        <f t="shared" si="27"/>
        <v>0</v>
      </c>
      <c r="AC103" s="166">
        <f t="shared" si="28"/>
        <v>0</v>
      </c>
      <c r="AD103" s="103">
        <f t="shared" si="29"/>
        <v>0</v>
      </c>
      <c r="AE103" s="173">
        <v>6</v>
      </c>
      <c r="AF103" s="167">
        <v>0</v>
      </c>
      <c r="AG103" s="165">
        <f t="shared" si="30"/>
        <v>0</v>
      </c>
      <c r="AH103" s="166">
        <f t="shared" si="31"/>
        <v>0</v>
      </c>
      <c r="AI103" s="103">
        <f t="shared" si="32"/>
        <v>0</v>
      </c>
      <c r="AK103" s="109"/>
    </row>
    <row r="104" spans="3:37" s="29" customFormat="1" ht="33" customHeight="1">
      <c r="C104" s="234"/>
      <c r="D104" s="154" t="s">
        <v>91</v>
      </c>
      <c r="E104" s="90" t="s">
        <v>176</v>
      </c>
      <c r="F104" s="184" t="s">
        <v>242</v>
      </c>
      <c r="G104" s="209" t="s">
        <v>18</v>
      </c>
      <c r="H104" s="187" t="str">
        <f t="shared" si="17"/>
        <v>Local</v>
      </c>
      <c r="I104" s="219" t="s">
        <v>9</v>
      </c>
      <c r="J104" s="160">
        <f>IF(H104="","",IF(H104="Foreign",VLOOKUP(I104,Currency!$E$20:$F$33,2,FALSE),1))</f>
        <v>1</v>
      </c>
      <c r="K104" s="163">
        <v>1</v>
      </c>
      <c r="L104" s="167">
        <v>0</v>
      </c>
      <c r="M104" s="165">
        <f t="shared" si="18"/>
        <v>0</v>
      </c>
      <c r="N104" s="166">
        <f t="shared" si="19"/>
        <v>0</v>
      </c>
      <c r="O104" s="103">
        <f t="shared" si="20"/>
        <v>0</v>
      </c>
      <c r="P104" s="173">
        <v>1</v>
      </c>
      <c r="Q104" s="167">
        <v>0</v>
      </c>
      <c r="R104" s="165">
        <f t="shared" si="21"/>
        <v>0</v>
      </c>
      <c r="S104" s="166">
        <f t="shared" si="22"/>
        <v>0</v>
      </c>
      <c r="T104" s="103">
        <f t="shared" si="23"/>
        <v>0</v>
      </c>
      <c r="U104" s="173">
        <v>1</v>
      </c>
      <c r="V104" s="167">
        <v>0</v>
      </c>
      <c r="W104" s="165">
        <f t="shared" si="24"/>
        <v>0</v>
      </c>
      <c r="X104" s="166">
        <f t="shared" si="25"/>
        <v>0</v>
      </c>
      <c r="Y104" s="103">
        <f t="shared" si="26"/>
        <v>0</v>
      </c>
      <c r="Z104" s="173">
        <v>1</v>
      </c>
      <c r="AA104" s="167">
        <v>0</v>
      </c>
      <c r="AB104" s="165">
        <f t="shared" si="27"/>
        <v>0</v>
      </c>
      <c r="AC104" s="166">
        <f t="shared" si="28"/>
        <v>0</v>
      </c>
      <c r="AD104" s="103">
        <f t="shared" si="29"/>
        <v>0</v>
      </c>
      <c r="AE104" s="173">
        <v>1</v>
      </c>
      <c r="AF104" s="167">
        <v>0</v>
      </c>
      <c r="AG104" s="165">
        <f t="shared" si="30"/>
        <v>0</v>
      </c>
      <c r="AH104" s="166">
        <f t="shared" si="31"/>
        <v>0</v>
      </c>
      <c r="AI104" s="103">
        <f t="shared" si="32"/>
        <v>0</v>
      </c>
      <c r="AK104" s="109"/>
    </row>
    <row r="105" spans="3:37" s="29" customFormat="1" ht="33" customHeight="1" thickBot="1">
      <c r="C105" s="234"/>
      <c r="D105" s="155" t="s">
        <v>138</v>
      </c>
      <c r="E105" s="105" t="s">
        <v>223</v>
      </c>
      <c r="F105" s="185" t="s">
        <v>242</v>
      </c>
      <c r="G105" s="210" t="s">
        <v>18</v>
      </c>
      <c r="H105" s="188" t="str">
        <f t="shared" si="17"/>
        <v>Local</v>
      </c>
      <c r="I105" s="220" t="s">
        <v>9</v>
      </c>
      <c r="J105" s="161">
        <f>IF(H105="","",IF(H105="Foreign",VLOOKUP(I105,Currency!$E$20:$F$33,2,FALSE),1))</f>
        <v>1</v>
      </c>
      <c r="K105" s="164">
        <v>2</v>
      </c>
      <c r="L105" s="168">
        <v>0</v>
      </c>
      <c r="M105" s="169">
        <f t="shared" si="18"/>
        <v>0</v>
      </c>
      <c r="N105" s="170">
        <f t="shared" si="19"/>
        <v>0</v>
      </c>
      <c r="O105" s="171">
        <f t="shared" si="20"/>
        <v>0</v>
      </c>
      <c r="P105" s="174">
        <v>2</v>
      </c>
      <c r="Q105" s="168">
        <v>0</v>
      </c>
      <c r="R105" s="169">
        <f t="shared" si="21"/>
        <v>0</v>
      </c>
      <c r="S105" s="170">
        <f t="shared" si="22"/>
        <v>0</v>
      </c>
      <c r="T105" s="171">
        <f t="shared" si="23"/>
        <v>0</v>
      </c>
      <c r="U105" s="174">
        <v>2</v>
      </c>
      <c r="V105" s="168">
        <v>0</v>
      </c>
      <c r="W105" s="169">
        <f t="shared" si="24"/>
        <v>0</v>
      </c>
      <c r="X105" s="170">
        <f t="shared" si="25"/>
        <v>0</v>
      </c>
      <c r="Y105" s="171">
        <f t="shared" si="26"/>
        <v>0</v>
      </c>
      <c r="Z105" s="174">
        <v>2</v>
      </c>
      <c r="AA105" s="168">
        <v>0</v>
      </c>
      <c r="AB105" s="169">
        <f t="shared" si="27"/>
        <v>0</v>
      </c>
      <c r="AC105" s="170">
        <f t="shared" si="28"/>
        <v>0</v>
      </c>
      <c r="AD105" s="171">
        <f t="shared" si="29"/>
        <v>0</v>
      </c>
      <c r="AE105" s="174">
        <v>2</v>
      </c>
      <c r="AF105" s="168">
        <v>0</v>
      </c>
      <c r="AG105" s="169">
        <f t="shared" si="30"/>
        <v>0</v>
      </c>
      <c r="AH105" s="170">
        <f t="shared" si="31"/>
        <v>0</v>
      </c>
      <c r="AI105" s="171">
        <f t="shared" si="32"/>
        <v>0</v>
      </c>
      <c r="AK105" s="122"/>
    </row>
    <row r="106" spans="3:37" s="29" customFormat="1" ht="33" customHeight="1" thickBot="1">
      <c r="C106" s="206" t="s">
        <v>257</v>
      </c>
      <c r="D106" s="138" t="s">
        <v>139</v>
      </c>
      <c r="E106" s="202" t="s">
        <v>224</v>
      </c>
      <c r="F106" s="191" t="s">
        <v>242</v>
      </c>
      <c r="G106" s="212" t="s">
        <v>18</v>
      </c>
      <c r="H106" s="192" t="str">
        <f t="shared" si="17"/>
        <v>Local</v>
      </c>
      <c r="I106" s="222" t="s">
        <v>9</v>
      </c>
      <c r="J106" s="193">
        <f>IF(H106="","",IF(H106="Foreign",VLOOKUP(I106,Currency!$E$20:$F$33,2,FALSE),1))</f>
        <v>1</v>
      </c>
      <c r="K106" s="194">
        <v>1</v>
      </c>
      <c r="L106" s="142">
        <v>0</v>
      </c>
      <c r="M106" s="143">
        <f t="shared" si="18"/>
        <v>0</v>
      </c>
      <c r="N106" s="144">
        <f t="shared" si="19"/>
        <v>0</v>
      </c>
      <c r="O106" s="145">
        <f t="shared" si="20"/>
        <v>0</v>
      </c>
      <c r="P106" s="141">
        <v>1</v>
      </c>
      <c r="Q106" s="142">
        <v>0</v>
      </c>
      <c r="R106" s="143">
        <f t="shared" si="21"/>
        <v>0</v>
      </c>
      <c r="S106" s="144">
        <f t="shared" si="22"/>
        <v>0</v>
      </c>
      <c r="T106" s="145">
        <f t="shared" si="23"/>
        <v>0</v>
      </c>
      <c r="U106" s="141">
        <v>1</v>
      </c>
      <c r="V106" s="142">
        <v>0</v>
      </c>
      <c r="W106" s="143">
        <f t="shared" si="24"/>
        <v>0</v>
      </c>
      <c r="X106" s="144">
        <f t="shared" si="25"/>
        <v>0</v>
      </c>
      <c r="Y106" s="145">
        <f t="shared" si="26"/>
        <v>0</v>
      </c>
      <c r="Z106" s="141">
        <v>1</v>
      </c>
      <c r="AA106" s="142">
        <v>0</v>
      </c>
      <c r="AB106" s="143">
        <f t="shared" si="27"/>
        <v>0</v>
      </c>
      <c r="AC106" s="144">
        <f t="shared" si="28"/>
        <v>0</v>
      </c>
      <c r="AD106" s="145">
        <f t="shared" si="29"/>
        <v>0</v>
      </c>
      <c r="AE106" s="141">
        <v>1</v>
      </c>
      <c r="AF106" s="142">
        <v>0</v>
      </c>
      <c r="AG106" s="143">
        <f t="shared" si="30"/>
        <v>0</v>
      </c>
      <c r="AH106" s="144">
        <f t="shared" si="31"/>
        <v>0</v>
      </c>
      <c r="AI106" s="145">
        <f t="shared" si="32"/>
        <v>0</v>
      </c>
      <c r="AK106" s="124"/>
    </row>
    <row r="107" spans="3:37" s="29" customFormat="1" ht="33" customHeight="1">
      <c r="C107" s="233" t="s">
        <v>258</v>
      </c>
      <c r="D107" s="177" t="s">
        <v>73</v>
      </c>
      <c r="E107" s="203" t="s">
        <v>158</v>
      </c>
      <c r="F107" s="178" t="s">
        <v>241</v>
      </c>
      <c r="G107" s="213" t="s">
        <v>18</v>
      </c>
      <c r="H107" s="179" t="str">
        <f t="shared" si="17"/>
        <v>Local</v>
      </c>
      <c r="I107" s="221" t="s">
        <v>9</v>
      </c>
      <c r="J107" s="180">
        <f>IF(H107="","",IF(H107="Foreign",VLOOKUP(I107,Currency!$E$20:$F$33,2,FALSE),1))</f>
        <v>1</v>
      </c>
      <c r="K107" s="162">
        <v>2</v>
      </c>
      <c r="L107" s="91">
        <v>0</v>
      </c>
      <c r="M107" s="98">
        <f t="shared" si="18"/>
        <v>0</v>
      </c>
      <c r="N107" s="46">
        <f t="shared" si="19"/>
        <v>0</v>
      </c>
      <c r="O107" s="100">
        <f t="shared" si="20"/>
        <v>0</v>
      </c>
      <c r="P107" s="162">
        <v>2</v>
      </c>
      <c r="Q107" s="91">
        <v>0</v>
      </c>
      <c r="R107" s="98">
        <f t="shared" si="21"/>
        <v>0</v>
      </c>
      <c r="S107" s="46">
        <f t="shared" si="22"/>
        <v>0</v>
      </c>
      <c r="T107" s="100">
        <f t="shared" si="23"/>
        <v>0</v>
      </c>
      <c r="U107" s="172">
        <v>2</v>
      </c>
      <c r="V107" s="91">
        <v>0</v>
      </c>
      <c r="W107" s="98">
        <f t="shared" si="24"/>
        <v>0</v>
      </c>
      <c r="X107" s="46">
        <f t="shared" si="25"/>
        <v>0</v>
      </c>
      <c r="Y107" s="100">
        <f t="shared" si="26"/>
        <v>0</v>
      </c>
      <c r="Z107" s="162">
        <v>2</v>
      </c>
      <c r="AA107" s="91">
        <v>0</v>
      </c>
      <c r="AB107" s="98">
        <f t="shared" si="27"/>
        <v>0</v>
      </c>
      <c r="AC107" s="46">
        <f t="shared" si="28"/>
        <v>0</v>
      </c>
      <c r="AD107" s="100">
        <f t="shared" si="29"/>
        <v>0</v>
      </c>
      <c r="AE107" s="172">
        <v>2</v>
      </c>
      <c r="AF107" s="91">
        <v>0</v>
      </c>
      <c r="AG107" s="98">
        <f t="shared" si="30"/>
        <v>0</v>
      </c>
      <c r="AH107" s="46">
        <f t="shared" si="31"/>
        <v>0</v>
      </c>
      <c r="AI107" s="100">
        <f t="shared" si="32"/>
        <v>0</v>
      </c>
      <c r="AK107" s="108"/>
    </row>
    <row r="108" spans="3:37" s="29" customFormat="1" ht="33" customHeight="1">
      <c r="C108" s="234"/>
      <c r="D108" s="154" t="s">
        <v>83</v>
      </c>
      <c r="E108" s="204" t="s">
        <v>168</v>
      </c>
      <c r="F108" s="156" t="s">
        <v>242</v>
      </c>
      <c r="G108" s="214" t="s">
        <v>18</v>
      </c>
      <c r="H108" s="158" t="str">
        <f t="shared" si="17"/>
        <v>Local</v>
      </c>
      <c r="I108" s="219" t="s">
        <v>9</v>
      </c>
      <c r="J108" s="160">
        <f>IF(H108="","",IF(H108="Foreign",VLOOKUP(I108,Currency!$E$20:$F$33,2,FALSE),1))</f>
        <v>1</v>
      </c>
      <c r="K108" s="163">
        <v>11</v>
      </c>
      <c r="L108" s="167">
        <v>0</v>
      </c>
      <c r="M108" s="165">
        <f t="shared" si="18"/>
        <v>0</v>
      </c>
      <c r="N108" s="166">
        <f t="shared" si="19"/>
        <v>0</v>
      </c>
      <c r="O108" s="103">
        <f t="shared" si="20"/>
        <v>0</v>
      </c>
      <c r="P108" s="163">
        <v>11</v>
      </c>
      <c r="Q108" s="167">
        <v>0</v>
      </c>
      <c r="R108" s="165">
        <f t="shared" si="21"/>
        <v>0</v>
      </c>
      <c r="S108" s="166">
        <f t="shared" si="22"/>
        <v>0</v>
      </c>
      <c r="T108" s="103">
        <f t="shared" si="23"/>
        <v>0</v>
      </c>
      <c r="U108" s="173">
        <v>11</v>
      </c>
      <c r="V108" s="167">
        <v>0</v>
      </c>
      <c r="W108" s="165">
        <f t="shared" si="24"/>
        <v>0</v>
      </c>
      <c r="X108" s="166">
        <f t="shared" si="25"/>
        <v>0</v>
      </c>
      <c r="Y108" s="103">
        <f t="shared" si="26"/>
        <v>0</v>
      </c>
      <c r="Z108" s="163">
        <v>11</v>
      </c>
      <c r="AA108" s="167">
        <v>0</v>
      </c>
      <c r="AB108" s="165">
        <f t="shared" si="27"/>
        <v>0</v>
      </c>
      <c r="AC108" s="166">
        <f t="shared" si="28"/>
        <v>0</v>
      </c>
      <c r="AD108" s="103">
        <f t="shared" si="29"/>
        <v>0</v>
      </c>
      <c r="AE108" s="173">
        <v>11</v>
      </c>
      <c r="AF108" s="167">
        <v>0</v>
      </c>
      <c r="AG108" s="165">
        <f t="shared" si="30"/>
        <v>0</v>
      </c>
      <c r="AH108" s="166">
        <f t="shared" si="31"/>
        <v>0</v>
      </c>
      <c r="AI108" s="103">
        <f t="shared" si="32"/>
        <v>0</v>
      </c>
      <c r="AK108" s="109"/>
    </row>
    <row r="109" spans="3:37" s="29" customFormat="1" ht="33" customHeight="1">
      <c r="C109" s="234"/>
      <c r="D109" s="154" t="s">
        <v>140</v>
      </c>
      <c r="E109" s="204" t="s">
        <v>225</v>
      </c>
      <c r="F109" s="156" t="s">
        <v>241</v>
      </c>
      <c r="G109" s="214" t="s">
        <v>18</v>
      </c>
      <c r="H109" s="158" t="str">
        <f t="shared" si="17"/>
        <v>Local</v>
      </c>
      <c r="I109" s="219" t="s">
        <v>9</v>
      </c>
      <c r="J109" s="160">
        <f>IF(H109="","",IF(H109="Foreign",VLOOKUP(I109,Currency!$E$20:$F$33,2,FALSE),1))</f>
        <v>1</v>
      </c>
      <c r="K109" s="163">
        <v>1</v>
      </c>
      <c r="L109" s="167">
        <v>0</v>
      </c>
      <c r="M109" s="165">
        <f t="shared" si="18"/>
        <v>0</v>
      </c>
      <c r="N109" s="166">
        <f t="shared" si="19"/>
        <v>0</v>
      </c>
      <c r="O109" s="103">
        <f t="shared" si="20"/>
        <v>0</v>
      </c>
      <c r="P109" s="163">
        <v>1</v>
      </c>
      <c r="Q109" s="167">
        <v>0</v>
      </c>
      <c r="R109" s="165">
        <f t="shared" si="21"/>
        <v>0</v>
      </c>
      <c r="S109" s="166">
        <f t="shared" si="22"/>
        <v>0</v>
      </c>
      <c r="T109" s="103">
        <f t="shared" si="23"/>
        <v>0</v>
      </c>
      <c r="U109" s="173">
        <v>1</v>
      </c>
      <c r="V109" s="167">
        <v>0</v>
      </c>
      <c r="W109" s="165">
        <f t="shared" si="24"/>
        <v>0</v>
      </c>
      <c r="X109" s="166">
        <f t="shared" si="25"/>
        <v>0</v>
      </c>
      <c r="Y109" s="103">
        <f t="shared" si="26"/>
        <v>0</v>
      </c>
      <c r="Z109" s="163">
        <v>1</v>
      </c>
      <c r="AA109" s="167">
        <v>0</v>
      </c>
      <c r="AB109" s="165">
        <f t="shared" si="27"/>
        <v>0</v>
      </c>
      <c r="AC109" s="166">
        <f t="shared" si="28"/>
        <v>0</v>
      </c>
      <c r="AD109" s="103">
        <f t="shared" si="29"/>
        <v>0</v>
      </c>
      <c r="AE109" s="173">
        <v>1</v>
      </c>
      <c r="AF109" s="167">
        <v>0</v>
      </c>
      <c r="AG109" s="165">
        <f t="shared" si="30"/>
        <v>0</v>
      </c>
      <c r="AH109" s="166">
        <f t="shared" si="31"/>
        <v>0</v>
      </c>
      <c r="AI109" s="103">
        <f t="shared" si="32"/>
        <v>0</v>
      </c>
      <c r="AK109" s="109"/>
    </row>
    <row r="110" spans="3:37" s="29" customFormat="1" ht="33" customHeight="1">
      <c r="C110" s="234"/>
      <c r="D110" s="154" t="s">
        <v>141</v>
      </c>
      <c r="E110" s="204" t="s">
        <v>226</v>
      </c>
      <c r="F110" s="156" t="s">
        <v>241</v>
      </c>
      <c r="G110" s="214" t="s">
        <v>18</v>
      </c>
      <c r="H110" s="158" t="str">
        <f t="shared" si="17"/>
        <v>Local</v>
      </c>
      <c r="I110" s="219" t="s">
        <v>9</v>
      </c>
      <c r="J110" s="160">
        <f>IF(H110="","",IF(H110="Foreign",VLOOKUP(I110,Currency!$E$20:$F$33,2,FALSE),1))</f>
        <v>1</v>
      </c>
      <c r="K110" s="163">
        <v>1</v>
      </c>
      <c r="L110" s="167">
        <v>0</v>
      </c>
      <c r="M110" s="165">
        <f t="shared" si="18"/>
        <v>0</v>
      </c>
      <c r="N110" s="166">
        <f t="shared" si="19"/>
        <v>0</v>
      </c>
      <c r="O110" s="103">
        <f t="shared" si="20"/>
        <v>0</v>
      </c>
      <c r="P110" s="163">
        <v>1</v>
      </c>
      <c r="Q110" s="167">
        <v>0</v>
      </c>
      <c r="R110" s="165">
        <f t="shared" si="21"/>
        <v>0</v>
      </c>
      <c r="S110" s="166">
        <f t="shared" si="22"/>
        <v>0</v>
      </c>
      <c r="T110" s="103">
        <f t="shared" si="23"/>
        <v>0</v>
      </c>
      <c r="U110" s="173">
        <v>1</v>
      </c>
      <c r="V110" s="167">
        <v>0</v>
      </c>
      <c r="W110" s="165">
        <f t="shared" si="24"/>
        <v>0</v>
      </c>
      <c r="X110" s="166">
        <f t="shared" si="25"/>
        <v>0</v>
      </c>
      <c r="Y110" s="103">
        <f t="shared" si="26"/>
        <v>0</v>
      </c>
      <c r="Z110" s="163">
        <v>1</v>
      </c>
      <c r="AA110" s="167">
        <v>0</v>
      </c>
      <c r="AB110" s="165">
        <f t="shared" si="27"/>
        <v>0</v>
      </c>
      <c r="AC110" s="166">
        <f t="shared" si="28"/>
        <v>0</v>
      </c>
      <c r="AD110" s="103">
        <f t="shared" si="29"/>
        <v>0</v>
      </c>
      <c r="AE110" s="173">
        <v>1</v>
      </c>
      <c r="AF110" s="167">
        <v>0</v>
      </c>
      <c r="AG110" s="165">
        <f t="shared" si="30"/>
        <v>0</v>
      </c>
      <c r="AH110" s="166">
        <f t="shared" si="31"/>
        <v>0</v>
      </c>
      <c r="AI110" s="103">
        <f t="shared" si="32"/>
        <v>0</v>
      </c>
      <c r="AK110" s="109"/>
    </row>
    <row r="111" spans="3:37" s="29" customFormat="1" ht="33" customHeight="1">
      <c r="C111" s="234"/>
      <c r="D111" s="154" t="s">
        <v>142</v>
      </c>
      <c r="E111" s="204" t="s">
        <v>227</v>
      </c>
      <c r="F111" s="156" t="s">
        <v>241</v>
      </c>
      <c r="G111" s="214" t="s">
        <v>18</v>
      </c>
      <c r="H111" s="158" t="str">
        <f t="shared" si="17"/>
        <v>Local</v>
      </c>
      <c r="I111" s="219" t="s">
        <v>9</v>
      </c>
      <c r="J111" s="160">
        <f>IF(H111="","",IF(H111="Foreign",VLOOKUP(I111,Currency!$E$20:$F$33,2,FALSE),1))</f>
        <v>1</v>
      </c>
      <c r="K111" s="163">
        <v>1</v>
      </c>
      <c r="L111" s="167">
        <v>0</v>
      </c>
      <c r="M111" s="165">
        <f t="shared" si="18"/>
        <v>0</v>
      </c>
      <c r="N111" s="166">
        <f t="shared" si="19"/>
        <v>0</v>
      </c>
      <c r="O111" s="103">
        <f t="shared" si="20"/>
        <v>0</v>
      </c>
      <c r="P111" s="163">
        <v>1</v>
      </c>
      <c r="Q111" s="167">
        <v>0</v>
      </c>
      <c r="R111" s="165">
        <f t="shared" si="21"/>
        <v>0</v>
      </c>
      <c r="S111" s="166">
        <f t="shared" si="22"/>
        <v>0</v>
      </c>
      <c r="T111" s="103">
        <f t="shared" si="23"/>
        <v>0</v>
      </c>
      <c r="U111" s="173">
        <v>1</v>
      </c>
      <c r="V111" s="167">
        <v>0</v>
      </c>
      <c r="W111" s="165">
        <f t="shared" si="24"/>
        <v>0</v>
      </c>
      <c r="X111" s="166">
        <f t="shared" si="25"/>
        <v>0</v>
      </c>
      <c r="Y111" s="103">
        <f t="shared" si="26"/>
        <v>0</v>
      </c>
      <c r="Z111" s="163">
        <v>1</v>
      </c>
      <c r="AA111" s="167">
        <v>0</v>
      </c>
      <c r="AB111" s="165">
        <f t="shared" si="27"/>
        <v>0</v>
      </c>
      <c r="AC111" s="166">
        <f t="shared" si="28"/>
        <v>0</v>
      </c>
      <c r="AD111" s="103">
        <f t="shared" si="29"/>
        <v>0</v>
      </c>
      <c r="AE111" s="173">
        <v>1</v>
      </c>
      <c r="AF111" s="167">
        <v>0</v>
      </c>
      <c r="AG111" s="165">
        <f t="shared" si="30"/>
        <v>0</v>
      </c>
      <c r="AH111" s="166">
        <f t="shared" si="31"/>
        <v>0</v>
      </c>
      <c r="AI111" s="103">
        <f t="shared" si="32"/>
        <v>0</v>
      </c>
      <c r="AK111" s="109"/>
    </row>
    <row r="112" spans="3:37" s="29" customFormat="1" ht="33" customHeight="1">
      <c r="C112" s="234"/>
      <c r="D112" s="154" t="s">
        <v>143</v>
      </c>
      <c r="E112" s="204" t="s">
        <v>228</v>
      </c>
      <c r="F112" s="156" t="s">
        <v>241</v>
      </c>
      <c r="G112" s="214" t="s">
        <v>18</v>
      </c>
      <c r="H112" s="158" t="str">
        <f t="shared" si="17"/>
        <v>Local</v>
      </c>
      <c r="I112" s="219" t="s">
        <v>9</v>
      </c>
      <c r="J112" s="160">
        <f>IF(H112="","",IF(H112="Foreign",VLOOKUP(I112,Currency!$E$20:$F$33,2,FALSE),1))</f>
        <v>1</v>
      </c>
      <c r="K112" s="163">
        <v>1</v>
      </c>
      <c r="L112" s="167">
        <v>0</v>
      </c>
      <c r="M112" s="165">
        <f t="shared" si="18"/>
        <v>0</v>
      </c>
      <c r="N112" s="166">
        <f t="shared" si="19"/>
        <v>0</v>
      </c>
      <c r="O112" s="103">
        <f t="shared" si="20"/>
        <v>0</v>
      </c>
      <c r="P112" s="163">
        <v>1</v>
      </c>
      <c r="Q112" s="167">
        <v>0</v>
      </c>
      <c r="R112" s="165">
        <f t="shared" si="21"/>
        <v>0</v>
      </c>
      <c r="S112" s="166">
        <f t="shared" si="22"/>
        <v>0</v>
      </c>
      <c r="T112" s="103">
        <f t="shared" si="23"/>
        <v>0</v>
      </c>
      <c r="U112" s="173">
        <v>1</v>
      </c>
      <c r="V112" s="167">
        <v>0</v>
      </c>
      <c r="W112" s="165">
        <f t="shared" si="24"/>
        <v>0</v>
      </c>
      <c r="X112" s="166">
        <f t="shared" si="25"/>
        <v>0</v>
      </c>
      <c r="Y112" s="103">
        <f t="shared" si="26"/>
        <v>0</v>
      </c>
      <c r="Z112" s="163">
        <v>1</v>
      </c>
      <c r="AA112" s="167">
        <v>0</v>
      </c>
      <c r="AB112" s="165">
        <f t="shared" si="27"/>
        <v>0</v>
      </c>
      <c r="AC112" s="166">
        <f t="shared" si="28"/>
        <v>0</v>
      </c>
      <c r="AD112" s="103">
        <f t="shared" si="29"/>
        <v>0</v>
      </c>
      <c r="AE112" s="173">
        <v>1</v>
      </c>
      <c r="AF112" s="167">
        <v>0</v>
      </c>
      <c r="AG112" s="165">
        <f t="shared" si="30"/>
        <v>0</v>
      </c>
      <c r="AH112" s="166">
        <f t="shared" si="31"/>
        <v>0</v>
      </c>
      <c r="AI112" s="103">
        <f t="shared" si="32"/>
        <v>0</v>
      </c>
      <c r="AK112" s="109"/>
    </row>
    <row r="113" spans="3:37" s="29" customFormat="1" ht="33" customHeight="1">
      <c r="C113" s="234"/>
      <c r="D113" s="154" t="s">
        <v>144</v>
      </c>
      <c r="E113" s="204" t="s">
        <v>229</v>
      </c>
      <c r="F113" s="156" t="s">
        <v>241</v>
      </c>
      <c r="G113" s="214" t="s">
        <v>18</v>
      </c>
      <c r="H113" s="158" t="str">
        <f t="shared" si="17"/>
        <v>Local</v>
      </c>
      <c r="I113" s="219" t="s">
        <v>9</v>
      </c>
      <c r="J113" s="160">
        <f>IF(H113="","",IF(H113="Foreign",VLOOKUP(I113,Currency!$E$20:$F$33,2,FALSE),1))</f>
        <v>1</v>
      </c>
      <c r="K113" s="163">
        <v>9</v>
      </c>
      <c r="L113" s="167">
        <v>0</v>
      </c>
      <c r="M113" s="165">
        <f t="shared" si="18"/>
        <v>0</v>
      </c>
      <c r="N113" s="166">
        <f t="shared" si="19"/>
        <v>0</v>
      </c>
      <c r="O113" s="103">
        <f t="shared" si="20"/>
        <v>0</v>
      </c>
      <c r="P113" s="163">
        <v>9</v>
      </c>
      <c r="Q113" s="167">
        <v>0</v>
      </c>
      <c r="R113" s="165">
        <f t="shared" si="21"/>
        <v>0</v>
      </c>
      <c r="S113" s="166">
        <f t="shared" si="22"/>
        <v>0</v>
      </c>
      <c r="T113" s="103">
        <f t="shared" si="23"/>
        <v>0</v>
      </c>
      <c r="U113" s="173">
        <v>9</v>
      </c>
      <c r="V113" s="167">
        <v>0</v>
      </c>
      <c r="W113" s="165">
        <f t="shared" si="24"/>
        <v>0</v>
      </c>
      <c r="X113" s="166">
        <f t="shared" si="25"/>
        <v>0</v>
      </c>
      <c r="Y113" s="103">
        <f t="shared" si="26"/>
        <v>0</v>
      </c>
      <c r="Z113" s="163">
        <v>9</v>
      </c>
      <c r="AA113" s="167">
        <v>0</v>
      </c>
      <c r="AB113" s="165">
        <f t="shared" si="27"/>
        <v>0</v>
      </c>
      <c r="AC113" s="166">
        <f t="shared" si="28"/>
        <v>0</v>
      </c>
      <c r="AD113" s="103">
        <f t="shared" si="29"/>
        <v>0</v>
      </c>
      <c r="AE113" s="173">
        <v>9</v>
      </c>
      <c r="AF113" s="167">
        <v>0</v>
      </c>
      <c r="AG113" s="165">
        <f t="shared" si="30"/>
        <v>0</v>
      </c>
      <c r="AH113" s="166">
        <f t="shared" si="31"/>
        <v>0</v>
      </c>
      <c r="AI113" s="103">
        <f t="shared" si="32"/>
        <v>0</v>
      </c>
      <c r="AK113" s="109"/>
    </row>
    <row r="114" spans="3:37" s="29" customFormat="1" ht="33" customHeight="1">
      <c r="C114" s="234"/>
      <c r="D114" s="154" t="s">
        <v>145</v>
      </c>
      <c r="E114" s="204" t="s">
        <v>230</v>
      </c>
      <c r="F114" s="156" t="s">
        <v>242</v>
      </c>
      <c r="G114" s="214" t="s">
        <v>18</v>
      </c>
      <c r="H114" s="158" t="str">
        <f t="shared" si="17"/>
        <v>Local</v>
      </c>
      <c r="I114" s="219" t="s">
        <v>9</v>
      </c>
      <c r="J114" s="160">
        <f>IF(H114="","",IF(H114="Foreign",VLOOKUP(I114,Currency!$E$20:$F$33,2,FALSE),1))</f>
        <v>1</v>
      </c>
      <c r="K114" s="163">
        <v>1</v>
      </c>
      <c r="L114" s="167">
        <v>0</v>
      </c>
      <c r="M114" s="165">
        <f t="shared" si="18"/>
        <v>0</v>
      </c>
      <c r="N114" s="166">
        <f t="shared" si="19"/>
        <v>0</v>
      </c>
      <c r="O114" s="103">
        <f t="shared" si="20"/>
        <v>0</v>
      </c>
      <c r="P114" s="163">
        <v>1</v>
      </c>
      <c r="Q114" s="167">
        <v>0</v>
      </c>
      <c r="R114" s="165">
        <f t="shared" si="21"/>
        <v>0</v>
      </c>
      <c r="S114" s="166">
        <f t="shared" si="22"/>
        <v>0</v>
      </c>
      <c r="T114" s="103">
        <f t="shared" si="23"/>
        <v>0</v>
      </c>
      <c r="U114" s="173">
        <v>1</v>
      </c>
      <c r="V114" s="167">
        <v>0</v>
      </c>
      <c r="W114" s="165">
        <f t="shared" si="24"/>
        <v>0</v>
      </c>
      <c r="X114" s="166">
        <f t="shared" si="25"/>
        <v>0</v>
      </c>
      <c r="Y114" s="103">
        <f t="shared" si="26"/>
        <v>0</v>
      </c>
      <c r="Z114" s="163">
        <v>1</v>
      </c>
      <c r="AA114" s="167">
        <v>0</v>
      </c>
      <c r="AB114" s="165">
        <f t="shared" si="27"/>
        <v>0</v>
      </c>
      <c r="AC114" s="166">
        <f t="shared" si="28"/>
        <v>0</v>
      </c>
      <c r="AD114" s="103">
        <f t="shared" si="29"/>
        <v>0</v>
      </c>
      <c r="AE114" s="173">
        <v>1</v>
      </c>
      <c r="AF114" s="167">
        <v>0</v>
      </c>
      <c r="AG114" s="165">
        <f t="shared" si="30"/>
        <v>0</v>
      </c>
      <c r="AH114" s="166">
        <f t="shared" si="31"/>
        <v>0</v>
      </c>
      <c r="AI114" s="103">
        <f t="shared" si="32"/>
        <v>0</v>
      </c>
      <c r="AK114" s="109"/>
    </row>
    <row r="115" spans="3:37" s="29" customFormat="1" ht="33" customHeight="1">
      <c r="C115" s="234"/>
      <c r="D115" s="154" t="s">
        <v>146</v>
      </c>
      <c r="E115" s="204" t="s">
        <v>231</v>
      </c>
      <c r="F115" s="156" t="s">
        <v>242</v>
      </c>
      <c r="G115" s="214" t="s">
        <v>18</v>
      </c>
      <c r="H115" s="158" t="str">
        <f t="shared" si="17"/>
        <v>Local</v>
      </c>
      <c r="I115" s="219" t="s">
        <v>9</v>
      </c>
      <c r="J115" s="160">
        <f>IF(H115="","",IF(H115="Foreign",VLOOKUP(I115,Currency!$E$20:$F$33,2,FALSE),1))</f>
        <v>1</v>
      </c>
      <c r="K115" s="163">
        <v>1</v>
      </c>
      <c r="L115" s="167">
        <v>0</v>
      </c>
      <c r="M115" s="165">
        <f t="shared" si="18"/>
        <v>0</v>
      </c>
      <c r="N115" s="166">
        <f t="shared" si="19"/>
        <v>0</v>
      </c>
      <c r="O115" s="103">
        <f t="shared" si="20"/>
        <v>0</v>
      </c>
      <c r="P115" s="163">
        <v>1</v>
      </c>
      <c r="Q115" s="167">
        <v>0</v>
      </c>
      <c r="R115" s="165">
        <f t="shared" si="21"/>
        <v>0</v>
      </c>
      <c r="S115" s="166">
        <f t="shared" si="22"/>
        <v>0</v>
      </c>
      <c r="T115" s="103">
        <f t="shared" si="23"/>
        <v>0</v>
      </c>
      <c r="U115" s="173">
        <v>1</v>
      </c>
      <c r="V115" s="167">
        <v>0</v>
      </c>
      <c r="W115" s="165">
        <f t="shared" si="24"/>
        <v>0</v>
      </c>
      <c r="X115" s="166">
        <f t="shared" si="25"/>
        <v>0</v>
      </c>
      <c r="Y115" s="103">
        <f t="shared" si="26"/>
        <v>0</v>
      </c>
      <c r="Z115" s="163">
        <v>1</v>
      </c>
      <c r="AA115" s="167">
        <v>0</v>
      </c>
      <c r="AB115" s="165">
        <f t="shared" si="27"/>
        <v>0</v>
      </c>
      <c r="AC115" s="166">
        <f t="shared" si="28"/>
        <v>0</v>
      </c>
      <c r="AD115" s="103">
        <f t="shared" si="29"/>
        <v>0</v>
      </c>
      <c r="AE115" s="173">
        <v>1</v>
      </c>
      <c r="AF115" s="167">
        <v>0</v>
      </c>
      <c r="AG115" s="165">
        <f t="shared" si="30"/>
        <v>0</v>
      </c>
      <c r="AH115" s="166">
        <f t="shared" si="31"/>
        <v>0</v>
      </c>
      <c r="AI115" s="103">
        <f t="shared" si="32"/>
        <v>0</v>
      </c>
      <c r="AK115" s="109"/>
    </row>
    <row r="116" spans="3:37" s="29" customFormat="1" ht="33" customHeight="1">
      <c r="C116" s="234"/>
      <c r="D116" s="154" t="s">
        <v>147</v>
      </c>
      <c r="E116" s="204" t="s">
        <v>232</v>
      </c>
      <c r="F116" s="156" t="s">
        <v>241</v>
      </c>
      <c r="G116" s="214" t="s">
        <v>18</v>
      </c>
      <c r="H116" s="158" t="str">
        <f t="shared" si="17"/>
        <v>Local</v>
      </c>
      <c r="I116" s="219" t="s">
        <v>9</v>
      </c>
      <c r="J116" s="160">
        <f>IF(H116="","",IF(H116="Foreign",VLOOKUP(I116,Currency!$E$20:$F$33,2,FALSE),1))</f>
        <v>1</v>
      </c>
      <c r="K116" s="163">
        <v>12</v>
      </c>
      <c r="L116" s="167">
        <v>0</v>
      </c>
      <c r="M116" s="165">
        <f t="shared" si="18"/>
        <v>0</v>
      </c>
      <c r="N116" s="166">
        <f t="shared" si="19"/>
        <v>0</v>
      </c>
      <c r="O116" s="103">
        <f t="shared" si="20"/>
        <v>0</v>
      </c>
      <c r="P116" s="163">
        <v>12</v>
      </c>
      <c r="Q116" s="167">
        <v>0</v>
      </c>
      <c r="R116" s="165">
        <f t="shared" si="21"/>
        <v>0</v>
      </c>
      <c r="S116" s="166">
        <f t="shared" si="22"/>
        <v>0</v>
      </c>
      <c r="T116" s="103">
        <f t="shared" si="23"/>
        <v>0</v>
      </c>
      <c r="U116" s="173">
        <v>12</v>
      </c>
      <c r="V116" s="167">
        <v>0</v>
      </c>
      <c r="W116" s="165">
        <f t="shared" si="24"/>
        <v>0</v>
      </c>
      <c r="X116" s="166">
        <f t="shared" si="25"/>
        <v>0</v>
      </c>
      <c r="Y116" s="103">
        <f t="shared" si="26"/>
        <v>0</v>
      </c>
      <c r="Z116" s="163">
        <v>12</v>
      </c>
      <c r="AA116" s="167">
        <v>0</v>
      </c>
      <c r="AB116" s="165">
        <f t="shared" si="27"/>
        <v>0</v>
      </c>
      <c r="AC116" s="166">
        <f t="shared" si="28"/>
        <v>0</v>
      </c>
      <c r="AD116" s="103">
        <f t="shared" si="29"/>
        <v>0</v>
      </c>
      <c r="AE116" s="173">
        <v>12</v>
      </c>
      <c r="AF116" s="167">
        <v>0</v>
      </c>
      <c r="AG116" s="165">
        <f t="shared" si="30"/>
        <v>0</v>
      </c>
      <c r="AH116" s="166">
        <f t="shared" si="31"/>
        <v>0</v>
      </c>
      <c r="AI116" s="103">
        <f t="shared" si="32"/>
        <v>0</v>
      </c>
      <c r="AK116" s="109"/>
    </row>
    <row r="117" spans="3:37" s="29" customFormat="1" ht="33" customHeight="1">
      <c r="C117" s="234"/>
      <c r="D117" s="154" t="s">
        <v>148</v>
      </c>
      <c r="E117" s="204" t="s">
        <v>233</v>
      </c>
      <c r="F117" s="156" t="s">
        <v>242</v>
      </c>
      <c r="G117" s="214" t="s">
        <v>18</v>
      </c>
      <c r="H117" s="158" t="str">
        <f t="shared" si="17"/>
        <v>Local</v>
      </c>
      <c r="I117" s="219" t="s">
        <v>9</v>
      </c>
      <c r="J117" s="160">
        <f>IF(H117="","",IF(H117="Foreign",VLOOKUP(I117,Currency!$E$20:$F$33,2,FALSE),1))</f>
        <v>1</v>
      </c>
      <c r="K117" s="163">
        <v>20</v>
      </c>
      <c r="L117" s="167">
        <v>0</v>
      </c>
      <c r="M117" s="165">
        <f t="shared" si="18"/>
        <v>0</v>
      </c>
      <c r="N117" s="166">
        <f t="shared" si="19"/>
        <v>0</v>
      </c>
      <c r="O117" s="103">
        <f t="shared" si="20"/>
        <v>0</v>
      </c>
      <c r="P117" s="163">
        <v>20</v>
      </c>
      <c r="Q117" s="167">
        <v>0</v>
      </c>
      <c r="R117" s="165">
        <f t="shared" si="21"/>
        <v>0</v>
      </c>
      <c r="S117" s="166">
        <f t="shared" si="22"/>
        <v>0</v>
      </c>
      <c r="T117" s="103">
        <f t="shared" si="23"/>
        <v>0</v>
      </c>
      <c r="U117" s="173">
        <v>20</v>
      </c>
      <c r="V117" s="167">
        <v>0</v>
      </c>
      <c r="W117" s="165">
        <f t="shared" si="24"/>
        <v>0</v>
      </c>
      <c r="X117" s="166">
        <f t="shared" si="25"/>
        <v>0</v>
      </c>
      <c r="Y117" s="103">
        <f t="shared" si="26"/>
        <v>0</v>
      </c>
      <c r="Z117" s="163">
        <v>20</v>
      </c>
      <c r="AA117" s="167">
        <v>0</v>
      </c>
      <c r="AB117" s="165">
        <f t="shared" si="27"/>
        <v>0</v>
      </c>
      <c r="AC117" s="166">
        <f t="shared" si="28"/>
        <v>0</v>
      </c>
      <c r="AD117" s="103">
        <f t="shared" si="29"/>
        <v>0</v>
      </c>
      <c r="AE117" s="173">
        <v>20</v>
      </c>
      <c r="AF117" s="167">
        <v>0</v>
      </c>
      <c r="AG117" s="165">
        <f t="shared" si="30"/>
        <v>0</v>
      </c>
      <c r="AH117" s="166">
        <f t="shared" si="31"/>
        <v>0</v>
      </c>
      <c r="AI117" s="103">
        <f t="shared" si="32"/>
        <v>0</v>
      </c>
      <c r="AK117" s="109"/>
    </row>
    <row r="118" spans="3:37" s="29" customFormat="1" ht="33" customHeight="1">
      <c r="C118" s="234"/>
      <c r="D118" s="154" t="s">
        <v>149</v>
      </c>
      <c r="E118" s="204" t="s">
        <v>234</v>
      </c>
      <c r="F118" s="156" t="s">
        <v>242</v>
      </c>
      <c r="G118" s="214" t="s">
        <v>18</v>
      </c>
      <c r="H118" s="158" t="str">
        <f t="shared" si="17"/>
        <v>Local</v>
      </c>
      <c r="I118" s="219" t="s">
        <v>9</v>
      </c>
      <c r="J118" s="160">
        <f>IF(H118="","",IF(H118="Foreign",VLOOKUP(I118,Currency!$E$20:$F$33,2,FALSE),1))</f>
        <v>1</v>
      </c>
      <c r="K118" s="163">
        <v>1</v>
      </c>
      <c r="L118" s="167">
        <v>0</v>
      </c>
      <c r="M118" s="165">
        <f t="shared" si="18"/>
        <v>0</v>
      </c>
      <c r="N118" s="166">
        <f t="shared" si="19"/>
        <v>0</v>
      </c>
      <c r="O118" s="103">
        <f t="shared" si="20"/>
        <v>0</v>
      </c>
      <c r="P118" s="163">
        <v>1</v>
      </c>
      <c r="Q118" s="167">
        <v>0</v>
      </c>
      <c r="R118" s="165">
        <f t="shared" si="21"/>
        <v>0</v>
      </c>
      <c r="S118" s="166">
        <f t="shared" si="22"/>
        <v>0</v>
      </c>
      <c r="T118" s="103">
        <f t="shared" si="23"/>
        <v>0</v>
      </c>
      <c r="U118" s="173">
        <v>1</v>
      </c>
      <c r="V118" s="167">
        <v>0</v>
      </c>
      <c r="W118" s="165">
        <f t="shared" si="24"/>
        <v>0</v>
      </c>
      <c r="X118" s="166">
        <f t="shared" si="25"/>
        <v>0</v>
      </c>
      <c r="Y118" s="103">
        <f t="shared" si="26"/>
        <v>0</v>
      </c>
      <c r="Z118" s="163">
        <v>1</v>
      </c>
      <c r="AA118" s="167">
        <v>0</v>
      </c>
      <c r="AB118" s="165">
        <f t="shared" si="27"/>
        <v>0</v>
      </c>
      <c r="AC118" s="166">
        <f t="shared" si="28"/>
        <v>0</v>
      </c>
      <c r="AD118" s="103">
        <f t="shared" si="29"/>
        <v>0</v>
      </c>
      <c r="AE118" s="173">
        <v>1</v>
      </c>
      <c r="AF118" s="167">
        <v>0</v>
      </c>
      <c r="AG118" s="165">
        <f t="shared" si="30"/>
        <v>0</v>
      </c>
      <c r="AH118" s="166">
        <f t="shared" si="31"/>
        <v>0</v>
      </c>
      <c r="AI118" s="103">
        <f t="shared" si="32"/>
        <v>0</v>
      </c>
      <c r="AK118" s="109"/>
    </row>
    <row r="119" spans="3:37" s="29" customFormat="1" ht="33" customHeight="1">
      <c r="C119" s="234"/>
      <c r="D119" s="154" t="s">
        <v>150</v>
      </c>
      <c r="E119" s="204" t="s">
        <v>235</v>
      </c>
      <c r="F119" s="156" t="s">
        <v>241</v>
      </c>
      <c r="G119" s="214" t="s">
        <v>18</v>
      </c>
      <c r="H119" s="158" t="str">
        <f t="shared" si="17"/>
        <v>Local</v>
      </c>
      <c r="I119" s="219" t="s">
        <v>9</v>
      </c>
      <c r="J119" s="160">
        <f>IF(H119="","",IF(H119="Foreign",VLOOKUP(I119,Currency!$E$20:$F$33,2,FALSE),1))</f>
        <v>1</v>
      </c>
      <c r="K119" s="163">
        <v>1</v>
      </c>
      <c r="L119" s="167">
        <v>0</v>
      </c>
      <c r="M119" s="165">
        <f t="shared" si="18"/>
        <v>0</v>
      </c>
      <c r="N119" s="166">
        <f t="shared" si="19"/>
        <v>0</v>
      </c>
      <c r="O119" s="103">
        <f t="shared" si="20"/>
        <v>0</v>
      </c>
      <c r="P119" s="163">
        <v>1</v>
      </c>
      <c r="Q119" s="167">
        <v>0</v>
      </c>
      <c r="R119" s="165">
        <f t="shared" si="21"/>
        <v>0</v>
      </c>
      <c r="S119" s="166">
        <f t="shared" si="22"/>
        <v>0</v>
      </c>
      <c r="T119" s="103">
        <f t="shared" si="23"/>
        <v>0</v>
      </c>
      <c r="U119" s="173">
        <v>1</v>
      </c>
      <c r="V119" s="167">
        <v>0</v>
      </c>
      <c r="W119" s="165">
        <f t="shared" si="24"/>
        <v>0</v>
      </c>
      <c r="X119" s="166">
        <f t="shared" si="25"/>
        <v>0</v>
      </c>
      <c r="Y119" s="103">
        <f t="shared" si="26"/>
        <v>0</v>
      </c>
      <c r="Z119" s="163">
        <v>1</v>
      </c>
      <c r="AA119" s="167">
        <v>0</v>
      </c>
      <c r="AB119" s="165">
        <f t="shared" si="27"/>
        <v>0</v>
      </c>
      <c r="AC119" s="166">
        <f t="shared" si="28"/>
        <v>0</v>
      </c>
      <c r="AD119" s="103">
        <f t="shared" si="29"/>
        <v>0</v>
      </c>
      <c r="AE119" s="173">
        <v>1</v>
      </c>
      <c r="AF119" s="167">
        <v>0</v>
      </c>
      <c r="AG119" s="165">
        <f t="shared" si="30"/>
        <v>0</v>
      </c>
      <c r="AH119" s="166">
        <f t="shared" si="31"/>
        <v>0</v>
      </c>
      <c r="AI119" s="103">
        <f t="shared" si="32"/>
        <v>0</v>
      </c>
      <c r="AK119" s="109"/>
    </row>
    <row r="120" spans="3:37" s="29" customFormat="1" ht="33" customHeight="1">
      <c r="C120" s="234"/>
      <c r="D120" s="154" t="s">
        <v>151</v>
      </c>
      <c r="E120" s="204" t="s">
        <v>236</v>
      </c>
      <c r="F120" s="156" t="s">
        <v>242</v>
      </c>
      <c r="G120" s="214" t="s">
        <v>18</v>
      </c>
      <c r="H120" s="158" t="str">
        <f t="shared" si="17"/>
        <v>Local</v>
      </c>
      <c r="I120" s="219" t="s">
        <v>9</v>
      </c>
      <c r="J120" s="160">
        <f>IF(H120="","",IF(H120="Foreign",VLOOKUP(I120,Currency!$E$20:$F$33,2,FALSE),1))</f>
        <v>1</v>
      </c>
      <c r="K120" s="163">
        <v>1</v>
      </c>
      <c r="L120" s="167">
        <v>0</v>
      </c>
      <c r="M120" s="165">
        <f t="shared" si="18"/>
        <v>0</v>
      </c>
      <c r="N120" s="166">
        <f t="shared" si="19"/>
        <v>0</v>
      </c>
      <c r="O120" s="103">
        <f t="shared" si="20"/>
        <v>0</v>
      </c>
      <c r="P120" s="163">
        <v>1</v>
      </c>
      <c r="Q120" s="167">
        <v>0</v>
      </c>
      <c r="R120" s="165">
        <f t="shared" si="21"/>
        <v>0</v>
      </c>
      <c r="S120" s="166">
        <f t="shared" si="22"/>
        <v>0</v>
      </c>
      <c r="T120" s="103">
        <f t="shared" si="23"/>
        <v>0</v>
      </c>
      <c r="U120" s="173">
        <v>1</v>
      </c>
      <c r="V120" s="167">
        <v>0</v>
      </c>
      <c r="W120" s="165">
        <f t="shared" si="24"/>
        <v>0</v>
      </c>
      <c r="X120" s="166">
        <f t="shared" si="25"/>
        <v>0</v>
      </c>
      <c r="Y120" s="103">
        <f t="shared" si="26"/>
        <v>0</v>
      </c>
      <c r="Z120" s="163">
        <v>1</v>
      </c>
      <c r="AA120" s="167">
        <v>0</v>
      </c>
      <c r="AB120" s="165">
        <f t="shared" si="27"/>
        <v>0</v>
      </c>
      <c r="AC120" s="166">
        <f t="shared" si="28"/>
        <v>0</v>
      </c>
      <c r="AD120" s="103">
        <f t="shared" si="29"/>
        <v>0</v>
      </c>
      <c r="AE120" s="173">
        <v>1</v>
      </c>
      <c r="AF120" s="167">
        <v>0</v>
      </c>
      <c r="AG120" s="165">
        <f t="shared" si="30"/>
        <v>0</v>
      </c>
      <c r="AH120" s="166">
        <f t="shared" si="31"/>
        <v>0</v>
      </c>
      <c r="AI120" s="103">
        <f t="shared" si="32"/>
        <v>0</v>
      </c>
      <c r="AK120" s="109"/>
    </row>
    <row r="121" spans="3:37" s="29" customFormat="1" ht="33" customHeight="1">
      <c r="C121" s="234"/>
      <c r="D121" s="154" t="s">
        <v>152</v>
      </c>
      <c r="E121" s="204" t="s">
        <v>237</v>
      </c>
      <c r="F121" s="156" t="s">
        <v>242</v>
      </c>
      <c r="G121" s="214" t="s">
        <v>18</v>
      </c>
      <c r="H121" s="158" t="str">
        <f t="shared" si="17"/>
        <v>Local</v>
      </c>
      <c r="I121" s="219" t="s">
        <v>9</v>
      </c>
      <c r="J121" s="160">
        <f>IF(H121="","",IF(H121="Foreign",VLOOKUP(I121,Currency!$E$20:$F$33,2,FALSE),1))</f>
        <v>1</v>
      </c>
      <c r="K121" s="163">
        <v>1</v>
      </c>
      <c r="L121" s="167">
        <v>0</v>
      </c>
      <c r="M121" s="165">
        <f t="shared" si="18"/>
        <v>0</v>
      </c>
      <c r="N121" s="166">
        <f t="shared" si="19"/>
        <v>0</v>
      </c>
      <c r="O121" s="103">
        <f t="shared" si="20"/>
        <v>0</v>
      </c>
      <c r="P121" s="163">
        <v>1</v>
      </c>
      <c r="Q121" s="167">
        <v>0</v>
      </c>
      <c r="R121" s="165">
        <f t="shared" si="21"/>
        <v>0</v>
      </c>
      <c r="S121" s="166">
        <f t="shared" si="22"/>
        <v>0</v>
      </c>
      <c r="T121" s="103">
        <f t="shared" si="23"/>
        <v>0</v>
      </c>
      <c r="U121" s="173">
        <v>1</v>
      </c>
      <c r="V121" s="167">
        <v>0</v>
      </c>
      <c r="W121" s="165">
        <f t="shared" si="24"/>
        <v>0</v>
      </c>
      <c r="X121" s="166">
        <f t="shared" si="25"/>
        <v>0</v>
      </c>
      <c r="Y121" s="103">
        <f t="shared" si="26"/>
        <v>0</v>
      </c>
      <c r="Z121" s="163">
        <v>1</v>
      </c>
      <c r="AA121" s="167">
        <v>0</v>
      </c>
      <c r="AB121" s="165">
        <f t="shared" si="27"/>
        <v>0</v>
      </c>
      <c r="AC121" s="166">
        <f t="shared" si="28"/>
        <v>0</v>
      </c>
      <c r="AD121" s="103">
        <f t="shared" si="29"/>
        <v>0</v>
      </c>
      <c r="AE121" s="173">
        <v>1</v>
      </c>
      <c r="AF121" s="167">
        <v>0</v>
      </c>
      <c r="AG121" s="165">
        <f t="shared" si="30"/>
        <v>0</v>
      </c>
      <c r="AH121" s="166">
        <f t="shared" si="31"/>
        <v>0</v>
      </c>
      <c r="AI121" s="103">
        <f t="shared" si="32"/>
        <v>0</v>
      </c>
      <c r="AK121" s="109"/>
    </row>
    <row r="122" spans="3:37" s="29" customFormat="1" ht="33" customHeight="1">
      <c r="C122" s="234"/>
      <c r="D122" s="154" t="s">
        <v>153</v>
      </c>
      <c r="E122" s="204" t="s">
        <v>238</v>
      </c>
      <c r="F122" s="156" t="s">
        <v>241</v>
      </c>
      <c r="G122" s="214" t="s">
        <v>18</v>
      </c>
      <c r="H122" s="158" t="str">
        <f t="shared" si="17"/>
        <v>Local</v>
      </c>
      <c r="I122" s="219" t="s">
        <v>9</v>
      </c>
      <c r="J122" s="160">
        <f>IF(H122="","",IF(H122="Foreign",VLOOKUP(I122,Currency!$E$20:$F$33,2,FALSE),1))</f>
        <v>1</v>
      </c>
      <c r="K122" s="163">
        <v>2</v>
      </c>
      <c r="L122" s="167">
        <v>0</v>
      </c>
      <c r="M122" s="165">
        <f t="shared" si="18"/>
        <v>0</v>
      </c>
      <c r="N122" s="166">
        <f t="shared" si="19"/>
        <v>0</v>
      </c>
      <c r="O122" s="103">
        <f t="shared" si="20"/>
        <v>0</v>
      </c>
      <c r="P122" s="163">
        <v>2</v>
      </c>
      <c r="Q122" s="167">
        <v>0</v>
      </c>
      <c r="R122" s="165">
        <f t="shared" si="21"/>
        <v>0</v>
      </c>
      <c r="S122" s="166">
        <f t="shared" si="22"/>
        <v>0</v>
      </c>
      <c r="T122" s="103">
        <f t="shared" si="23"/>
        <v>0</v>
      </c>
      <c r="U122" s="173">
        <v>2</v>
      </c>
      <c r="V122" s="167">
        <v>0</v>
      </c>
      <c r="W122" s="165">
        <f t="shared" si="24"/>
        <v>0</v>
      </c>
      <c r="X122" s="166">
        <f t="shared" si="25"/>
        <v>0</v>
      </c>
      <c r="Y122" s="103">
        <f t="shared" si="26"/>
        <v>0</v>
      </c>
      <c r="Z122" s="163">
        <v>2</v>
      </c>
      <c r="AA122" s="167">
        <v>0</v>
      </c>
      <c r="AB122" s="165">
        <f t="shared" si="27"/>
        <v>0</v>
      </c>
      <c r="AC122" s="166">
        <f t="shared" si="28"/>
        <v>0</v>
      </c>
      <c r="AD122" s="103">
        <f t="shared" si="29"/>
        <v>0</v>
      </c>
      <c r="AE122" s="173">
        <v>2</v>
      </c>
      <c r="AF122" s="167">
        <v>0</v>
      </c>
      <c r="AG122" s="165">
        <f t="shared" si="30"/>
        <v>0</v>
      </c>
      <c r="AH122" s="166">
        <f t="shared" si="31"/>
        <v>0</v>
      </c>
      <c r="AI122" s="103">
        <f t="shared" si="32"/>
        <v>0</v>
      </c>
      <c r="AK122" s="109"/>
    </row>
    <row r="123" spans="3:37" s="29" customFormat="1" ht="33" customHeight="1">
      <c r="C123" s="234"/>
      <c r="D123" s="154" t="s">
        <v>81</v>
      </c>
      <c r="E123" s="204" t="s">
        <v>166</v>
      </c>
      <c r="F123" s="156" t="s">
        <v>241</v>
      </c>
      <c r="G123" s="214" t="s">
        <v>18</v>
      </c>
      <c r="H123" s="158" t="str">
        <f t="shared" si="17"/>
        <v>Local</v>
      </c>
      <c r="I123" s="219" t="s">
        <v>9</v>
      </c>
      <c r="J123" s="160">
        <f>IF(H123="","",IF(H123="Foreign",VLOOKUP(I123,Currency!$E$20:$F$33,2,FALSE),1))</f>
        <v>1</v>
      </c>
      <c r="K123" s="163">
        <v>1</v>
      </c>
      <c r="L123" s="167">
        <v>0</v>
      </c>
      <c r="M123" s="165">
        <f t="shared" si="18"/>
        <v>0</v>
      </c>
      <c r="N123" s="166">
        <f t="shared" si="19"/>
        <v>0</v>
      </c>
      <c r="O123" s="103">
        <f t="shared" si="20"/>
        <v>0</v>
      </c>
      <c r="P123" s="163">
        <v>1</v>
      </c>
      <c r="Q123" s="167">
        <v>0</v>
      </c>
      <c r="R123" s="165">
        <f t="shared" si="21"/>
        <v>0</v>
      </c>
      <c r="S123" s="166">
        <f t="shared" si="22"/>
        <v>0</v>
      </c>
      <c r="T123" s="103">
        <f t="shared" si="23"/>
        <v>0</v>
      </c>
      <c r="U123" s="173">
        <v>1</v>
      </c>
      <c r="V123" s="167">
        <v>0</v>
      </c>
      <c r="W123" s="165">
        <f t="shared" si="24"/>
        <v>0</v>
      </c>
      <c r="X123" s="166">
        <f t="shared" si="25"/>
        <v>0</v>
      </c>
      <c r="Y123" s="103">
        <f t="shared" si="26"/>
        <v>0</v>
      </c>
      <c r="Z123" s="163">
        <v>1</v>
      </c>
      <c r="AA123" s="167">
        <v>0</v>
      </c>
      <c r="AB123" s="165">
        <f t="shared" si="27"/>
        <v>0</v>
      </c>
      <c r="AC123" s="166">
        <f t="shared" si="28"/>
        <v>0</v>
      </c>
      <c r="AD123" s="103">
        <f t="shared" si="29"/>
        <v>0</v>
      </c>
      <c r="AE123" s="173">
        <v>1</v>
      </c>
      <c r="AF123" s="167">
        <v>0</v>
      </c>
      <c r="AG123" s="165">
        <f t="shared" si="30"/>
        <v>0</v>
      </c>
      <c r="AH123" s="166">
        <f t="shared" si="31"/>
        <v>0</v>
      </c>
      <c r="AI123" s="103">
        <f t="shared" si="32"/>
        <v>0</v>
      </c>
      <c r="AK123" s="109"/>
    </row>
    <row r="124" spans="3:37" s="29" customFormat="1" ht="33" customHeight="1">
      <c r="C124" s="234"/>
      <c r="D124" s="154" t="s">
        <v>154</v>
      </c>
      <c r="E124" s="204" t="s">
        <v>239</v>
      </c>
      <c r="F124" s="156" t="s">
        <v>241</v>
      </c>
      <c r="G124" s="214" t="s">
        <v>18</v>
      </c>
      <c r="H124" s="158" t="str">
        <f t="shared" si="17"/>
        <v>Local</v>
      </c>
      <c r="I124" s="219" t="s">
        <v>9</v>
      </c>
      <c r="J124" s="160">
        <f>IF(H124="","",IF(H124="Foreign",VLOOKUP(I124,Currency!$E$20:$F$33,2,FALSE),1))</f>
        <v>1</v>
      </c>
      <c r="K124" s="163">
        <v>5</v>
      </c>
      <c r="L124" s="167">
        <v>0</v>
      </c>
      <c r="M124" s="165">
        <f t="shared" si="18"/>
        <v>0</v>
      </c>
      <c r="N124" s="166">
        <f t="shared" si="19"/>
        <v>0</v>
      </c>
      <c r="O124" s="103">
        <f t="shared" si="20"/>
        <v>0</v>
      </c>
      <c r="P124" s="163">
        <v>5</v>
      </c>
      <c r="Q124" s="167">
        <v>0</v>
      </c>
      <c r="R124" s="165">
        <f t="shared" si="21"/>
        <v>0</v>
      </c>
      <c r="S124" s="166">
        <f t="shared" si="22"/>
        <v>0</v>
      </c>
      <c r="T124" s="103">
        <f t="shared" si="23"/>
        <v>0</v>
      </c>
      <c r="U124" s="173">
        <v>5</v>
      </c>
      <c r="V124" s="167">
        <v>0</v>
      </c>
      <c r="W124" s="165">
        <f t="shared" si="24"/>
        <v>0</v>
      </c>
      <c r="X124" s="166">
        <f t="shared" si="25"/>
        <v>0</v>
      </c>
      <c r="Y124" s="103">
        <f t="shared" si="26"/>
        <v>0</v>
      </c>
      <c r="Z124" s="163">
        <v>5</v>
      </c>
      <c r="AA124" s="167">
        <v>0</v>
      </c>
      <c r="AB124" s="165">
        <f t="shared" si="27"/>
        <v>0</v>
      </c>
      <c r="AC124" s="166">
        <f t="shared" si="28"/>
        <v>0</v>
      </c>
      <c r="AD124" s="103">
        <f t="shared" si="29"/>
        <v>0</v>
      </c>
      <c r="AE124" s="173">
        <v>5</v>
      </c>
      <c r="AF124" s="167">
        <v>0</v>
      </c>
      <c r="AG124" s="165">
        <f t="shared" si="30"/>
        <v>0</v>
      </c>
      <c r="AH124" s="166">
        <f t="shared" si="31"/>
        <v>0</v>
      </c>
      <c r="AI124" s="103">
        <f t="shared" si="32"/>
        <v>0</v>
      </c>
      <c r="AK124" s="109"/>
    </row>
    <row r="125" spans="3:37" s="29" customFormat="1" ht="33" customHeight="1">
      <c r="C125" s="234"/>
      <c r="D125" s="154" t="s">
        <v>71</v>
      </c>
      <c r="E125" s="204" t="s">
        <v>156</v>
      </c>
      <c r="F125" s="156" t="s">
        <v>241</v>
      </c>
      <c r="G125" s="214" t="s">
        <v>18</v>
      </c>
      <c r="H125" s="158" t="str">
        <f t="shared" si="17"/>
        <v>Local</v>
      </c>
      <c r="I125" s="219" t="s">
        <v>9</v>
      </c>
      <c r="J125" s="160">
        <f>IF(H125="","",IF(H125="Foreign",VLOOKUP(I125,Currency!$E$20:$F$33,2,FALSE),1))</f>
        <v>1</v>
      </c>
      <c r="K125" s="163">
        <v>1</v>
      </c>
      <c r="L125" s="167">
        <v>0</v>
      </c>
      <c r="M125" s="165">
        <f t="shared" si="18"/>
        <v>0</v>
      </c>
      <c r="N125" s="166">
        <f t="shared" si="19"/>
        <v>0</v>
      </c>
      <c r="O125" s="103">
        <f t="shared" si="20"/>
        <v>0</v>
      </c>
      <c r="P125" s="163">
        <v>1</v>
      </c>
      <c r="Q125" s="167">
        <v>0</v>
      </c>
      <c r="R125" s="165">
        <f t="shared" si="21"/>
        <v>0</v>
      </c>
      <c r="S125" s="166">
        <f t="shared" si="22"/>
        <v>0</v>
      </c>
      <c r="T125" s="103">
        <f t="shared" si="23"/>
        <v>0</v>
      </c>
      <c r="U125" s="173">
        <v>1</v>
      </c>
      <c r="V125" s="167">
        <v>0</v>
      </c>
      <c r="W125" s="165">
        <f t="shared" si="24"/>
        <v>0</v>
      </c>
      <c r="X125" s="166">
        <f t="shared" si="25"/>
        <v>0</v>
      </c>
      <c r="Y125" s="103">
        <f t="shared" si="26"/>
        <v>0</v>
      </c>
      <c r="Z125" s="163">
        <v>1</v>
      </c>
      <c r="AA125" s="167">
        <v>0</v>
      </c>
      <c r="AB125" s="165">
        <f t="shared" si="27"/>
        <v>0</v>
      </c>
      <c r="AC125" s="166">
        <f t="shared" si="28"/>
        <v>0</v>
      </c>
      <c r="AD125" s="103">
        <f t="shared" si="29"/>
        <v>0</v>
      </c>
      <c r="AE125" s="173">
        <v>1</v>
      </c>
      <c r="AF125" s="167">
        <v>0</v>
      </c>
      <c r="AG125" s="165">
        <f t="shared" si="30"/>
        <v>0</v>
      </c>
      <c r="AH125" s="166">
        <f t="shared" si="31"/>
        <v>0</v>
      </c>
      <c r="AI125" s="103">
        <f t="shared" si="32"/>
        <v>0</v>
      </c>
      <c r="AK125" s="109"/>
    </row>
    <row r="126" spans="3:37" s="29" customFormat="1" ht="33" customHeight="1" thickBot="1">
      <c r="C126" s="235"/>
      <c r="D126" s="155" t="s">
        <v>155</v>
      </c>
      <c r="E126" s="205" t="s">
        <v>240</v>
      </c>
      <c r="F126" s="157" t="s">
        <v>241</v>
      </c>
      <c r="G126" s="215" t="s">
        <v>18</v>
      </c>
      <c r="H126" s="159" t="str">
        <f t="shared" si="17"/>
        <v>Local</v>
      </c>
      <c r="I126" s="220" t="s">
        <v>9</v>
      </c>
      <c r="J126" s="161">
        <f>IF(H126="","",IF(H126="Foreign",VLOOKUP(I126,Currency!$E$20:$F$33,2,FALSE),1))</f>
        <v>1</v>
      </c>
      <c r="K126" s="164">
        <v>3</v>
      </c>
      <c r="L126" s="168">
        <v>0</v>
      </c>
      <c r="M126" s="169">
        <f t="shared" si="18"/>
        <v>0</v>
      </c>
      <c r="N126" s="170">
        <f t="shared" si="19"/>
        <v>0</v>
      </c>
      <c r="O126" s="171">
        <f t="shared" si="20"/>
        <v>0</v>
      </c>
      <c r="P126" s="164">
        <v>3</v>
      </c>
      <c r="Q126" s="168">
        <v>0</v>
      </c>
      <c r="R126" s="169">
        <f t="shared" si="21"/>
        <v>0</v>
      </c>
      <c r="S126" s="170">
        <f t="shared" si="22"/>
        <v>0</v>
      </c>
      <c r="T126" s="171">
        <f t="shared" si="23"/>
        <v>0</v>
      </c>
      <c r="U126" s="174">
        <v>3</v>
      </c>
      <c r="V126" s="168">
        <v>0</v>
      </c>
      <c r="W126" s="169">
        <f t="shared" si="24"/>
        <v>0</v>
      </c>
      <c r="X126" s="170">
        <f t="shared" si="25"/>
        <v>0</v>
      </c>
      <c r="Y126" s="171">
        <f t="shared" si="26"/>
        <v>0</v>
      </c>
      <c r="Z126" s="164">
        <v>3</v>
      </c>
      <c r="AA126" s="168">
        <v>0</v>
      </c>
      <c r="AB126" s="169">
        <f>AA126*$J126</f>
        <v>0</v>
      </c>
      <c r="AC126" s="170">
        <f t="shared" si="28"/>
        <v>0</v>
      </c>
      <c r="AD126" s="171">
        <f t="shared" si="29"/>
        <v>0</v>
      </c>
      <c r="AE126" s="174">
        <v>3</v>
      </c>
      <c r="AF126" s="168">
        <v>0</v>
      </c>
      <c r="AG126" s="169">
        <f>AF126*$J126</f>
        <v>0</v>
      </c>
      <c r="AH126" s="170">
        <f t="shared" si="31"/>
        <v>0</v>
      </c>
      <c r="AI126" s="171">
        <f t="shared" si="32"/>
        <v>0</v>
      </c>
      <c r="AK126" s="110"/>
    </row>
    <row r="127" spans="3:37" s="29" customFormat="1" ht="33" customHeight="1" thickBot="1">
      <c r="C127" s="31"/>
      <c r="D127" s="32" t="s">
        <v>19</v>
      </c>
      <c r="E127" s="36"/>
      <c r="F127" s="36"/>
      <c r="G127" s="149"/>
      <c r="H127" s="149"/>
      <c r="I127" s="150"/>
      <c r="J127" s="151"/>
      <c r="K127" s="152"/>
      <c r="L127" s="123"/>
      <c r="M127" s="147"/>
      <c r="N127" s="148"/>
      <c r="O127" s="34">
        <f>SUM(O30:O126)</f>
        <v>0</v>
      </c>
      <c r="P127" s="152"/>
      <c r="Q127" s="123"/>
      <c r="R127" s="147"/>
      <c r="S127" s="148"/>
      <c r="T127" s="34">
        <f>SUM(T30:T126)</f>
        <v>0</v>
      </c>
      <c r="U127" s="152"/>
      <c r="V127" s="123"/>
      <c r="W127" s="147"/>
      <c r="X127" s="148"/>
      <c r="Y127" s="34">
        <f>SUM(Y30:Y126)</f>
        <v>0</v>
      </c>
      <c r="Z127" s="152"/>
      <c r="AA127" s="123"/>
      <c r="AB127" s="147"/>
      <c r="AC127" s="148"/>
      <c r="AD127" s="34">
        <f>SUM(AD30:AD126)</f>
        <v>0</v>
      </c>
      <c r="AE127" s="152"/>
      <c r="AF127" s="123"/>
      <c r="AG127" s="147"/>
      <c r="AH127" s="148"/>
      <c r="AI127" s="34">
        <f>SUM(AI30:AI126)</f>
        <v>0</v>
      </c>
      <c r="AK127" s="32"/>
    </row>
    <row r="128" spans="3:37" s="29" customFormat="1" ht="33" customHeight="1" thickTop="1">
      <c r="C128" s="31"/>
      <c r="D128" s="36"/>
      <c r="E128" s="36"/>
      <c r="F128" s="36"/>
      <c r="G128" s="149"/>
      <c r="H128" s="149"/>
      <c r="I128" s="150"/>
      <c r="J128" s="151"/>
      <c r="K128" s="152"/>
      <c r="L128" s="123"/>
      <c r="M128" s="147"/>
      <c r="N128" s="148"/>
      <c r="O128" s="118"/>
      <c r="P128" s="152"/>
      <c r="Q128" s="123"/>
      <c r="R128" s="147"/>
      <c r="S128" s="148"/>
      <c r="T128" s="118"/>
      <c r="U128" s="152"/>
      <c r="V128" s="123"/>
      <c r="W128" s="147"/>
      <c r="X128" s="148"/>
      <c r="Y128" s="118"/>
      <c r="Z128" s="152"/>
      <c r="AA128" s="123"/>
      <c r="AB128" s="147"/>
      <c r="AC128" s="148"/>
      <c r="AD128" s="118"/>
      <c r="AE128" s="152"/>
      <c r="AF128" s="123"/>
      <c r="AG128" s="147"/>
      <c r="AH128" s="148"/>
      <c r="AI128" s="118"/>
      <c r="AK128" s="32"/>
    </row>
    <row r="129" spans="2:40" s="29" customFormat="1" ht="33" customHeight="1" thickBot="1">
      <c r="C129" s="31"/>
      <c r="D129" s="32" t="s">
        <v>55</v>
      </c>
      <c r="E129" s="36"/>
      <c r="F129" s="36"/>
      <c r="G129" s="149"/>
      <c r="H129" s="149"/>
      <c r="I129" s="150"/>
      <c r="J129" s="151"/>
      <c r="K129" s="152"/>
      <c r="L129" s="123"/>
      <c r="M129" s="147"/>
      <c r="N129" s="148"/>
      <c r="O129" s="125">
        <f>SUM(O127,T127,Y127,AD127,AI127)</f>
        <v>0</v>
      </c>
      <c r="P129" s="152"/>
      <c r="Q129" s="123"/>
      <c r="R129" s="147"/>
      <c r="S129" s="148"/>
      <c r="T129" s="118"/>
      <c r="U129" s="152"/>
      <c r="V129" s="123"/>
      <c r="W129" s="147"/>
      <c r="X129" s="148"/>
      <c r="Y129" s="118"/>
      <c r="Z129" s="152"/>
      <c r="AA129" s="123"/>
      <c r="AB129" s="147"/>
      <c r="AC129" s="148"/>
      <c r="AD129" s="118"/>
      <c r="AE129" s="152"/>
      <c r="AF129" s="123"/>
      <c r="AG129" s="147"/>
      <c r="AH129" s="148"/>
      <c r="AI129" s="118"/>
      <c r="AK129" s="32"/>
    </row>
    <row r="130" spans="2:40" s="29" customFormat="1" ht="33" customHeight="1" thickTop="1" thickBot="1">
      <c r="C130" s="31"/>
      <c r="D130" s="37"/>
      <c r="E130" s="36"/>
      <c r="F130" s="36"/>
      <c r="G130" s="149"/>
      <c r="H130" s="149"/>
      <c r="I130" s="150"/>
      <c r="J130" s="151"/>
      <c r="K130" s="152"/>
      <c r="L130" s="123"/>
      <c r="M130" s="147"/>
      <c r="N130" s="148"/>
      <c r="O130" s="118"/>
      <c r="P130" s="152"/>
      <c r="Q130" s="123"/>
      <c r="R130" s="147"/>
      <c r="S130" s="148"/>
      <c r="T130" s="118"/>
      <c r="U130" s="152"/>
      <c r="V130" s="123"/>
      <c r="W130" s="147"/>
      <c r="X130" s="148"/>
      <c r="Y130" s="118"/>
      <c r="Z130" s="152"/>
      <c r="AA130" s="123"/>
      <c r="AB130" s="147"/>
      <c r="AC130" s="148"/>
      <c r="AD130" s="118"/>
      <c r="AE130" s="152"/>
      <c r="AF130" s="123"/>
      <c r="AG130" s="147"/>
      <c r="AH130" s="148"/>
      <c r="AI130" s="118"/>
      <c r="AK130" s="32"/>
    </row>
    <row r="131" spans="2:40" s="29" customFormat="1" ht="40.15" customHeight="1" thickBot="1">
      <c r="C131" s="176" t="s">
        <v>265</v>
      </c>
      <c r="D131" s="175" t="s">
        <v>263</v>
      </c>
      <c r="E131" s="121" t="s">
        <v>268</v>
      </c>
      <c r="F131" s="121"/>
      <c r="G131" s="93" t="s">
        <v>264</v>
      </c>
      <c r="H131" s="94" t="str">
        <f t="shared" si="0"/>
        <v>Local</v>
      </c>
      <c r="I131" s="95" t="s">
        <v>9</v>
      </c>
      <c r="J131" s="106">
        <f>IF(H131="","",IF(H131="Foreign",VLOOKUP(I131,Currency!$E$20:$F$33,2,FALSE),1))</f>
        <v>1</v>
      </c>
      <c r="K131" s="120">
        <v>10</v>
      </c>
      <c r="L131" s="96">
        <v>0</v>
      </c>
      <c r="M131" s="99">
        <f>L131*$J131</f>
        <v>0</v>
      </c>
      <c r="N131" s="97">
        <f t="shared" ref="N131" si="33">L131*$K131</f>
        <v>0</v>
      </c>
      <c r="O131" s="101">
        <f t="shared" ref="O131" si="34">M131*$K131</f>
        <v>0</v>
      </c>
      <c r="P131" s="120">
        <v>10</v>
      </c>
      <c r="Q131" s="96">
        <v>0</v>
      </c>
      <c r="R131" s="99">
        <f>Q131*$J131</f>
        <v>0</v>
      </c>
      <c r="S131" s="97">
        <f t="shared" ref="S131" si="35">Q131*$P131</f>
        <v>0</v>
      </c>
      <c r="T131" s="101">
        <f t="shared" ref="T131" si="36">R131*$P131</f>
        <v>0</v>
      </c>
      <c r="U131" s="120">
        <v>10</v>
      </c>
      <c r="V131" s="96">
        <v>0</v>
      </c>
      <c r="W131" s="99">
        <f>V131*$J131</f>
        <v>0</v>
      </c>
      <c r="X131" s="97">
        <f t="shared" ref="X131" si="37">V131*$U131</f>
        <v>0</v>
      </c>
      <c r="Y131" s="101">
        <f t="shared" ref="Y131" si="38">W131*$U131</f>
        <v>0</v>
      </c>
      <c r="Z131" s="120">
        <v>10</v>
      </c>
      <c r="AA131" s="96">
        <v>0</v>
      </c>
      <c r="AB131" s="99">
        <f>AA131*$J131</f>
        <v>0</v>
      </c>
      <c r="AC131" s="97">
        <f>AA131*Z131</f>
        <v>0</v>
      </c>
      <c r="AD131" s="101">
        <f>AB131*Z131</f>
        <v>0</v>
      </c>
      <c r="AE131" s="120">
        <v>10</v>
      </c>
      <c r="AF131" s="96">
        <v>0</v>
      </c>
      <c r="AG131" s="99">
        <f>AF131*$J131</f>
        <v>0</v>
      </c>
      <c r="AH131" s="97">
        <f t="shared" ref="AH131" si="39">AF131*AE131</f>
        <v>0</v>
      </c>
      <c r="AI131" s="101">
        <f t="shared" ref="AI131" si="40">AG131*AE131</f>
        <v>0</v>
      </c>
      <c r="AK131" s="201"/>
    </row>
    <row r="132" spans="2:40" s="29" customFormat="1" ht="28.15" customHeight="1" thickBot="1">
      <c r="C132" s="31"/>
      <c r="D132" s="32" t="s">
        <v>19</v>
      </c>
      <c r="E132" s="23"/>
      <c r="F132" s="23"/>
      <c r="G132" s="30"/>
      <c r="H132" s="30"/>
      <c r="I132" s="30"/>
      <c r="J132" s="30"/>
      <c r="K132" s="45"/>
      <c r="L132" s="45"/>
      <c r="M132" s="30"/>
      <c r="N132" s="33"/>
      <c r="O132" s="34">
        <f>SUM(O30:O30,O131:O131)</f>
        <v>0</v>
      </c>
      <c r="Q132" s="45"/>
      <c r="R132" s="30"/>
      <c r="S132" s="33"/>
      <c r="T132" s="34">
        <f>SUM(T30:T30,T131:T131)</f>
        <v>0</v>
      </c>
      <c r="V132" s="45"/>
      <c r="W132" s="30"/>
      <c r="X132" s="33"/>
      <c r="Y132" s="34">
        <f>SUM(Y30:Y30,Y131:Y131)</f>
        <v>0</v>
      </c>
      <c r="AA132" s="45"/>
      <c r="AB132" s="30"/>
      <c r="AC132" s="33"/>
      <c r="AD132" s="34">
        <f>SUM(AD30:AD30,AD131:AD131)</f>
        <v>0</v>
      </c>
      <c r="AF132" s="45"/>
      <c r="AG132" s="30"/>
      <c r="AH132" s="33"/>
      <c r="AI132" s="34">
        <f>SUM(AI30:AI30,AI131:AI131)</f>
        <v>0</v>
      </c>
    </row>
    <row r="133" spans="2:40" s="29" customFormat="1" ht="15" customHeight="1" thickTop="1">
      <c r="C133" s="31"/>
      <c r="D133" s="36"/>
      <c r="E133" s="23"/>
      <c r="F133" s="23"/>
      <c r="G133" s="30"/>
      <c r="H133" s="30"/>
      <c r="I133" s="30"/>
      <c r="J133" s="30"/>
      <c r="K133" s="115"/>
      <c r="L133" s="115"/>
      <c r="M133" s="30"/>
      <c r="N133" s="33"/>
      <c r="O133" s="35"/>
      <c r="P133" s="115"/>
      <c r="Q133" s="115"/>
      <c r="R133" s="30"/>
      <c r="S133" s="33"/>
      <c r="T133" s="35"/>
      <c r="U133" s="115"/>
      <c r="V133" s="115"/>
      <c r="W133" s="30"/>
      <c r="X133" s="33"/>
      <c r="Y133" s="35"/>
      <c r="Z133" s="115"/>
      <c r="AA133" s="115"/>
      <c r="AB133" s="30"/>
      <c r="AC133" s="33"/>
      <c r="AD133" s="35"/>
      <c r="AE133" s="115"/>
      <c r="AF133" s="115"/>
      <c r="AG133" s="30"/>
      <c r="AH133" s="33"/>
      <c r="AI133" s="35"/>
      <c r="AJ133" s="115"/>
    </row>
    <row r="134" spans="2:40" s="29" customFormat="1" ht="31.9" customHeight="1" thickBot="1">
      <c r="C134" s="31"/>
      <c r="D134" s="32" t="s">
        <v>55</v>
      </c>
      <c r="E134" s="23"/>
      <c r="F134" s="23"/>
      <c r="G134" s="30"/>
      <c r="H134" s="30"/>
      <c r="I134" s="30"/>
      <c r="J134" s="30"/>
      <c r="K134" s="119"/>
      <c r="L134" s="119"/>
      <c r="M134" s="30"/>
      <c r="N134" s="33"/>
      <c r="O134" s="125">
        <f>SUM(O132,T132,Y132,AD132,AI132)</f>
        <v>0</v>
      </c>
      <c r="R134" s="30"/>
      <c r="S134" s="33"/>
      <c r="T134" s="35"/>
      <c r="W134" s="30"/>
      <c r="X134" s="33"/>
      <c r="Y134" s="35"/>
      <c r="AB134" s="30"/>
      <c r="AC134" s="33"/>
      <c r="AD134" s="35"/>
      <c r="AG134" s="30"/>
      <c r="AH134" s="33"/>
      <c r="AI134" s="35"/>
    </row>
    <row r="135" spans="2:40" ht="15" thickTop="1">
      <c r="B135" s="28"/>
      <c r="D135" s="21"/>
      <c r="F135" s="37"/>
      <c r="K135" s="39"/>
      <c r="L135" s="39"/>
      <c r="M135" s="27"/>
      <c r="N135" s="38"/>
      <c r="O135" s="38"/>
      <c r="Q135" s="39"/>
      <c r="R135" s="27"/>
      <c r="T135" s="38"/>
      <c r="V135" s="39"/>
      <c r="W135" s="27"/>
      <c r="Y135" s="38"/>
      <c r="AA135" s="39"/>
      <c r="AB135" s="27"/>
      <c r="AD135" s="38"/>
      <c r="AF135" s="39"/>
      <c r="AG135" s="27"/>
      <c r="AI135" s="38"/>
      <c r="AK135" s="28"/>
      <c r="AL135" s="28"/>
      <c r="AM135" s="28"/>
      <c r="AN135" s="28"/>
    </row>
    <row r="136" spans="2:40">
      <c r="B136" s="28"/>
      <c r="D136" s="21"/>
      <c r="F136" s="37"/>
      <c r="K136" s="39"/>
      <c r="L136" s="39"/>
      <c r="M136" s="27"/>
      <c r="N136" s="38"/>
      <c r="O136" s="38"/>
      <c r="Q136" s="39"/>
      <c r="R136" s="27"/>
      <c r="T136" s="38"/>
      <c r="V136" s="39"/>
      <c r="W136" s="27"/>
      <c r="Y136" s="38"/>
      <c r="AA136" s="39"/>
      <c r="AB136" s="27"/>
      <c r="AD136" s="38"/>
      <c r="AF136" s="39"/>
      <c r="AG136" s="27"/>
      <c r="AI136" s="38"/>
      <c r="AK136" s="28"/>
      <c r="AL136" s="28"/>
      <c r="AM136" s="28"/>
      <c r="AN136" s="28"/>
    </row>
    <row r="137" spans="2:40" ht="15" thickBot="1">
      <c r="B137" s="28"/>
      <c r="D137" s="21"/>
      <c r="F137" s="37"/>
      <c r="K137" s="39"/>
      <c r="L137" s="39"/>
      <c r="M137" s="27"/>
      <c r="N137" s="38"/>
      <c r="O137" s="38"/>
      <c r="Q137" s="39"/>
      <c r="R137" s="27"/>
      <c r="T137" s="38"/>
      <c r="V137" s="39"/>
      <c r="W137" s="27"/>
      <c r="Y137" s="38"/>
      <c r="AA137" s="39"/>
      <c r="AB137" s="27"/>
      <c r="AD137" s="38"/>
      <c r="AF137" s="39"/>
      <c r="AG137" s="27"/>
      <c r="AI137" s="38"/>
      <c r="AK137" s="28"/>
      <c r="AL137" s="28"/>
      <c r="AM137" s="28"/>
      <c r="AN137" s="28"/>
    </row>
    <row r="138" spans="2:40" ht="28.9" customHeight="1" thickBot="1">
      <c r="C138" s="126" t="s">
        <v>266</v>
      </c>
      <c r="D138" s="136">
        <f>O129</f>
        <v>0</v>
      </c>
      <c r="E138" s="140"/>
      <c r="F138" s="27"/>
      <c r="J138" s="39"/>
      <c r="K138" s="39"/>
      <c r="L138" s="27"/>
      <c r="N138" s="38"/>
      <c r="AJ138" s="28"/>
      <c r="AK138" s="28"/>
      <c r="AL138" s="28"/>
      <c r="AM138" s="28"/>
      <c r="AN138" s="28"/>
    </row>
    <row r="139" spans="2:40" ht="15.75" thickBot="1">
      <c r="C139" s="127"/>
      <c r="D139" s="137"/>
      <c r="E139" s="30"/>
      <c r="F139" s="27"/>
      <c r="K139" s="38"/>
      <c r="M139" s="39"/>
      <c r="P139" s="27"/>
      <c r="Q139" s="38"/>
      <c r="S139" s="39"/>
      <c r="U139" s="27"/>
      <c r="V139" s="38"/>
      <c r="X139" s="39"/>
      <c r="Z139" s="27"/>
      <c r="AA139" s="38"/>
      <c r="AC139" s="39"/>
      <c r="AE139" s="27"/>
      <c r="AF139" s="38"/>
      <c r="AH139" s="39"/>
      <c r="AJ139" s="27"/>
      <c r="AK139" s="38"/>
      <c r="AM139" s="39"/>
      <c r="AN139" s="28"/>
    </row>
    <row r="140" spans="2:40" ht="25.15" customHeight="1" thickBot="1">
      <c r="C140" s="126" t="s">
        <v>267</v>
      </c>
      <c r="D140" s="136">
        <f>O134</f>
        <v>0</v>
      </c>
      <c r="E140" s="140"/>
    </row>
    <row r="141" spans="2:40" ht="15.75" thickBot="1">
      <c r="C141" s="127"/>
      <c r="D141" s="137"/>
      <c r="E141" s="30"/>
    </row>
    <row r="142" spans="2:40" ht="27.6" customHeight="1" thickBot="1">
      <c r="C142" s="126" t="s">
        <v>55</v>
      </c>
      <c r="D142" s="136">
        <f>SUM(D138,D140)</f>
        <v>0</v>
      </c>
      <c r="E142" s="140"/>
    </row>
  </sheetData>
  <sheetProtection sort="0" autoFilter="0"/>
  <mergeCells count="23">
    <mergeCell ref="C93:C97"/>
    <mergeCell ref="C98:C105"/>
    <mergeCell ref="C107:C126"/>
    <mergeCell ref="C30:C31"/>
    <mergeCell ref="C32:C39"/>
    <mergeCell ref="C40:C42"/>
    <mergeCell ref="C43:C50"/>
    <mergeCell ref="C51:C52"/>
    <mergeCell ref="C53:C55"/>
    <mergeCell ref="C56:C59"/>
    <mergeCell ref="C60:C71"/>
    <mergeCell ref="C72:C81"/>
    <mergeCell ref="C82:C85"/>
    <mergeCell ref="C86:C92"/>
    <mergeCell ref="C3:I3"/>
    <mergeCell ref="Q25:AN25"/>
    <mergeCell ref="AA28:AD28"/>
    <mergeCell ref="AF28:AI28"/>
    <mergeCell ref="H29:J29"/>
    <mergeCell ref="H28:J28"/>
    <mergeCell ref="L28:O28"/>
    <mergeCell ref="Q28:T28"/>
    <mergeCell ref="V28:Y28"/>
  </mergeCells>
  <phoneticPr fontId="120" type="noConversion"/>
  <dataValidations count="1">
    <dataValidation showInputMessage="1" showErrorMessage="1" sqref="U133:V134 P133:Q134 AJ133:AJ134 K133:L134 AE133:AF134 Z133:AA134"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I127:I131 I30:I126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B1:CZ33"/>
  <sheetViews>
    <sheetView topLeftCell="A7" workbookViewId="0">
      <selection activeCell="B2" sqref="B2:F2"/>
    </sheetView>
  </sheetViews>
  <sheetFormatPr defaultRowHeight="12.75"/>
  <cols>
    <col min="1" max="1" width="8.7109375" style="65"/>
    <col min="2" max="3" width="9.28515625" style="65"/>
    <col min="4" max="4" width="24.28515625" style="65" customWidth="1"/>
    <col min="5" max="5" width="10" style="65" customWidth="1"/>
    <col min="6" max="6" width="15.7109375" style="65" customWidth="1"/>
    <col min="7" max="7" width="15.28515625" style="65" customWidth="1"/>
    <col min="8" max="8" width="29.42578125" style="65" customWidth="1"/>
    <col min="9" max="259" width="9.28515625" style="65"/>
    <col min="260" max="260" width="24.28515625" style="65" customWidth="1"/>
    <col min="261" max="261" width="10" style="65" customWidth="1"/>
    <col min="262" max="262" width="15.7109375" style="65" customWidth="1"/>
    <col min="263" max="263" width="15.28515625" style="65" customWidth="1"/>
    <col min="264" max="264" width="27" style="65" customWidth="1"/>
    <col min="265" max="515" width="9.28515625" style="65"/>
    <col min="516" max="516" width="24.28515625" style="65" customWidth="1"/>
    <col min="517" max="517" width="10" style="65" customWidth="1"/>
    <col min="518" max="518" width="15.7109375" style="65" customWidth="1"/>
    <col min="519" max="519" width="15.28515625" style="65" customWidth="1"/>
    <col min="520" max="520" width="27" style="65" customWidth="1"/>
    <col min="521" max="771" width="9.28515625" style="65"/>
    <col min="772" max="772" width="24.28515625" style="65" customWidth="1"/>
    <col min="773" max="773" width="10" style="65" customWidth="1"/>
    <col min="774" max="774" width="15.7109375" style="65" customWidth="1"/>
    <col min="775" max="775" width="15.28515625" style="65" customWidth="1"/>
    <col min="776" max="776" width="27" style="65" customWidth="1"/>
    <col min="777" max="1027" width="9.28515625" style="65"/>
    <col min="1028" max="1028" width="24.28515625" style="65" customWidth="1"/>
    <col min="1029" max="1029" width="10" style="65" customWidth="1"/>
    <col min="1030" max="1030" width="15.7109375" style="65" customWidth="1"/>
    <col min="1031" max="1031" width="15.28515625" style="65" customWidth="1"/>
    <col min="1032" max="1032" width="27" style="65" customWidth="1"/>
    <col min="1033" max="1283" width="9.28515625" style="65"/>
    <col min="1284" max="1284" width="24.28515625" style="65" customWidth="1"/>
    <col min="1285" max="1285" width="10" style="65" customWidth="1"/>
    <col min="1286" max="1286" width="15.7109375" style="65" customWidth="1"/>
    <col min="1287" max="1287" width="15.28515625" style="65" customWidth="1"/>
    <col min="1288" max="1288" width="27" style="65" customWidth="1"/>
    <col min="1289" max="1539" width="9.28515625" style="65"/>
    <col min="1540" max="1540" width="24.28515625" style="65" customWidth="1"/>
    <col min="1541" max="1541" width="10" style="65" customWidth="1"/>
    <col min="1542" max="1542" width="15.7109375" style="65" customWidth="1"/>
    <col min="1543" max="1543" width="15.28515625" style="65" customWidth="1"/>
    <col min="1544" max="1544" width="27" style="65" customWidth="1"/>
    <col min="1545" max="1795" width="9.28515625" style="65"/>
    <col min="1796" max="1796" width="24.28515625" style="65" customWidth="1"/>
    <col min="1797" max="1797" width="10" style="65" customWidth="1"/>
    <col min="1798" max="1798" width="15.7109375" style="65" customWidth="1"/>
    <col min="1799" max="1799" width="15.28515625" style="65" customWidth="1"/>
    <col min="1800" max="1800" width="27" style="65" customWidth="1"/>
    <col min="1801" max="2051" width="9.28515625" style="65"/>
    <col min="2052" max="2052" width="24.28515625" style="65" customWidth="1"/>
    <col min="2053" max="2053" width="10" style="65" customWidth="1"/>
    <col min="2054" max="2054" width="15.7109375" style="65" customWidth="1"/>
    <col min="2055" max="2055" width="15.28515625" style="65" customWidth="1"/>
    <col min="2056" max="2056" width="27" style="65" customWidth="1"/>
    <col min="2057" max="2307" width="9.28515625" style="65"/>
    <col min="2308" max="2308" width="24.28515625" style="65" customWidth="1"/>
    <col min="2309" max="2309" width="10" style="65" customWidth="1"/>
    <col min="2310" max="2310" width="15.7109375" style="65" customWidth="1"/>
    <col min="2311" max="2311" width="15.28515625" style="65" customWidth="1"/>
    <col min="2312" max="2312" width="27" style="65" customWidth="1"/>
    <col min="2313" max="2563" width="9.28515625" style="65"/>
    <col min="2564" max="2564" width="24.28515625" style="65" customWidth="1"/>
    <col min="2565" max="2565" width="10" style="65" customWidth="1"/>
    <col min="2566" max="2566" width="15.7109375" style="65" customWidth="1"/>
    <col min="2567" max="2567" width="15.28515625" style="65" customWidth="1"/>
    <col min="2568" max="2568" width="27" style="65" customWidth="1"/>
    <col min="2569" max="2819" width="9.28515625" style="65"/>
    <col min="2820" max="2820" width="24.28515625" style="65" customWidth="1"/>
    <col min="2821" max="2821" width="10" style="65" customWidth="1"/>
    <col min="2822" max="2822" width="15.7109375" style="65" customWidth="1"/>
    <col min="2823" max="2823" width="15.28515625" style="65" customWidth="1"/>
    <col min="2824" max="2824" width="27" style="65" customWidth="1"/>
    <col min="2825" max="3075" width="9.28515625" style="65"/>
    <col min="3076" max="3076" width="24.28515625" style="65" customWidth="1"/>
    <col min="3077" max="3077" width="10" style="65" customWidth="1"/>
    <col min="3078" max="3078" width="15.7109375" style="65" customWidth="1"/>
    <col min="3079" max="3079" width="15.28515625" style="65" customWidth="1"/>
    <col min="3080" max="3080" width="27" style="65" customWidth="1"/>
    <col min="3081" max="3331" width="9.28515625" style="65"/>
    <col min="3332" max="3332" width="24.28515625" style="65" customWidth="1"/>
    <col min="3333" max="3333" width="10" style="65" customWidth="1"/>
    <col min="3334" max="3334" width="15.7109375" style="65" customWidth="1"/>
    <col min="3335" max="3335" width="15.28515625" style="65" customWidth="1"/>
    <col min="3336" max="3336" width="27" style="65" customWidth="1"/>
    <col min="3337" max="3587" width="9.28515625" style="65"/>
    <col min="3588" max="3588" width="24.28515625" style="65" customWidth="1"/>
    <col min="3589" max="3589" width="10" style="65" customWidth="1"/>
    <col min="3590" max="3590" width="15.7109375" style="65" customWidth="1"/>
    <col min="3591" max="3591" width="15.28515625" style="65" customWidth="1"/>
    <col min="3592" max="3592" width="27" style="65" customWidth="1"/>
    <col min="3593" max="3843" width="9.28515625" style="65"/>
    <col min="3844" max="3844" width="24.28515625" style="65" customWidth="1"/>
    <col min="3845" max="3845" width="10" style="65" customWidth="1"/>
    <col min="3846" max="3846" width="15.7109375" style="65" customWidth="1"/>
    <col min="3847" max="3847" width="15.28515625" style="65" customWidth="1"/>
    <col min="3848" max="3848" width="27" style="65" customWidth="1"/>
    <col min="3849" max="4099" width="9.28515625" style="65"/>
    <col min="4100" max="4100" width="24.28515625" style="65" customWidth="1"/>
    <col min="4101" max="4101" width="10" style="65" customWidth="1"/>
    <col min="4102" max="4102" width="15.7109375" style="65" customWidth="1"/>
    <col min="4103" max="4103" width="15.28515625" style="65" customWidth="1"/>
    <col min="4104" max="4104" width="27" style="65" customWidth="1"/>
    <col min="4105" max="4355" width="9.28515625" style="65"/>
    <col min="4356" max="4356" width="24.28515625" style="65" customWidth="1"/>
    <col min="4357" max="4357" width="10" style="65" customWidth="1"/>
    <col min="4358" max="4358" width="15.7109375" style="65" customWidth="1"/>
    <col min="4359" max="4359" width="15.28515625" style="65" customWidth="1"/>
    <col min="4360" max="4360" width="27" style="65" customWidth="1"/>
    <col min="4361" max="4611" width="9.28515625" style="65"/>
    <col min="4612" max="4612" width="24.28515625" style="65" customWidth="1"/>
    <col min="4613" max="4613" width="10" style="65" customWidth="1"/>
    <col min="4614" max="4614" width="15.7109375" style="65" customWidth="1"/>
    <col min="4615" max="4615" width="15.28515625" style="65" customWidth="1"/>
    <col min="4616" max="4616" width="27" style="65" customWidth="1"/>
    <col min="4617" max="4867" width="9.28515625" style="65"/>
    <col min="4868" max="4868" width="24.28515625" style="65" customWidth="1"/>
    <col min="4869" max="4869" width="10" style="65" customWidth="1"/>
    <col min="4870" max="4870" width="15.7109375" style="65" customWidth="1"/>
    <col min="4871" max="4871" width="15.28515625" style="65" customWidth="1"/>
    <col min="4872" max="4872" width="27" style="65" customWidth="1"/>
    <col min="4873" max="5123" width="9.28515625" style="65"/>
    <col min="5124" max="5124" width="24.28515625" style="65" customWidth="1"/>
    <col min="5125" max="5125" width="10" style="65" customWidth="1"/>
    <col min="5126" max="5126" width="15.7109375" style="65" customWidth="1"/>
    <col min="5127" max="5127" width="15.28515625" style="65" customWidth="1"/>
    <col min="5128" max="5128" width="27" style="65" customWidth="1"/>
    <col min="5129" max="5379" width="9.28515625" style="65"/>
    <col min="5380" max="5380" width="24.28515625" style="65" customWidth="1"/>
    <col min="5381" max="5381" width="10" style="65" customWidth="1"/>
    <col min="5382" max="5382" width="15.7109375" style="65" customWidth="1"/>
    <col min="5383" max="5383" width="15.28515625" style="65" customWidth="1"/>
    <col min="5384" max="5384" width="27" style="65" customWidth="1"/>
    <col min="5385" max="5635" width="9.28515625" style="65"/>
    <col min="5636" max="5636" width="24.28515625" style="65" customWidth="1"/>
    <col min="5637" max="5637" width="10" style="65" customWidth="1"/>
    <col min="5638" max="5638" width="15.7109375" style="65" customWidth="1"/>
    <col min="5639" max="5639" width="15.28515625" style="65" customWidth="1"/>
    <col min="5640" max="5640" width="27" style="65" customWidth="1"/>
    <col min="5641" max="5891" width="9.28515625" style="65"/>
    <col min="5892" max="5892" width="24.28515625" style="65" customWidth="1"/>
    <col min="5893" max="5893" width="10" style="65" customWidth="1"/>
    <col min="5894" max="5894" width="15.7109375" style="65" customWidth="1"/>
    <col min="5895" max="5895" width="15.28515625" style="65" customWidth="1"/>
    <col min="5896" max="5896" width="27" style="65" customWidth="1"/>
    <col min="5897" max="6147" width="9.28515625" style="65"/>
    <col min="6148" max="6148" width="24.28515625" style="65" customWidth="1"/>
    <col min="6149" max="6149" width="10" style="65" customWidth="1"/>
    <col min="6150" max="6150" width="15.7109375" style="65" customWidth="1"/>
    <col min="6151" max="6151" width="15.28515625" style="65" customWidth="1"/>
    <col min="6152" max="6152" width="27" style="65" customWidth="1"/>
    <col min="6153" max="6403" width="9.28515625" style="65"/>
    <col min="6404" max="6404" width="24.28515625" style="65" customWidth="1"/>
    <col min="6405" max="6405" width="10" style="65" customWidth="1"/>
    <col min="6406" max="6406" width="15.7109375" style="65" customWidth="1"/>
    <col min="6407" max="6407" width="15.28515625" style="65" customWidth="1"/>
    <col min="6408" max="6408" width="27" style="65" customWidth="1"/>
    <col min="6409" max="6659" width="9.28515625" style="65"/>
    <col min="6660" max="6660" width="24.28515625" style="65" customWidth="1"/>
    <col min="6661" max="6661" width="10" style="65" customWidth="1"/>
    <col min="6662" max="6662" width="15.7109375" style="65" customWidth="1"/>
    <col min="6663" max="6663" width="15.28515625" style="65" customWidth="1"/>
    <col min="6664" max="6664" width="27" style="65" customWidth="1"/>
    <col min="6665" max="6915" width="9.28515625" style="65"/>
    <col min="6916" max="6916" width="24.28515625" style="65" customWidth="1"/>
    <col min="6917" max="6917" width="10" style="65" customWidth="1"/>
    <col min="6918" max="6918" width="15.7109375" style="65" customWidth="1"/>
    <col min="6919" max="6919" width="15.28515625" style="65" customWidth="1"/>
    <col min="6920" max="6920" width="27" style="65" customWidth="1"/>
    <col min="6921" max="7171" width="9.28515625" style="65"/>
    <col min="7172" max="7172" width="24.28515625" style="65" customWidth="1"/>
    <col min="7173" max="7173" width="10" style="65" customWidth="1"/>
    <col min="7174" max="7174" width="15.7109375" style="65" customWidth="1"/>
    <col min="7175" max="7175" width="15.28515625" style="65" customWidth="1"/>
    <col min="7176" max="7176" width="27" style="65" customWidth="1"/>
    <col min="7177" max="7427" width="9.28515625" style="65"/>
    <col min="7428" max="7428" width="24.28515625" style="65" customWidth="1"/>
    <col min="7429" max="7429" width="10" style="65" customWidth="1"/>
    <col min="7430" max="7430" width="15.7109375" style="65" customWidth="1"/>
    <col min="7431" max="7431" width="15.28515625" style="65" customWidth="1"/>
    <col min="7432" max="7432" width="27" style="65" customWidth="1"/>
    <col min="7433" max="7683" width="9.28515625" style="65"/>
    <col min="7684" max="7684" width="24.28515625" style="65" customWidth="1"/>
    <col min="7685" max="7685" width="10" style="65" customWidth="1"/>
    <col min="7686" max="7686" width="15.7109375" style="65" customWidth="1"/>
    <col min="7687" max="7687" width="15.28515625" style="65" customWidth="1"/>
    <col min="7688" max="7688" width="27" style="65" customWidth="1"/>
    <col min="7689" max="7939" width="9.28515625" style="65"/>
    <col min="7940" max="7940" width="24.28515625" style="65" customWidth="1"/>
    <col min="7941" max="7941" width="10" style="65" customWidth="1"/>
    <col min="7942" max="7942" width="15.7109375" style="65" customWidth="1"/>
    <col min="7943" max="7943" width="15.28515625" style="65" customWidth="1"/>
    <col min="7944" max="7944" width="27" style="65" customWidth="1"/>
    <col min="7945" max="8195" width="9.28515625" style="65"/>
    <col min="8196" max="8196" width="24.28515625" style="65" customWidth="1"/>
    <col min="8197" max="8197" width="10" style="65" customWidth="1"/>
    <col min="8198" max="8198" width="15.7109375" style="65" customWidth="1"/>
    <col min="8199" max="8199" width="15.28515625" style="65" customWidth="1"/>
    <col min="8200" max="8200" width="27" style="65" customWidth="1"/>
    <col min="8201" max="8451" width="9.28515625" style="65"/>
    <col min="8452" max="8452" width="24.28515625" style="65" customWidth="1"/>
    <col min="8453" max="8453" width="10" style="65" customWidth="1"/>
    <col min="8454" max="8454" width="15.7109375" style="65" customWidth="1"/>
    <col min="8455" max="8455" width="15.28515625" style="65" customWidth="1"/>
    <col min="8456" max="8456" width="27" style="65" customWidth="1"/>
    <col min="8457" max="8707" width="9.28515625" style="65"/>
    <col min="8708" max="8708" width="24.28515625" style="65" customWidth="1"/>
    <col min="8709" max="8709" width="10" style="65" customWidth="1"/>
    <col min="8710" max="8710" width="15.7109375" style="65" customWidth="1"/>
    <col min="8711" max="8711" width="15.28515625" style="65" customWidth="1"/>
    <col min="8712" max="8712" width="27" style="65" customWidth="1"/>
    <col min="8713" max="8963" width="9.28515625" style="65"/>
    <col min="8964" max="8964" width="24.28515625" style="65" customWidth="1"/>
    <col min="8965" max="8965" width="10" style="65" customWidth="1"/>
    <col min="8966" max="8966" width="15.7109375" style="65" customWidth="1"/>
    <col min="8967" max="8967" width="15.28515625" style="65" customWidth="1"/>
    <col min="8968" max="8968" width="27" style="65" customWidth="1"/>
    <col min="8969" max="9219" width="9.28515625" style="65"/>
    <col min="9220" max="9220" width="24.28515625" style="65" customWidth="1"/>
    <col min="9221" max="9221" width="10" style="65" customWidth="1"/>
    <col min="9222" max="9222" width="15.7109375" style="65" customWidth="1"/>
    <col min="9223" max="9223" width="15.28515625" style="65" customWidth="1"/>
    <col min="9224" max="9224" width="27" style="65" customWidth="1"/>
    <col min="9225" max="9475" width="9.28515625" style="65"/>
    <col min="9476" max="9476" width="24.28515625" style="65" customWidth="1"/>
    <col min="9477" max="9477" width="10" style="65" customWidth="1"/>
    <col min="9478" max="9478" width="15.7109375" style="65" customWidth="1"/>
    <col min="9479" max="9479" width="15.28515625" style="65" customWidth="1"/>
    <col min="9480" max="9480" width="27" style="65" customWidth="1"/>
    <col min="9481" max="9731" width="9.28515625" style="65"/>
    <col min="9732" max="9732" width="24.28515625" style="65" customWidth="1"/>
    <col min="9733" max="9733" width="10" style="65" customWidth="1"/>
    <col min="9734" max="9734" width="15.7109375" style="65" customWidth="1"/>
    <col min="9735" max="9735" width="15.28515625" style="65" customWidth="1"/>
    <col min="9736" max="9736" width="27" style="65" customWidth="1"/>
    <col min="9737" max="9987" width="9.28515625" style="65"/>
    <col min="9988" max="9988" width="24.28515625" style="65" customWidth="1"/>
    <col min="9989" max="9989" width="10" style="65" customWidth="1"/>
    <col min="9990" max="9990" width="15.7109375" style="65" customWidth="1"/>
    <col min="9991" max="9991" width="15.28515625" style="65" customWidth="1"/>
    <col min="9992" max="9992" width="27" style="65" customWidth="1"/>
    <col min="9993" max="10243" width="9.28515625" style="65"/>
    <col min="10244" max="10244" width="24.28515625" style="65" customWidth="1"/>
    <col min="10245" max="10245" width="10" style="65" customWidth="1"/>
    <col min="10246" max="10246" width="15.7109375" style="65" customWidth="1"/>
    <col min="10247" max="10247" width="15.28515625" style="65" customWidth="1"/>
    <col min="10248" max="10248" width="27" style="65" customWidth="1"/>
    <col min="10249" max="10499" width="9.28515625" style="65"/>
    <col min="10500" max="10500" width="24.28515625" style="65" customWidth="1"/>
    <col min="10501" max="10501" width="10" style="65" customWidth="1"/>
    <col min="10502" max="10502" width="15.7109375" style="65" customWidth="1"/>
    <col min="10503" max="10503" width="15.28515625" style="65" customWidth="1"/>
    <col min="10504" max="10504" width="27" style="65" customWidth="1"/>
    <col min="10505" max="10755" width="9.28515625" style="65"/>
    <col min="10756" max="10756" width="24.28515625" style="65" customWidth="1"/>
    <col min="10757" max="10757" width="10" style="65" customWidth="1"/>
    <col min="10758" max="10758" width="15.7109375" style="65" customWidth="1"/>
    <col min="10759" max="10759" width="15.28515625" style="65" customWidth="1"/>
    <col min="10760" max="10760" width="27" style="65" customWidth="1"/>
    <col min="10761" max="11011" width="9.28515625" style="65"/>
    <col min="11012" max="11012" width="24.28515625" style="65" customWidth="1"/>
    <col min="11013" max="11013" width="10" style="65" customWidth="1"/>
    <col min="11014" max="11014" width="15.7109375" style="65" customWidth="1"/>
    <col min="11015" max="11015" width="15.28515625" style="65" customWidth="1"/>
    <col min="11016" max="11016" width="27" style="65" customWidth="1"/>
    <col min="11017" max="11267" width="9.28515625" style="65"/>
    <col min="11268" max="11268" width="24.28515625" style="65" customWidth="1"/>
    <col min="11269" max="11269" width="10" style="65" customWidth="1"/>
    <col min="11270" max="11270" width="15.7109375" style="65" customWidth="1"/>
    <col min="11271" max="11271" width="15.28515625" style="65" customWidth="1"/>
    <col min="11272" max="11272" width="27" style="65" customWidth="1"/>
    <col min="11273" max="11523" width="9.28515625" style="65"/>
    <col min="11524" max="11524" width="24.28515625" style="65" customWidth="1"/>
    <col min="11525" max="11525" width="10" style="65" customWidth="1"/>
    <col min="11526" max="11526" width="15.7109375" style="65" customWidth="1"/>
    <col min="11527" max="11527" width="15.28515625" style="65" customWidth="1"/>
    <col min="11528" max="11528" width="27" style="65" customWidth="1"/>
    <col min="11529" max="11779" width="9.28515625" style="65"/>
    <col min="11780" max="11780" width="24.28515625" style="65" customWidth="1"/>
    <col min="11781" max="11781" width="10" style="65" customWidth="1"/>
    <col min="11782" max="11782" width="15.7109375" style="65" customWidth="1"/>
    <col min="11783" max="11783" width="15.28515625" style="65" customWidth="1"/>
    <col min="11784" max="11784" width="27" style="65" customWidth="1"/>
    <col min="11785" max="12035" width="9.28515625" style="65"/>
    <col min="12036" max="12036" width="24.28515625" style="65" customWidth="1"/>
    <col min="12037" max="12037" width="10" style="65" customWidth="1"/>
    <col min="12038" max="12038" width="15.7109375" style="65" customWidth="1"/>
    <col min="12039" max="12039" width="15.28515625" style="65" customWidth="1"/>
    <col min="12040" max="12040" width="27" style="65" customWidth="1"/>
    <col min="12041" max="12291" width="9.28515625" style="65"/>
    <col min="12292" max="12292" width="24.28515625" style="65" customWidth="1"/>
    <col min="12293" max="12293" width="10" style="65" customWidth="1"/>
    <col min="12294" max="12294" width="15.7109375" style="65" customWidth="1"/>
    <col min="12295" max="12295" width="15.28515625" style="65" customWidth="1"/>
    <col min="12296" max="12296" width="27" style="65" customWidth="1"/>
    <col min="12297" max="12547" width="9.28515625" style="65"/>
    <col min="12548" max="12548" width="24.28515625" style="65" customWidth="1"/>
    <col min="12549" max="12549" width="10" style="65" customWidth="1"/>
    <col min="12550" max="12550" width="15.7109375" style="65" customWidth="1"/>
    <col min="12551" max="12551" width="15.28515625" style="65" customWidth="1"/>
    <col min="12552" max="12552" width="27" style="65" customWidth="1"/>
    <col min="12553" max="12803" width="9.28515625" style="65"/>
    <col min="12804" max="12804" width="24.28515625" style="65" customWidth="1"/>
    <col min="12805" max="12805" width="10" style="65" customWidth="1"/>
    <col min="12806" max="12806" width="15.7109375" style="65" customWidth="1"/>
    <col min="12807" max="12807" width="15.28515625" style="65" customWidth="1"/>
    <col min="12808" max="12808" width="27" style="65" customWidth="1"/>
    <col min="12809" max="13059" width="9.28515625" style="65"/>
    <col min="13060" max="13060" width="24.28515625" style="65" customWidth="1"/>
    <col min="13061" max="13061" width="10" style="65" customWidth="1"/>
    <col min="13062" max="13062" width="15.7109375" style="65" customWidth="1"/>
    <col min="13063" max="13063" width="15.28515625" style="65" customWidth="1"/>
    <col min="13064" max="13064" width="27" style="65" customWidth="1"/>
    <col min="13065" max="13315" width="9.28515625" style="65"/>
    <col min="13316" max="13316" width="24.28515625" style="65" customWidth="1"/>
    <col min="13317" max="13317" width="10" style="65" customWidth="1"/>
    <col min="13318" max="13318" width="15.7109375" style="65" customWidth="1"/>
    <col min="13319" max="13319" width="15.28515625" style="65" customWidth="1"/>
    <col min="13320" max="13320" width="27" style="65" customWidth="1"/>
    <col min="13321" max="13571" width="9.28515625" style="65"/>
    <col min="13572" max="13572" width="24.28515625" style="65" customWidth="1"/>
    <col min="13573" max="13573" width="10" style="65" customWidth="1"/>
    <col min="13574" max="13574" width="15.7109375" style="65" customWidth="1"/>
    <col min="13575" max="13575" width="15.28515625" style="65" customWidth="1"/>
    <col min="13576" max="13576" width="27" style="65" customWidth="1"/>
    <col min="13577" max="13827" width="9.28515625" style="65"/>
    <col min="13828" max="13828" width="24.28515625" style="65" customWidth="1"/>
    <col min="13829" max="13829" width="10" style="65" customWidth="1"/>
    <col min="13830" max="13830" width="15.7109375" style="65" customWidth="1"/>
    <col min="13831" max="13831" width="15.28515625" style="65" customWidth="1"/>
    <col min="13832" max="13832" width="27" style="65" customWidth="1"/>
    <col min="13833" max="14083" width="9.28515625" style="65"/>
    <col min="14084" max="14084" width="24.28515625" style="65" customWidth="1"/>
    <col min="14085" max="14085" width="10" style="65" customWidth="1"/>
    <col min="14086" max="14086" width="15.7109375" style="65" customWidth="1"/>
    <col min="14087" max="14087" width="15.28515625" style="65" customWidth="1"/>
    <col min="14088" max="14088" width="27" style="65" customWidth="1"/>
    <col min="14089" max="14339" width="9.28515625" style="65"/>
    <col min="14340" max="14340" width="24.28515625" style="65" customWidth="1"/>
    <col min="14341" max="14341" width="10" style="65" customWidth="1"/>
    <col min="14342" max="14342" width="15.7109375" style="65" customWidth="1"/>
    <col min="14343" max="14343" width="15.28515625" style="65" customWidth="1"/>
    <col min="14344" max="14344" width="27" style="65" customWidth="1"/>
    <col min="14345" max="14595" width="9.28515625" style="65"/>
    <col min="14596" max="14596" width="24.28515625" style="65" customWidth="1"/>
    <col min="14597" max="14597" width="10" style="65" customWidth="1"/>
    <col min="14598" max="14598" width="15.7109375" style="65" customWidth="1"/>
    <col min="14599" max="14599" width="15.28515625" style="65" customWidth="1"/>
    <col min="14600" max="14600" width="27" style="65" customWidth="1"/>
    <col min="14601" max="14851" width="9.28515625" style="65"/>
    <col min="14852" max="14852" width="24.28515625" style="65" customWidth="1"/>
    <col min="14853" max="14853" width="10" style="65" customWidth="1"/>
    <col min="14854" max="14854" width="15.7109375" style="65" customWidth="1"/>
    <col min="14855" max="14855" width="15.28515625" style="65" customWidth="1"/>
    <col min="14856" max="14856" width="27" style="65" customWidth="1"/>
    <col min="14857" max="15107" width="9.28515625" style="65"/>
    <col min="15108" max="15108" width="24.28515625" style="65" customWidth="1"/>
    <col min="15109" max="15109" width="10" style="65" customWidth="1"/>
    <col min="15110" max="15110" width="15.7109375" style="65" customWidth="1"/>
    <col min="15111" max="15111" width="15.28515625" style="65" customWidth="1"/>
    <col min="15112" max="15112" width="27" style="65" customWidth="1"/>
    <col min="15113" max="15363" width="9.28515625" style="65"/>
    <col min="15364" max="15364" width="24.28515625" style="65" customWidth="1"/>
    <col min="15365" max="15365" width="10" style="65" customWidth="1"/>
    <col min="15366" max="15366" width="15.7109375" style="65" customWidth="1"/>
    <col min="15367" max="15367" width="15.28515625" style="65" customWidth="1"/>
    <col min="15368" max="15368" width="27" style="65" customWidth="1"/>
    <col min="15369" max="15619" width="9.28515625" style="65"/>
    <col min="15620" max="15620" width="24.28515625" style="65" customWidth="1"/>
    <col min="15621" max="15621" width="10" style="65" customWidth="1"/>
    <col min="15622" max="15622" width="15.7109375" style="65" customWidth="1"/>
    <col min="15623" max="15623" width="15.28515625" style="65" customWidth="1"/>
    <col min="15624" max="15624" width="27" style="65" customWidth="1"/>
    <col min="15625" max="15875" width="9.28515625" style="65"/>
    <col min="15876" max="15876" width="24.28515625" style="65" customWidth="1"/>
    <col min="15877" max="15877" width="10" style="65" customWidth="1"/>
    <col min="15878" max="15878" width="15.7109375" style="65" customWidth="1"/>
    <col min="15879" max="15879" width="15.28515625" style="65" customWidth="1"/>
    <col min="15880" max="15880" width="27" style="65" customWidth="1"/>
    <col min="15881" max="16131" width="9.28515625" style="65"/>
    <col min="16132" max="16132" width="24.28515625" style="65" customWidth="1"/>
    <col min="16133" max="16133" width="10" style="65" customWidth="1"/>
    <col min="16134" max="16134" width="15.7109375" style="65" customWidth="1"/>
    <col min="16135" max="16135" width="15.28515625" style="65" customWidth="1"/>
    <col min="16136" max="16136" width="27" style="65" customWidth="1"/>
    <col min="16137" max="16384" width="9.28515625" style="65"/>
  </cols>
  <sheetData>
    <row r="1" spans="2:104" ht="13.5" thickBot="1"/>
    <row r="2" spans="2:104" ht="15" customHeight="1" thickBot="1">
      <c r="B2" s="237" t="str">
        <f>AVEVA!C3</f>
        <v>VENDOR NAME</v>
      </c>
      <c r="C2" s="238"/>
      <c r="D2" s="238"/>
      <c r="E2" s="238"/>
      <c r="F2" s="239"/>
    </row>
    <row r="4" spans="2:104" s="70" customFormat="1" ht="18">
      <c r="B4" s="66" t="s">
        <v>66</v>
      </c>
      <c r="C4" s="67"/>
      <c r="D4" s="68"/>
      <c r="E4" s="68"/>
      <c r="F4" s="68"/>
      <c r="G4" s="68"/>
      <c r="H4" s="68"/>
      <c r="I4" s="68"/>
      <c r="J4" s="68"/>
      <c r="K4" s="68"/>
      <c r="L4" s="68"/>
      <c r="M4" s="68"/>
      <c r="N4" s="68"/>
      <c r="O4" s="68"/>
      <c r="P4" s="68"/>
      <c r="Q4" s="68"/>
      <c r="R4" s="68"/>
      <c r="S4" s="68"/>
      <c r="T4" s="68"/>
      <c r="U4" s="69"/>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c r="BC4" s="68"/>
      <c r="BD4" s="68"/>
      <c r="BE4" s="68"/>
      <c r="BF4" s="68"/>
      <c r="BG4" s="68"/>
      <c r="BH4" s="68"/>
      <c r="BI4" s="68"/>
      <c r="BJ4" s="68"/>
      <c r="BK4" s="68"/>
      <c r="BL4" s="68"/>
      <c r="BM4" s="68"/>
      <c r="BN4" s="68"/>
      <c r="BO4" s="68"/>
      <c r="BP4" s="68"/>
      <c r="BQ4" s="68"/>
      <c r="BR4" s="68"/>
      <c r="BS4" s="68"/>
      <c r="BT4" s="68"/>
      <c r="BU4" s="68"/>
      <c r="BV4" s="68"/>
      <c r="BW4" s="68"/>
      <c r="BX4" s="68"/>
      <c r="BY4" s="68"/>
      <c r="BZ4" s="68"/>
      <c r="CA4" s="68"/>
      <c r="CB4" s="68"/>
      <c r="CC4" s="68"/>
      <c r="CD4" s="68"/>
      <c r="CE4" s="68"/>
      <c r="CF4" s="68"/>
      <c r="CG4" s="68"/>
      <c r="CH4" s="68"/>
      <c r="CI4" s="68"/>
      <c r="CJ4" s="68"/>
      <c r="CK4" s="68"/>
      <c r="CL4" s="68"/>
      <c r="CM4" s="68"/>
      <c r="CN4" s="68"/>
      <c r="CO4" s="68"/>
      <c r="CP4" s="68"/>
      <c r="CQ4" s="68"/>
      <c r="CR4" s="68"/>
      <c r="CS4" s="68"/>
      <c r="CT4" s="68"/>
      <c r="CU4" s="68"/>
      <c r="CV4" s="68"/>
      <c r="CW4" s="68"/>
      <c r="CX4" s="68"/>
      <c r="CY4" s="68"/>
      <c r="CZ4" s="68"/>
    </row>
    <row r="5" spans="2:104" s="70" customFormat="1" ht="15.75">
      <c r="B5" s="71"/>
      <c r="C5" s="72"/>
      <c r="D5" s="72"/>
      <c r="E5" s="72"/>
      <c r="F5" s="72"/>
      <c r="G5" s="72"/>
      <c r="H5" s="72"/>
      <c r="I5" s="72"/>
      <c r="J5" s="72"/>
      <c r="K5" s="72"/>
      <c r="L5" s="72"/>
      <c r="M5" s="72"/>
      <c r="N5" s="72"/>
      <c r="O5" s="72"/>
      <c r="P5" s="72"/>
      <c r="Q5" s="72"/>
      <c r="R5" s="72"/>
      <c r="S5" s="72"/>
      <c r="T5" s="72"/>
      <c r="U5" s="72"/>
      <c r="V5" s="72"/>
      <c r="W5" s="72"/>
      <c r="X5" s="72"/>
      <c r="Y5" s="72"/>
      <c r="Z5" s="72"/>
      <c r="AA5" s="72"/>
      <c r="AB5" s="72"/>
      <c r="AC5" s="72"/>
      <c r="AD5" s="72"/>
      <c r="AE5" s="72"/>
      <c r="AF5" s="72"/>
      <c r="AG5" s="72"/>
      <c r="AH5" s="72"/>
      <c r="AI5" s="72"/>
      <c r="AJ5" s="72"/>
      <c r="AK5" s="72"/>
      <c r="AL5" s="72"/>
      <c r="AM5" s="72"/>
      <c r="AN5" s="72"/>
      <c r="AO5" s="72"/>
      <c r="AP5" s="72"/>
      <c r="AQ5" s="72"/>
      <c r="AR5" s="72"/>
      <c r="AS5" s="72"/>
      <c r="AT5" s="72"/>
      <c r="AU5" s="72"/>
      <c r="AV5" s="72"/>
      <c r="AW5" s="72"/>
      <c r="AX5" s="72"/>
      <c r="AY5" s="72"/>
      <c r="AZ5" s="72"/>
      <c r="BA5" s="72"/>
      <c r="BB5" s="72"/>
      <c r="BC5" s="72"/>
      <c r="BD5" s="72"/>
      <c r="BE5" s="72"/>
      <c r="BF5" s="72"/>
      <c r="BG5" s="72"/>
      <c r="BH5" s="72"/>
      <c r="BI5" s="72"/>
      <c r="BJ5" s="72"/>
      <c r="BK5" s="72"/>
      <c r="BL5" s="72"/>
      <c r="BM5" s="72"/>
      <c r="BN5" s="72"/>
      <c r="BO5" s="72"/>
      <c r="BP5" s="72"/>
      <c r="BQ5" s="72"/>
      <c r="BR5" s="72"/>
      <c r="BS5" s="72"/>
      <c r="BT5" s="72"/>
      <c r="BU5" s="72"/>
      <c r="BV5" s="72"/>
      <c r="BW5" s="72"/>
      <c r="BX5" s="72"/>
      <c r="BY5" s="72"/>
      <c r="BZ5" s="72"/>
      <c r="CA5" s="72"/>
      <c r="CB5" s="72"/>
      <c r="CC5" s="72"/>
      <c r="CD5" s="72"/>
      <c r="CE5" s="72"/>
      <c r="CF5" s="72"/>
      <c r="CG5" s="72"/>
      <c r="CH5" s="72"/>
      <c r="CI5" s="72"/>
      <c r="CJ5" s="72"/>
      <c r="CK5" s="72"/>
      <c r="CL5" s="72"/>
      <c r="CM5" s="72"/>
      <c r="CN5" s="72"/>
      <c r="CO5" s="72"/>
      <c r="CP5" s="72"/>
      <c r="CQ5" s="72"/>
      <c r="CR5" s="72"/>
      <c r="CS5" s="72"/>
      <c r="CT5" s="72"/>
      <c r="CU5" s="72"/>
      <c r="CV5" s="72"/>
      <c r="CW5" s="72"/>
      <c r="CX5" s="72"/>
      <c r="CY5" s="72"/>
      <c r="CZ5" s="72"/>
    </row>
    <row r="6" spans="2:104" s="70" customFormat="1" ht="18.75" thickBot="1">
      <c r="B6" s="73" t="s">
        <v>56</v>
      </c>
    </row>
    <row r="7" spans="2:104" s="70" customFormat="1" ht="103.15" customHeight="1">
      <c r="B7" s="74">
        <v>1</v>
      </c>
      <c r="C7" s="243" t="s">
        <v>57</v>
      </c>
      <c r="D7" s="244"/>
      <c r="E7" s="244"/>
      <c r="F7" s="244"/>
      <c r="G7" s="244"/>
      <c r="H7" s="245"/>
      <c r="I7" s="75"/>
      <c r="J7" s="75"/>
      <c r="K7" s="75"/>
      <c r="L7" s="75"/>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c r="CA7" s="75"/>
      <c r="CB7" s="75"/>
      <c r="CC7" s="75"/>
      <c r="CD7" s="75"/>
      <c r="CE7" s="75"/>
      <c r="CF7" s="75"/>
      <c r="CG7" s="75"/>
      <c r="CH7" s="75"/>
      <c r="CI7" s="75"/>
      <c r="CJ7" s="75"/>
      <c r="CK7" s="75"/>
      <c r="CL7" s="75"/>
      <c r="CM7" s="75"/>
      <c r="CN7" s="75"/>
      <c r="CO7" s="75"/>
      <c r="CP7" s="75"/>
      <c r="CQ7" s="75"/>
      <c r="CR7" s="75"/>
      <c r="CS7" s="75"/>
      <c r="CT7" s="75"/>
      <c r="CU7" s="75"/>
      <c r="CV7" s="75"/>
      <c r="CW7" s="75"/>
      <c r="CX7" s="75"/>
      <c r="CY7" s="75"/>
      <c r="CZ7" s="75"/>
    </row>
    <row r="8" spans="2:104" s="70" customFormat="1" ht="43.9" customHeight="1">
      <c r="B8" s="246">
        <v>2</v>
      </c>
      <c r="C8" s="247" t="s">
        <v>58</v>
      </c>
      <c r="D8" s="248"/>
      <c r="E8" s="248"/>
      <c r="F8" s="248"/>
      <c r="G8" s="248"/>
      <c r="H8" s="249"/>
      <c r="I8" s="75"/>
      <c r="J8" s="75"/>
      <c r="K8" s="76"/>
      <c r="L8" s="75"/>
      <c r="M8" s="75"/>
      <c r="N8" s="75"/>
      <c r="O8" s="75"/>
      <c r="P8" s="257"/>
      <c r="Q8" s="258"/>
      <c r="R8" s="258"/>
      <c r="S8" s="258"/>
      <c r="T8" s="258"/>
      <c r="U8" s="258"/>
      <c r="V8" s="75"/>
      <c r="W8" s="75"/>
      <c r="X8" s="75"/>
      <c r="Y8" s="75"/>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c r="CA8" s="75"/>
      <c r="CB8" s="75"/>
      <c r="CC8" s="75"/>
      <c r="CD8" s="75"/>
      <c r="CE8" s="75"/>
      <c r="CF8" s="75"/>
      <c r="CG8" s="75"/>
      <c r="CH8" s="75"/>
      <c r="CI8" s="75"/>
      <c r="CJ8" s="75"/>
      <c r="CK8" s="75"/>
      <c r="CL8" s="75"/>
      <c r="CM8" s="75"/>
      <c r="CN8" s="75"/>
      <c r="CO8" s="75"/>
      <c r="CP8" s="75"/>
      <c r="CQ8" s="75"/>
      <c r="CR8" s="75"/>
      <c r="CS8" s="75"/>
      <c r="CT8" s="75"/>
      <c r="CU8" s="75"/>
      <c r="CV8" s="75"/>
      <c r="CW8" s="75"/>
      <c r="CX8" s="75"/>
      <c r="CY8" s="75"/>
      <c r="CZ8" s="75"/>
    </row>
    <row r="9" spans="2:104" s="70" customFormat="1" ht="15.75">
      <c r="B9" s="246"/>
      <c r="C9" s="259" t="s">
        <v>59</v>
      </c>
      <c r="D9" s="258"/>
      <c r="E9" s="258"/>
      <c r="F9" s="258"/>
      <c r="G9" s="258"/>
      <c r="H9" s="260"/>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75"/>
      <c r="BV9" s="75"/>
      <c r="BW9" s="75"/>
      <c r="BX9" s="75"/>
      <c r="BY9" s="75"/>
      <c r="BZ9" s="75"/>
      <c r="CA9" s="75"/>
      <c r="CB9" s="75"/>
      <c r="CC9" s="75"/>
      <c r="CD9" s="75"/>
      <c r="CE9" s="75"/>
      <c r="CF9" s="75"/>
      <c r="CG9" s="75"/>
      <c r="CH9" s="75"/>
      <c r="CI9" s="75"/>
      <c r="CJ9" s="75"/>
      <c r="CK9" s="75"/>
      <c r="CL9" s="75"/>
      <c r="CM9" s="75"/>
      <c r="CN9" s="75"/>
      <c r="CO9" s="75"/>
      <c r="CP9" s="75"/>
      <c r="CQ9" s="75"/>
      <c r="CR9" s="75"/>
      <c r="CS9" s="75"/>
      <c r="CT9" s="75"/>
      <c r="CU9" s="75"/>
      <c r="CV9" s="75"/>
      <c r="CW9" s="75"/>
      <c r="CX9" s="75"/>
      <c r="CY9" s="75"/>
      <c r="CZ9" s="75"/>
    </row>
    <row r="10" spans="2:104" s="70" customFormat="1" ht="82.9" customHeight="1">
      <c r="B10" s="246"/>
      <c r="C10" s="261" t="s">
        <v>60</v>
      </c>
      <c r="D10" s="262"/>
      <c r="E10" s="262"/>
      <c r="F10" s="262"/>
      <c r="G10" s="262"/>
      <c r="H10" s="263"/>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75"/>
      <c r="CN10" s="75"/>
      <c r="CO10" s="75"/>
      <c r="CP10" s="75"/>
      <c r="CQ10" s="75"/>
      <c r="CR10" s="75"/>
      <c r="CS10" s="75"/>
      <c r="CT10" s="75"/>
      <c r="CU10" s="75"/>
      <c r="CV10" s="75"/>
      <c r="CW10" s="75"/>
      <c r="CX10" s="75"/>
      <c r="CY10" s="75"/>
      <c r="CZ10" s="75"/>
    </row>
    <row r="11" spans="2:104" s="70" customFormat="1" ht="76.150000000000006" customHeight="1">
      <c r="B11" s="77">
        <v>3</v>
      </c>
      <c r="C11" s="264" t="s">
        <v>61</v>
      </c>
      <c r="D11" s="265"/>
      <c r="E11" s="265"/>
      <c r="F11" s="265"/>
      <c r="G11" s="265"/>
      <c r="H11" s="266"/>
      <c r="I11" s="75"/>
      <c r="J11" s="75"/>
      <c r="K11" s="75"/>
      <c r="L11" s="75"/>
      <c r="M11" s="75"/>
      <c r="N11" s="78"/>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75"/>
      <c r="BF11" s="75"/>
      <c r="BG11" s="75"/>
      <c r="BH11" s="75"/>
      <c r="BI11" s="75"/>
      <c r="BJ11" s="75"/>
      <c r="BK11" s="75"/>
      <c r="BL11" s="75"/>
      <c r="BM11" s="75"/>
      <c r="BN11" s="75"/>
      <c r="BO11" s="75"/>
      <c r="BP11" s="75"/>
      <c r="BQ11" s="75"/>
      <c r="BR11" s="75"/>
      <c r="BS11" s="75"/>
      <c r="BT11" s="75"/>
      <c r="BU11" s="75"/>
      <c r="BV11" s="75"/>
      <c r="BW11" s="75"/>
      <c r="BX11" s="75"/>
      <c r="BY11" s="75"/>
      <c r="BZ11" s="75"/>
      <c r="CA11" s="75"/>
      <c r="CB11" s="75"/>
      <c r="CC11" s="75"/>
      <c r="CD11" s="75"/>
      <c r="CE11" s="75"/>
      <c r="CF11" s="75"/>
      <c r="CG11" s="75"/>
      <c r="CH11" s="75"/>
      <c r="CI11" s="75"/>
      <c r="CJ11" s="75"/>
      <c r="CK11" s="75"/>
      <c r="CL11" s="75"/>
      <c r="CM11" s="75"/>
      <c r="CN11" s="75"/>
      <c r="CO11" s="75"/>
      <c r="CP11" s="75"/>
      <c r="CQ11" s="75"/>
      <c r="CR11" s="75"/>
      <c r="CS11" s="75"/>
      <c r="CT11" s="75"/>
      <c r="CU11" s="75"/>
      <c r="CV11" s="75"/>
      <c r="CW11" s="75"/>
      <c r="CX11" s="75"/>
      <c r="CY11" s="75"/>
      <c r="CZ11" s="75"/>
    </row>
    <row r="12" spans="2:104" s="70" customFormat="1" ht="107.65" customHeight="1">
      <c r="B12" s="77">
        <v>4</v>
      </c>
      <c r="C12" s="267" t="s">
        <v>62</v>
      </c>
      <c r="D12" s="268"/>
      <c r="E12" s="268"/>
      <c r="F12" s="268"/>
      <c r="G12" s="268"/>
      <c r="H12" s="269"/>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75"/>
      <c r="BE12" s="75"/>
      <c r="BF12" s="75"/>
      <c r="BG12" s="75"/>
      <c r="BH12" s="75"/>
      <c r="BI12" s="75"/>
      <c r="BJ12" s="75"/>
      <c r="BK12" s="75"/>
      <c r="BL12" s="75"/>
      <c r="BM12" s="75"/>
      <c r="BN12" s="75"/>
      <c r="BO12" s="75"/>
      <c r="BP12" s="75"/>
      <c r="BQ12" s="75"/>
      <c r="BR12" s="75"/>
      <c r="BS12" s="75"/>
      <c r="BT12" s="75"/>
      <c r="BU12" s="75"/>
      <c r="BV12" s="75"/>
      <c r="BW12" s="75"/>
      <c r="BX12" s="75"/>
      <c r="BY12" s="75"/>
      <c r="BZ12" s="75"/>
      <c r="CA12" s="75"/>
      <c r="CB12" s="75"/>
      <c r="CC12" s="75"/>
      <c r="CD12" s="75"/>
      <c r="CE12" s="75"/>
      <c r="CF12" s="75"/>
      <c r="CG12" s="75"/>
      <c r="CH12" s="75"/>
      <c r="CI12" s="75"/>
      <c r="CJ12" s="75"/>
      <c r="CK12" s="75"/>
      <c r="CL12" s="75"/>
      <c r="CM12" s="75"/>
      <c r="CN12" s="75"/>
      <c r="CO12" s="75"/>
      <c r="CP12" s="75"/>
      <c r="CQ12" s="75"/>
      <c r="CR12" s="75"/>
      <c r="CS12" s="75"/>
      <c r="CT12" s="75"/>
      <c r="CU12" s="75"/>
      <c r="CV12" s="75"/>
      <c r="CW12" s="75"/>
      <c r="CX12" s="75"/>
      <c r="CY12" s="75"/>
      <c r="CZ12" s="75"/>
    </row>
    <row r="13" spans="2:104" s="70" customFormat="1" ht="15.75">
      <c r="B13" s="250">
        <v>5</v>
      </c>
      <c r="C13" s="251" t="s">
        <v>63</v>
      </c>
      <c r="D13" s="252"/>
      <c r="E13" s="252"/>
      <c r="F13" s="252"/>
      <c r="G13" s="252"/>
      <c r="H13" s="253"/>
      <c r="I13" s="79"/>
      <c r="J13" s="79"/>
      <c r="K13" s="79"/>
      <c r="L13" s="80"/>
      <c r="M13" s="80"/>
      <c r="N13" s="80"/>
      <c r="O13" s="80"/>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c r="CK13" s="72"/>
      <c r="CL13" s="72"/>
      <c r="CM13" s="72"/>
      <c r="CN13" s="72"/>
      <c r="CO13" s="72"/>
      <c r="CP13" s="72"/>
      <c r="CQ13" s="72"/>
      <c r="CR13" s="72"/>
      <c r="CS13" s="72"/>
      <c r="CT13" s="72"/>
      <c r="CU13" s="72"/>
      <c r="CV13" s="72"/>
      <c r="CW13" s="72"/>
      <c r="CX13" s="72"/>
      <c r="CY13" s="72"/>
      <c r="CZ13" s="72"/>
    </row>
    <row r="14" spans="2:104" s="70" customFormat="1" ht="64.5" customHeight="1">
      <c r="B14" s="250"/>
      <c r="C14" s="251" t="s">
        <v>64</v>
      </c>
      <c r="D14" s="252"/>
      <c r="E14" s="252"/>
      <c r="F14" s="252"/>
      <c r="G14" s="252"/>
      <c r="H14" s="253"/>
      <c r="I14" s="81"/>
      <c r="J14" s="82"/>
      <c r="K14" s="82"/>
      <c r="L14" s="82"/>
      <c r="M14" s="82"/>
      <c r="N14" s="83"/>
      <c r="O14" s="82"/>
    </row>
    <row r="15" spans="2:104" s="70" customFormat="1" ht="35.1" customHeight="1" thickBot="1">
      <c r="B15" s="250"/>
      <c r="C15" s="254" t="s">
        <v>65</v>
      </c>
      <c r="D15" s="255"/>
      <c r="E15" s="255"/>
      <c r="F15" s="255"/>
      <c r="G15" s="255"/>
      <c r="H15" s="256"/>
      <c r="I15" s="79"/>
      <c r="J15" s="79"/>
      <c r="K15" s="79"/>
      <c r="L15" s="72"/>
      <c r="M15" s="72"/>
      <c r="N15" s="72"/>
      <c r="O15" s="72"/>
    </row>
    <row r="17" spans="3:8" ht="13.5" thickBot="1"/>
    <row r="18" spans="3:8" ht="16.5" thickBot="1">
      <c r="C18" s="240" t="s">
        <v>0</v>
      </c>
      <c r="D18" s="241"/>
      <c r="E18" s="241"/>
      <c r="F18" s="241"/>
      <c r="G18" s="241"/>
      <c r="H18" s="242"/>
    </row>
    <row r="19" spans="3:8" ht="25.5">
      <c r="C19" s="5" t="s">
        <v>1</v>
      </c>
      <c r="D19" s="1" t="s">
        <v>2</v>
      </c>
      <c r="E19" s="2" t="s">
        <v>3</v>
      </c>
      <c r="F19" s="3" t="s">
        <v>4</v>
      </c>
      <c r="G19" s="2" t="s">
        <v>5</v>
      </c>
      <c r="H19" s="6" t="s">
        <v>6</v>
      </c>
    </row>
    <row r="20" spans="3:8">
      <c r="C20" s="4">
        <v>1</v>
      </c>
      <c r="D20" s="84" t="s">
        <v>32</v>
      </c>
      <c r="E20" s="85" t="s">
        <v>33</v>
      </c>
      <c r="F20" s="111"/>
      <c r="G20" s="112"/>
      <c r="H20" s="113"/>
    </row>
    <row r="21" spans="3:8">
      <c r="C21" s="42">
        <v>2</v>
      </c>
      <c r="D21" s="84" t="s">
        <v>34</v>
      </c>
      <c r="E21" s="85" t="s">
        <v>35</v>
      </c>
      <c r="F21" s="114"/>
      <c r="G21" s="112"/>
      <c r="H21" s="113"/>
    </row>
    <row r="22" spans="3:8">
      <c r="C22" s="4">
        <v>3</v>
      </c>
      <c r="D22" s="84" t="s">
        <v>36</v>
      </c>
      <c r="E22" s="85" t="s">
        <v>37</v>
      </c>
      <c r="F22" s="114"/>
      <c r="G22" s="112"/>
      <c r="H22" s="113"/>
    </row>
    <row r="23" spans="3:8">
      <c r="C23" s="42">
        <v>4</v>
      </c>
      <c r="D23" s="84" t="s">
        <v>38</v>
      </c>
      <c r="E23" s="85" t="s">
        <v>39</v>
      </c>
      <c r="F23" s="114"/>
      <c r="G23" s="112"/>
      <c r="H23" s="113"/>
    </row>
    <row r="24" spans="3:8">
      <c r="C24" s="4">
        <v>5</v>
      </c>
      <c r="D24" s="84" t="s">
        <v>30</v>
      </c>
      <c r="E24" s="85" t="s">
        <v>20</v>
      </c>
      <c r="F24" s="114"/>
      <c r="G24" s="112"/>
      <c r="H24" s="113"/>
    </row>
    <row r="25" spans="3:8">
      <c r="C25" s="42">
        <v>6</v>
      </c>
      <c r="D25" s="84" t="s">
        <v>22</v>
      </c>
      <c r="E25" s="85" t="s">
        <v>21</v>
      </c>
      <c r="F25" s="114"/>
      <c r="G25" s="112"/>
      <c r="H25" s="113"/>
    </row>
    <row r="26" spans="3:8">
      <c r="C26" s="4">
        <v>7</v>
      </c>
      <c r="D26" s="84" t="s">
        <v>40</v>
      </c>
      <c r="E26" s="85" t="s">
        <v>41</v>
      </c>
      <c r="F26" s="114"/>
      <c r="G26" s="112"/>
      <c r="H26" s="113"/>
    </row>
    <row r="27" spans="3:8">
      <c r="C27" s="42">
        <v>8</v>
      </c>
      <c r="D27" s="84" t="s">
        <v>42</v>
      </c>
      <c r="E27" s="85" t="s">
        <v>43</v>
      </c>
      <c r="F27" s="114"/>
      <c r="G27" s="112"/>
      <c r="H27" s="113"/>
    </row>
    <row r="28" spans="3:8">
      <c r="C28" s="4">
        <v>9</v>
      </c>
      <c r="D28" s="84" t="s">
        <v>44</v>
      </c>
      <c r="E28" s="85" t="s">
        <v>45</v>
      </c>
      <c r="F28" s="114"/>
      <c r="G28" s="112"/>
      <c r="H28" s="113"/>
    </row>
    <row r="29" spans="3:8">
      <c r="C29" s="42">
        <v>10</v>
      </c>
      <c r="D29" s="84" t="s">
        <v>46</v>
      </c>
      <c r="E29" s="85" t="s">
        <v>47</v>
      </c>
      <c r="F29" s="114"/>
      <c r="G29" s="112"/>
      <c r="H29" s="113"/>
    </row>
    <row r="30" spans="3:8">
      <c r="C30" s="4">
        <v>11</v>
      </c>
      <c r="D30" s="84" t="s">
        <v>48</v>
      </c>
      <c r="E30" s="85" t="s">
        <v>49</v>
      </c>
      <c r="F30" s="114"/>
      <c r="G30" s="112"/>
      <c r="H30" s="113"/>
    </row>
    <row r="31" spans="3:8">
      <c r="C31" s="42">
        <v>12</v>
      </c>
      <c r="D31" s="84" t="s">
        <v>50</v>
      </c>
      <c r="E31" s="85" t="s">
        <v>51</v>
      </c>
      <c r="F31" s="114"/>
      <c r="G31" s="112"/>
      <c r="H31" s="113"/>
    </row>
    <row r="32" spans="3:8">
      <c r="C32" s="4">
        <v>13</v>
      </c>
      <c r="D32" s="84" t="s">
        <v>52</v>
      </c>
      <c r="E32" s="85" t="s">
        <v>7</v>
      </c>
      <c r="F32" s="114"/>
      <c r="G32" s="112"/>
      <c r="H32" s="113"/>
    </row>
    <row r="33" spans="3:8" ht="13.5" thickBot="1">
      <c r="C33" s="7">
        <v>14</v>
      </c>
      <c r="D33" s="8" t="s">
        <v>8</v>
      </c>
      <c r="E33" s="64" t="s">
        <v>9</v>
      </c>
      <c r="F33" s="9">
        <v>1</v>
      </c>
      <c r="G33" s="10"/>
      <c r="H33" s="11"/>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xr:uid="{00000000-0004-0000-0100-000000000000}"/>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DC1F92897E7F6478EDB2EF1202EAE7A" ma:contentTypeVersion="4" ma:contentTypeDescription="Create a new document." ma:contentTypeScope="" ma:versionID="adc654dcd9f80b374f38432cecae49ab">
  <xsd:schema xmlns:xsd="http://www.w3.org/2001/XMLSchema" xmlns:xs="http://www.w3.org/2001/XMLSchema" xmlns:p="http://schemas.microsoft.com/office/2006/metadata/properties" xmlns:ns2="086b98e8-5b04-497d-b8d3-1fe7766514ef" targetNamespace="http://schemas.microsoft.com/office/2006/metadata/properties" ma:root="true" ma:fieldsID="21a544ac7dd03c423d009ab79f2a0f71" ns2:_="">
    <xsd:import namespace="086b98e8-5b04-497d-b8d3-1fe7766514e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6b98e8-5b04-497d-b8d3-1fe7766514e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F3824D0-7349-44DC-B375-35862BB849FD}">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23CE6361-70D8-43BA-94BB-08769640AE06}">
  <ds:schemaRefs>
    <ds:schemaRef ds:uri="http://schemas.microsoft.com/sharepoint/v3/contenttype/forms"/>
  </ds:schemaRefs>
</ds:datastoreItem>
</file>

<file path=customXml/itemProps3.xml><?xml version="1.0" encoding="utf-8"?>
<ds:datastoreItem xmlns:ds="http://schemas.openxmlformats.org/officeDocument/2006/customXml" ds:itemID="{782F7257-F487-46ED-8F7D-13F32D182B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6b98e8-5b04-497d-b8d3-1fe776651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AVEVA</vt:lpstr>
      <vt:lpstr>Currency</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Tamara Mda</cp:lastModifiedBy>
  <dcterms:created xsi:type="dcterms:W3CDTF">2015-07-15T07:56:35Z</dcterms:created>
  <dcterms:modified xsi:type="dcterms:W3CDTF">2025-06-23T18:33:02Z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0x0101003DC1F92897E7F6478EDB2EF1202EAE7A</vt:lpwstr>
  </property>
</Properties>
</file>