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oasmo\Documents\Open Tender docs\DUVHA Piezometer INSTALLATION\Piezometers Installation Re-Isuue Docs\"/>
    </mc:Choice>
  </mc:AlternateContent>
  <xr:revisionPtr revIDLastSave="0" documentId="8_{FB6C6BD0-4B39-4EEE-BE7A-40C3E9BCCD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H5" i="1" s="1"/>
  <c r="H11" i="1" s="1"/>
  <c r="F6" i="1"/>
  <c r="H6" i="1" s="1"/>
  <c r="F7" i="1"/>
  <c r="H7" i="1"/>
  <c r="F8" i="1"/>
  <c r="H8" i="1"/>
  <c r="F9" i="1"/>
  <c r="H9" i="1"/>
  <c r="F15" i="1"/>
  <c r="H15" i="1" s="1"/>
  <c r="F16" i="1"/>
  <c r="H16" i="1" s="1"/>
  <c r="F17" i="1"/>
  <c r="H17" i="1"/>
  <c r="F18" i="1"/>
  <c r="H18" i="1" s="1"/>
  <c r="F19" i="1"/>
  <c r="H19" i="1"/>
  <c r="F20" i="1"/>
  <c r="H20" i="1" s="1"/>
  <c r="F21" i="1"/>
  <c r="H21" i="1"/>
  <c r="F22" i="1"/>
  <c r="H22" i="1" s="1"/>
  <c r="H24" i="1" l="1"/>
  <c r="H26" i="1" s="1"/>
  <c r="H28" i="1" s="1"/>
  <c r="H30" i="1" s="1"/>
  <c r="H31" i="1" l="1"/>
  <c r="H32" i="1" l="1"/>
  <c r="I32" i="1" s="1"/>
  <c r="I31" i="1"/>
  <c r="H33" i="1"/>
  <c r="H34" i="1" s="1"/>
  <c r="H35" i="1" s="1"/>
  <c r="I33" i="1" l="1"/>
</calcChain>
</file>

<file path=xl/sharedStrings.xml><?xml version="1.0" encoding="utf-8"?>
<sst xmlns="http://schemas.openxmlformats.org/spreadsheetml/2006/main" count="69" uniqueCount="55">
  <si>
    <t>A</t>
  </si>
  <si>
    <t>Description</t>
  </si>
  <si>
    <t>UoM</t>
  </si>
  <si>
    <t>QTY</t>
  </si>
  <si>
    <t>Rate</t>
  </si>
  <si>
    <t>Total</t>
  </si>
  <si>
    <t>Contract Total</t>
  </si>
  <si>
    <t>Preliminary and General</t>
  </si>
  <si>
    <t>A1</t>
  </si>
  <si>
    <t>A2</t>
  </si>
  <si>
    <t>A3</t>
  </si>
  <si>
    <t>A4</t>
  </si>
  <si>
    <t>A5</t>
  </si>
  <si>
    <t>Site Establishment</t>
  </si>
  <si>
    <t>Day</t>
  </si>
  <si>
    <t>Accomodation</t>
  </si>
  <si>
    <t>no</t>
  </si>
  <si>
    <t>Travelling</t>
  </si>
  <si>
    <t>km</t>
  </si>
  <si>
    <t>Sub-Total</t>
  </si>
  <si>
    <t>B</t>
  </si>
  <si>
    <t>Activity Schedule</t>
  </si>
  <si>
    <t>B1</t>
  </si>
  <si>
    <t>m</t>
  </si>
  <si>
    <t>Metres to Drill</t>
  </si>
  <si>
    <t>B2</t>
  </si>
  <si>
    <t>B3</t>
  </si>
  <si>
    <t>B4</t>
  </si>
  <si>
    <t>B5</t>
  </si>
  <si>
    <t>B6</t>
  </si>
  <si>
    <t>B7</t>
  </si>
  <si>
    <t>B8</t>
  </si>
  <si>
    <t>PVC Pizo Flilters - Gasagrande</t>
  </si>
  <si>
    <t>ea</t>
  </si>
  <si>
    <t>Outside filter with galvanised tip</t>
  </si>
  <si>
    <t>PVC stop ends</t>
  </si>
  <si>
    <t>PVC pipes</t>
  </si>
  <si>
    <t>PVC sockets</t>
  </si>
  <si>
    <t>Bentonite and river sand</t>
  </si>
  <si>
    <t>TOTAL COSTS FOR SUPPLY, DELIVERY AND INSTALLATION OF PIEZOMETERS EXCL. VAT</t>
  </si>
  <si>
    <t>DUVHA COAL AND ASH HANDLING - Contract- PROVISION OF SUPPLY, DELIVERY AND INSTALLATION OF PIEZOMETERS FOR 36 MTHS</t>
  </si>
  <si>
    <t>Labour (Materials off loading on site)</t>
  </si>
  <si>
    <t>Consumables (oil, pvc glue, rags, anti-sieze, drill bits, thread tape, grease, rope, sand paper, cutting disks)</t>
  </si>
  <si>
    <t>Periods</t>
  </si>
  <si>
    <t>Medicals &amp; Police Clearance</t>
  </si>
  <si>
    <t xml:space="preserve">TOTAL </t>
  </si>
  <si>
    <t>Total for year one</t>
  </si>
  <si>
    <t>Total for year two</t>
  </si>
  <si>
    <t>Total for year three</t>
  </si>
  <si>
    <t xml:space="preserve">Total  </t>
  </si>
  <si>
    <t>Total  including CPA</t>
  </si>
  <si>
    <t>CPI July 2022 = 105.8 June 2023 = 109.8 =3.7%</t>
  </si>
  <si>
    <t xml:space="preserve">TOTAL EXCLUDING VAT FOR 12 MONTHS </t>
  </si>
  <si>
    <t xml:space="preserve">Total </t>
  </si>
  <si>
    <t xml:space="preserve">Total including CPA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</si>
</sst>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&quot;* #,##0.00_-;\-&quot;R&quot;* #,##0.00_-;_-&quot;R&quot;* &quot;-&quot;??_-;_-@_-"/>
    <numFmt numFmtId="164" formatCode="&quot;R&quot;#,##0.00"/>
    <numFmt numFmtId="165" formatCode="_ &quot;R&quot;\ * #,##0.00_ ;_ &quot;R&quot;\ * \-#,##0.00_ ;_ &quot;R&quot;\ * &quot;-&quot;??_ ;_ @_ "/>
    <numFmt numFmtId="166" formatCode="_ [$R-1C09]\ * #,##0.00_ ;_ [$R-1C09]\ * \-#,##0.00_ ;_ [$R-1C09]\ * &quot;-&quot;??_ ;_ @_ "/>
    <numFmt numFmtId="167" formatCode="_-[$R-1C09]* #,##0.00_-;\-[$R-1C09]* #,##0.00_-;_-[$R-1C09]* &quot;-&quot;??_-;_-@_-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164" fontId="3" fillId="0" borderId="0" xfId="0" applyNumberFormat="1" applyFont="1"/>
    <xf numFmtId="0" fontId="3" fillId="0" borderId="4" xfId="0" applyFont="1" applyBorder="1"/>
    <xf numFmtId="0" fontId="3" fillId="0" borderId="5" xfId="0" applyFont="1" applyBorder="1"/>
    <xf numFmtId="2" fontId="3" fillId="0" borderId="5" xfId="0" applyNumberFormat="1" applyFont="1" applyBorder="1"/>
    <xf numFmtId="164" fontId="3" fillId="0" borderId="5" xfId="0" applyNumberFormat="1" applyFont="1" applyBorder="1"/>
    <xf numFmtId="0" fontId="3" fillId="0" borderId="6" xfId="0" applyFont="1" applyBorder="1"/>
    <xf numFmtId="0" fontId="2" fillId="0" borderId="7" xfId="0" applyFont="1" applyBorder="1"/>
    <xf numFmtId="0" fontId="2" fillId="0" borderId="3" xfId="0" applyFont="1" applyBorder="1"/>
    <xf numFmtId="2" fontId="2" fillId="0" borderId="3" xfId="0" applyNumberFormat="1" applyFont="1" applyBorder="1"/>
    <xf numFmtId="164" fontId="2" fillId="0" borderId="3" xfId="0" applyNumberFormat="1" applyFont="1" applyBorder="1"/>
    <xf numFmtId="0" fontId="2" fillId="0" borderId="8" xfId="0" applyFont="1" applyBorder="1"/>
    <xf numFmtId="0" fontId="3" fillId="0" borderId="9" xfId="0" applyFont="1" applyBorder="1"/>
    <xf numFmtId="0" fontId="3" fillId="0" borderId="1" xfId="0" applyFont="1" applyBorder="1"/>
    <xf numFmtId="2" fontId="3" fillId="0" borderId="1" xfId="0" applyNumberFormat="1" applyFont="1" applyBorder="1"/>
    <xf numFmtId="44" fontId="3" fillId="0" borderId="1" xfId="0" applyNumberFormat="1" applyFont="1" applyBorder="1"/>
    <xf numFmtId="44" fontId="3" fillId="0" borderId="10" xfId="0" applyNumberFormat="1" applyFont="1" applyBorder="1"/>
    <xf numFmtId="0" fontId="3" fillId="0" borderId="1" xfId="0" applyFont="1" applyBorder="1" applyAlignment="1">
      <alignment wrapText="1"/>
    </xf>
    <xf numFmtId="0" fontId="3" fillId="0" borderId="10" xfId="0" applyFont="1" applyBorder="1"/>
    <xf numFmtId="0" fontId="3" fillId="0" borderId="11" xfId="0" applyFont="1" applyBorder="1"/>
    <xf numFmtId="0" fontId="3" fillId="0" borderId="2" xfId="0" applyFont="1" applyBorder="1"/>
    <xf numFmtId="2" fontId="3" fillId="0" borderId="2" xfId="0" applyNumberFormat="1" applyFont="1" applyBorder="1"/>
    <xf numFmtId="44" fontId="3" fillId="0" borderId="2" xfId="0" applyNumberFormat="1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3" xfId="0" applyFont="1" applyBorder="1"/>
    <xf numFmtId="2" fontId="3" fillId="0" borderId="3" xfId="0" applyNumberFormat="1" applyFont="1" applyBorder="1"/>
    <xf numFmtId="44" fontId="3" fillId="0" borderId="3" xfId="0" applyNumberFormat="1" applyFont="1" applyBorder="1"/>
    <xf numFmtId="0" fontId="3" fillId="0" borderId="8" xfId="0" applyFont="1" applyBorder="1"/>
    <xf numFmtId="165" fontId="4" fillId="0" borderId="0" xfId="0" applyNumberFormat="1" applyFont="1"/>
    <xf numFmtId="0" fontId="6" fillId="0" borderId="0" xfId="0" applyFont="1"/>
    <xf numFmtId="0" fontId="4" fillId="0" borderId="0" xfId="0" applyFont="1"/>
    <xf numFmtId="165" fontId="4" fillId="0" borderId="0" xfId="0" applyNumberFormat="1" applyFont="1" applyAlignment="1">
      <alignment horizontal="left"/>
    </xf>
    <xf numFmtId="44" fontId="5" fillId="0" borderId="0" xfId="0" applyNumberFormat="1" applyFont="1" applyAlignment="1">
      <alignment wrapText="1"/>
    </xf>
    <xf numFmtId="2" fontId="4" fillId="0" borderId="0" xfId="0" applyNumberFormat="1" applyFont="1"/>
    <xf numFmtId="44" fontId="4" fillId="0" borderId="0" xfId="0" applyNumberFormat="1" applyFont="1"/>
    <xf numFmtId="165" fontId="7" fillId="0" borderId="0" xfId="0" applyNumberFormat="1" applyFont="1" applyAlignment="1">
      <alignment horizontal="left"/>
    </xf>
    <xf numFmtId="164" fontId="3" fillId="0" borderId="1" xfId="0" applyNumberFormat="1" applyFont="1" applyBorder="1"/>
    <xf numFmtId="164" fontId="3" fillId="0" borderId="2" xfId="0" applyNumberFormat="1" applyFont="1" applyBorder="1"/>
    <xf numFmtId="0" fontId="3" fillId="0" borderId="5" xfId="0" applyFont="1" applyBorder="1" applyAlignment="1">
      <alignment wrapText="1"/>
    </xf>
    <xf numFmtId="2" fontId="3" fillId="0" borderId="17" xfId="0" applyNumberFormat="1" applyFont="1" applyBorder="1"/>
    <xf numFmtId="44" fontId="3" fillId="0" borderId="16" xfId="0" applyNumberFormat="1" applyFont="1" applyBorder="1"/>
    <xf numFmtId="44" fontId="2" fillId="0" borderId="16" xfId="0" applyNumberFormat="1" applyFont="1" applyBorder="1"/>
    <xf numFmtId="44" fontId="3" fillId="0" borderId="0" xfId="0" applyNumberFormat="1" applyFont="1"/>
    <xf numFmtId="166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66" fontId="9" fillId="0" borderId="1" xfId="0" applyNumberFormat="1" applyFont="1" applyBorder="1"/>
    <xf numFmtId="166" fontId="0" fillId="0" borderId="1" xfId="0" applyNumberFormat="1" applyBorder="1" applyAlignment="1">
      <alignment horizontal="center"/>
    </xf>
    <xf numFmtId="0" fontId="9" fillId="0" borderId="0" xfId="0" applyFont="1"/>
    <xf numFmtId="10" fontId="9" fillId="0" borderId="1" xfId="0" applyNumberFormat="1" applyFont="1" applyBorder="1"/>
    <xf numFmtId="167" fontId="0" fillId="0" borderId="1" xfId="0" applyNumberFormat="1" applyBorder="1"/>
    <xf numFmtId="44" fontId="0" fillId="0" borderId="0" xfId="1" applyFont="1"/>
    <xf numFmtId="44" fontId="0" fillId="0" borderId="0" xfId="0" applyNumberFormat="1"/>
    <xf numFmtId="167" fontId="9" fillId="0" borderId="1" xfId="0" applyNumberFormat="1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" xfId="0" applyFont="1" applyBorder="1" applyAlignment="1"/>
    <xf numFmtId="166" fontId="9" fillId="0" borderId="13" xfId="0" applyNumberFormat="1" applyFont="1" applyBorder="1" applyAlignment="1"/>
    <xf numFmtId="166" fontId="9" fillId="0" borderId="14" xfId="0" applyNumberFormat="1" applyFont="1" applyBorder="1" applyAlignment="1"/>
    <xf numFmtId="166" fontId="9" fillId="0" borderId="13" xfId="0" applyNumberFormat="1" applyFont="1" applyBorder="1" applyAlignment="1">
      <alignment horizontal="center"/>
    </xf>
    <xf numFmtId="166" fontId="9" fillId="0" borderId="14" xfId="0" applyNumberFormat="1" applyFont="1" applyBorder="1" applyAlignment="1">
      <alignment horizontal="center"/>
    </xf>
    <xf numFmtId="166" fontId="9" fillId="0" borderId="1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="80" zoomScaleNormal="80" workbookViewId="0">
      <selection activeCell="D35" sqref="D35"/>
    </sheetView>
  </sheetViews>
  <sheetFormatPr defaultColWidth="8.7109375" defaultRowHeight="14.25" x14ac:dyDescent="0.2"/>
  <cols>
    <col min="1" max="1" width="6.42578125" style="2" customWidth="1"/>
    <col min="2" max="2" width="40.42578125" style="2" customWidth="1"/>
    <col min="3" max="3" width="14.85546875" style="2" customWidth="1"/>
    <col min="4" max="4" width="12.5703125" style="3" customWidth="1"/>
    <col min="5" max="5" width="15.42578125" style="4" customWidth="1"/>
    <col min="6" max="6" width="14" style="4" customWidth="1"/>
    <col min="7" max="7" width="11.42578125" style="3" customWidth="1"/>
    <col min="8" max="8" width="18.42578125" style="2" customWidth="1"/>
    <col min="9" max="9" width="18.5703125" style="2" customWidth="1"/>
    <col min="10" max="10" width="12.42578125" style="2" bestFit="1" customWidth="1"/>
    <col min="11" max="11" width="15.5703125" style="2" bestFit="1" customWidth="1"/>
    <col min="12" max="12" width="14.5703125" style="2" bestFit="1" customWidth="1"/>
    <col min="13" max="13" width="22.140625" style="2" bestFit="1" customWidth="1"/>
    <col min="14" max="14" width="10.42578125" style="2" bestFit="1" customWidth="1"/>
    <col min="15" max="16384" width="8.7109375" style="2"/>
  </cols>
  <sheetData>
    <row r="1" spans="1:14" ht="15" x14ac:dyDescent="0.25">
      <c r="A1" s="1" t="s">
        <v>40</v>
      </c>
    </row>
    <row r="2" spans="1:14" ht="15" thickBot="1" x14ac:dyDescent="0.25"/>
    <row r="3" spans="1:14" ht="29.1" customHeight="1" thickBot="1" x14ac:dyDescent="0.25">
      <c r="A3" s="5"/>
      <c r="B3" s="6" t="s">
        <v>1</v>
      </c>
      <c r="C3" s="6" t="s">
        <v>2</v>
      </c>
      <c r="D3" s="7" t="s">
        <v>3</v>
      </c>
      <c r="E3" s="8" t="s">
        <v>4</v>
      </c>
      <c r="F3" s="8" t="s">
        <v>5</v>
      </c>
      <c r="G3" s="7" t="s">
        <v>43</v>
      </c>
      <c r="H3" s="9" t="s">
        <v>6</v>
      </c>
    </row>
    <row r="4" spans="1:14" s="1" customFormat="1" ht="15" x14ac:dyDescent="0.25">
      <c r="A4" s="10" t="s">
        <v>0</v>
      </c>
      <c r="B4" s="11" t="s">
        <v>7</v>
      </c>
      <c r="C4" s="11"/>
      <c r="D4" s="12"/>
      <c r="E4" s="13"/>
      <c r="F4" s="13"/>
      <c r="G4" s="12"/>
      <c r="H4" s="14"/>
    </row>
    <row r="5" spans="1:14" x14ac:dyDescent="0.2">
      <c r="A5" s="15" t="s">
        <v>8</v>
      </c>
      <c r="B5" s="16" t="s">
        <v>13</v>
      </c>
      <c r="C5" s="16" t="s">
        <v>14</v>
      </c>
      <c r="D5" s="17">
        <v>1</v>
      </c>
      <c r="E5" s="18"/>
      <c r="F5" s="18">
        <f>E5*D5</f>
        <v>0</v>
      </c>
      <c r="G5" s="17">
        <v>8</v>
      </c>
      <c r="H5" s="19">
        <f>F5*G5</f>
        <v>0</v>
      </c>
    </row>
    <row r="6" spans="1:14" x14ac:dyDescent="0.2">
      <c r="A6" s="15" t="s">
        <v>9</v>
      </c>
      <c r="B6" s="16" t="s">
        <v>15</v>
      </c>
      <c r="C6" s="16" t="s">
        <v>14</v>
      </c>
      <c r="D6" s="17">
        <v>10</v>
      </c>
      <c r="E6" s="18"/>
      <c r="F6" s="18">
        <f>E6*D6</f>
        <v>0</v>
      </c>
      <c r="G6" s="17">
        <v>8</v>
      </c>
      <c r="H6" s="19">
        <f>F6*G6</f>
        <v>0</v>
      </c>
    </row>
    <row r="7" spans="1:14" x14ac:dyDescent="0.2">
      <c r="A7" s="15" t="s">
        <v>10</v>
      </c>
      <c r="B7" s="16" t="s">
        <v>44</v>
      </c>
      <c r="C7" s="16" t="s">
        <v>16</v>
      </c>
      <c r="D7" s="17">
        <v>6</v>
      </c>
      <c r="E7" s="18"/>
      <c r="F7" s="18">
        <f>E7*D7</f>
        <v>0</v>
      </c>
      <c r="G7" s="17">
        <v>3</v>
      </c>
      <c r="H7" s="19">
        <f>F7*G7</f>
        <v>0</v>
      </c>
    </row>
    <row r="8" spans="1:14" x14ac:dyDescent="0.2">
      <c r="A8" s="15" t="s">
        <v>11</v>
      </c>
      <c r="B8" s="16" t="s">
        <v>17</v>
      </c>
      <c r="C8" s="16" t="s">
        <v>18</v>
      </c>
      <c r="D8" s="17">
        <v>1500</v>
      </c>
      <c r="E8" s="18"/>
      <c r="F8" s="18">
        <f>E8*D8</f>
        <v>0</v>
      </c>
      <c r="G8" s="17">
        <v>8</v>
      </c>
      <c r="H8" s="19">
        <f>F8*G8</f>
        <v>0</v>
      </c>
    </row>
    <row r="9" spans="1:14" ht="42" customHeight="1" x14ac:dyDescent="0.2">
      <c r="A9" s="15" t="s">
        <v>12</v>
      </c>
      <c r="B9" s="20" t="s">
        <v>42</v>
      </c>
      <c r="C9" s="16" t="s">
        <v>16</v>
      </c>
      <c r="D9" s="17">
        <v>1</v>
      </c>
      <c r="E9" s="18"/>
      <c r="F9" s="18">
        <f>E9*D9</f>
        <v>0</v>
      </c>
      <c r="G9" s="17">
        <v>8</v>
      </c>
      <c r="H9" s="19">
        <f>F9*G9</f>
        <v>0</v>
      </c>
    </row>
    <row r="10" spans="1:14" x14ac:dyDescent="0.2">
      <c r="A10" s="15"/>
      <c r="B10" s="16"/>
      <c r="C10" s="16"/>
      <c r="D10" s="17"/>
      <c r="E10" s="18"/>
      <c r="F10" s="18"/>
      <c r="G10" s="17"/>
      <c r="H10" s="21"/>
    </row>
    <row r="11" spans="1:14" x14ac:dyDescent="0.2">
      <c r="A11" s="15"/>
      <c r="B11" s="16" t="s">
        <v>19</v>
      </c>
      <c r="C11" s="16"/>
      <c r="D11" s="17"/>
      <c r="E11" s="18"/>
      <c r="F11" s="18"/>
      <c r="G11" s="17"/>
      <c r="H11" s="19">
        <f>SUM(H5:H10)</f>
        <v>0</v>
      </c>
    </row>
    <row r="12" spans="1:14" ht="15" thickBot="1" x14ac:dyDescent="0.25">
      <c r="A12" s="22"/>
      <c r="B12" s="23"/>
      <c r="C12" s="23"/>
      <c r="D12" s="24"/>
      <c r="E12" s="25"/>
      <c r="F12" s="25"/>
      <c r="G12" s="24"/>
      <c r="H12" s="26"/>
    </row>
    <row r="13" spans="1:14" ht="15" thickBot="1" x14ac:dyDescent="0.25">
      <c r="A13" s="5" t="s">
        <v>20</v>
      </c>
      <c r="B13" s="6" t="s">
        <v>21</v>
      </c>
      <c r="C13" s="6" t="s">
        <v>2</v>
      </c>
      <c r="D13" s="7" t="s">
        <v>3</v>
      </c>
      <c r="E13" s="8"/>
      <c r="F13" s="8" t="s">
        <v>5</v>
      </c>
      <c r="G13" s="7" t="s">
        <v>43</v>
      </c>
      <c r="H13" s="9" t="s">
        <v>6</v>
      </c>
    </row>
    <row r="14" spans="1:14" x14ac:dyDescent="0.2">
      <c r="A14" s="27"/>
      <c r="B14" s="28"/>
      <c r="C14" s="28"/>
      <c r="D14" s="29"/>
      <c r="E14" s="30"/>
      <c r="F14" s="30"/>
      <c r="G14" s="29"/>
      <c r="H14" s="31"/>
    </row>
    <row r="15" spans="1:14" x14ac:dyDescent="0.2">
      <c r="A15" s="15" t="s">
        <v>22</v>
      </c>
      <c r="B15" s="16" t="s">
        <v>24</v>
      </c>
      <c r="C15" s="16" t="s">
        <v>23</v>
      </c>
      <c r="D15" s="17">
        <v>350</v>
      </c>
      <c r="E15" s="18"/>
      <c r="F15" s="18">
        <f t="shared" ref="F15:F22" si="0">E15*D15</f>
        <v>0</v>
      </c>
      <c r="G15" s="17">
        <v>8</v>
      </c>
      <c r="H15" s="19">
        <f t="shared" ref="H15:H22" si="1">G15*F15</f>
        <v>0</v>
      </c>
    </row>
    <row r="16" spans="1:14" x14ac:dyDescent="0.2">
      <c r="A16" s="15" t="s">
        <v>25</v>
      </c>
      <c r="B16" s="16" t="s">
        <v>32</v>
      </c>
      <c r="C16" s="16" t="s">
        <v>33</v>
      </c>
      <c r="D16" s="17">
        <v>8</v>
      </c>
      <c r="E16" s="18"/>
      <c r="F16" s="18">
        <f t="shared" si="0"/>
        <v>0</v>
      </c>
      <c r="G16" s="17">
        <v>8</v>
      </c>
      <c r="H16" s="19">
        <f t="shared" si="1"/>
        <v>0</v>
      </c>
      <c r="I16" s="32"/>
      <c r="J16" s="34"/>
      <c r="K16" s="34"/>
      <c r="L16" s="34"/>
      <c r="M16" s="34"/>
      <c r="N16" s="34"/>
    </row>
    <row r="17" spans="1:14" x14ac:dyDescent="0.2">
      <c r="A17" s="15" t="s">
        <v>26</v>
      </c>
      <c r="B17" s="16" t="s">
        <v>34</v>
      </c>
      <c r="C17" s="16" t="s">
        <v>33</v>
      </c>
      <c r="D17" s="17">
        <v>8</v>
      </c>
      <c r="E17" s="18"/>
      <c r="F17" s="18">
        <f t="shared" si="0"/>
        <v>0</v>
      </c>
      <c r="G17" s="17">
        <v>8</v>
      </c>
      <c r="H17" s="19">
        <f t="shared" si="1"/>
        <v>0</v>
      </c>
      <c r="I17" s="35"/>
      <c r="J17" s="36"/>
      <c r="K17" s="37"/>
      <c r="L17" s="38"/>
      <c r="M17" s="38"/>
      <c r="N17" s="38"/>
    </row>
    <row r="18" spans="1:14" x14ac:dyDescent="0.2">
      <c r="A18" s="15" t="s">
        <v>27</v>
      </c>
      <c r="B18" s="16" t="s">
        <v>35</v>
      </c>
      <c r="C18" s="16" t="s">
        <v>33</v>
      </c>
      <c r="D18" s="17">
        <v>50</v>
      </c>
      <c r="E18" s="18"/>
      <c r="F18" s="18">
        <f t="shared" si="0"/>
        <v>0</v>
      </c>
      <c r="G18" s="17">
        <v>8</v>
      </c>
      <c r="H18" s="19">
        <f t="shared" si="1"/>
        <v>0</v>
      </c>
      <c r="I18" s="39"/>
      <c r="J18" s="36"/>
      <c r="K18" s="37"/>
      <c r="L18" s="38"/>
      <c r="M18" s="38"/>
      <c r="N18" s="38"/>
    </row>
    <row r="19" spans="1:14" x14ac:dyDescent="0.2">
      <c r="A19" s="15" t="s">
        <v>28</v>
      </c>
      <c r="B19" s="16" t="s">
        <v>36</v>
      </c>
      <c r="C19" s="16" t="s">
        <v>23</v>
      </c>
      <c r="D19" s="17">
        <v>50</v>
      </c>
      <c r="E19" s="18"/>
      <c r="F19" s="18">
        <f t="shared" si="0"/>
        <v>0</v>
      </c>
      <c r="G19" s="17">
        <v>8</v>
      </c>
      <c r="H19" s="19">
        <f t="shared" si="1"/>
        <v>0</v>
      </c>
      <c r="I19" s="34"/>
      <c r="J19" s="38"/>
      <c r="K19" s="34"/>
      <c r="L19" s="34"/>
      <c r="M19" s="34"/>
      <c r="N19" s="38"/>
    </row>
    <row r="20" spans="1:14" x14ac:dyDescent="0.2">
      <c r="A20" s="15" t="s">
        <v>29</v>
      </c>
      <c r="B20" s="16" t="s">
        <v>37</v>
      </c>
      <c r="C20" s="16" t="s">
        <v>33</v>
      </c>
      <c r="D20" s="17">
        <v>8</v>
      </c>
      <c r="E20" s="18"/>
      <c r="F20" s="18">
        <f t="shared" si="0"/>
        <v>0</v>
      </c>
      <c r="G20" s="17">
        <v>8</v>
      </c>
      <c r="H20" s="19">
        <f t="shared" si="1"/>
        <v>0</v>
      </c>
      <c r="I20" s="33"/>
      <c r="J20" s="34"/>
      <c r="K20" s="34"/>
      <c r="L20" s="34"/>
      <c r="M20" s="34"/>
      <c r="N20" s="34"/>
    </row>
    <row r="21" spans="1:14" x14ac:dyDescent="0.2">
      <c r="A21" s="15" t="s">
        <v>30</v>
      </c>
      <c r="B21" s="16" t="s">
        <v>38</v>
      </c>
      <c r="C21" s="16" t="s">
        <v>16</v>
      </c>
      <c r="D21" s="17">
        <v>8</v>
      </c>
      <c r="E21" s="18"/>
      <c r="F21" s="18">
        <f t="shared" si="0"/>
        <v>0</v>
      </c>
      <c r="G21" s="17">
        <v>8</v>
      </c>
      <c r="H21" s="19">
        <f t="shared" si="1"/>
        <v>0</v>
      </c>
      <c r="I21" s="33"/>
    </row>
    <row r="22" spans="1:14" x14ac:dyDescent="0.2">
      <c r="A22" s="15" t="s">
        <v>31</v>
      </c>
      <c r="B22" s="16" t="s">
        <v>41</v>
      </c>
      <c r="C22" s="16" t="s">
        <v>16</v>
      </c>
      <c r="D22" s="17">
        <v>8</v>
      </c>
      <c r="E22" s="18"/>
      <c r="F22" s="18">
        <f t="shared" si="0"/>
        <v>0</v>
      </c>
      <c r="G22" s="17">
        <v>8</v>
      </c>
      <c r="H22" s="19">
        <f t="shared" si="1"/>
        <v>0</v>
      </c>
    </row>
    <row r="23" spans="1:14" x14ac:dyDescent="0.2">
      <c r="A23" s="15"/>
      <c r="B23" s="16"/>
      <c r="C23" s="16"/>
      <c r="D23" s="17"/>
      <c r="E23" s="18"/>
      <c r="F23" s="18"/>
      <c r="G23" s="17"/>
      <c r="H23" s="21"/>
    </row>
    <row r="24" spans="1:14" x14ac:dyDescent="0.2">
      <c r="A24" s="15"/>
      <c r="B24" s="16" t="s">
        <v>19</v>
      </c>
      <c r="C24" s="16"/>
      <c r="D24" s="17"/>
      <c r="E24" s="40"/>
      <c r="F24" s="40"/>
      <c r="G24" s="17"/>
      <c r="H24" s="19">
        <f>SUM(H15:H22)</f>
        <v>0</v>
      </c>
    </row>
    <row r="25" spans="1:14" ht="15" thickBot="1" x14ac:dyDescent="0.25">
      <c r="A25" s="22"/>
      <c r="B25" s="23"/>
      <c r="C25" s="23"/>
      <c r="D25" s="24"/>
      <c r="E25" s="41"/>
      <c r="F25" s="41"/>
      <c r="G25" s="24"/>
      <c r="H25" s="26"/>
    </row>
    <row r="26" spans="1:14" ht="31.5" customHeight="1" thickBot="1" x14ac:dyDescent="0.25">
      <c r="A26" s="5"/>
      <c r="B26" s="42" t="s">
        <v>39</v>
      </c>
      <c r="C26" s="6"/>
      <c r="D26" s="7"/>
      <c r="E26" s="8"/>
      <c r="F26" s="8"/>
      <c r="G26" s="43"/>
      <c r="H26" s="44">
        <f>H24+H11</f>
        <v>0</v>
      </c>
      <c r="I26" s="46"/>
    </row>
    <row r="27" spans="1:14" ht="15" thickBot="1" x14ac:dyDescent="0.25"/>
    <row r="28" spans="1:14" ht="15.75" thickBot="1" x14ac:dyDescent="0.3">
      <c r="D28" s="66" t="s">
        <v>52</v>
      </c>
      <c r="E28" s="67"/>
      <c r="F28" s="67"/>
      <c r="G28" s="68"/>
      <c r="H28" s="45">
        <f>H26/3</f>
        <v>0</v>
      </c>
    </row>
    <row r="30" spans="1:14" customFormat="1" ht="15" x14ac:dyDescent="0.25">
      <c r="A30" s="47" t="s">
        <v>45</v>
      </c>
      <c r="B30" s="47"/>
      <c r="C30" s="48"/>
      <c r="D30" s="60" t="s">
        <v>46</v>
      </c>
      <c r="E30" s="60"/>
      <c r="F30" s="60"/>
      <c r="G30" s="48"/>
      <c r="H30" s="49">
        <f>H28</f>
        <v>0</v>
      </c>
      <c r="I30" s="50"/>
      <c r="J30" s="51"/>
    </row>
    <row r="31" spans="1:14" customFormat="1" ht="15" x14ac:dyDescent="0.25">
      <c r="A31" s="61" t="s">
        <v>51</v>
      </c>
      <c r="B31" s="62"/>
      <c r="C31" s="62"/>
      <c r="D31" s="60" t="s">
        <v>47</v>
      </c>
      <c r="E31" s="60"/>
      <c r="F31" s="60"/>
      <c r="G31" s="52">
        <v>3.6999999999999998E-2</v>
      </c>
      <c r="H31" s="49">
        <f>H30+H30*$G$31</f>
        <v>0</v>
      </c>
      <c r="I31" s="53">
        <f>H31-H30</f>
        <v>0</v>
      </c>
      <c r="J31" s="51"/>
      <c r="K31" s="51"/>
    </row>
    <row r="32" spans="1:14" customFormat="1" ht="15" x14ac:dyDescent="0.25">
      <c r="A32" s="47"/>
      <c r="B32" s="47"/>
      <c r="C32" s="48"/>
      <c r="D32" s="60" t="s">
        <v>48</v>
      </c>
      <c r="E32" s="60"/>
      <c r="F32" s="60"/>
      <c r="G32" s="52">
        <v>3.6999999999999998E-2</v>
      </c>
      <c r="H32" s="49">
        <f>H31+H31*$G$32</f>
        <v>0</v>
      </c>
      <c r="I32" s="53">
        <f>H32-H31</f>
        <v>0</v>
      </c>
      <c r="J32" s="54"/>
      <c r="K32" s="55"/>
    </row>
    <row r="33" spans="1:11" customFormat="1" ht="15" x14ac:dyDescent="0.25">
      <c r="A33" s="47" t="s">
        <v>49</v>
      </c>
      <c r="B33" s="47"/>
      <c r="C33" s="48"/>
      <c r="D33" s="63" t="s">
        <v>50</v>
      </c>
      <c r="E33" s="64"/>
      <c r="F33" s="65"/>
      <c r="G33" s="52"/>
      <c r="H33" s="49">
        <f>SUM(H30:H32)</f>
        <v>0</v>
      </c>
      <c r="I33" s="53">
        <f>SUM(I31:I32)</f>
        <v>0</v>
      </c>
      <c r="J33" s="54"/>
      <c r="K33" s="55"/>
    </row>
    <row r="34" spans="1:11" customFormat="1" ht="15" x14ac:dyDescent="0.25">
      <c r="A34" s="47"/>
      <c r="B34" s="47"/>
      <c r="C34" s="48"/>
      <c r="D34" s="63"/>
      <c r="E34" s="64"/>
      <c r="F34" s="65"/>
      <c r="G34" s="48"/>
      <c r="H34" s="56">
        <f>H33*0.1</f>
        <v>0</v>
      </c>
      <c r="J34" s="54"/>
      <c r="K34" s="54"/>
    </row>
    <row r="35" spans="1:11" customFormat="1" ht="15" x14ac:dyDescent="0.25">
      <c r="A35" s="48" t="s">
        <v>53</v>
      </c>
      <c r="B35" s="48"/>
      <c r="C35" s="48"/>
      <c r="D35" s="57" t="s">
        <v>54</v>
      </c>
      <c r="E35" s="58"/>
      <c r="F35" s="59"/>
      <c r="G35" s="48"/>
      <c r="H35" s="56">
        <f>H34+H33</f>
        <v>0</v>
      </c>
      <c r="J35" s="54"/>
      <c r="K35" s="54"/>
    </row>
  </sheetData>
  <mergeCells count="3">
    <mergeCell ref="D33:F33"/>
    <mergeCell ref="D34:F34"/>
    <mergeCell ref="D28:G28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 Motlhabane</dc:creator>
  <cp:lastModifiedBy>Obed Moroaswi</cp:lastModifiedBy>
  <dcterms:created xsi:type="dcterms:W3CDTF">2022-12-13T06:53:18Z</dcterms:created>
  <dcterms:modified xsi:type="dcterms:W3CDTF">2023-10-20T08:09:04Z</dcterms:modified>
</cp:coreProperties>
</file>