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nokwandaw\Documents\MPUMELELO\REMEDY 9\RUNNING\2023 TRANSACTIOINS\RUNNING TRANSACTIONS\RFB 2734-2023_ Background checks and verifications\"/>
    </mc:Choice>
  </mc:AlternateContent>
  <xr:revisionPtr revIDLastSave="0" documentId="13_ncr:1_{2F523126-B246-42FE-879B-60FD9C28A03E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6" l="1"/>
  <c r="L18" i="6"/>
  <c r="I18" i="6"/>
  <c r="F18" i="6" l="1"/>
  <c r="P18" i="6" s="1"/>
  <c r="O39" i="6" l="1"/>
  <c r="O40" i="6"/>
  <c r="L39" i="6"/>
  <c r="L40" i="6"/>
  <c r="I39" i="6" l="1"/>
  <c r="I40" i="6"/>
  <c r="F39" i="6"/>
  <c r="F40" i="6"/>
  <c r="O32" i="6"/>
  <c r="O33" i="6"/>
  <c r="O34" i="6"/>
  <c r="O35" i="6"/>
  <c r="O36" i="6"/>
  <c r="O37" i="6"/>
  <c r="O38" i="6"/>
  <c r="O25" i="6"/>
  <c r="O26" i="6"/>
  <c r="O27" i="6"/>
  <c r="O28" i="6"/>
  <c r="O29" i="6"/>
  <c r="O30" i="6"/>
  <c r="L32" i="6"/>
  <c r="L33" i="6"/>
  <c r="L34" i="6"/>
  <c r="L35" i="6"/>
  <c r="L36" i="6"/>
  <c r="L37" i="6"/>
  <c r="L38" i="6"/>
  <c r="L25" i="6"/>
  <c r="L26" i="6"/>
  <c r="L27" i="6"/>
  <c r="L28" i="6"/>
  <c r="L29" i="6"/>
  <c r="L30" i="6"/>
  <c r="I38" i="6"/>
  <c r="I32" i="6"/>
  <c r="I33" i="6"/>
  <c r="I34" i="6"/>
  <c r="I35" i="6"/>
  <c r="I36" i="6"/>
  <c r="I37" i="6"/>
  <c r="I25" i="6"/>
  <c r="I26" i="6"/>
  <c r="I27" i="6"/>
  <c r="I28" i="6"/>
  <c r="I29" i="6"/>
  <c r="I30" i="6"/>
  <c r="F32" i="6"/>
  <c r="F33" i="6"/>
  <c r="F34" i="6"/>
  <c r="F35" i="6"/>
  <c r="F36" i="6"/>
  <c r="F37" i="6"/>
  <c r="F38" i="6"/>
  <c r="F25" i="6"/>
  <c r="F26" i="6"/>
  <c r="F27" i="6"/>
  <c r="F28" i="6"/>
  <c r="F29" i="6"/>
  <c r="F30" i="6"/>
  <c r="P39" i="6" l="1"/>
  <c r="P40" i="6"/>
  <c r="P38" i="6"/>
  <c r="P37" i="6"/>
  <c r="P32" i="6"/>
  <c r="P26" i="6"/>
  <c r="P36" i="6"/>
  <c r="P28" i="6"/>
  <c r="P35" i="6"/>
  <c r="P34" i="6"/>
  <c r="P29" i="6"/>
  <c r="P33" i="6"/>
  <c r="P25" i="6"/>
  <c r="P30" i="6"/>
  <c r="P27" i="6"/>
  <c r="O43" i="6"/>
  <c r="O42" i="6"/>
  <c r="O41" i="6" s="1"/>
  <c r="O31" i="6"/>
  <c r="O24" i="6"/>
  <c r="O23" i="6"/>
  <c r="O22" i="6"/>
  <c r="O21" i="6"/>
  <c r="O20" i="6"/>
  <c r="O19" i="6"/>
  <c r="O17" i="6"/>
  <c r="O16" i="6" s="1"/>
  <c r="O44" i="6" l="1"/>
  <c r="I17" i="6"/>
  <c r="F22" i="6"/>
  <c r="O45" i="6" l="1"/>
  <c r="O46" i="6" s="1"/>
  <c r="L31" i="6"/>
  <c r="L24" i="6"/>
  <c r="L23" i="6"/>
  <c r="L22" i="6"/>
  <c r="I31" i="6"/>
  <c r="I24" i="6"/>
  <c r="I23" i="6"/>
  <c r="I22" i="6"/>
  <c r="F31" i="6"/>
  <c r="F24" i="6"/>
  <c r="F23" i="6"/>
  <c r="L21" i="6"/>
  <c r="I21" i="6"/>
  <c r="F21" i="6"/>
  <c r="I19" i="6"/>
  <c r="I20" i="6"/>
  <c r="I42" i="6"/>
  <c r="I43" i="6"/>
  <c r="L19" i="6"/>
  <c r="L20" i="6"/>
  <c r="F19" i="6"/>
  <c r="F20" i="6"/>
  <c r="I41" i="6" l="1"/>
  <c r="I16" i="6"/>
  <c r="P22" i="6"/>
  <c r="P20" i="6"/>
  <c r="P23" i="6"/>
  <c r="P24" i="6"/>
  <c r="P31" i="6"/>
  <c r="P19" i="6"/>
  <c r="P21" i="6"/>
  <c r="F42" i="6"/>
  <c r="F43" i="6"/>
  <c r="L42" i="6"/>
  <c r="L43" i="6"/>
  <c r="L17" i="6"/>
  <c r="L16" i="6" s="1"/>
  <c r="F17" i="6"/>
  <c r="F16" i="6" s="1"/>
  <c r="I44" i="6" l="1"/>
  <c r="I45" i="6" s="1"/>
  <c r="I46" i="6" s="1"/>
  <c r="L41" i="6"/>
  <c r="L44" i="6" s="1"/>
  <c r="F41" i="6"/>
  <c r="F44" i="6" s="1"/>
  <c r="P17" i="6"/>
  <c r="P16" i="6" s="1"/>
  <c r="P42" i="6"/>
  <c r="P43" i="6"/>
  <c r="P41" i="6" l="1"/>
  <c r="P44" i="6" s="1"/>
  <c r="L45" i="6"/>
  <c r="L46" i="6" s="1"/>
  <c r="F45" i="6"/>
  <c r="F46" i="6" s="1"/>
  <c r="P45" i="6" l="1"/>
  <c r="P46" i="6" l="1"/>
</calcChain>
</file>

<file path=xl/sharedStrings.xml><?xml version="1.0" encoding="utf-8"?>
<sst xmlns="http://schemas.openxmlformats.org/spreadsheetml/2006/main" count="104" uniqueCount="77">
  <si>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</si>
  <si>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</si>
  <si>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</si>
  <si>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</si>
  <si>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</si>
  <si>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</si>
  <si>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</si>
  <si>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</si>
  <si>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</si>
  <si>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</si>
  <si>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1.1</t>
  </si>
  <si>
    <t>1.4</t>
  </si>
  <si>
    <t>1.5</t>
  </si>
  <si>
    <t>1.6</t>
  </si>
  <si>
    <t>1.7</t>
  </si>
  <si>
    <t>1.8</t>
  </si>
  <si>
    <t>2.1</t>
  </si>
  <si>
    <t>2.2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</si>
  <si>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</si>
  <si>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</si>
  <si>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</si>
  <si>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</si>
  <si>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</si>
  <si>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</si>
  <si>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</si>
  <si>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</si>
  <si>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</si>
  <si>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</si>
  <si>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</si>
  <si>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</si>
  <si>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</si>
  <si>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YEAR 4</t>
  </si>
  <si>
    <t>Line Price Y4</t>
  </si>
  <si>
    <t>Pricing schedule</t>
  </si>
  <si>
    <t>RFB No</t>
  </si>
  <si>
    <t>RFB Title</t>
  </si>
  <si>
    <t xml:space="preserve">Criminal Record Check </t>
  </si>
  <si>
    <t xml:space="preserve">Identity verification </t>
  </si>
  <si>
    <t xml:space="preserve">Qualification verification: Pre-1992 Matric </t>
  </si>
  <si>
    <t xml:space="preserve">Qualification verification: Post-1992 Matric </t>
  </si>
  <si>
    <t>Qualification verification:  Tertiary ( RSA)</t>
  </si>
  <si>
    <t xml:space="preserve">Qualification verification: Tertiary (International)  </t>
  </si>
  <si>
    <t xml:space="preserve">Qualification verification: Diplomas, Short courses and Certificates </t>
  </si>
  <si>
    <t xml:space="preserve">Driver’s Licence verification </t>
  </si>
  <si>
    <t xml:space="preserve">Permanent residency verification </t>
  </si>
  <si>
    <t xml:space="preserve">PSIRA Registration </t>
  </si>
  <si>
    <t xml:space="preserve">Director scan </t>
  </si>
  <si>
    <t>Deeds search (Single Office )</t>
  </si>
  <si>
    <t xml:space="preserve">Deeds search (Multiple Office) </t>
  </si>
  <si>
    <t xml:space="preserve">Per report </t>
  </si>
  <si>
    <t xml:space="preserve">ACFE Report </t>
  </si>
  <si>
    <t>Per device</t>
  </si>
  <si>
    <t>Per user</t>
  </si>
  <si>
    <t>Training and registration of users on AFISwitch</t>
  </si>
  <si>
    <t xml:space="preserve">Vehicle ownership </t>
  </si>
  <si>
    <t>Social media report</t>
  </si>
  <si>
    <t>SAGEM MorphoSmart MSO300 Scanner - or similar</t>
  </si>
  <si>
    <t>Per appointment</t>
  </si>
  <si>
    <t>Criminal Record Check - through Agent network</t>
  </si>
  <si>
    <t xml:space="preserve">Checks and verifications (Subtotal at 95% weighting)  </t>
  </si>
  <si>
    <t>Criminal Record Check - hardware and training (Subtotal at 5% weighting)</t>
  </si>
  <si>
    <t>TOTAL WEIGHTED BID PRICE PER BASKET OF CHECKS, HARDWARE AND TRAINING (EXCL VAT)</t>
  </si>
  <si>
    <t>TOTAL WEIGHTED BID PRICE PER BASKET OF CHECKS, HARDWARE AND TRAINING (INCL VAT)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</si>
  <si>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only.</t>
    </r>
  </si>
  <si>
    <t>(b)  Unit and Line prices must be VAT EXCLUSIVE and in South African Rand (ZAR) currency.</t>
  </si>
  <si>
    <t>(c)  The price must include all cost to deliver the goods or render the service, including all applicable taxes, duty fees, logistics/delivery, storage, labour, overtime and subsistance and travel.</t>
  </si>
  <si>
    <t>Credit Record Check: Experian (or alternative bureau report)</t>
  </si>
  <si>
    <t xml:space="preserve">Credit Record Checks: TransUnion (or alternative bureau report) </t>
  </si>
  <si>
    <t>Credit Record Check: XDS (or alternative bureau report)</t>
  </si>
  <si>
    <t xml:space="preserve">Credit Record Checks: Combined Report </t>
  </si>
  <si>
    <t xml:space="preserve">(d)  Bid pricing will be evaluated based on the following model:
      (i) All checks listed under item 1 (1.1 - 1.24) will be added in order to determine the total cost of a basket of checks and verifications. The total cost of the basket will have a weighting of 95% during evaluation.  
      (ii) Item 2 (2.1 -2.2) will be added in order to determine the total cost of training and registration of a user on the AFISwitch platform and the cost of providing a SAGEM MorphoSmart MSO300 Scanner. The total cost for these items will have a weighting of 5% during evaluation. These items will not be procured regularly, or at all, and will therefore have a minor impact during evaluation of pricing.       </t>
  </si>
  <si>
    <t xml:space="preserve">South African Fraud Prevention Service (SAFPS) Listing </t>
  </si>
  <si>
    <t xml:space="preserve">CIPC Company search and report </t>
  </si>
  <si>
    <t xml:space="preserve">Price clarification comment (only complete if required to clarify or provide further detail about the quoted price) </t>
  </si>
  <si>
    <t>Procurement of a service provider to conduct background checks and verifications</t>
  </si>
  <si>
    <t xml:space="preserve">SAQA verification (verify that a certificate was issued by SAQA) </t>
  </si>
  <si>
    <t>RFB 2734 - 2023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</si>
</sst>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 style="thin">
        <color theme="4" tint="-0.249977111117893"/>
      </right>
      <top style="thin">
        <color theme="4"/>
      </top>
      <bottom style="thin">
        <color theme="8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rgb="FF0070C0"/>
      </top>
      <bottom style="thin">
        <color theme="4" tint="-0.249977111117893"/>
      </bottom>
      <diagonal/>
    </border>
    <border>
      <left style="thin">
        <color rgb="FF0070C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rgb="FF0070C0"/>
      </bottom>
      <diagonal/>
    </border>
    <border>
      <left style="thin">
        <color theme="4"/>
      </left>
      <right style="thin">
        <color rgb="FF0070C0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70C0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Border="1" applyAlignment="1">
      <alignment vertical="top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center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2" fillId="3" borderId="10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4" fontId="6" fillId="2" borderId="21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0" fontId="3" fillId="0" borderId="2" xfId="0" quotePrefix="1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23" xfId="0" quotePrefix="1" applyFont="1" applyFill="1" applyBorder="1" applyAlignment="1">
      <alignment horizontal="left" vertical="top" wrapText="1"/>
    </xf>
    <xf numFmtId="2" fontId="3" fillId="0" borderId="23" xfId="0" quotePrefix="1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vertical="top" wrapText="1"/>
    </xf>
    <xf numFmtId="0" fontId="15" fillId="0" borderId="26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3" fillId="0" borderId="30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3" borderId="31" xfId="0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right" vertical="top"/>
    </xf>
    <xf numFmtId="0" fontId="7" fillId="5" borderId="32" xfId="0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15" fillId="0" borderId="34" xfId="0" applyFont="1" applyBorder="1" applyAlignment="1">
      <alignment vertical="center" wrapText="1"/>
    </xf>
    <xf numFmtId="0" fontId="3" fillId="0" borderId="35" xfId="0" applyFont="1" applyFill="1" applyBorder="1" applyAlignment="1">
      <alignment horizontal="center" vertical="top" wrapText="1"/>
    </xf>
    <xf numFmtId="0" fontId="6" fillId="0" borderId="36" xfId="0" applyFont="1" applyFill="1" applyBorder="1" applyAlignment="1">
      <alignment vertical="top"/>
    </xf>
    <xf numFmtId="0" fontId="15" fillId="0" borderId="38" xfId="0" applyFont="1" applyBorder="1" applyAlignment="1">
      <alignment vertical="center" wrapText="1"/>
    </xf>
    <xf numFmtId="0" fontId="3" fillId="0" borderId="37" xfId="0" quotePrefix="1" applyFont="1" applyFill="1" applyBorder="1" applyAlignment="1">
      <alignment horizontal="left" vertical="top" wrapText="1"/>
    </xf>
    <xf numFmtId="0" fontId="15" fillId="0" borderId="39" xfId="0" applyFont="1" applyBorder="1" applyAlignment="1">
      <alignment vertical="center" wrapText="1"/>
    </xf>
    <xf numFmtId="0" fontId="1" fillId="0" borderId="2" xfId="0" quotePrefix="1" applyFont="1" applyFill="1" applyBorder="1" applyAlignment="1">
      <alignment horizontal="left" vertical="top" wrapText="1"/>
    </xf>
    <xf numFmtId="0" fontId="1" fillId="0" borderId="23" xfId="0" quotePrefix="1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center"/>
    </xf>
    <xf numFmtId="164" fontId="3" fillId="6" borderId="1" xfId="0" applyNumberFormat="1" applyFont="1" applyFill="1" applyBorder="1" applyAlignment="1" applyProtection="1">
      <alignment vertical="top" wrapText="1"/>
      <protection locked="0"/>
    </xf>
    <xf numFmtId="0" fontId="2" fillId="6" borderId="9" xfId="0" applyFont="1" applyFill="1" applyBorder="1" applyAlignment="1" applyProtection="1">
      <alignment horizontal="center" vertical="top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0" fontId="14" fillId="6" borderId="20" xfId="0" applyFont="1" applyFill="1" applyBorder="1" applyAlignment="1" applyProtection="1">
      <alignment horizontal="left" vertical="top" wrapText="1"/>
      <protection locked="0"/>
    </xf>
    <xf numFmtId="0" fontId="1" fillId="0" borderId="27" xfId="0" applyFont="1" applyBorder="1" applyAlignment="1">
      <alignment wrapText="1"/>
    </xf>
    <xf numFmtId="0" fontId="6" fillId="6" borderId="29" xfId="0" applyFont="1" applyFill="1" applyBorder="1" applyAlignment="1" applyProtection="1">
      <alignment horizontal="left" vertical="top" wrapText="1"/>
      <protection locked="0"/>
    </xf>
    <xf numFmtId="0" fontId="2" fillId="6" borderId="33" xfId="0" applyFont="1" applyFill="1" applyBorder="1" applyProtection="1">
      <protection locked="0"/>
    </xf>
    <xf numFmtId="0" fontId="4" fillId="5" borderId="20" xfId="0" applyFont="1" applyFill="1" applyBorder="1" applyAlignment="1">
      <alignment horizontal="right" vertical="top" wrapText="1"/>
    </xf>
    <xf numFmtId="0" fontId="3" fillId="0" borderId="40" xfId="0" applyFont="1" applyFill="1" applyBorder="1" applyAlignment="1">
      <alignment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14" fontId="2" fillId="6" borderId="9" xfId="0" applyNumberFormat="1" applyFont="1" applyFill="1" applyBorder="1" applyAlignment="1" applyProtection="1">
      <alignment horizontal="left" vertical="center"/>
      <protection locked="0"/>
    </xf>
    <xf numFmtId="14" fontId="2" fillId="6" borderId="15" xfId="0" applyNumberFormat="1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left" vertical="center" wrapText="1"/>
      <protection locked="0"/>
    </xf>
    <xf numFmtId="0" fontId="2" fillId="3" borderId="22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1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tabSelected="1" view="pageBreakPreview" zoomScale="60" zoomScaleNormal="98" workbookViewId="0">
      <selection activeCell="B3" sqref="B3"/>
    </sheetView>
  </sheetViews>
  <sheetFormatPr defaultColWidth="9.109375" defaultRowHeight="14.4" x14ac:dyDescent="0.3"/>
  <cols>
    <col min="1" max="1" width="13.44140625" style="61" customWidth="1"/>
    <col min="2" max="2" width="62.109375" style="60" customWidth="1"/>
    <col min="3" max="3" width="17.5546875" style="62" customWidth="1"/>
    <col min="4" max="4" width="7.44140625" style="62" customWidth="1"/>
    <col min="5" max="6" width="19.44140625" style="60" customWidth="1"/>
    <col min="7" max="7" width="7.109375" style="60" customWidth="1"/>
    <col min="8" max="9" width="19.44140625" style="60" customWidth="1"/>
    <col min="10" max="10" width="7.44140625" style="60" customWidth="1"/>
    <col min="11" max="12" width="19.44140625" style="60" customWidth="1"/>
    <col min="13" max="13" width="7.44140625" style="60" customWidth="1"/>
    <col min="14" max="15" width="19.44140625" style="60" customWidth="1"/>
    <col min="16" max="16" width="21.33203125" style="60" customWidth="1"/>
    <col min="17" max="17" width="36.77734375" style="60" customWidth="1"/>
    <col min="18" max="16384" width="9.109375" style="60"/>
  </cols>
  <sheetData>
    <row r="1" spans="1:22" s="47" customFormat="1" ht="31.2" x14ac:dyDescent="0.6">
      <c r="A1" s="8"/>
      <c r="B1" s="3" t="s">
        <v>20</v>
      </c>
      <c r="C1" s="4"/>
      <c r="D1" s="2"/>
      <c r="E1" s="2"/>
      <c r="F1" s="2"/>
      <c r="G1" s="2"/>
      <c r="H1" s="2"/>
      <c r="I1" s="2"/>
      <c r="J1" s="2"/>
      <c r="K1" s="2"/>
      <c r="L1" s="6"/>
      <c r="M1" s="2"/>
      <c r="N1" s="2"/>
      <c r="O1" s="6"/>
      <c r="P1" s="2"/>
      <c r="Q1" s="2"/>
    </row>
    <row r="2" spans="1:22" s="57" customFormat="1" ht="28.8" customHeight="1" x14ac:dyDescent="0.3">
      <c r="A2" s="54"/>
      <c r="B2" s="39" t="s">
        <v>33</v>
      </c>
      <c r="C2" s="5"/>
      <c r="D2" s="55"/>
      <c r="E2" s="55"/>
      <c r="F2" s="55"/>
      <c r="G2" s="55"/>
      <c r="H2" s="55"/>
      <c r="I2" s="55"/>
      <c r="J2" s="55"/>
      <c r="K2" s="55"/>
      <c r="L2" s="56"/>
      <c r="M2" s="55"/>
      <c r="N2" s="55"/>
      <c r="O2" s="56"/>
      <c r="P2" s="55"/>
      <c r="Q2" s="55"/>
    </row>
    <row r="3" spans="1:22" s="59" customFormat="1" ht="15.6" x14ac:dyDescent="0.3">
      <c r="A3" s="87" t="s">
        <v>34</v>
      </c>
      <c r="B3" s="107" t="s">
        <v>76</v>
      </c>
      <c r="C3" s="86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58"/>
      <c r="Q3" s="58"/>
      <c r="R3" s="58"/>
      <c r="S3" s="58"/>
      <c r="T3" s="58"/>
      <c r="U3" s="58"/>
      <c r="V3" s="58"/>
    </row>
    <row r="4" spans="1:22" s="59" customFormat="1" ht="31.2" x14ac:dyDescent="0.3">
      <c r="A4" s="88" t="s">
        <v>35</v>
      </c>
      <c r="B4" s="105" t="s">
        <v>74</v>
      </c>
      <c r="C4" s="36"/>
      <c r="D4" s="40"/>
      <c r="E4" s="40"/>
      <c r="F4" s="40"/>
      <c r="G4" s="40"/>
      <c r="H4" s="40"/>
      <c r="I4" s="40"/>
      <c r="J4" s="40"/>
      <c r="K4" s="40"/>
      <c r="L4" s="35"/>
      <c r="M4" s="40"/>
      <c r="N4" s="40"/>
      <c r="O4" s="35"/>
      <c r="P4" s="58"/>
      <c r="Q4" s="58"/>
      <c r="R4" s="58"/>
      <c r="S4" s="58"/>
      <c r="T4" s="58"/>
      <c r="U4" s="58"/>
      <c r="V4" s="58"/>
    </row>
    <row r="5" spans="1:22" s="59" customFormat="1" ht="15.6" x14ac:dyDescent="0.3">
      <c r="A5" s="70" t="s">
        <v>21</v>
      </c>
      <c r="B5" s="106"/>
      <c r="C5" s="36"/>
      <c r="D5" s="21"/>
      <c r="E5" s="21"/>
      <c r="F5" s="21"/>
      <c r="G5" s="21"/>
      <c r="H5" s="21"/>
      <c r="I5" s="21"/>
      <c r="J5" s="21"/>
      <c r="K5" s="21"/>
      <c r="L5" s="35"/>
      <c r="M5" s="21"/>
      <c r="N5" s="21"/>
      <c r="O5" s="35"/>
      <c r="P5" s="58"/>
      <c r="Q5" s="58"/>
      <c r="R5" s="58"/>
      <c r="S5" s="58"/>
      <c r="T5" s="58"/>
      <c r="U5" s="58"/>
      <c r="V5" s="58"/>
    </row>
    <row r="6" spans="1:22" s="57" customFormat="1" ht="15.6" x14ac:dyDescent="0.3">
      <c r="A6" s="63"/>
      <c r="B6" s="64"/>
      <c r="C6" s="36"/>
      <c r="D6" s="21"/>
      <c r="E6" s="21"/>
      <c r="F6" s="21"/>
      <c r="G6" s="21"/>
      <c r="H6" s="21"/>
      <c r="I6" s="21"/>
      <c r="J6" s="21"/>
      <c r="K6" s="21"/>
      <c r="L6" s="35"/>
      <c r="M6" s="21"/>
      <c r="N6" s="21"/>
      <c r="O6" s="35"/>
      <c r="P6" s="58"/>
      <c r="Q6" s="58"/>
      <c r="R6" s="58"/>
      <c r="S6" s="58"/>
      <c r="T6" s="58"/>
      <c r="U6" s="58"/>
      <c r="V6" s="58"/>
    </row>
    <row r="7" spans="1:22" s="58" customFormat="1" ht="15.6" x14ac:dyDescent="0.3">
      <c r="A7" s="22" t="s">
        <v>3</v>
      </c>
      <c r="B7" s="23"/>
      <c r="C7" s="23"/>
      <c r="D7" s="21"/>
      <c r="E7" s="21"/>
      <c r="F7" s="21"/>
      <c r="G7" s="21"/>
      <c r="H7" s="21"/>
      <c r="I7" s="21"/>
      <c r="J7" s="21"/>
      <c r="K7" s="21"/>
      <c r="L7" s="35"/>
      <c r="M7" s="21"/>
      <c r="N7" s="21"/>
      <c r="O7" s="35"/>
    </row>
    <row r="8" spans="1:22" s="58" customFormat="1" ht="15.6" x14ac:dyDescent="0.3">
      <c r="A8" s="37"/>
      <c r="B8" s="7"/>
      <c r="C8" s="7"/>
      <c r="D8" s="21"/>
      <c r="E8" s="21"/>
      <c r="F8" s="21"/>
      <c r="G8" s="21"/>
      <c r="H8" s="21"/>
      <c r="I8" s="21"/>
      <c r="J8" s="21"/>
      <c r="K8" s="21"/>
      <c r="L8" s="35"/>
      <c r="M8" s="21"/>
      <c r="N8" s="21"/>
      <c r="O8" s="35"/>
    </row>
    <row r="9" spans="1:22" s="58" customFormat="1" ht="15.6" x14ac:dyDescent="0.3">
      <c r="A9" s="65" t="s">
        <v>63</v>
      </c>
      <c r="B9" s="24"/>
      <c r="C9" s="25"/>
      <c r="D9" s="21"/>
      <c r="E9" s="21"/>
      <c r="F9" s="21"/>
      <c r="G9" s="21"/>
      <c r="H9" s="21"/>
      <c r="I9" s="21"/>
      <c r="J9" s="21"/>
      <c r="K9" s="21"/>
      <c r="L9" s="35"/>
      <c r="M9" s="21"/>
      <c r="N9" s="21"/>
      <c r="O9" s="35"/>
    </row>
    <row r="10" spans="1:22" s="58" customFormat="1" ht="15.6" x14ac:dyDescent="0.3">
      <c r="A10" s="34" t="s">
        <v>64</v>
      </c>
      <c r="B10" s="7"/>
      <c r="C10" s="7"/>
      <c r="D10" s="21"/>
      <c r="E10" s="21"/>
      <c r="F10" s="21"/>
      <c r="G10" s="21"/>
      <c r="H10" s="21"/>
      <c r="I10" s="21"/>
      <c r="J10" s="21"/>
      <c r="K10" s="21"/>
      <c r="L10" s="35"/>
      <c r="M10" s="21"/>
      <c r="N10" s="21"/>
      <c r="O10" s="35"/>
    </row>
    <row r="11" spans="1:22" s="58" customFormat="1" ht="15.6" x14ac:dyDescent="0.3">
      <c r="A11" s="100" t="s">
        <v>65</v>
      </c>
      <c r="B11" s="7"/>
      <c r="C11" s="7"/>
      <c r="D11" s="21"/>
      <c r="E11" s="21"/>
      <c r="F11" s="21"/>
      <c r="G11" s="21"/>
      <c r="H11" s="21"/>
      <c r="I11" s="21"/>
      <c r="J11" s="21"/>
      <c r="K11" s="21"/>
      <c r="L11" s="35"/>
      <c r="M11" s="21"/>
      <c r="N11" s="21"/>
      <c r="O11" s="35"/>
    </row>
    <row r="12" spans="1:22" s="34" customFormat="1" ht="80.400000000000006" customHeight="1" x14ac:dyDescent="0.3">
      <c r="A12" s="119" t="s">
        <v>70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</row>
    <row r="13" spans="1:22" s="58" customFormat="1" ht="15.6" x14ac:dyDescent="0.3">
      <c r="A13" s="33"/>
      <c r="B13" s="7"/>
      <c r="C13" s="7"/>
      <c r="D13" s="21"/>
      <c r="E13" s="21"/>
      <c r="F13" s="21"/>
      <c r="G13" s="21"/>
      <c r="H13" s="21"/>
      <c r="I13" s="21"/>
      <c r="J13" s="21"/>
      <c r="K13" s="21"/>
      <c r="L13" s="35"/>
      <c r="M13" s="21"/>
      <c r="N13" s="21"/>
      <c r="O13" s="35"/>
    </row>
    <row r="14" spans="1:22" s="59" customFormat="1" ht="15.6" x14ac:dyDescent="0.3">
      <c r="A14" s="10"/>
      <c r="B14" s="11"/>
      <c r="C14" s="52"/>
      <c r="D14" s="121" t="s">
        <v>4</v>
      </c>
      <c r="E14" s="121"/>
      <c r="F14" s="121"/>
      <c r="G14" s="121" t="s">
        <v>5</v>
      </c>
      <c r="H14" s="121"/>
      <c r="I14" s="121"/>
      <c r="J14" s="121" t="s">
        <v>6</v>
      </c>
      <c r="K14" s="121"/>
      <c r="L14" s="122"/>
      <c r="M14" s="121" t="s">
        <v>31</v>
      </c>
      <c r="N14" s="121"/>
      <c r="O14" s="122"/>
      <c r="P14" s="49" t="s">
        <v>8</v>
      </c>
    </row>
    <row r="15" spans="1:22" ht="62.4" x14ac:dyDescent="0.3">
      <c r="A15" s="10" t="s">
        <v>0</v>
      </c>
      <c r="B15" s="77" t="s">
        <v>22</v>
      </c>
      <c r="C15" s="52" t="s">
        <v>1</v>
      </c>
      <c r="D15" s="52" t="s">
        <v>7</v>
      </c>
      <c r="E15" s="14" t="s">
        <v>18</v>
      </c>
      <c r="F15" s="14" t="s">
        <v>28</v>
      </c>
      <c r="G15" s="52" t="s">
        <v>9</v>
      </c>
      <c r="H15" s="14" t="s">
        <v>18</v>
      </c>
      <c r="I15" s="14" t="s">
        <v>26</v>
      </c>
      <c r="J15" s="52" t="s">
        <v>9</v>
      </c>
      <c r="K15" s="14" t="s">
        <v>18</v>
      </c>
      <c r="L15" s="14" t="s">
        <v>27</v>
      </c>
      <c r="M15" s="53" t="s">
        <v>9</v>
      </c>
      <c r="N15" s="14" t="s">
        <v>18</v>
      </c>
      <c r="O15" s="14" t="s">
        <v>32</v>
      </c>
      <c r="P15" s="50" t="s">
        <v>19</v>
      </c>
      <c r="Q15" s="51" t="s">
        <v>73</v>
      </c>
    </row>
    <row r="16" spans="1:22" ht="15.6" x14ac:dyDescent="0.3">
      <c r="A16" s="75">
        <v>1</v>
      </c>
      <c r="B16" s="94" t="s">
        <v>59</v>
      </c>
      <c r="C16" s="76"/>
      <c r="D16" s="46"/>
      <c r="E16" s="41"/>
      <c r="F16" s="42">
        <f>SUBTOTAL(9,F17:F40)*95%</f>
        <v>0</v>
      </c>
      <c r="G16" s="41"/>
      <c r="H16" s="43"/>
      <c r="I16" s="42">
        <f>SUBTOTAL(9,I17:I40)*95%</f>
        <v>0</v>
      </c>
      <c r="J16" s="41"/>
      <c r="K16" s="41"/>
      <c r="L16" s="42">
        <f>SUBTOTAL(9,L17:L40)*95%</f>
        <v>0</v>
      </c>
      <c r="M16" s="41"/>
      <c r="N16" s="41"/>
      <c r="O16" s="42">
        <f>SUBTOTAL(9,O17:O40)*95%</f>
        <v>0</v>
      </c>
      <c r="P16" s="42">
        <f>SUBTOTAL(9,P17:P40)*95%</f>
        <v>0</v>
      </c>
      <c r="Q16" s="104"/>
    </row>
    <row r="17" spans="1:17" ht="15.6" x14ac:dyDescent="0.3">
      <c r="A17" s="96" t="s">
        <v>10</v>
      </c>
      <c r="B17" s="95" t="s">
        <v>36</v>
      </c>
      <c r="C17" s="72" t="s">
        <v>49</v>
      </c>
      <c r="D17" s="27">
        <v>1</v>
      </c>
      <c r="E17" s="101">
        <v>0</v>
      </c>
      <c r="F17" s="17">
        <f>D17*E17</f>
        <v>0</v>
      </c>
      <c r="G17" s="27">
        <v>1</v>
      </c>
      <c r="H17" s="101">
        <v>0</v>
      </c>
      <c r="I17" s="15">
        <f>G17*H17</f>
        <v>0</v>
      </c>
      <c r="J17" s="27">
        <v>1</v>
      </c>
      <c r="K17" s="101">
        <v>0</v>
      </c>
      <c r="L17" s="15">
        <f>J17*K17</f>
        <v>0</v>
      </c>
      <c r="M17" s="27">
        <v>1</v>
      </c>
      <c r="N17" s="101">
        <v>0</v>
      </c>
      <c r="O17" s="15">
        <f>M17*N17</f>
        <v>0</v>
      </c>
      <c r="P17" s="38">
        <f>SUM(F17,I17,L17,O17)</f>
        <v>0</v>
      </c>
      <c r="Q17" s="104"/>
    </row>
    <row r="18" spans="1:17" ht="15.6" x14ac:dyDescent="0.3">
      <c r="A18" s="71">
        <v>1.2</v>
      </c>
      <c r="B18" s="97" t="s">
        <v>58</v>
      </c>
      <c r="C18" s="93" t="s">
        <v>57</v>
      </c>
      <c r="D18" s="27">
        <v>1</v>
      </c>
      <c r="E18" s="101">
        <v>0</v>
      </c>
      <c r="F18" s="17">
        <f>D18*E18</f>
        <v>0</v>
      </c>
      <c r="G18" s="27">
        <v>1</v>
      </c>
      <c r="H18" s="101">
        <v>0</v>
      </c>
      <c r="I18" s="15">
        <f>G18*H18</f>
        <v>0</v>
      </c>
      <c r="J18" s="27">
        <v>1</v>
      </c>
      <c r="K18" s="101">
        <v>0</v>
      </c>
      <c r="L18" s="15">
        <f>J18*K18</f>
        <v>0</v>
      </c>
      <c r="M18" s="27">
        <v>1</v>
      </c>
      <c r="N18" s="101">
        <v>0</v>
      </c>
      <c r="O18" s="15">
        <f>M18*N18</f>
        <v>0</v>
      </c>
      <c r="P18" s="38">
        <f>SUM(F18,I18,L18,O18)</f>
        <v>0</v>
      </c>
      <c r="Q18" s="104"/>
    </row>
    <row r="19" spans="1:17" ht="15.6" x14ac:dyDescent="0.3">
      <c r="A19" s="71">
        <v>1.3</v>
      </c>
      <c r="B19" s="92" t="s">
        <v>66</v>
      </c>
      <c r="C19" s="72" t="s">
        <v>49</v>
      </c>
      <c r="D19" s="27">
        <v>1</v>
      </c>
      <c r="E19" s="101">
        <v>0</v>
      </c>
      <c r="F19" s="17">
        <f t="shared" ref="F19:F40" si="0">D19*E19</f>
        <v>0</v>
      </c>
      <c r="G19" s="27">
        <v>1</v>
      </c>
      <c r="H19" s="101">
        <v>0</v>
      </c>
      <c r="I19" s="15">
        <f t="shared" ref="I19:I43" si="1">G19*H19</f>
        <v>0</v>
      </c>
      <c r="J19" s="27">
        <v>1</v>
      </c>
      <c r="K19" s="101">
        <v>0</v>
      </c>
      <c r="L19" s="15">
        <f t="shared" ref="L19:L40" si="2">J19*K19</f>
        <v>0</v>
      </c>
      <c r="M19" s="27">
        <v>1</v>
      </c>
      <c r="N19" s="101">
        <v>0</v>
      </c>
      <c r="O19" s="15">
        <f t="shared" ref="O19:O40" si="3">M19*N19</f>
        <v>0</v>
      </c>
      <c r="P19" s="38">
        <f t="shared" ref="P19:P40" si="4">SUM(F19,I19,L19,O19)</f>
        <v>0</v>
      </c>
      <c r="Q19" s="104"/>
    </row>
    <row r="20" spans="1:17" ht="15" customHeight="1" x14ac:dyDescent="0.3">
      <c r="A20" s="98" t="s">
        <v>11</v>
      </c>
      <c r="B20" s="78" t="s">
        <v>67</v>
      </c>
      <c r="C20" s="72" t="s">
        <v>49</v>
      </c>
      <c r="D20" s="27">
        <v>1</v>
      </c>
      <c r="E20" s="101">
        <v>0</v>
      </c>
      <c r="F20" s="17">
        <f t="shared" si="0"/>
        <v>0</v>
      </c>
      <c r="G20" s="27">
        <v>1</v>
      </c>
      <c r="H20" s="101">
        <v>0</v>
      </c>
      <c r="I20" s="15">
        <f t="shared" si="1"/>
        <v>0</v>
      </c>
      <c r="J20" s="27">
        <v>1</v>
      </c>
      <c r="K20" s="101">
        <v>0</v>
      </c>
      <c r="L20" s="15">
        <f t="shared" si="2"/>
        <v>0</v>
      </c>
      <c r="M20" s="27">
        <v>1</v>
      </c>
      <c r="N20" s="101">
        <v>0</v>
      </c>
      <c r="O20" s="15">
        <f t="shared" si="3"/>
        <v>0</v>
      </c>
      <c r="P20" s="38">
        <f t="shared" si="4"/>
        <v>0</v>
      </c>
      <c r="Q20" s="104"/>
    </row>
    <row r="21" spans="1:17" ht="15.6" x14ac:dyDescent="0.3">
      <c r="A21" s="98" t="s">
        <v>12</v>
      </c>
      <c r="B21" s="79" t="s">
        <v>68</v>
      </c>
      <c r="C21" s="72" t="s">
        <v>49</v>
      </c>
      <c r="D21" s="27">
        <v>1</v>
      </c>
      <c r="E21" s="101">
        <v>0</v>
      </c>
      <c r="F21" s="17">
        <f t="shared" si="0"/>
        <v>0</v>
      </c>
      <c r="G21" s="27">
        <v>1</v>
      </c>
      <c r="H21" s="101">
        <v>0</v>
      </c>
      <c r="I21" s="15">
        <f t="shared" si="1"/>
        <v>0</v>
      </c>
      <c r="J21" s="27">
        <v>1</v>
      </c>
      <c r="K21" s="101">
        <v>0</v>
      </c>
      <c r="L21" s="15">
        <f t="shared" si="2"/>
        <v>0</v>
      </c>
      <c r="M21" s="27">
        <v>1</v>
      </c>
      <c r="N21" s="101">
        <v>0</v>
      </c>
      <c r="O21" s="15">
        <f t="shared" si="3"/>
        <v>0</v>
      </c>
      <c r="P21" s="38">
        <f t="shared" si="4"/>
        <v>0</v>
      </c>
      <c r="Q21" s="104"/>
    </row>
    <row r="22" spans="1:17" ht="15.6" x14ac:dyDescent="0.3">
      <c r="A22" s="98" t="s">
        <v>13</v>
      </c>
      <c r="B22" s="79" t="s">
        <v>69</v>
      </c>
      <c r="C22" s="72" t="s">
        <v>49</v>
      </c>
      <c r="D22" s="27">
        <v>1</v>
      </c>
      <c r="E22" s="101">
        <v>0</v>
      </c>
      <c r="F22" s="17">
        <f t="shared" si="0"/>
        <v>0</v>
      </c>
      <c r="G22" s="27">
        <v>1</v>
      </c>
      <c r="H22" s="101">
        <v>0</v>
      </c>
      <c r="I22" s="15">
        <f t="shared" si="1"/>
        <v>0</v>
      </c>
      <c r="J22" s="27">
        <v>1</v>
      </c>
      <c r="K22" s="101">
        <v>0</v>
      </c>
      <c r="L22" s="15">
        <f t="shared" si="2"/>
        <v>0</v>
      </c>
      <c r="M22" s="27">
        <v>1</v>
      </c>
      <c r="N22" s="101">
        <v>0</v>
      </c>
      <c r="O22" s="15">
        <f t="shared" si="3"/>
        <v>0</v>
      </c>
      <c r="P22" s="38">
        <f t="shared" si="4"/>
        <v>0</v>
      </c>
      <c r="Q22" s="104"/>
    </row>
    <row r="23" spans="1:17" ht="15.6" x14ac:dyDescent="0.3">
      <c r="A23" s="99" t="s">
        <v>14</v>
      </c>
      <c r="B23" s="78" t="s">
        <v>37</v>
      </c>
      <c r="C23" s="72" t="s">
        <v>49</v>
      </c>
      <c r="D23" s="27">
        <v>1</v>
      </c>
      <c r="E23" s="101">
        <v>0</v>
      </c>
      <c r="F23" s="17">
        <f t="shared" si="0"/>
        <v>0</v>
      </c>
      <c r="G23" s="27">
        <v>1</v>
      </c>
      <c r="H23" s="101">
        <v>0</v>
      </c>
      <c r="I23" s="15">
        <f t="shared" si="1"/>
        <v>0</v>
      </c>
      <c r="J23" s="27">
        <v>1</v>
      </c>
      <c r="K23" s="101">
        <v>0</v>
      </c>
      <c r="L23" s="15">
        <f t="shared" si="2"/>
        <v>0</v>
      </c>
      <c r="M23" s="27">
        <v>1</v>
      </c>
      <c r="N23" s="101">
        <v>0</v>
      </c>
      <c r="O23" s="15">
        <f t="shared" si="3"/>
        <v>0</v>
      </c>
      <c r="P23" s="38">
        <f t="shared" si="4"/>
        <v>0</v>
      </c>
      <c r="Q23" s="104"/>
    </row>
    <row r="24" spans="1:17" ht="15.6" x14ac:dyDescent="0.3">
      <c r="A24" s="99" t="s">
        <v>15</v>
      </c>
      <c r="B24" s="79" t="s">
        <v>38</v>
      </c>
      <c r="C24" s="72" t="s">
        <v>49</v>
      </c>
      <c r="D24" s="27">
        <v>1</v>
      </c>
      <c r="E24" s="101">
        <v>0</v>
      </c>
      <c r="F24" s="17">
        <f t="shared" si="0"/>
        <v>0</v>
      </c>
      <c r="G24" s="27">
        <v>1</v>
      </c>
      <c r="H24" s="101">
        <v>0</v>
      </c>
      <c r="I24" s="15">
        <f t="shared" si="1"/>
        <v>0</v>
      </c>
      <c r="J24" s="27">
        <v>1</v>
      </c>
      <c r="K24" s="101">
        <v>0</v>
      </c>
      <c r="L24" s="15">
        <f t="shared" si="2"/>
        <v>0</v>
      </c>
      <c r="M24" s="27">
        <v>1</v>
      </c>
      <c r="N24" s="101">
        <v>0</v>
      </c>
      <c r="O24" s="15">
        <f t="shared" si="3"/>
        <v>0</v>
      </c>
      <c r="P24" s="38">
        <f t="shared" si="4"/>
        <v>0</v>
      </c>
      <c r="Q24" s="104"/>
    </row>
    <row r="25" spans="1:17" ht="15.6" x14ac:dyDescent="0.3">
      <c r="A25" s="73">
        <v>1.9</v>
      </c>
      <c r="B25" s="79" t="s">
        <v>39</v>
      </c>
      <c r="C25" s="72" t="s">
        <v>49</v>
      </c>
      <c r="D25" s="27">
        <v>1</v>
      </c>
      <c r="E25" s="101">
        <v>0</v>
      </c>
      <c r="F25" s="17">
        <f t="shared" si="0"/>
        <v>0</v>
      </c>
      <c r="G25" s="27">
        <v>1</v>
      </c>
      <c r="H25" s="101">
        <v>0</v>
      </c>
      <c r="I25" s="15">
        <f t="shared" si="1"/>
        <v>0</v>
      </c>
      <c r="J25" s="27">
        <v>1</v>
      </c>
      <c r="K25" s="101">
        <v>0</v>
      </c>
      <c r="L25" s="15">
        <f t="shared" si="2"/>
        <v>0</v>
      </c>
      <c r="M25" s="27">
        <v>1</v>
      </c>
      <c r="N25" s="101">
        <v>0</v>
      </c>
      <c r="O25" s="15">
        <f t="shared" si="3"/>
        <v>0</v>
      </c>
      <c r="P25" s="38">
        <f t="shared" si="4"/>
        <v>0</v>
      </c>
      <c r="Q25" s="104"/>
    </row>
    <row r="26" spans="1:17" ht="15.6" x14ac:dyDescent="0.3">
      <c r="A26" s="74">
        <v>1.1000000000000001</v>
      </c>
      <c r="B26" s="80" t="s">
        <v>40</v>
      </c>
      <c r="C26" s="72" t="s">
        <v>49</v>
      </c>
      <c r="D26" s="27">
        <v>1</v>
      </c>
      <c r="E26" s="101">
        <v>0</v>
      </c>
      <c r="F26" s="17">
        <f t="shared" si="0"/>
        <v>0</v>
      </c>
      <c r="G26" s="27">
        <v>1</v>
      </c>
      <c r="H26" s="101">
        <v>0</v>
      </c>
      <c r="I26" s="15">
        <f t="shared" si="1"/>
        <v>0</v>
      </c>
      <c r="J26" s="27">
        <v>1</v>
      </c>
      <c r="K26" s="101">
        <v>0</v>
      </c>
      <c r="L26" s="15">
        <f t="shared" si="2"/>
        <v>0</v>
      </c>
      <c r="M26" s="27">
        <v>1</v>
      </c>
      <c r="N26" s="101">
        <v>0</v>
      </c>
      <c r="O26" s="15">
        <f t="shared" si="3"/>
        <v>0</v>
      </c>
      <c r="P26" s="38">
        <f t="shared" si="4"/>
        <v>0</v>
      </c>
      <c r="Q26" s="104"/>
    </row>
    <row r="27" spans="1:17" ht="15.6" x14ac:dyDescent="0.3">
      <c r="A27" s="74">
        <v>1.1100000000000001</v>
      </c>
      <c r="B27" s="78" t="s">
        <v>41</v>
      </c>
      <c r="C27" s="72" t="s">
        <v>49</v>
      </c>
      <c r="D27" s="27">
        <v>1</v>
      </c>
      <c r="E27" s="101">
        <v>0</v>
      </c>
      <c r="F27" s="17">
        <f t="shared" si="0"/>
        <v>0</v>
      </c>
      <c r="G27" s="27">
        <v>1</v>
      </c>
      <c r="H27" s="101">
        <v>0</v>
      </c>
      <c r="I27" s="15">
        <f t="shared" si="1"/>
        <v>0</v>
      </c>
      <c r="J27" s="27">
        <v>1</v>
      </c>
      <c r="K27" s="101">
        <v>0</v>
      </c>
      <c r="L27" s="15">
        <f t="shared" si="2"/>
        <v>0</v>
      </c>
      <c r="M27" s="27">
        <v>1</v>
      </c>
      <c r="N27" s="101">
        <v>0</v>
      </c>
      <c r="O27" s="15">
        <f t="shared" si="3"/>
        <v>0</v>
      </c>
      <c r="P27" s="38">
        <f t="shared" si="4"/>
        <v>0</v>
      </c>
      <c r="Q27" s="104"/>
    </row>
    <row r="28" spans="1:17" ht="31.2" x14ac:dyDescent="0.3">
      <c r="A28" s="73">
        <v>1.1200000000000001</v>
      </c>
      <c r="B28" s="79" t="s">
        <v>42</v>
      </c>
      <c r="C28" s="72" t="s">
        <v>49</v>
      </c>
      <c r="D28" s="27">
        <v>1</v>
      </c>
      <c r="E28" s="101">
        <v>0</v>
      </c>
      <c r="F28" s="17">
        <f t="shared" si="0"/>
        <v>0</v>
      </c>
      <c r="G28" s="27">
        <v>1</v>
      </c>
      <c r="H28" s="101">
        <v>0</v>
      </c>
      <c r="I28" s="15">
        <f t="shared" si="1"/>
        <v>0</v>
      </c>
      <c r="J28" s="27">
        <v>1</v>
      </c>
      <c r="K28" s="101">
        <v>0</v>
      </c>
      <c r="L28" s="15">
        <f t="shared" si="2"/>
        <v>0</v>
      </c>
      <c r="M28" s="27">
        <v>1</v>
      </c>
      <c r="N28" s="101">
        <v>0</v>
      </c>
      <c r="O28" s="15">
        <f t="shared" si="3"/>
        <v>0</v>
      </c>
      <c r="P28" s="38">
        <f t="shared" si="4"/>
        <v>0</v>
      </c>
      <c r="Q28" s="104"/>
    </row>
    <row r="29" spans="1:17" ht="15.6" x14ac:dyDescent="0.3">
      <c r="A29" s="73">
        <v>1.1299999999999999</v>
      </c>
      <c r="B29" s="79" t="s">
        <v>43</v>
      </c>
      <c r="C29" s="72" t="s">
        <v>49</v>
      </c>
      <c r="D29" s="27">
        <v>1</v>
      </c>
      <c r="E29" s="101">
        <v>0</v>
      </c>
      <c r="F29" s="17">
        <f t="shared" si="0"/>
        <v>0</v>
      </c>
      <c r="G29" s="27">
        <v>1</v>
      </c>
      <c r="H29" s="101">
        <v>0</v>
      </c>
      <c r="I29" s="15">
        <f t="shared" si="1"/>
        <v>0</v>
      </c>
      <c r="J29" s="27">
        <v>1</v>
      </c>
      <c r="K29" s="101">
        <v>0</v>
      </c>
      <c r="L29" s="15">
        <f t="shared" si="2"/>
        <v>0</v>
      </c>
      <c r="M29" s="27">
        <v>1</v>
      </c>
      <c r="N29" s="101">
        <v>0</v>
      </c>
      <c r="O29" s="15">
        <f t="shared" si="3"/>
        <v>0</v>
      </c>
      <c r="P29" s="38">
        <f t="shared" si="4"/>
        <v>0</v>
      </c>
      <c r="Q29" s="104"/>
    </row>
    <row r="30" spans="1:17" ht="15.6" x14ac:dyDescent="0.3">
      <c r="A30" s="73">
        <v>1.1399999999999999</v>
      </c>
      <c r="B30" s="79" t="s">
        <v>71</v>
      </c>
      <c r="C30" s="72" t="s">
        <v>49</v>
      </c>
      <c r="D30" s="27">
        <v>1</v>
      </c>
      <c r="E30" s="101">
        <v>0</v>
      </c>
      <c r="F30" s="17">
        <f t="shared" si="0"/>
        <v>0</v>
      </c>
      <c r="G30" s="27">
        <v>1</v>
      </c>
      <c r="H30" s="101">
        <v>0</v>
      </c>
      <c r="I30" s="15">
        <f t="shared" si="1"/>
        <v>0</v>
      </c>
      <c r="J30" s="27">
        <v>1</v>
      </c>
      <c r="K30" s="101">
        <v>0</v>
      </c>
      <c r="L30" s="15">
        <f t="shared" si="2"/>
        <v>0</v>
      </c>
      <c r="M30" s="27">
        <v>1</v>
      </c>
      <c r="N30" s="101">
        <v>0</v>
      </c>
      <c r="O30" s="15">
        <f t="shared" si="3"/>
        <v>0</v>
      </c>
      <c r="P30" s="38">
        <f t="shared" si="4"/>
        <v>0</v>
      </c>
      <c r="Q30" s="104"/>
    </row>
    <row r="31" spans="1:17" ht="15.6" x14ac:dyDescent="0.3">
      <c r="A31" s="73">
        <v>1.1499999999999999</v>
      </c>
      <c r="B31" s="79" t="s">
        <v>44</v>
      </c>
      <c r="C31" s="72" t="s">
        <v>49</v>
      </c>
      <c r="D31" s="27">
        <v>1</v>
      </c>
      <c r="E31" s="101">
        <v>0</v>
      </c>
      <c r="F31" s="17">
        <f t="shared" si="0"/>
        <v>0</v>
      </c>
      <c r="G31" s="27">
        <v>1</v>
      </c>
      <c r="H31" s="101">
        <v>0</v>
      </c>
      <c r="I31" s="15">
        <f t="shared" si="1"/>
        <v>0</v>
      </c>
      <c r="J31" s="27">
        <v>1</v>
      </c>
      <c r="K31" s="101">
        <v>0</v>
      </c>
      <c r="L31" s="15">
        <f t="shared" si="2"/>
        <v>0</v>
      </c>
      <c r="M31" s="27">
        <v>1</v>
      </c>
      <c r="N31" s="101">
        <v>0</v>
      </c>
      <c r="O31" s="15">
        <f t="shared" si="3"/>
        <v>0</v>
      </c>
      <c r="P31" s="38">
        <f t="shared" si="4"/>
        <v>0</v>
      </c>
      <c r="Q31" s="104"/>
    </row>
    <row r="32" spans="1:17" ht="15.6" x14ac:dyDescent="0.3">
      <c r="A32" s="73">
        <v>1.1599999999999999</v>
      </c>
      <c r="B32" s="80" t="s">
        <v>75</v>
      </c>
      <c r="C32" s="72" t="s">
        <v>49</v>
      </c>
      <c r="D32" s="27">
        <v>1</v>
      </c>
      <c r="E32" s="101">
        <v>0</v>
      </c>
      <c r="F32" s="17">
        <f t="shared" si="0"/>
        <v>0</v>
      </c>
      <c r="G32" s="27">
        <v>1</v>
      </c>
      <c r="H32" s="101">
        <v>0</v>
      </c>
      <c r="I32" s="15">
        <f t="shared" si="1"/>
        <v>0</v>
      </c>
      <c r="J32" s="27">
        <v>1</v>
      </c>
      <c r="K32" s="101">
        <v>0</v>
      </c>
      <c r="L32" s="15">
        <f t="shared" si="2"/>
        <v>0</v>
      </c>
      <c r="M32" s="27">
        <v>1</v>
      </c>
      <c r="N32" s="101">
        <v>0</v>
      </c>
      <c r="O32" s="15">
        <f t="shared" si="3"/>
        <v>0</v>
      </c>
      <c r="P32" s="38">
        <f t="shared" si="4"/>
        <v>0</v>
      </c>
      <c r="Q32" s="104"/>
    </row>
    <row r="33" spans="1:17" ht="15.6" x14ac:dyDescent="0.3">
      <c r="A33" s="73">
        <v>1.17</v>
      </c>
      <c r="B33" s="79" t="s">
        <v>45</v>
      </c>
      <c r="C33" s="72" t="s">
        <v>49</v>
      </c>
      <c r="D33" s="27">
        <v>1</v>
      </c>
      <c r="E33" s="101">
        <v>0</v>
      </c>
      <c r="F33" s="17">
        <f t="shared" si="0"/>
        <v>0</v>
      </c>
      <c r="G33" s="27">
        <v>1</v>
      </c>
      <c r="H33" s="101">
        <v>0</v>
      </c>
      <c r="I33" s="15">
        <f t="shared" si="1"/>
        <v>0</v>
      </c>
      <c r="J33" s="27">
        <v>1</v>
      </c>
      <c r="K33" s="101">
        <v>0</v>
      </c>
      <c r="L33" s="15">
        <f t="shared" si="2"/>
        <v>0</v>
      </c>
      <c r="M33" s="27">
        <v>1</v>
      </c>
      <c r="N33" s="101">
        <v>0</v>
      </c>
      <c r="O33" s="15">
        <f t="shared" si="3"/>
        <v>0</v>
      </c>
      <c r="P33" s="38">
        <f t="shared" si="4"/>
        <v>0</v>
      </c>
      <c r="Q33" s="104"/>
    </row>
    <row r="34" spans="1:17" ht="15.6" x14ac:dyDescent="0.3">
      <c r="A34" s="73">
        <v>1.18</v>
      </c>
      <c r="B34" s="81" t="s">
        <v>46</v>
      </c>
      <c r="C34" s="72" t="s">
        <v>49</v>
      </c>
      <c r="D34" s="27">
        <v>1</v>
      </c>
      <c r="E34" s="101">
        <v>0</v>
      </c>
      <c r="F34" s="17">
        <f t="shared" si="0"/>
        <v>0</v>
      </c>
      <c r="G34" s="27">
        <v>1</v>
      </c>
      <c r="H34" s="101">
        <v>0</v>
      </c>
      <c r="I34" s="15">
        <f t="shared" si="1"/>
        <v>0</v>
      </c>
      <c r="J34" s="27">
        <v>1</v>
      </c>
      <c r="K34" s="101">
        <v>0</v>
      </c>
      <c r="L34" s="15">
        <f t="shared" si="2"/>
        <v>0</v>
      </c>
      <c r="M34" s="27">
        <v>1</v>
      </c>
      <c r="N34" s="101">
        <v>0</v>
      </c>
      <c r="O34" s="15">
        <f t="shared" si="3"/>
        <v>0</v>
      </c>
      <c r="P34" s="38">
        <f t="shared" si="4"/>
        <v>0</v>
      </c>
      <c r="Q34" s="104"/>
    </row>
    <row r="35" spans="1:17" ht="15.6" x14ac:dyDescent="0.3">
      <c r="A35" s="74">
        <v>1.19</v>
      </c>
      <c r="B35" s="79" t="s">
        <v>72</v>
      </c>
      <c r="C35" s="72" t="s">
        <v>49</v>
      </c>
      <c r="D35" s="27">
        <v>1</v>
      </c>
      <c r="E35" s="101">
        <v>0</v>
      </c>
      <c r="F35" s="17">
        <f t="shared" si="0"/>
        <v>0</v>
      </c>
      <c r="G35" s="27">
        <v>1</v>
      </c>
      <c r="H35" s="101">
        <v>0</v>
      </c>
      <c r="I35" s="15">
        <f t="shared" si="1"/>
        <v>0</v>
      </c>
      <c r="J35" s="27">
        <v>1</v>
      </c>
      <c r="K35" s="101">
        <v>0</v>
      </c>
      <c r="L35" s="15">
        <f t="shared" si="2"/>
        <v>0</v>
      </c>
      <c r="M35" s="27">
        <v>1</v>
      </c>
      <c r="N35" s="101">
        <v>0</v>
      </c>
      <c r="O35" s="15">
        <f t="shared" si="3"/>
        <v>0</v>
      </c>
      <c r="P35" s="38">
        <f t="shared" si="4"/>
        <v>0</v>
      </c>
      <c r="Q35" s="104"/>
    </row>
    <row r="36" spans="1:17" ht="15.6" x14ac:dyDescent="0.3">
      <c r="A36" s="74">
        <v>1.2</v>
      </c>
      <c r="B36" s="79" t="s">
        <v>47</v>
      </c>
      <c r="C36" s="72" t="s">
        <v>49</v>
      </c>
      <c r="D36" s="27">
        <v>1</v>
      </c>
      <c r="E36" s="101">
        <v>0</v>
      </c>
      <c r="F36" s="17">
        <f t="shared" si="0"/>
        <v>0</v>
      </c>
      <c r="G36" s="27">
        <v>1</v>
      </c>
      <c r="H36" s="101">
        <v>0</v>
      </c>
      <c r="I36" s="15">
        <f t="shared" si="1"/>
        <v>0</v>
      </c>
      <c r="J36" s="27">
        <v>1</v>
      </c>
      <c r="K36" s="101">
        <v>0</v>
      </c>
      <c r="L36" s="15">
        <f t="shared" si="2"/>
        <v>0</v>
      </c>
      <c r="M36" s="27">
        <v>1</v>
      </c>
      <c r="N36" s="101">
        <v>0</v>
      </c>
      <c r="O36" s="15">
        <f t="shared" si="3"/>
        <v>0</v>
      </c>
      <c r="P36" s="38">
        <f t="shared" si="4"/>
        <v>0</v>
      </c>
      <c r="Q36" s="104"/>
    </row>
    <row r="37" spans="1:17" ht="15.6" x14ac:dyDescent="0.3">
      <c r="A37" s="74">
        <v>1.21</v>
      </c>
      <c r="B37" s="82" t="s">
        <v>48</v>
      </c>
      <c r="C37" s="72" t="s">
        <v>49</v>
      </c>
      <c r="D37" s="27">
        <v>1</v>
      </c>
      <c r="E37" s="101">
        <v>0</v>
      </c>
      <c r="F37" s="17">
        <f t="shared" si="0"/>
        <v>0</v>
      </c>
      <c r="G37" s="27">
        <v>1</v>
      </c>
      <c r="H37" s="101">
        <v>0</v>
      </c>
      <c r="I37" s="15">
        <f t="shared" si="1"/>
        <v>0</v>
      </c>
      <c r="J37" s="27">
        <v>1</v>
      </c>
      <c r="K37" s="101">
        <v>0</v>
      </c>
      <c r="L37" s="15">
        <f t="shared" si="2"/>
        <v>0</v>
      </c>
      <c r="M37" s="27">
        <v>1</v>
      </c>
      <c r="N37" s="101">
        <v>0</v>
      </c>
      <c r="O37" s="15">
        <f t="shared" si="3"/>
        <v>0</v>
      </c>
      <c r="P37" s="38">
        <f t="shared" si="4"/>
        <v>0</v>
      </c>
      <c r="Q37" s="104"/>
    </row>
    <row r="38" spans="1:17" ht="15.6" x14ac:dyDescent="0.3">
      <c r="A38" s="26">
        <v>1.22</v>
      </c>
      <c r="B38" s="83" t="s">
        <v>50</v>
      </c>
      <c r="C38" s="72" t="s">
        <v>49</v>
      </c>
      <c r="D38" s="27">
        <v>1</v>
      </c>
      <c r="E38" s="101">
        <v>0</v>
      </c>
      <c r="F38" s="17">
        <f t="shared" si="0"/>
        <v>0</v>
      </c>
      <c r="G38" s="27">
        <v>1</v>
      </c>
      <c r="H38" s="101">
        <v>0</v>
      </c>
      <c r="I38" s="15">
        <f t="shared" si="1"/>
        <v>0</v>
      </c>
      <c r="J38" s="27">
        <v>1</v>
      </c>
      <c r="K38" s="101">
        <v>0</v>
      </c>
      <c r="L38" s="15">
        <f t="shared" si="2"/>
        <v>0</v>
      </c>
      <c r="M38" s="27">
        <v>1</v>
      </c>
      <c r="N38" s="101">
        <v>0</v>
      </c>
      <c r="O38" s="15">
        <f t="shared" si="3"/>
        <v>0</v>
      </c>
      <c r="P38" s="38">
        <f t="shared" si="4"/>
        <v>0</v>
      </c>
      <c r="Q38" s="104"/>
    </row>
    <row r="39" spans="1:17" ht="15.6" x14ac:dyDescent="0.3">
      <c r="A39" s="71">
        <v>1.23</v>
      </c>
      <c r="B39" s="84" t="s">
        <v>54</v>
      </c>
      <c r="C39" s="72" t="s">
        <v>49</v>
      </c>
      <c r="D39" s="27">
        <v>1</v>
      </c>
      <c r="E39" s="101">
        <v>0</v>
      </c>
      <c r="F39" s="17">
        <f t="shared" si="0"/>
        <v>0</v>
      </c>
      <c r="G39" s="27">
        <v>1</v>
      </c>
      <c r="H39" s="101">
        <v>0</v>
      </c>
      <c r="I39" s="15">
        <f t="shared" si="1"/>
        <v>0</v>
      </c>
      <c r="J39" s="27">
        <v>1</v>
      </c>
      <c r="K39" s="101">
        <v>0</v>
      </c>
      <c r="L39" s="15">
        <f t="shared" si="2"/>
        <v>0</v>
      </c>
      <c r="M39" s="27">
        <v>1</v>
      </c>
      <c r="N39" s="101">
        <v>0</v>
      </c>
      <c r="O39" s="15">
        <f t="shared" si="3"/>
        <v>0</v>
      </c>
      <c r="P39" s="38">
        <f t="shared" si="4"/>
        <v>0</v>
      </c>
      <c r="Q39" s="104"/>
    </row>
    <row r="40" spans="1:17" ht="15.6" x14ac:dyDescent="0.3">
      <c r="A40" s="71">
        <v>1.24</v>
      </c>
      <c r="B40" s="84" t="s">
        <v>55</v>
      </c>
      <c r="C40" s="72" t="s">
        <v>49</v>
      </c>
      <c r="D40" s="27">
        <v>1</v>
      </c>
      <c r="E40" s="101">
        <v>0</v>
      </c>
      <c r="F40" s="17">
        <f t="shared" si="0"/>
        <v>0</v>
      </c>
      <c r="G40" s="27">
        <v>1</v>
      </c>
      <c r="H40" s="101">
        <v>0</v>
      </c>
      <c r="I40" s="15">
        <f t="shared" si="1"/>
        <v>0</v>
      </c>
      <c r="J40" s="27">
        <v>1</v>
      </c>
      <c r="K40" s="101">
        <v>0</v>
      </c>
      <c r="L40" s="15">
        <f t="shared" si="2"/>
        <v>0</v>
      </c>
      <c r="M40" s="27">
        <v>1</v>
      </c>
      <c r="N40" s="101">
        <v>0</v>
      </c>
      <c r="O40" s="15">
        <f t="shared" si="3"/>
        <v>0</v>
      </c>
      <c r="P40" s="38">
        <f t="shared" si="4"/>
        <v>0</v>
      </c>
      <c r="Q40" s="104"/>
    </row>
    <row r="41" spans="1:17" s="1" customFormat="1" ht="31.2" x14ac:dyDescent="0.3">
      <c r="A41" s="9">
        <v>2</v>
      </c>
      <c r="B41" s="85" t="s">
        <v>60</v>
      </c>
      <c r="C41" s="44"/>
      <c r="D41" s="45"/>
      <c r="E41" s="41"/>
      <c r="F41" s="42">
        <f>SUBTOTAL(9, F42:F43)*5%</f>
        <v>0</v>
      </c>
      <c r="G41" s="41"/>
      <c r="H41" s="43"/>
      <c r="I41" s="42">
        <f>SUBTOTAL(9, I42:I43)*5%</f>
        <v>0</v>
      </c>
      <c r="J41" s="41"/>
      <c r="K41" s="42"/>
      <c r="L41" s="42">
        <f>SUBTOTAL(9, L42:L43)*5%</f>
        <v>0</v>
      </c>
      <c r="M41" s="41"/>
      <c r="N41" s="42"/>
      <c r="O41" s="42">
        <f>SUBTOTAL(9, O42:O43)*5%</f>
        <v>0</v>
      </c>
      <c r="P41" s="42">
        <f>SUBTOTAL(9, P42:P43)*5%</f>
        <v>0</v>
      </c>
      <c r="Q41" s="104"/>
    </row>
    <row r="42" spans="1:17" s="1" customFormat="1" ht="15.6" x14ac:dyDescent="0.3">
      <c r="A42" s="26" t="s">
        <v>16</v>
      </c>
      <c r="B42" s="109" t="s">
        <v>53</v>
      </c>
      <c r="C42" s="16" t="s">
        <v>52</v>
      </c>
      <c r="D42" s="27">
        <v>1</v>
      </c>
      <c r="E42" s="101">
        <v>0</v>
      </c>
      <c r="F42" s="17">
        <f t="shared" ref="F42:F43" si="5">D42*E42</f>
        <v>0</v>
      </c>
      <c r="G42" s="27">
        <v>1</v>
      </c>
      <c r="H42" s="101">
        <v>0</v>
      </c>
      <c r="I42" s="15">
        <f t="shared" si="1"/>
        <v>0</v>
      </c>
      <c r="J42" s="27">
        <v>1</v>
      </c>
      <c r="K42" s="101">
        <v>0</v>
      </c>
      <c r="L42" s="15">
        <f t="shared" ref="L42:L43" si="6">J42*K42</f>
        <v>0</v>
      </c>
      <c r="M42" s="27">
        <v>1</v>
      </c>
      <c r="N42" s="101">
        <v>0</v>
      </c>
      <c r="O42" s="15">
        <f t="shared" ref="O42:O43" si="7">M42*N42</f>
        <v>0</v>
      </c>
      <c r="P42" s="38">
        <f>SUM(F42,I42,L42,O42)</f>
        <v>0</v>
      </c>
      <c r="Q42" s="104"/>
    </row>
    <row r="43" spans="1:17" ht="16.2" thickBot="1" x14ac:dyDescent="0.35">
      <c r="A43" s="71" t="s">
        <v>17</v>
      </c>
      <c r="B43" s="97" t="s">
        <v>56</v>
      </c>
      <c r="C43" s="93" t="s">
        <v>51</v>
      </c>
      <c r="D43" s="27">
        <v>1</v>
      </c>
      <c r="E43" s="101">
        <v>0</v>
      </c>
      <c r="F43" s="17">
        <f t="shared" si="5"/>
        <v>0</v>
      </c>
      <c r="G43" s="27">
        <v>1</v>
      </c>
      <c r="H43" s="101">
        <v>0</v>
      </c>
      <c r="I43" s="15">
        <f t="shared" si="1"/>
        <v>0</v>
      </c>
      <c r="J43" s="27">
        <v>1</v>
      </c>
      <c r="K43" s="101">
        <v>0</v>
      </c>
      <c r="L43" s="15">
        <f t="shared" si="6"/>
        <v>0</v>
      </c>
      <c r="M43" s="27">
        <v>1</v>
      </c>
      <c r="N43" s="101">
        <v>0</v>
      </c>
      <c r="O43" s="15">
        <f t="shared" si="7"/>
        <v>0</v>
      </c>
      <c r="P43" s="38">
        <f t="shared" ref="P43" si="8">SUM(F43,I43,L43,O43)</f>
        <v>0</v>
      </c>
      <c r="Q43" s="104"/>
    </row>
    <row r="44" spans="1:17" ht="31.2" x14ac:dyDescent="0.3">
      <c r="A44" s="12"/>
      <c r="B44" s="108" t="s">
        <v>61</v>
      </c>
      <c r="C44" s="18"/>
      <c r="D44" s="19"/>
      <c r="E44" s="30"/>
      <c r="F44" s="20">
        <f>SUM(F16,F41)</f>
        <v>0</v>
      </c>
      <c r="G44" s="29"/>
      <c r="H44" s="29"/>
      <c r="I44" s="20">
        <f>SUM(I16,I41)</f>
        <v>0</v>
      </c>
      <c r="J44" s="29"/>
      <c r="K44" s="28"/>
      <c r="L44" s="20">
        <f>SUM(L16,L41)</f>
        <v>0</v>
      </c>
      <c r="M44" s="29"/>
      <c r="N44" s="28"/>
      <c r="O44" s="20">
        <f>SUM(O16,O41)</f>
        <v>0</v>
      </c>
      <c r="P44" s="20">
        <f>SUM(P16,P41)</f>
        <v>0</v>
      </c>
      <c r="Q44" s="104"/>
    </row>
    <row r="45" spans="1:17" ht="15.6" x14ac:dyDescent="0.3">
      <c r="A45" s="12"/>
      <c r="B45" s="13" t="s">
        <v>2</v>
      </c>
      <c r="C45" s="18"/>
      <c r="D45" s="19"/>
      <c r="E45" s="30"/>
      <c r="F45" s="31">
        <f>F44*0.15</f>
        <v>0</v>
      </c>
      <c r="G45" s="29"/>
      <c r="H45" s="28"/>
      <c r="I45" s="31">
        <f>I44*0.15</f>
        <v>0</v>
      </c>
      <c r="J45" s="29"/>
      <c r="K45" s="28"/>
      <c r="L45" s="31">
        <f>L44*0.15</f>
        <v>0</v>
      </c>
      <c r="M45" s="29"/>
      <c r="N45" s="28"/>
      <c r="O45" s="31">
        <f>O44*0.15</f>
        <v>0</v>
      </c>
      <c r="P45" s="31">
        <f>P44*0.15</f>
        <v>0</v>
      </c>
      <c r="Q45" s="104"/>
    </row>
    <row r="46" spans="1:17" ht="31.8" thickBot="1" x14ac:dyDescent="0.35">
      <c r="A46" s="12"/>
      <c r="B46" s="13" t="s">
        <v>62</v>
      </c>
      <c r="C46" s="18"/>
      <c r="D46" s="19"/>
      <c r="E46" s="30"/>
      <c r="F46" s="32">
        <f>F44+F45</f>
        <v>0</v>
      </c>
      <c r="G46" s="29"/>
      <c r="H46" s="28"/>
      <c r="I46" s="32">
        <f>I44+I45</f>
        <v>0</v>
      </c>
      <c r="J46" s="29"/>
      <c r="K46" s="28"/>
      <c r="L46" s="32">
        <f>L44+L45</f>
        <v>0</v>
      </c>
      <c r="M46" s="29"/>
      <c r="N46" s="28"/>
      <c r="O46" s="32">
        <f>O44+O45</f>
        <v>0</v>
      </c>
      <c r="P46" s="32">
        <f>P44+P45</f>
        <v>0</v>
      </c>
      <c r="Q46" s="104"/>
    </row>
    <row r="47" spans="1:17" x14ac:dyDescent="0.3">
      <c r="A47" s="66"/>
      <c r="B47" s="67"/>
      <c r="C47" s="68"/>
      <c r="D47" s="68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</row>
    <row r="48" spans="1:17" ht="15" thickBot="1" x14ac:dyDescent="0.35">
      <c r="A48" s="66"/>
      <c r="B48" s="69"/>
      <c r="C48" s="68"/>
      <c r="D48" s="68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</row>
    <row r="49" spans="1:17" ht="25.8" customHeight="1" x14ac:dyDescent="0.3">
      <c r="A49" s="66"/>
      <c r="B49" s="110" t="s">
        <v>29</v>
      </c>
      <c r="C49" s="103"/>
      <c r="D49" s="115"/>
      <c r="E49" s="116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</row>
    <row r="50" spans="1:17" ht="17.55" customHeight="1" x14ac:dyDescent="0.3">
      <c r="A50" s="66"/>
      <c r="B50" s="111"/>
      <c r="C50" s="91" t="s">
        <v>23</v>
      </c>
      <c r="D50" s="90" t="s">
        <v>25</v>
      </c>
      <c r="E50" s="48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</row>
    <row r="51" spans="1:17" ht="34.799999999999997" customHeight="1" x14ac:dyDescent="0.3">
      <c r="A51" s="66"/>
      <c r="B51" s="111"/>
      <c r="C51" s="102"/>
      <c r="D51" s="113"/>
      <c r="E51" s="114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</row>
    <row r="52" spans="1:17" ht="19.2" customHeight="1" thickBot="1" x14ac:dyDescent="0.35">
      <c r="A52" s="66"/>
      <c r="B52" s="112"/>
      <c r="C52" s="89" t="s">
        <v>30</v>
      </c>
      <c r="D52" s="117" t="s">
        <v>24</v>
      </c>
      <c r="E52" s="118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</row>
    <row r="53" spans="1:17" x14ac:dyDescent="0.3">
      <c r="A53" s="66"/>
      <c r="B53" s="69"/>
      <c r="C53" s="68"/>
      <c r="D53" s="68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</row>
    <row r="54" spans="1:17" x14ac:dyDescent="0.3">
      <c r="A54" s="66"/>
      <c r="B54" s="69"/>
      <c r="C54" s="68"/>
      <c r="D54" s="68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</row>
  </sheetData>
  <sheetProtection algorithmName="SHA-512" hashValue="tSJMlvwfEkqbpga9BmStopc9MDp6gGWzUmPb7KnCGRnywpAf43VZpTDs1cIHiHmhLBW1MqJznz9IhQNH6KpRHw==" saltValue="kBw/eUeTEdsqVvq/mc0R/A==" spinCount="100000" sheet="1" objects="1" scenarios="1" selectLockedCells="1"/>
  <protectedRanges>
    <protectedRange sqref="C49:E51" name="Range7"/>
    <protectedRange sqref="Q16:Q46" name="Range6"/>
    <protectedRange sqref="J17:K43 M17:N43" name="Range5"/>
    <protectedRange sqref="G17:H43" name="Range4"/>
    <protectedRange sqref="A16:E43" name="Range3"/>
    <protectedRange sqref="B3:B5" name="Range1"/>
  </protectedRanges>
  <mergeCells count="9">
    <mergeCell ref="B49:B52"/>
    <mergeCell ref="D51:E51"/>
    <mergeCell ref="D49:E49"/>
    <mergeCell ref="D52:E52"/>
    <mergeCell ref="A12:P12"/>
    <mergeCell ref="M14:O14"/>
    <mergeCell ref="D14:F14"/>
    <mergeCell ref="G14:I14"/>
    <mergeCell ref="J14:L14"/>
  </mergeCells>
  <phoneticPr fontId="13" type="noConversion"/>
  <dataValidations count="1">
    <dataValidation type="decimal" operator="greaterThanOrEqual" allowBlank="1" showInputMessage="1" showErrorMessage="1" sqref="J17:K43 M17:N43 G17:H43 D17:E43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7" fitToHeight="4" orientation="landscape" r:id="rId1"/>
  <ignoredErrors>
    <ignoredError sqref="A42:A43 A17 A20:A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Nokwanda Wasa</cp:lastModifiedBy>
  <cp:lastPrinted>2020-07-02T18:44:36Z</cp:lastPrinted>
  <dcterms:created xsi:type="dcterms:W3CDTF">2017-06-15T23:28:53Z</dcterms:created>
  <dcterms:modified xsi:type="dcterms:W3CDTF">2023-04-18T11:36:54Z</dcterms:modified>
</cp:coreProperties>
</file>