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Mpfarelenim\OneDrive - SITA\Documents\TENDERS\RFB 3197-2025 Network Infrastructure Switches\PUBLICATION\"/>
    </mc:Choice>
  </mc:AlternateContent>
  <xr:revisionPtr revIDLastSave="0" documentId="8_{3323EA74-5C07-4E2F-BA28-A421377876C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RICING SCHEDULE" sheetId="6" r:id="rId1"/>
  </sheets>
  <definedNames>
    <definedName name="_Hlk93656130" localSheetId="0">'PRICING SCHEDULE'!#REF!</definedName>
    <definedName name="_xlnm.Print_Area" localSheetId="0">'PRICING SCHEDULE'!$A:$W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46" i="6" l="1"/>
  <c r="G41" i="6"/>
  <c r="G28" i="6"/>
  <c r="U28" i="6"/>
  <c r="G39" i="6"/>
  <c r="U39" i="6"/>
  <c r="G44" i="6"/>
  <c r="U44" i="6"/>
  <c r="G26" i="6"/>
  <c r="G40" i="6"/>
  <c r="U40" i="6" s="1"/>
  <c r="G42" i="6"/>
  <c r="U42" i="6" s="1"/>
  <c r="G43" i="6"/>
  <c r="U43" i="6" s="1"/>
  <c r="S45" i="6" l="1"/>
  <c r="P45" i="6"/>
  <c r="P46" i="6" s="1"/>
  <c r="M45" i="6"/>
  <c r="M46" i="6" s="1"/>
  <c r="J45" i="6"/>
  <c r="J46" i="6" s="1"/>
  <c r="G45" i="6"/>
  <c r="G38" i="6"/>
  <c r="G37" i="6"/>
  <c r="G36" i="6"/>
  <c r="T45" i="6" l="1"/>
  <c r="S46" i="6"/>
  <c r="U38" i="6"/>
  <c r="G35" i="6"/>
  <c r="T35" i="6" s="1"/>
  <c r="U37" i="6"/>
  <c r="U45" i="6" l="1"/>
  <c r="U36" i="6"/>
  <c r="U35" i="6" l="1"/>
  <c r="M47" i="6"/>
  <c r="M48" i="6" s="1"/>
  <c r="P47" i="6"/>
  <c r="P48" i="6" s="1"/>
  <c r="G33" i="6" l="1"/>
  <c r="G32" i="6"/>
  <c r="U33" i="6" l="1"/>
  <c r="U32" i="6" l="1"/>
  <c r="G25" i="6"/>
  <c r="G29" i="6" l="1"/>
  <c r="G27" i="6"/>
  <c r="G24" i="6"/>
  <c r="G22" i="6"/>
  <c r="G23" i="6"/>
  <c r="U23" i="6" l="1"/>
  <c r="U25" i="6"/>
  <c r="U27" i="6"/>
  <c r="U29" i="6"/>
  <c r="U26" i="6"/>
  <c r="U24" i="6"/>
  <c r="U22" i="6"/>
  <c r="G31" i="6"/>
  <c r="T31" i="6" s="1"/>
  <c r="G21" i="6"/>
  <c r="G20" i="6" s="1"/>
  <c r="G46" i="6" l="1"/>
  <c r="T20" i="6"/>
  <c r="U31" i="6" l="1"/>
  <c r="U21" i="6"/>
  <c r="U20" i="6" s="1"/>
  <c r="J47" i="6"/>
  <c r="S47" i="6" l="1"/>
  <c r="G47" i="6"/>
  <c r="J48" i="6"/>
  <c r="U46" i="6" l="1"/>
  <c r="G48" i="6"/>
  <c r="S48" i="6"/>
  <c r="T47" i="6"/>
  <c r="T48" i="6" s="1"/>
</calcChain>
</file>

<file path=xl/sharedStrings.xml><?xml version="1.0" encoding="utf-8"?>
<sst xmlns="http://schemas.openxmlformats.org/spreadsheetml/2006/main" count="120" uniqueCount="94">
  <si>
    <t>Item No</t>
  </si>
  <si>
    <t>Unit of measure</t>
  </si>
  <si>
    <t>VAT (@15%)</t>
  </si>
  <si>
    <t>Foreign currency</t>
  </si>
  <si>
    <t xml:space="preserve">South African Rand (ZAR) exchange rate </t>
  </si>
  <si>
    <t>1 US Dollar</t>
  </si>
  <si>
    <t>1 Euro</t>
  </si>
  <si>
    <t>1. INSTRUCTION FOR COMPLETING THE PRICING SCHEDULE</t>
  </si>
  <si>
    <t>1 Pound (UK)</t>
  </si>
  <si>
    <t>YEAR 1</t>
  </si>
  <si>
    <t>YEAR 2</t>
  </si>
  <si>
    <t>YEAR 3</t>
  </si>
  <si>
    <t xml:space="preserve">Qty </t>
  </si>
  <si>
    <t>TOTAL</t>
  </si>
  <si>
    <t>1.1</t>
  </si>
  <si>
    <t>1.2</t>
  </si>
  <si>
    <t>1.3</t>
  </si>
  <si>
    <t>1.4</t>
  </si>
  <si>
    <t>1.6</t>
  </si>
  <si>
    <t>1.7</t>
  </si>
  <si>
    <t>1.8</t>
  </si>
  <si>
    <t>2.1</t>
  </si>
  <si>
    <t>2.2</t>
  </si>
  <si>
    <t>3.1</t>
  </si>
  <si>
    <t>Unit Price 
(Excl VAT)</t>
  </si>
  <si>
    <t>Line Price Term 
(Excl VAT)</t>
  </si>
  <si>
    <t>Forex %</t>
  </si>
  <si>
    <t>Forex Price portion</t>
  </si>
  <si>
    <t>SUPPLY CHAIN MANAGEMENT</t>
  </si>
  <si>
    <t xml:space="preserve">Bidder Name </t>
  </si>
  <si>
    <t>TOTAL BID PRICE  (EXCL VAT)</t>
  </si>
  <si>
    <t>TOTAL  BID PRICE (INCL VAT)</t>
  </si>
  <si>
    <t>Name</t>
  </si>
  <si>
    <t>Date</t>
  </si>
  <si>
    <t>Capacity</t>
  </si>
  <si>
    <t>Mark with an X, which ROE is applicable</t>
  </si>
  <si>
    <t>Line Price Y2</t>
  </si>
  <si>
    <t>Line Price Y3</t>
  </si>
  <si>
    <t>Line Price Y1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</si>
  <si>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</si>
  <si>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BRAND / MODEL</t>
  </si>
  <si>
    <t>Price clarification comment</t>
  </si>
  <si>
    <t>Signature (above)</t>
  </si>
  <si>
    <t>Pricing schedule</t>
  </si>
  <si>
    <t>RFQ No</t>
  </si>
  <si>
    <t>RFQTitle</t>
  </si>
  <si>
    <t>each</t>
  </si>
  <si>
    <t>YEAR 4</t>
  </si>
  <si>
    <t>YEAR 5</t>
  </si>
  <si>
    <t>Line Price Y4</t>
  </si>
  <si>
    <t>Line Price Y5</t>
  </si>
  <si>
    <t>Network General Services</t>
  </si>
  <si>
    <t>Project Management</t>
  </si>
  <si>
    <t>Maintenance and Support for 5 years</t>
  </si>
  <si>
    <t>3.2</t>
  </si>
  <si>
    <r>
      <t xml:space="preserve">(a)  Bidder must complete/enter </t>
    </r>
    <r>
      <rPr>
        <b/>
        <sz val="11"/>
        <color theme="1"/>
        <rFont val="Calibri Light"/>
        <family val="2"/>
      </rPr>
      <t xml:space="preserve">YELLOW </t>
    </r>
    <r>
      <rPr>
        <sz val="11"/>
        <color theme="1"/>
        <rFont val="Calibri Light"/>
        <family val="2"/>
      </rPr>
      <t>cells only</t>
    </r>
  </si>
  <si>
    <t>(b)  Unit and Line prices must be VAT EXCLUSIVE and in South African Rand (ZAR) currency.</t>
  </si>
  <si>
    <t>(c) The price must include all cost to deliver the goods or render the service, including all applicable taxes, duty fees, logistics/delivery, storage, labour, overtime and subsistance and travel</t>
  </si>
  <si>
    <r>
      <t xml:space="preserve">(d)  Prices that are dependent on </t>
    </r>
    <r>
      <rPr>
        <b/>
        <sz val="11"/>
        <color theme="1"/>
        <rFont val="Calibri Light"/>
        <family val="2"/>
      </rPr>
      <t xml:space="preserve">Rate of Exchange (ROE) </t>
    </r>
    <r>
      <rPr>
        <sz val="11"/>
        <color theme="1"/>
        <rFont val="Calibri Light"/>
        <family val="2"/>
      </rPr>
      <t>must use ROE indicated below, then enter in Column "Forex %" the percentage of the price that is ROE dependent (0% means the price is not ROE dependent)</t>
    </r>
  </si>
  <si>
    <t>Once Off</t>
  </si>
  <si>
    <t>Core, Server Farm and Access Switches</t>
  </si>
  <si>
    <t>48-Port GE PoE+ (802.3at compliant) with 4 x 10GE SFP+ Uplink Ports</t>
  </si>
  <si>
    <t xml:space="preserve">2 X 48 10GBE High End Sever Switch Farm switches </t>
  </si>
  <si>
    <t>WI-FI Infrastructure</t>
  </si>
  <si>
    <t>WI-FI 7 Access Points Tri-radio,  5 GHz (4x4 MIMO)</t>
  </si>
  <si>
    <t>WI-FI 7 Controllers Hardware-based Controller Supporting up to 512 APs</t>
  </si>
  <si>
    <t>Fibre Patch Leads</t>
  </si>
  <si>
    <t xml:space="preserve">2 X 48 GBE Core Chassis Switches + Core Switches Main Control Units </t>
  </si>
  <si>
    <t>Design, Installation and Configuration of WIFI infrastructure</t>
  </si>
  <si>
    <t>Five (5) Year Hardware Warranty on Core Switches</t>
  </si>
  <si>
    <t>Five (5) Year Hardware Warranty on the Proposed Autentication Server</t>
  </si>
  <si>
    <t>3.5</t>
  </si>
  <si>
    <t>Proposed User Authetication Server</t>
  </si>
  <si>
    <t>On-Prem Network Monitoring Server with Management Solution</t>
  </si>
  <si>
    <t>Five (5) Year Hardware Warranty on the Network Monitoring Server</t>
  </si>
  <si>
    <t>Design, Installation and Configuration of Network Monitoring Server</t>
  </si>
  <si>
    <t>Five (5) Year Hardware Warranty on All WI-FI Controler and AP's</t>
  </si>
  <si>
    <t>1.10</t>
  </si>
  <si>
    <t>3M Stacking Cables</t>
  </si>
  <si>
    <t>10GE SFP+ Single-Mode Transceivers</t>
  </si>
  <si>
    <t>10GE SFP+ Multi-Mode Transceivers</t>
  </si>
  <si>
    <t>Design, Installation and Configuration of Switch Infrastructure</t>
  </si>
  <si>
    <t>3.8</t>
  </si>
  <si>
    <t>3.10</t>
  </si>
  <si>
    <t>Five (5) Year Hardware Warranty on Access Switches</t>
  </si>
  <si>
    <t>Monthly</t>
  </si>
  <si>
    <t xml:space="preserve">REQUEST FOR BID FOR THE SUPPLY, DESIGN, CONFIGURATION AND INSTALLATION TO UPGRADE THE CURRENT NETWORK INFRASTRUCTURE SWITCHES AND WI-FI, INCLUDING MAINTENANCE AND SUPPORT FOR A PERIOD OF FIVE (5) YEARS FOR THE DEPARTMENT OF TOURISM </t>
  </si>
  <si>
    <t>Technical Hardware Requirment Specification: Refer to Bid Specification Table 1 and 2.</t>
  </si>
  <si>
    <t>3.3</t>
  </si>
  <si>
    <t>3.4</t>
  </si>
  <si>
    <t>3.6</t>
  </si>
  <si>
    <t>3.7</t>
  </si>
  <si>
    <t>3.9</t>
  </si>
  <si>
    <t>RFB 3197-2025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</si>
</sst>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-[$R-1C09]* #,##0.00_-;\-[$R-1C09]* #,##0.00_-;_-[$R-1C09]* &quot;-&quot;??_-;_-@_-"/>
    <numFmt numFmtId="165" formatCode="0.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Arial"/>
      <family val="2"/>
    </font>
    <font>
      <sz val="11"/>
      <color theme="1"/>
      <name val="Calibri Light"/>
      <family val="2"/>
    </font>
    <font>
      <b/>
      <sz val="20"/>
      <color theme="1"/>
      <name val="Calibri Light"/>
      <family val="2"/>
    </font>
    <font>
      <b/>
      <sz val="20"/>
      <color rgb="FF002060"/>
      <name val="Calibri Light"/>
      <family val="2"/>
    </font>
    <font>
      <b/>
      <sz val="11"/>
      <color theme="1"/>
      <name val="Calibri Light"/>
      <family val="2"/>
    </font>
    <font>
      <sz val="11"/>
      <name val="Calibri Light"/>
      <family val="2"/>
    </font>
    <font>
      <b/>
      <sz val="11"/>
      <name val="Calibri Light"/>
      <family val="2"/>
    </font>
    <font>
      <b/>
      <sz val="11"/>
      <color rgb="FF000066"/>
      <name val="Calibri Light"/>
      <family val="2"/>
    </font>
    <font>
      <sz val="11"/>
      <color rgb="FFFF0000"/>
      <name val="Calibri Light"/>
      <family val="2"/>
    </font>
    <font>
      <b/>
      <sz val="11"/>
      <color theme="0"/>
      <name val="Calibri Light"/>
      <family val="2"/>
    </font>
    <font>
      <sz val="11"/>
      <color rgb="FF000000"/>
      <name val="Calibri Light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</fills>
  <borders count="32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medium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 style="medium">
        <color theme="4"/>
      </left>
      <right/>
      <top style="medium">
        <color theme="4"/>
      </top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 style="medium">
        <color theme="4"/>
      </left>
      <right style="medium">
        <color theme="4"/>
      </right>
      <top style="medium">
        <color theme="4"/>
      </top>
      <bottom style="medium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4"/>
      </left>
      <right style="thin">
        <color theme="4"/>
      </right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/>
  </cellStyleXfs>
  <cellXfs count="142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top"/>
    </xf>
    <xf numFmtId="0" fontId="4" fillId="0" borderId="0" xfId="0" applyFont="1"/>
    <xf numFmtId="0" fontId="5" fillId="2" borderId="0" xfId="0" applyFont="1" applyFill="1" applyAlignment="1">
      <alignment horizontal="left" vertical="top"/>
    </xf>
    <xf numFmtId="0" fontId="6" fillId="2" borderId="0" xfId="0" applyFont="1" applyFill="1" applyAlignment="1">
      <alignment horizontal="left" vertical="top"/>
    </xf>
    <xf numFmtId="0" fontId="6" fillId="2" borderId="0" xfId="0" applyFont="1" applyFill="1" applyAlignment="1">
      <alignment horizontal="center" vertical="top"/>
    </xf>
    <xf numFmtId="0" fontId="5" fillId="2" borderId="0" xfId="0" applyFont="1" applyFill="1"/>
    <xf numFmtId="0" fontId="5" fillId="2" borderId="0" xfId="0" applyFont="1" applyFill="1" applyAlignment="1">
      <alignment vertical="top"/>
    </xf>
    <xf numFmtId="0" fontId="5" fillId="0" borderId="0" xfId="0" applyFont="1"/>
    <xf numFmtId="0" fontId="6" fillId="2" borderId="0" xfId="0" applyFont="1" applyFill="1" applyAlignment="1">
      <alignment horizontal="left" vertical="top" wrapText="1"/>
    </xf>
    <xf numFmtId="0" fontId="4" fillId="3" borderId="0" xfId="0" applyFont="1" applyFill="1"/>
    <xf numFmtId="0" fontId="4" fillId="0" borderId="0" xfId="0" applyFont="1" applyAlignment="1">
      <alignment vertical="top"/>
    </xf>
    <xf numFmtId="0" fontId="8" fillId="6" borderId="23" xfId="0" applyFont="1" applyFill="1" applyBorder="1" applyAlignment="1">
      <alignment horizontal="left" vertical="top" wrapText="1"/>
    </xf>
    <xf numFmtId="44" fontId="4" fillId="5" borderId="2" xfId="0" applyNumberFormat="1" applyFont="1" applyFill="1" applyBorder="1" applyAlignment="1">
      <alignment vertical="top"/>
    </xf>
    <xf numFmtId="0" fontId="8" fillId="6" borderId="1" xfId="0" applyFont="1" applyFill="1" applyBorder="1" applyAlignment="1">
      <alignment horizontal="left" vertical="top" wrapText="1"/>
    </xf>
    <xf numFmtId="0" fontId="7" fillId="0" borderId="0" xfId="0" applyFont="1" applyAlignment="1">
      <alignment vertical="top"/>
    </xf>
    <xf numFmtId="0" fontId="4" fillId="5" borderId="27" xfId="0" applyFont="1" applyFill="1" applyBorder="1" applyAlignment="1">
      <alignment vertical="top"/>
    </xf>
    <xf numFmtId="0" fontId="4" fillId="5" borderId="7" xfId="0" applyFont="1" applyFill="1" applyBorder="1" applyAlignment="1">
      <alignment vertical="top"/>
    </xf>
    <xf numFmtId="0" fontId="4" fillId="3" borderId="0" xfId="0" applyFont="1" applyFill="1" applyAlignment="1">
      <alignment horizontal="left" vertical="top"/>
    </xf>
    <xf numFmtId="0" fontId="4" fillId="3" borderId="0" xfId="0" applyFont="1" applyFill="1" applyAlignment="1">
      <alignment horizontal="right" vertical="top"/>
    </xf>
    <xf numFmtId="0" fontId="4" fillId="3" borderId="0" xfId="0" applyFont="1" applyFill="1" applyAlignment="1">
      <alignment horizontal="center" vertical="top"/>
    </xf>
    <xf numFmtId="0" fontId="4" fillId="3" borderId="0" xfId="0" applyFont="1" applyFill="1" applyAlignment="1">
      <alignment vertical="top"/>
    </xf>
    <xf numFmtId="0" fontId="7" fillId="3" borderId="10" xfId="0" applyFont="1" applyFill="1" applyBorder="1" applyAlignment="1">
      <alignment horizontal="center" vertical="top"/>
    </xf>
    <xf numFmtId="0" fontId="7" fillId="3" borderId="12" xfId="0" applyFont="1" applyFill="1" applyBorder="1" applyAlignment="1">
      <alignment vertical="top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9" fillId="3" borderId="0" xfId="0" applyFont="1" applyFill="1" applyAlignment="1">
      <alignment horizontal="center" vertical="top" wrapText="1"/>
    </xf>
    <xf numFmtId="0" fontId="9" fillId="3" borderId="0" xfId="0" applyFont="1" applyFill="1" applyAlignment="1">
      <alignment vertical="top"/>
    </xf>
    <xf numFmtId="0" fontId="9" fillId="3" borderId="0" xfId="0" applyFont="1" applyFill="1" applyAlignment="1">
      <alignment vertical="top" wrapText="1"/>
    </xf>
    <xf numFmtId="0" fontId="9" fillId="3" borderId="0" xfId="0" applyFont="1" applyFill="1"/>
    <xf numFmtId="0" fontId="8" fillId="0" borderId="0" xfId="0" applyFont="1" applyAlignment="1">
      <alignment horizontal="right" vertical="top"/>
    </xf>
    <xf numFmtId="0" fontId="9" fillId="0" borderId="0" xfId="0" applyFont="1" applyAlignment="1">
      <alignment wrapText="1"/>
    </xf>
    <xf numFmtId="0" fontId="10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 wrapText="1"/>
    </xf>
    <xf numFmtId="44" fontId="4" fillId="3" borderId="0" xfId="0" applyNumberFormat="1" applyFont="1" applyFill="1" applyAlignment="1">
      <alignment horizontal="center" vertical="center" wrapText="1"/>
    </xf>
    <xf numFmtId="0" fontId="8" fillId="3" borderId="0" xfId="0" applyFont="1" applyFill="1"/>
    <xf numFmtId="0" fontId="8" fillId="3" borderId="0" xfId="0" applyFont="1" applyFill="1" applyAlignment="1">
      <alignment vertical="top"/>
    </xf>
    <xf numFmtId="0" fontId="4" fillId="3" borderId="0" xfId="0" applyFont="1" applyFill="1" applyAlignment="1">
      <alignment horizontal="left" vertical="center"/>
    </xf>
    <xf numFmtId="0" fontId="4" fillId="3" borderId="0" xfId="0" applyFont="1" applyFill="1" applyAlignment="1">
      <alignment vertical="center"/>
    </xf>
    <xf numFmtId="0" fontId="7" fillId="2" borderId="2" xfId="0" applyFont="1" applyFill="1" applyBorder="1" applyAlignment="1">
      <alignment vertical="center" wrapText="1"/>
    </xf>
    <xf numFmtId="0" fontId="9" fillId="0" borderId="0" xfId="0" applyFont="1"/>
    <xf numFmtId="0" fontId="4" fillId="5" borderId="1" xfId="0" applyFont="1" applyFill="1" applyBorder="1" applyAlignment="1">
      <alignment vertical="center" wrapText="1"/>
    </xf>
    <xf numFmtId="0" fontId="9" fillId="6" borderId="8" xfId="0" applyFont="1" applyFill="1" applyBorder="1" applyAlignment="1">
      <alignment horizontal="center" vertical="center"/>
    </xf>
    <xf numFmtId="0" fontId="8" fillId="3" borderId="0" xfId="0" applyFont="1" applyFill="1" applyAlignment="1">
      <alignment horizontal="left" vertical="top"/>
    </xf>
    <xf numFmtId="0" fontId="9" fillId="3" borderId="0" xfId="0" applyFont="1" applyFill="1" applyAlignment="1">
      <alignment wrapText="1"/>
    </xf>
    <xf numFmtId="0" fontId="9" fillId="2" borderId="1" xfId="0" applyFont="1" applyFill="1" applyBorder="1" applyAlignment="1">
      <alignment horizontal="left" vertical="top" wrapText="1"/>
    </xf>
    <xf numFmtId="0" fontId="9" fillId="2" borderId="1" xfId="0" applyFont="1" applyFill="1" applyBorder="1" applyAlignment="1">
      <alignment vertical="top" wrapText="1"/>
    </xf>
    <xf numFmtId="0" fontId="9" fillId="2" borderId="1" xfId="0" applyFont="1" applyFill="1" applyBorder="1" applyAlignment="1">
      <alignment horizontal="center" vertical="top" wrapText="1"/>
    </xf>
    <xf numFmtId="0" fontId="9" fillId="2" borderId="8" xfId="0" applyFont="1" applyFill="1" applyBorder="1" applyAlignment="1">
      <alignment horizontal="center" vertical="top" wrapText="1"/>
    </xf>
    <xf numFmtId="164" fontId="9" fillId="2" borderId="1" xfId="0" applyNumberFormat="1" applyFont="1" applyFill="1" applyBorder="1" applyAlignment="1">
      <alignment horizontal="center" vertical="top" wrapText="1"/>
    </xf>
    <xf numFmtId="164" fontId="9" fillId="2" borderId="24" xfId="0" applyNumberFormat="1" applyFont="1" applyFill="1" applyBorder="1" applyAlignment="1">
      <alignment horizontal="center" vertical="top" wrapText="1"/>
    </xf>
    <xf numFmtId="164" fontId="9" fillId="2" borderId="8" xfId="0" applyNumberFormat="1" applyFont="1" applyFill="1" applyBorder="1" applyAlignment="1">
      <alignment horizontal="center" vertical="top" wrapText="1"/>
    </xf>
    <xf numFmtId="164" fontId="9" fillId="2" borderId="8" xfId="0" applyNumberFormat="1" applyFont="1" applyFill="1" applyBorder="1" applyAlignment="1">
      <alignment horizontal="left" vertical="top" wrapText="1"/>
    </xf>
    <xf numFmtId="0" fontId="9" fillId="4" borderId="1" xfId="0" applyFont="1" applyFill="1" applyBorder="1" applyAlignment="1">
      <alignment horizontal="center" vertical="top"/>
    </xf>
    <xf numFmtId="0" fontId="12" fillId="4" borderId="3" xfId="0" applyFont="1" applyFill="1" applyBorder="1" applyAlignment="1">
      <alignment horizontal="center" vertical="top" wrapText="1"/>
    </xf>
    <xf numFmtId="164" fontId="12" fillId="4" borderId="1" xfId="0" applyNumberFormat="1" applyFont="1" applyFill="1" applyBorder="1" applyAlignment="1">
      <alignment horizontal="center" vertical="top" wrapText="1"/>
    </xf>
    <xf numFmtId="164" fontId="9" fillId="4" borderId="1" xfId="0" applyNumberFormat="1" applyFont="1" applyFill="1" applyBorder="1" applyAlignment="1">
      <alignment horizontal="left" vertical="top" wrapText="1"/>
    </xf>
    <xf numFmtId="164" fontId="9" fillId="4" borderId="1" xfId="0" applyNumberFormat="1" applyFont="1" applyFill="1" applyBorder="1" applyAlignment="1">
      <alignment horizontal="center" vertical="top" wrapText="1"/>
    </xf>
    <xf numFmtId="0" fontId="4" fillId="0" borderId="2" xfId="0" quotePrefix="1" applyFont="1" applyBorder="1" applyAlignment="1">
      <alignment horizontal="left" vertical="top" wrapText="1"/>
    </xf>
    <xf numFmtId="0" fontId="4" fillId="0" borderId="29" xfId="0" applyFont="1" applyBorder="1" applyAlignment="1">
      <alignment vertical="top" wrapText="1"/>
    </xf>
    <xf numFmtId="0" fontId="4" fillId="0" borderId="7" xfId="0" applyFont="1" applyBorder="1" applyAlignment="1">
      <alignment horizontal="center" vertical="top" wrapText="1"/>
    </xf>
    <xf numFmtId="9" fontId="4" fillId="6" borderId="2" xfId="2" applyFont="1" applyFill="1" applyBorder="1" applyAlignment="1">
      <alignment horizontal="right" vertical="top" wrapText="1"/>
    </xf>
    <xf numFmtId="0" fontId="4" fillId="0" borderId="1" xfId="1" applyNumberFormat="1" applyFont="1" applyFill="1" applyBorder="1" applyAlignment="1">
      <alignment horizontal="right" vertical="top" wrapText="1"/>
    </xf>
    <xf numFmtId="164" fontId="4" fillId="6" borderId="1" xfId="0" applyNumberFormat="1" applyFont="1" applyFill="1" applyBorder="1" applyAlignment="1">
      <alignment vertical="top" wrapText="1"/>
    </xf>
    <xf numFmtId="164" fontId="8" fillId="5" borderId="1" xfId="0" applyNumberFormat="1" applyFont="1" applyFill="1" applyBorder="1" applyAlignment="1">
      <alignment horizontal="left" vertical="top" wrapText="1"/>
    </xf>
    <xf numFmtId="44" fontId="7" fillId="5" borderId="2" xfId="0" applyNumberFormat="1" applyFont="1" applyFill="1" applyBorder="1" applyAlignment="1">
      <alignment vertical="top" wrapText="1"/>
    </xf>
    <xf numFmtId="9" fontId="9" fillId="4" borderId="1" xfId="2" applyFont="1" applyFill="1" applyBorder="1" applyAlignment="1">
      <alignment horizontal="center" vertical="top"/>
    </xf>
    <xf numFmtId="0" fontId="9" fillId="4" borderId="30" xfId="0" applyFont="1" applyFill="1" applyBorder="1" applyAlignment="1">
      <alignment horizontal="center" vertical="top"/>
    </xf>
    <xf numFmtId="0" fontId="4" fillId="3" borderId="29" xfId="0" applyFont="1" applyFill="1" applyBorder="1" applyAlignment="1">
      <alignment vertical="top" wrapText="1"/>
    </xf>
    <xf numFmtId="9" fontId="4" fillId="6" borderId="1" xfId="2" applyFont="1" applyFill="1" applyBorder="1" applyAlignment="1">
      <alignment horizontal="right" vertical="top" wrapText="1"/>
    </xf>
    <xf numFmtId="0" fontId="4" fillId="0" borderId="2" xfId="0" applyFont="1" applyBorder="1" applyAlignment="1">
      <alignment horizontal="left" vertical="top"/>
    </xf>
    <xf numFmtId="0" fontId="13" fillId="0" borderId="29" xfId="0" applyFont="1" applyBorder="1" applyAlignment="1">
      <alignment vertical="center" wrapText="1"/>
    </xf>
    <xf numFmtId="0" fontId="7" fillId="5" borderId="1" xfId="0" applyFont="1" applyFill="1" applyBorder="1" applyAlignment="1">
      <alignment horizontal="left" vertical="top" wrapText="1"/>
    </xf>
    <xf numFmtId="0" fontId="7" fillId="5" borderId="1" xfId="0" applyFont="1" applyFill="1" applyBorder="1" applyAlignment="1">
      <alignment horizontal="center" vertical="top" wrapText="1"/>
    </xf>
    <xf numFmtId="0" fontId="4" fillId="5" borderId="1" xfId="0" applyFont="1" applyFill="1" applyBorder="1" applyAlignment="1">
      <alignment horizontal="center" vertical="top" wrapText="1"/>
    </xf>
    <xf numFmtId="0" fontId="4" fillId="5" borderId="2" xfId="0" applyFont="1" applyFill="1" applyBorder="1" applyAlignment="1">
      <alignment horizontal="center" vertical="top" wrapText="1"/>
    </xf>
    <xf numFmtId="44" fontId="7" fillId="5" borderId="4" xfId="0" applyNumberFormat="1" applyFont="1" applyFill="1" applyBorder="1" applyAlignment="1">
      <alignment vertical="top" wrapText="1"/>
    </xf>
    <xf numFmtId="165" fontId="4" fillId="5" borderId="7" xfId="1" applyNumberFormat="1" applyFont="1" applyFill="1" applyBorder="1" applyAlignment="1">
      <alignment horizontal="right" vertical="top" wrapText="1"/>
    </xf>
    <xf numFmtId="165" fontId="4" fillId="5" borderId="2" xfId="1" applyNumberFormat="1" applyFont="1" applyFill="1" applyBorder="1" applyAlignment="1">
      <alignment horizontal="right" vertical="top" wrapText="1"/>
    </xf>
    <xf numFmtId="44" fontId="7" fillId="5" borderId="26" xfId="0" applyNumberFormat="1" applyFont="1" applyFill="1" applyBorder="1" applyAlignment="1">
      <alignment vertical="top" wrapText="1"/>
    </xf>
    <xf numFmtId="44" fontId="7" fillId="5" borderId="28" xfId="0" applyNumberFormat="1" applyFont="1" applyFill="1" applyBorder="1" applyAlignment="1">
      <alignment vertical="top" wrapText="1"/>
    </xf>
    <xf numFmtId="164" fontId="9" fillId="5" borderId="5" xfId="0" applyNumberFormat="1" applyFont="1" applyFill="1" applyBorder="1" applyAlignment="1">
      <alignment horizontal="left" vertical="top" wrapText="1"/>
    </xf>
    <xf numFmtId="164" fontId="9" fillId="5" borderId="6" xfId="0" applyNumberFormat="1" applyFont="1" applyFill="1" applyBorder="1" applyAlignment="1">
      <alignment horizontal="left" vertical="top" wrapText="1"/>
    </xf>
    <xf numFmtId="0" fontId="8" fillId="5" borderId="29" xfId="0" applyFont="1" applyFill="1" applyBorder="1" applyAlignment="1">
      <alignment horizontal="right" vertical="top"/>
    </xf>
    <xf numFmtId="0" fontId="9" fillId="0" borderId="29" xfId="0" applyFont="1" applyBorder="1" applyAlignment="1">
      <alignment horizontal="left" vertical="top"/>
    </xf>
    <xf numFmtId="0" fontId="7" fillId="0" borderId="29" xfId="0" applyFont="1" applyBorder="1" applyAlignment="1">
      <alignment wrapText="1"/>
    </xf>
    <xf numFmtId="0" fontId="8" fillId="5" borderId="29" xfId="0" applyFont="1" applyFill="1" applyBorder="1" applyAlignment="1">
      <alignment horizontal="right" vertical="top" wrapText="1"/>
    </xf>
    <xf numFmtId="0" fontId="9" fillId="6" borderId="29" xfId="0" applyFont="1" applyFill="1" applyBorder="1" applyAlignment="1">
      <alignment horizontal="left" vertical="top" wrapText="1"/>
    </xf>
    <xf numFmtId="0" fontId="4" fillId="5" borderId="31" xfId="0" applyFont="1" applyFill="1" applyBorder="1" applyAlignment="1">
      <alignment vertical="center" wrapText="1"/>
    </xf>
    <xf numFmtId="9" fontId="9" fillId="4" borderId="7" xfId="2" applyFont="1" applyFill="1" applyBorder="1" applyAlignment="1">
      <alignment horizontal="center" vertical="top"/>
    </xf>
    <xf numFmtId="0" fontId="7" fillId="5" borderId="2" xfId="0" applyFont="1" applyFill="1" applyBorder="1" applyAlignment="1">
      <alignment horizontal="left" vertical="top" wrapText="1"/>
    </xf>
    <xf numFmtId="0" fontId="9" fillId="4" borderId="7" xfId="0" applyFont="1" applyFill="1" applyBorder="1" applyAlignment="1">
      <alignment horizontal="center" vertical="top"/>
    </xf>
    <xf numFmtId="0" fontId="7" fillId="5" borderId="7" xfId="0" applyFont="1" applyFill="1" applyBorder="1" applyAlignment="1">
      <alignment horizontal="center" vertical="top" wrapText="1"/>
    </xf>
    <xf numFmtId="0" fontId="9" fillId="2" borderId="3" xfId="0" applyFont="1" applyFill="1" applyBorder="1" applyAlignment="1">
      <alignment vertical="top" wrapText="1"/>
    </xf>
    <xf numFmtId="9" fontId="9" fillId="4" borderId="29" xfId="2" applyFont="1" applyFill="1" applyBorder="1" applyAlignment="1">
      <alignment horizontal="center" vertical="top"/>
    </xf>
    <xf numFmtId="0" fontId="7" fillId="5" borderId="29" xfId="0" applyFont="1" applyFill="1" applyBorder="1" applyAlignment="1">
      <alignment horizontal="right" vertical="top" wrapText="1"/>
    </xf>
    <xf numFmtId="0" fontId="4" fillId="4" borderId="1" xfId="1" applyNumberFormat="1" applyFont="1" applyFill="1" applyBorder="1" applyAlignment="1">
      <alignment horizontal="right" vertical="top" wrapText="1"/>
    </xf>
    <xf numFmtId="164" fontId="4" fillId="4" borderId="1" xfId="0" applyNumberFormat="1" applyFont="1" applyFill="1" applyBorder="1" applyAlignment="1">
      <alignment vertical="top" wrapText="1"/>
    </xf>
    <xf numFmtId="44" fontId="4" fillId="4" borderId="1" xfId="0" applyNumberFormat="1" applyFont="1" applyFill="1" applyBorder="1" applyAlignment="1">
      <alignment vertical="top" wrapText="1"/>
    </xf>
    <xf numFmtId="164" fontId="4" fillId="4" borderId="7" xfId="0" applyNumberFormat="1" applyFont="1" applyFill="1" applyBorder="1" applyAlignment="1">
      <alignment vertical="top" wrapText="1"/>
    </xf>
    <xf numFmtId="164" fontId="8" fillId="4" borderId="1" xfId="0" applyNumberFormat="1" applyFont="1" applyFill="1" applyBorder="1" applyAlignment="1">
      <alignment horizontal="left" vertical="top" wrapText="1"/>
    </xf>
    <xf numFmtId="0" fontId="9" fillId="4" borderId="29" xfId="0" applyFont="1" applyFill="1" applyBorder="1" applyAlignment="1">
      <alignment horizontal="center" vertical="top" wrapText="1"/>
    </xf>
    <xf numFmtId="0" fontId="4" fillId="4" borderId="7" xfId="0" applyFont="1" applyFill="1" applyBorder="1" applyAlignment="1">
      <alignment horizontal="center" vertical="top" wrapText="1"/>
    </xf>
    <xf numFmtId="9" fontId="4" fillId="4" borderId="2" xfId="2" applyFont="1" applyFill="1" applyBorder="1" applyAlignment="1">
      <alignment horizontal="right" vertical="top" wrapText="1"/>
    </xf>
    <xf numFmtId="0" fontId="9" fillId="4" borderId="2" xfId="0" applyFont="1" applyFill="1" applyBorder="1" applyAlignment="1">
      <alignment horizontal="left" vertical="top" wrapText="1"/>
    </xf>
    <xf numFmtId="0" fontId="8" fillId="4" borderId="23" xfId="0" applyFont="1" applyFill="1" applyBorder="1" applyAlignment="1">
      <alignment horizontal="left" vertical="top" wrapText="1"/>
    </xf>
    <xf numFmtId="0" fontId="4" fillId="4" borderId="0" xfId="0" applyFont="1" applyFill="1" applyAlignment="1">
      <alignment vertical="top"/>
    </xf>
    <xf numFmtId="0" fontId="7" fillId="4" borderId="0" xfId="0" applyFont="1" applyFill="1" applyAlignment="1">
      <alignment vertical="top"/>
    </xf>
    <xf numFmtId="44" fontId="7" fillId="4" borderId="2" xfId="0" applyNumberFormat="1" applyFont="1" applyFill="1" applyBorder="1" applyAlignment="1">
      <alignment vertical="top" wrapText="1"/>
    </xf>
    <xf numFmtId="44" fontId="4" fillId="4" borderId="2" xfId="0" applyNumberFormat="1" applyFont="1" applyFill="1" applyBorder="1" applyAlignment="1">
      <alignment vertical="top"/>
    </xf>
    <xf numFmtId="0" fontId="7" fillId="4" borderId="2" xfId="0" applyFont="1" applyFill="1" applyBorder="1" applyAlignment="1">
      <alignment horizontal="left" vertical="top" wrapText="1"/>
    </xf>
    <xf numFmtId="0" fontId="0" fillId="4" borderId="0" xfId="0" applyFill="1" applyAlignment="1">
      <alignment vertical="top"/>
    </xf>
    <xf numFmtId="0" fontId="8" fillId="0" borderId="1" xfId="1" applyNumberFormat="1" applyFont="1" applyFill="1" applyBorder="1" applyAlignment="1">
      <alignment horizontal="right" vertical="top" wrapText="1"/>
    </xf>
    <xf numFmtId="0" fontId="8" fillId="3" borderId="29" xfId="0" applyFont="1" applyFill="1" applyBorder="1" applyAlignment="1">
      <alignment vertical="top" wrapText="1"/>
    </xf>
    <xf numFmtId="0" fontId="13" fillId="3" borderId="29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top" wrapText="1"/>
    </xf>
    <xf numFmtId="0" fontId="9" fillId="2" borderId="2" xfId="0" applyFont="1" applyFill="1" applyBorder="1" applyAlignment="1">
      <alignment horizontal="center" vertical="top" wrapText="1"/>
    </xf>
    <xf numFmtId="0" fontId="7" fillId="6" borderId="16" xfId="0" applyFont="1" applyFill="1" applyBorder="1" applyAlignment="1">
      <alignment horizontal="left" vertical="center" wrapText="1"/>
    </xf>
    <xf numFmtId="0" fontId="7" fillId="6" borderId="15" xfId="0" applyFont="1" applyFill="1" applyBorder="1" applyAlignment="1">
      <alignment horizontal="left" vertical="center" wrapText="1"/>
    </xf>
    <xf numFmtId="0" fontId="4" fillId="3" borderId="20" xfId="0" applyFont="1" applyFill="1" applyBorder="1" applyAlignment="1">
      <alignment horizontal="left" vertical="top" wrapText="1"/>
    </xf>
    <xf numFmtId="0" fontId="4" fillId="3" borderId="21" xfId="0" applyFont="1" applyFill="1" applyBorder="1" applyAlignment="1">
      <alignment horizontal="left" vertical="top" wrapText="1"/>
    </xf>
    <xf numFmtId="0" fontId="4" fillId="3" borderId="22" xfId="0" applyFont="1" applyFill="1" applyBorder="1" applyAlignment="1">
      <alignment horizontal="left" vertical="top" wrapText="1"/>
    </xf>
    <xf numFmtId="14" fontId="7" fillId="6" borderId="10" xfId="0" applyNumberFormat="1" applyFont="1" applyFill="1" applyBorder="1" applyAlignment="1">
      <alignment horizontal="left" vertical="center"/>
    </xf>
    <xf numFmtId="14" fontId="7" fillId="6" borderId="18" xfId="0" applyNumberFormat="1" applyFont="1" applyFill="1" applyBorder="1" applyAlignment="1">
      <alignment horizontal="left" vertical="center"/>
    </xf>
    <xf numFmtId="0" fontId="7" fillId="6" borderId="14" xfId="0" applyFont="1" applyFill="1" applyBorder="1" applyAlignment="1">
      <alignment horizontal="left" vertical="center" wrapText="1"/>
    </xf>
    <xf numFmtId="0" fontId="7" fillId="6" borderId="19" xfId="0" applyFont="1" applyFill="1" applyBorder="1" applyAlignment="1">
      <alignment horizontal="left" vertical="center" wrapText="1"/>
    </xf>
    <xf numFmtId="0" fontId="7" fillId="3" borderId="10" xfId="0" applyFont="1" applyFill="1" applyBorder="1" applyAlignment="1">
      <alignment horizontal="left" vertical="top"/>
    </xf>
    <xf numFmtId="0" fontId="7" fillId="3" borderId="11" xfId="0" applyFont="1" applyFill="1" applyBorder="1" applyAlignment="1">
      <alignment horizontal="left" vertical="top"/>
    </xf>
    <xf numFmtId="0" fontId="7" fillId="3" borderId="10" xfId="0" applyFont="1" applyFill="1" applyBorder="1" applyAlignment="1">
      <alignment horizontal="center" vertical="top"/>
    </xf>
    <xf numFmtId="0" fontId="7" fillId="3" borderId="11" xfId="0" applyFont="1" applyFill="1" applyBorder="1" applyAlignment="1">
      <alignment horizontal="center" vertical="top"/>
    </xf>
    <xf numFmtId="0" fontId="7" fillId="6" borderId="17" xfId="0" applyFont="1" applyFill="1" applyBorder="1" applyAlignment="1">
      <alignment horizontal="left"/>
    </xf>
    <xf numFmtId="0" fontId="7" fillId="6" borderId="13" xfId="0" applyFont="1" applyFill="1" applyBorder="1" applyAlignment="1">
      <alignment horizontal="left"/>
    </xf>
    <xf numFmtId="0" fontId="7" fillId="3" borderId="25" xfId="0" applyFont="1" applyFill="1" applyBorder="1" applyAlignment="1">
      <alignment horizontal="left" vertical="top"/>
    </xf>
    <xf numFmtId="0" fontId="7" fillId="3" borderId="13" xfId="0" applyFont="1" applyFill="1" applyBorder="1" applyAlignment="1">
      <alignment horizontal="left" vertical="top"/>
    </xf>
    <xf numFmtId="0" fontId="7" fillId="2" borderId="8" xfId="0" applyFont="1" applyFill="1" applyBorder="1" applyAlignment="1">
      <alignment horizontal="center" vertical="center" wrapText="1"/>
    </xf>
    <xf numFmtId="44" fontId="11" fillId="3" borderId="23" xfId="0" applyNumberFormat="1" applyFont="1" applyFill="1" applyBorder="1" applyAlignment="1">
      <alignment horizontal="center" vertical="center" wrapText="1"/>
    </xf>
    <xf numFmtId="44" fontId="11" fillId="3" borderId="24" xfId="0" applyNumberFormat="1" applyFont="1" applyFill="1" applyBorder="1" applyAlignment="1">
      <alignment horizontal="center" vertical="center" wrapText="1"/>
    </xf>
    <xf numFmtId="44" fontId="11" fillId="3" borderId="1" xfId="0" applyNumberFormat="1" applyFont="1" applyFill="1" applyBorder="1" applyAlignment="1">
      <alignment horizontal="center" vertical="center" wrapText="1"/>
    </xf>
    <xf numFmtId="44" fontId="11" fillId="3" borderId="2" xfId="0" applyNumberFormat="1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left" vertical="center" wrapText="1"/>
    </xf>
  </cellXfs>
  <cellStyles count="4">
    <cellStyle name="Comma" xfId="1" builtinId="3"/>
    <cellStyle name="Normal" xfId="0" builtinId="0"/>
    <cellStyle name="Normal 30" xfId="3" xr:uid="{00000000-0005-0000-0000-000002000000}"/>
    <cellStyle name="Percent" xfId="2" builtinId="5"/>
  </cellStyles>
  <dxfs count="0"/>
  <tableStyles count="0" defaultTableStyle="TableStyleMedium2" defaultPivotStyle="PivotStyleLight16"/>
  <colors>
    <mruColors>
      <color rgb="FF99FF99"/>
      <color rgb="FFFFFF99"/>
      <color rgb="FFFFFF00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343548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58"/>
  <sheetViews>
    <sheetView tabSelected="1" topLeftCell="A16" zoomScale="81" zoomScaleNormal="90" workbookViewId="0">
      <selection activeCell="I21" sqref="I21"/>
    </sheetView>
  </sheetViews>
  <sheetFormatPr defaultColWidth="9.109375" defaultRowHeight="14.4" x14ac:dyDescent="0.3"/>
  <cols>
    <col min="1" max="1" width="13.5546875" style="2" customWidth="1"/>
    <col min="2" max="2" width="59.5546875" style="1" customWidth="1"/>
    <col min="3" max="3" width="13.33203125" style="3" customWidth="1"/>
    <col min="4" max="4" width="9.6640625" style="3" customWidth="1"/>
    <col min="5" max="5" width="7.5546875" style="3" customWidth="1"/>
    <col min="6" max="7" width="19.5546875" style="1" customWidth="1"/>
    <col min="8" max="8" width="7.21875" style="1" customWidth="1"/>
    <col min="9" max="10" width="19.5546875" style="1" customWidth="1"/>
    <col min="11" max="11" width="8.33203125" style="1" customWidth="1"/>
    <col min="12" max="13" width="19.5546875" style="1" customWidth="1"/>
    <col min="14" max="14" width="6.5546875" style="1" customWidth="1"/>
    <col min="15" max="16" width="19.5546875" style="1" customWidth="1"/>
    <col min="17" max="17" width="7.44140625" style="1" customWidth="1"/>
    <col min="18" max="19" width="19.5546875" style="1" customWidth="1"/>
    <col min="20" max="20" width="21.33203125" style="1" customWidth="1"/>
    <col min="21" max="21" width="17.21875" style="1" customWidth="1"/>
    <col min="22" max="22" width="32.77734375" style="1" customWidth="1"/>
    <col min="23" max="23" width="36.77734375" style="1" customWidth="1"/>
    <col min="24" max="16384" width="9.109375" style="1"/>
  </cols>
  <sheetData>
    <row r="1" spans="1:28" s="10" customFormat="1" ht="25.8" x14ac:dyDescent="0.5">
      <c r="A1" s="5"/>
      <c r="B1" s="6" t="s">
        <v>28</v>
      </c>
      <c r="C1" s="7"/>
      <c r="D1" s="7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9"/>
      <c r="T1" s="8"/>
      <c r="U1" s="8"/>
      <c r="V1" s="8"/>
      <c r="W1" s="8"/>
    </row>
    <row r="2" spans="1:28" s="10" customFormat="1" ht="28.8" customHeight="1" x14ac:dyDescent="0.5">
      <c r="A2" s="5"/>
      <c r="B2" s="11" t="s">
        <v>43</v>
      </c>
      <c r="C2" s="7"/>
      <c r="D2" s="7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9"/>
      <c r="T2" s="8"/>
      <c r="U2" s="8"/>
      <c r="V2" s="8"/>
      <c r="W2" s="8"/>
    </row>
    <row r="3" spans="1:28" s="4" customFormat="1" x14ac:dyDescent="0.3">
      <c r="A3" s="85" t="s">
        <v>44</v>
      </c>
      <c r="B3" s="86" t="s">
        <v>93</v>
      </c>
      <c r="C3" s="28"/>
      <c r="D3" s="28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12"/>
      <c r="U3" s="12"/>
      <c r="V3" s="12"/>
      <c r="W3" s="12"/>
      <c r="X3" s="12"/>
      <c r="Y3" s="12"/>
      <c r="Z3" s="12"/>
      <c r="AA3" s="12"/>
      <c r="AB3" s="12"/>
    </row>
    <row r="4" spans="1:28" s="4" customFormat="1" ht="72" x14ac:dyDescent="0.3">
      <c r="A4" s="85" t="s">
        <v>45</v>
      </c>
      <c r="B4" s="87" t="s">
        <v>86</v>
      </c>
      <c r="C4" s="28"/>
      <c r="D4" s="28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29"/>
      <c r="T4" s="12"/>
      <c r="U4" s="12"/>
      <c r="V4" s="12"/>
      <c r="W4" s="12"/>
      <c r="X4" s="12"/>
      <c r="Y4" s="12"/>
      <c r="Z4" s="12"/>
      <c r="AA4" s="12"/>
      <c r="AB4" s="12"/>
    </row>
    <row r="5" spans="1:28" s="4" customFormat="1" x14ac:dyDescent="0.3">
      <c r="A5" s="88" t="s">
        <v>29</v>
      </c>
      <c r="B5" s="89"/>
      <c r="C5" s="28"/>
      <c r="D5" s="28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29"/>
      <c r="T5" s="12"/>
      <c r="U5" s="12"/>
      <c r="V5" s="12"/>
      <c r="W5" s="12"/>
      <c r="X5" s="12"/>
      <c r="Y5" s="12"/>
      <c r="Z5" s="12"/>
      <c r="AA5" s="12"/>
      <c r="AB5" s="12"/>
    </row>
    <row r="6" spans="1:28" s="4" customFormat="1" x14ac:dyDescent="0.3">
      <c r="A6" s="32"/>
      <c r="B6" s="33"/>
      <c r="C6" s="28"/>
      <c r="D6" s="28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29"/>
      <c r="T6" s="12"/>
      <c r="U6" s="12"/>
      <c r="V6" s="12"/>
      <c r="W6" s="12"/>
      <c r="X6" s="12"/>
      <c r="Y6" s="12"/>
      <c r="Z6" s="12"/>
      <c r="AA6" s="12"/>
      <c r="AB6" s="12"/>
    </row>
    <row r="7" spans="1:28" s="12" customFormat="1" x14ac:dyDescent="0.3">
      <c r="A7" s="34" t="s">
        <v>7</v>
      </c>
      <c r="B7" s="35"/>
      <c r="C7" s="35"/>
      <c r="D7" s="36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29"/>
    </row>
    <row r="8" spans="1:28" s="12" customFormat="1" x14ac:dyDescent="0.3">
      <c r="A8" s="20" t="s">
        <v>55</v>
      </c>
      <c r="B8" s="37"/>
      <c r="C8" s="38"/>
      <c r="D8" s="38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29"/>
    </row>
    <row r="9" spans="1:28" s="12" customFormat="1" x14ac:dyDescent="0.3">
      <c r="A9" s="39" t="s">
        <v>56</v>
      </c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29"/>
    </row>
    <row r="10" spans="1:28" s="12" customFormat="1" x14ac:dyDescent="0.3">
      <c r="A10" s="39" t="s">
        <v>57</v>
      </c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29"/>
    </row>
    <row r="11" spans="1:28" s="12" customFormat="1" x14ac:dyDescent="0.3">
      <c r="A11" s="40" t="s">
        <v>58</v>
      </c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29"/>
    </row>
    <row r="12" spans="1:28" s="12" customFormat="1" x14ac:dyDescent="0.3">
      <c r="A12" s="40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29"/>
    </row>
    <row r="13" spans="1:28" s="12" customFormat="1" x14ac:dyDescent="0.3">
      <c r="B13" s="41" t="s">
        <v>3</v>
      </c>
      <c r="C13" s="136" t="s">
        <v>4</v>
      </c>
      <c r="D13" s="136"/>
      <c r="E13" s="42"/>
      <c r="F13" s="31"/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29"/>
    </row>
    <row r="14" spans="1:28" s="12" customFormat="1" x14ac:dyDescent="0.3">
      <c r="B14" s="43" t="s">
        <v>5</v>
      </c>
      <c r="C14" s="137">
        <v>15.91</v>
      </c>
      <c r="D14" s="138"/>
      <c r="E14" s="44"/>
      <c r="F14" s="141" t="s">
        <v>35</v>
      </c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29"/>
    </row>
    <row r="15" spans="1:28" s="12" customFormat="1" ht="15.6" customHeight="1" x14ac:dyDescent="0.3">
      <c r="B15" s="43" t="s">
        <v>6</v>
      </c>
      <c r="C15" s="139">
        <v>19.05</v>
      </c>
      <c r="D15" s="140"/>
      <c r="E15" s="44"/>
      <c r="F15" s="141"/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29"/>
    </row>
    <row r="16" spans="1:28" s="12" customFormat="1" x14ac:dyDescent="0.3">
      <c r="B16" s="90" t="s">
        <v>8</v>
      </c>
      <c r="C16" s="139">
        <v>21.94</v>
      </c>
      <c r="D16" s="140"/>
      <c r="E16" s="44"/>
      <c r="F16" s="14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29"/>
    </row>
    <row r="17" spans="1:23" s="12" customFormat="1" x14ac:dyDescent="0.3">
      <c r="A17" s="45"/>
      <c r="B17" s="46"/>
      <c r="C17" s="28"/>
      <c r="D17" s="28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29"/>
    </row>
    <row r="18" spans="1:23" s="4" customFormat="1" x14ac:dyDescent="0.3">
      <c r="A18" s="47"/>
      <c r="B18" s="48"/>
      <c r="C18" s="49"/>
      <c r="D18" s="49"/>
      <c r="E18" s="117" t="s">
        <v>9</v>
      </c>
      <c r="F18" s="117"/>
      <c r="G18" s="117"/>
      <c r="H18" s="117" t="s">
        <v>10</v>
      </c>
      <c r="I18" s="117"/>
      <c r="J18" s="117"/>
      <c r="K18" s="117" t="s">
        <v>11</v>
      </c>
      <c r="L18" s="117"/>
      <c r="M18" s="117"/>
      <c r="N18" s="117" t="s">
        <v>47</v>
      </c>
      <c r="O18" s="117"/>
      <c r="P18" s="117"/>
      <c r="Q18" s="117" t="s">
        <v>48</v>
      </c>
      <c r="R18" s="117"/>
      <c r="S18" s="118"/>
      <c r="T18" s="50" t="s">
        <v>13</v>
      </c>
      <c r="U18" s="12"/>
      <c r="V18" s="12"/>
    </row>
    <row r="19" spans="1:23" s="13" customFormat="1" ht="28.8" x14ac:dyDescent="0.3">
      <c r="A19" s="47" t="s">
        <v>0</v>
      </c>
      <c r="B19" s="95" t="s">
        <v>87</v>
      </c>
      <c r="C19" s="49" t="s">
        <v>1</v>
      </c>
      <c r="D19" s="49" t="s">
        <v>26</v>
      </c>
      <c r="E19" s="49" t="s">
        <v>12</v>
      </c>
      <c r="F19" s="51" t="s">
        <v>24</v>
      </c>
      <c r="G19" s="51" t="s">
        <v>38</v>
      </c>
      <c r="H19" s="49" t="s">
        <v>12</v>
      </c>
      <c r="I19" s="51" t="s">
        <v>24</v>
      </c>
      <c r="J19" s="51" t="s">
        <v>36</v>
      </c>
      <c r="K19" s="49" t="s">
        <v>12</v>
      </c>
      <c r="L19" s="51" t="s">
        <v>24</v>
      </c>
      <c r="M19" s="51" t="s">
        <v>37</v>
      </c>
      <c r="N19" s="49" t="s">
        <v>12</v>
      </c>
      <c r="O19" s="51" t="s">
        <v>24</v>
      </c>
      <c r="P19" s="51" t="s">
        <v>49</v>
      </c>
      <c r="Q19" s="49" t="s">
        <v>12</v>
      </c>
      <c r="R19" s="51" t="s">
        <v>24</v>
      </c>
      <c r="S19" s="51" t="s">
        <v>50</v>
      </c>
      <c r="T19" s="52" t="s">
        <v>25</v>
      </c>
      <c r="U19" s="53" t="s">
        <v>27</v>
      </c>
      <c r="V19" s="54" t="s">
        <v>40</v>
      </c>
      <c r="W19" s="54" t="s">
        <v>41</v>
      </c>
    </row>
    <row r="20" spans="1:23" s="108" customFormat="1" x14ac:dyDescent="0.3">
      <c r="A20" s="106">
        <v>1</v>
      </c>
      <c r="B20" s="103" t="s">
        <v>60</v>
      </c>
      <c r="C20" s="93"/>
      <c r="D20" s="55"/>
      <c r="E20" s="56"/>
      <c r="F20" s="57"/>
      <c r="G20" s="58">
        <f>SUBTOTAL(9,G21:G29)</f>
        <v>0</v>
      </c>
      <c r="H20" s="56"/>
      <c r="I20" s="59"/>
      <c r="J20" s="58"/>
      <c r="K20" s="56"/>
      <c r="L20" s="59"/>
      <c r="M20" s="58"/>
      <c r="N20" s="56"/>
      <c r="O20" s="59"/>
      <c r="P20" s="58"/>
      <c r="Q20" s="56"/>
      <c r="R20" s="57"/>
      <c r="S20" s="58"/>
      <c r="T20" s="58">
        <f>G20</f>
        <v>0</v>
      </c>
      <c r="U20" s="58">
        <f>SUBTOTAL(9,U21:U30)</f>
        <v>0</v>
      </c>
      <c r="V20" s="107"/>
      <c r="W20" s="107"/>
    </row>
    <row r="21" spans="1:23" s="13" customFormat="1" x14ac:dyDescent="0.3">
      <c r="A21" s="60" t="s">
        <v>14</v>
      </c>
      <c r="B21" s="70" t="s">
        <v>67</v>
      </c>
      <c r="C21" s="62" t="s">
        <v>46</v>
      </c>
      <c r="D21" s="63">
        <v>0</v>
      </c>
      <c r="E21" s="64">
        <v>2</v>
      </c>
      <c r="F21" s="65">
        <v>0</v>
      </c>
      <c r="G21" s="66">
        <f>E21*F21</f>
        <v>0</v>
      </c>
      <c r="H21" s="98"/>
      <c r="I21" s="99"/>
      <c r="J21" s="100"/>
      <c r="K21" s="98"/>
      <c r="L21" s="99"/>
      <c r="M21" s="100"/>
      <c r="N21" s="98"/>
      <c r="O21" s="99"/>
      <c r="P21" s="100"/>
      <c r="Q21" s="98"/>
      <c r="R21" s="99"/>
      <c r="S21" s="100"/>
      <c r="T21" s="67"/>
      <c r="U21" s="15">
        <f>D21*T21</f>
        <v>0</v>
      </c>
      <c r="V21" s="16"/>
      <c r="W21" s="14"/>
    </row>
    <row r="22" spans="1:23" s="13" customFormat="1" x14ac:dyDescent="0.3">
      <c r="A22" s="60" t="s">
        <v>15</v>
      </c>
      <c r="B22" s="70" t="s">
        <v>61</v>
      </c>
      <c r="C22" s="62" t="s">
        <v>46</v>
      </c>
      <c r="D22" s="63">
        <v>0</v>
      </c>
      <c r="E22" s="64">
        <v>30</v>
      </c>
      <c r="F22" s="65">
        <v>0</v>
      </c>
      <c r="G22" s="66">
        <f t="shared" ref="G22:G29" si="0">E22*F22</f>
        <v>0</v>
      </c>
      <c r="H22" s="98"/>
      <c r="I22" s="99"/>
      <c r="J22" s="100"/>
      <c r="K22" s="98"/>
      <c r="L22" s="99"/>
      <c r="M22" s="100"/>
      <c r="N22" s="98"/>
      <c r="O22" s="99"/>
      <c r="P22" s="100"/>
      <c r="Q22" s="98"/>
      <c r="R22" s="99"/>
      <c r="S22" s="100"/>
      <c r="T22" s="67"/>
      <c r="U22" s="15">
        <f t="shared" ref="U22:U36" si="1">D22*T22</f>
        <v>0</v>
      </c>
      <c r="V22" s="16"/>
      <c r="W22" s="14"/>
    </row>
    <row r="23" spans="1:23" s="13" customFormat="1" x14ac:dyDescent="0.3">
      <c r="A23" s="60" t="s">
        <v>16</v>
      </c>
      <c r="B23" s="70" t="s">
        <v>62</v>
      </c>
      <c r="C23" s="62" t="s">
        <v>46</v>
      </c>
      <c r="D23" s="63">
        <v>0</v>
      </c>
      <c r="E23" s="64">
        <v>2</v>
      </c>
      <c r="F23" s="65">
        <v>0</v>
      </c>
      <c r="G23" s="66">
        <f t="shared" si="0"/>
        <v>0</v>
      </c>
      <c r="H23" s="98"/>
      <c r="I23" s="99"/>
      <c r="J23" s="100"/>
      <c r="K23" s="98"/>
      <c r="L23" s="99"/>
      <c r="M23" s="100"/>
      <c r="N23" s="98"/>
      <c r="O23" s="99"/>
      <c r="P23" s="100"/>
      <c r="Q23" s="98"/>
      <c r="R23" s="99"/>
      <c r="S23" s="100"/>
      <c r="T23" s="67"/>
      <c r="U23" s="15">
        <f t="shared" si="1"/>
        <v>0</v>
      </c>
      <c r="V23" s="16"/>
      <c r="W23" s="14"/>
    </row>
    <row r="24" spans="1:23" s="13" customFormat="1" x14ac:dyDescent="0.3">
      <c r="A24" s="60" t="s">
        <v>17</v>
      </c>
      <c r="B24" s="70" t="s">
        <v>73</v>
      </c>
      <c r="C24" s="62" t="s">
        <v>46</v>
      </c>
      <c r="D24" s="63">
        <v>0</v>
      </c>
      <c r="E24" s="64">
        <v>1</v>
      </c>
      <c r="F24" s="65">
        <v>0</v>
      </c>
      <c r="G24" s="66">
        <f t="shared" si="0"/>
        <v>0</v>
      </c>
      <c r="H24" s="98"/>
      <c r="I24" s="99"/>
      <c r="J24" s="100"/>
      <c r="K24" s="98"/>
      <c r="L24" s="99"/>
      <c r="M24" s="100"/>
      <c r="N24" s="98"/>
      <c r="O24" s="99"/>
      <c r="P24" s="100"/>
      <c r="Q24" s="98"/>
      <c r="R24" s="99"/>
      <c r="S24" s="100"/>
      <c r="T24" s="67"/>
      <c r="U24" s="15">
        <f t="shared" si="1"/>
        <v>0</v>
      </c>
      <c r="V24" s="16"/>
      <c r="W24" s="14"/>
    </row>
    <row r="25" spans="1:23" s="13" customFormat="1" x14ac:dyDescent="0.3">
      <c r="A25" s="60" t="s">
        <v>18</v>
      </c>
      <c r="B25" s="70" t="s">
        <v>72</v>
      </c>
      <c r="C25" s="62" t="s">
        <v>46</v>
      </c>
      <c r="D25" s="63">
        <v>0</v>
      </c>
      <c r="E25" s="64">
        <v>1</v>
      </c>
      <c r="F25" s="65">
        <v>0</v>
      </c>
      <c r="G25" s="66">
        <f t="shared" si="0"/>
        <v>0</v>
      </c>
      <c r="H25" s="98"/>
      <c r="I25" s="99"/>
      <c r="J25" s="100"/>
      <c r="K25" s="98"/>
      <c r="L25" s="99"/>
      <c r="M25" s="100"/>
      <c r="N25" s="98"/>
      <c r="O25" s="99"/>
      <c r="P25" s="100"/>
      <c r="Q25" s="98"/>
      <c r="R25" s="99"/>
      <c r="S25" s="100"/>
      <c r="T25" s="67"/>
      <c r="U25" s="15">
        <f t="shared" si="1"/>
        <v>0</v>
      </c>
      <c r="V25" s="16"/>
      <c r="W25" s="14"/>
    </row>
    <row r="26" spans="1:23" s="13" customFormat="1" x14ac:dyDescent="0.3">
      <c r="A26" s="60" t="s">
        <v>19</v>
      </c>
      <c r="B26" s="70" t="s">
        <v>66</v>
      </c>
      <c r="C26" s="62" t="s">
        <v>46</v>
      </c>
      <c r="D26" s="63">
        <v>0</v>
      </c>
      <c r="E26" s="64">
        <v>100</v>
      </c>
      <c r="F26" s="65">
        <v>0</v>
      </c>
      <c r="G26" s="66">
        <f t="shared" ref="G26" si="2">E26*F26</f>
        <v>0</v>
      </c>
      <c r="H26" s="98"/>
      <c r="I26" s="99"/>
      <c r="J26" s="100"/>
      <c r="K26" s="98"/>
      <c r="L26" s="99"/>
      <c r="M26" s="100"/>
      <c r="N26" s="98"/>
      <c r="O26" s="99"/>
      <c r="P26" s="100"/>
      <c r="Q26" s="98"/>
      <c r="R26" s="99"/>
      <c r="S26" s="100"/>
      <c r="T26" s="67"/>
      <c r="U26" s="15">
        <f t="shared" si="1"/>
        <v>0</v>
      </c>
      <c r="V26" s="16"/>
      <c r="W26" s="14"/>
    </row>
    <row r="27" spans="1:23" s="13" customFormat="1" x14ac:dyDescent="0.3">
      <c r="A27" s="60" t="s">
        <v>20</v>
      </c>
      <c r="B27" s="115" t="s">
        <v>80</v>
      </c>
      <c r="C27" s="62" t="s">
        <v>46</v>
      </c>
      <c r="D27" s="63">
        <v>0</v>
      </c>
      <c r="E27" s="114">
        <v>178</v>
      </c>
      <c r="F27" s="65">
        <v>0</v>
      </c>
      <c r="G27" s="66">
        <f t="shared" si="0"/>
        <v>0</v>
      </c>
      <c r="H27" s="98"/>
      <c r="I27" s="99"/>
      <c r="J27" s="100"/>
      <c r="K27" s="98"/>
      <c r="L27" s="99"/>
      <c r="M27" s="100"/>
      <c r="N27" s="98"/>
      <c r="O27" s="99"/>
      <c r="P27" s="100"/>
      <c r="Q27" s="98"/>
      <c r="R27" s="99"/>
      <c r="S27" s="100"/>
      <c r="T27" s="67"/>
      <c r="U27" s="15">
        <f t="shared" si="1"/>
        <v>0</v>
      </c>
      <c r="V27" s="16"/>
      <c r="W27" s="14"/>
    </row>
    <row r="28" spans="1:23" s="13" customFormat="1" x14ac:dyDescent="0.3">
      <c r="A28" s="60">
        <v>1.9</v>
      </c>
      <c r="B28" s="70" t="s">
        <v>79</v>
      </c>
      <c r="C28" s="62" t="s">
        <v>46</v>
      </c>
      <c r="D28" s="63">
        <v>0</v>
      </c>
      <c r="E28" s="64">
        <v>4</v>
      </c>
      <c r="F28" s="65">
        <v>0</v>
      </c>
      <c r="G28" s="66">
        <f t="shared" ref="G28" si="3">E28*F28</f>
        <v>0</v>
      </c>
      <c r="H28" s="98"/>
      <c r="I28" s="99"/>
      <c r="J28" s="100"/>
      <c r="K28" s="98"/>
      <c r="L28" s="99"/>
      <c r="M28" s="100"/>
      <c r="N28" s="98"/>
      <c r="O28" s="99"/>
      <c r="P28" s="100"/>
      <c r="Q28" s="98"/>
      <c r="R28" s="99"/>
      <c r="S28" s="100"/>
      <c r="T28" s="67"/>
      <c r="U28" s="15">
        <f t="shared" ref="U28" si="4">D28*T28</f>
        <v>0</v>
      </c>
      <c r="V28" s="16"/>
      <c r="W28" s="14"/>
    </row>
    <row r="29" spans="1:23" s="13" customFormat="1" x14ac:dyDescent="0.3">
      <c r="A29" s="60" t="s">
        <v>77</v>
      </c>
      <c r="B29" s="70" t="s">
        <v>78</v>
      </c>
      <c r="C29" s="62" t="s">
        <v>46</v>
      </c>
      <c r="D29" s="63">
        <v>0</v>
      </c>
      <c r="E29" s="64">
        <v>32</v>
      </c>
      <c r="F29" s="65">
        <v>0</v>
      </c>
      <c r="G29" s="66">
        <f t="shared" si="0"/>
        <v>0</v>
      </c>
      <c r="H29" s="98"/>
      <c r="I29" s="99"/>
      <c r="J29" s="100"/>
      <c r="K29" s="98"/>
      <c r="L29" s="99"/>
      <c r="M29" s="100"/>
      <c r="N29" s="98"/>
      <c r="O29" s="99"/>
      <c r="P29" s="100"/>
      <c r="Q29" s="98"/>
      <c r="R29" s="99"/>
      <c r="S29" s="100"/>
      <c r="T29" s="67"/>
      <c r="U29" s="15">
        <f t="shared" si="1"/>
        <v>0</v>
      </c>
      <c r="V29" s="16"/>
      <c r="W29" s="14"/>
    </row>
    <row r="30" spans="1:23" s="13" customFormat="1" x14ac:dyDescent="0.3">
      <c r="A30" s="60"/>
      <c r="B30" s="61"/>
      <c r="C30" s="104"/>
      <c r="D30" s="105"/>
      <c r="E30" s="98"/>
      <c r="F30" s="99"/>
      <c r="G30" s="102"/>
      <c r="H30" s="98"/>
      <c r="I30" s="99"/>
      <c r="J30" s="100"/>
      <c r="K30" s="98"/>
      <c r="L30" s="99"/>
      <c r="M30" s="100"/>
      <c r="N30" s="98"/>
      <c r="O30" s="99"/>
      <c r="P30" s="100"/>
      <c r="Q30" s="98"/>
      <c r="R30" s="99"/>
      <c r="S30" s="100"/>
      <c r="T30" s="67"/>
      <c r="U30" s="15"/>
      <c r="V30" s="16"/>
      <c r="W30" s="14"/>
    </row>
    <row r="31" spans="1:23" s="109" customFormat="1" x14ac:dyDescent="0.3">
      <c r="A31" s="106">
        <v>2</v>
      </c>
      <c r="B31" s="103" t="s">
        <v>63</v>
      </c>
      <c r="C31" s="91"/>
      <c r="D31" s="68"/>
      <c r="E31" s="69"/>
      <c r="F31" s="57"/>
      <c r="G31" s="58">
        <f>SUBTOTAL(9, G32:G33)</f>
        <v>0</v>
      </c>
      <c r="H31" s="69"/>
      <c r="I31" s="59"/>
      <c r="J31" s="58"/>
      <c r="K31" s="69"/>
      <c r="L31" s="59"/>
      <c r="M31" s="58"/>
      <c r="N31" s="69"/>
      <c r="O31" s="59"/>
      <c r="P31" s="58"/>
      <c r="Q31" s="69"/>
      <c r="R31" s="58"/>
      <c r="S31" s="58"/>
      <c r="T31" s="58">
        <f>G31</f>
        <v>0</v>
      </c>
      <c r="U31" s="58">
        <f>SUBTOTAL(9, U32:U33)</f>
        <v>0</v>
      </c>
      <c r="V31" s="16"/>
      <c r="W31" s="14"/>
    </row>
    <row r="32" spans="1:23" s="17" customFormat="1" x14ac:dyDescent="0.3">
      <c r="A32" s="60" t="s">
        <v>21</v>
      </c>
      <c r="B32" s="70" t="s">
        <v>65</v>
      </c>
      <c r="C32" s="62" t="s">
        <v>46</v>
      </c>
      <c r="D32" s="63">
        <v>0</v>
      </c>
      <c r="E32" s="64">
        <v>2</v>
      </c>
      <c r="F32" s="65">
        <v>0</v>
      </c>
      <c r="G32" s="66">
        <f t="shared" ref="G32:G33" si="5">E32*F32</f>
        <v>0</v>
      </c>
      <c r="H32" s="98"/>
      <c r="I32" s="99"/>
      <c r="J32" s="100"/>
      <c r="K32" s="98"/>
      <c r="L32" s="99"/>
      <c r="M32" s="100"/>
      <c r="N32" s="98"/>
      <c r="O32" s="99"/>
      <c r="P32" s="100"/>
      <c r="Q32" s="98"/>
      <c r="R32" s="99"/>
      <c r="S32" s="100"/>
      <c r="T32" s="67"/>
      <c r="U32" s="15">
        <f t="shared" ref="U32:U33" si="6">D32*T32</f>
        <v>0</v>
      </c>
      <c r="V32" s="16"/>
      <c r="W32" s="14"/>
    </row>
    <row r="33" spans="1:24" s="17" customFormat="1" x14ac:dyDescent="0.3">
      <c r="A33" s="60" t="s">
        <v>22</v>
      </c>
      <c r="B33" s="70" t="s">
        <v>64</v>
      </c>
      <c r="C33" s="62" t="s">
        <v>46</v>
      </c>
      <c r="D33" s="63">
        <v>0</v>
      </c>
      <c r="E33" s="64">
        <v>32</v>
      </c>
      <c r="F33" s="65">
        <v>0</v>
      </c>
      <c r="G33" s="66">
        <f t="shared" si="5"/>
        <v>0</v>
      </c>
      <c r="H33" s="98"/>
      <c r="I33" s="99"/>
      <c r="J33" s="100"/>
      <c r="K33" s="98"/>
      <c r="L33" s="99"/>
      <c r="M33" s="100"/>
      <c r="N33" s="98"/>
      <c r="O33" s="99"/>
      <c r="P33" s="100"/>
      <c r="Q33" s="98"/>
      <c r="R33" s="99"/>
      <c r="S33" s="100"/>
      <c r="T33" s="67"/>
      <c r="U33" s="15">
        <f t="shared" si="6"/>
        <v>0</v>
      </c>
      <c r="V33" s="16"/>
      <c r="W33" s="14"/>
    </row>
    <row r="34" spans="1:24" x14ac:dyDescent="0.3">
      <c r="A34" s="60"/>
      <c r="B34" s="61"/>
      <c r="C34" s="104"/>
      <c r="D34" s="105"/>
      <c r="E34" s="98"/>
      <c r="F34" s="99"/>
      <c r="G34" s="102"/>
      <c r="H34" s="98"/>
      <c r="I34" s="101"/>
      <c r="J34" s="102"/>
      <c r="K34" s="98"/>
      <c r="L34" s="101"/>
      <c r="M34" s="102"/>
      <c r="N34" s="98"/>
      <c r="O34" s="101"/>
      <c r="P34" s="102"/>
      <c r="Q34" s="98"/>
      <c r="R34" s="101"/>
      <c r="S34" s="102"/>
      <c r="T34" s="67"/>
      <c r="U34" s="15"/>
      <c r="V34" s="16"/>
      <c r="W34" s="14"/>
      <c r="X34" s="13"/>
    </row>
    <row r="35" spans="1:24" s="113" customFormat="1" x14ac:dyDescent="0.3">
      <c r="A35" s="112">
        <v>3</v>
      </c>
      <c r="B35" s="96" t="s">
        <v>51</v>
      </c>
      <c r="C35" s="91"/>
      <c r="D35" s="68"/>
      <c r="E35" s="68"/>
      <c r="F35" s="68"/>
      <c r="G35" s="58">
        <f>SUBTOTAL(9, G36:G45)</f>
        <v>0</v>
      </c>
      <c r="H35" s="59"/>
      <c r="I35" s="59"/>
      <c r="J35" s="58"/>
      <c r="K35" s="59"/>
      <c r="L35" s="59"/>
      <c r="M35" s="58"/>
      <c r="N35" s="59"/>
      <c r="O35" s="59"/>
      <c r="P35" s="58"/>
      <c r="Q35" s="59"/>
      <c r="R35" s="58"/>
      <c r="S35" s="58"/>
      <c r="T35" s="58">
        <f>G35</f>
        <v>0</v>
      </c>
      <c r="U35" s="58">
        <f>SUBTOTAL(9, U36:U45)</f>
        <v>0</v>
      </c>
      <c r="V35" s="16"/>
      <c r="W35" s="14"/>
      <c r="X35" s="108"/>
    </row>
    <row r="36" spans="1:24" x14ac:dyDescent="0.3">
      <c r="A36" s="60" t="s">
        <v>23</v>
      </c>
      <c r="B36" s="73" t="s">
        <v>52</v>
      </c>
      <c r="C36" s="62" t="s">
        <v>59</v>
      </c>
      <c r="D36" s="71">
        <v>0</v>
      </c>
      <c r="E36" s="64">
        <v>1</v>
      </c>
      <c r="F36" s="65">
        <v>0</v>
      </c>
      <c r="G36" s="66">
        <f t="shared" ref="G36" si="7">E36*F36</f>
        <v>0</v>
      </c>
      <c r="H36" s="98"/>
      <c r="I36" s="99"/>
      <c r="J36" s="100"/>
      <c r="K36" s="98"/>
      <c r="L36" s="99"/>
      <c r="M36" s="100"/>
      <c r="N36" s="98"/>
      <c r="O36" s="99"/>
      <c r="P36" s="100"/>
      <c r="Q36" s="98"/>
      <c r="R36" s="99"/>
      <c r="S36" s="100"/>
      <c r="T36" s="67"/>
      <c r="U36" s="15">
        <f t="shared" si="1"/>
        <v>0</v>
      </c>
      <c r="V36" s="16"/>
      <c r="W36" s="14"/>
      <c r="X36" s="13"/>
    </row>
    <row r="37" spans="1:24" x14ac:dyDescent="0.3">
      <c r="A37" s="60" t="s">
        <v>54</v>
      </c>
      <c r="B37" s="116" t="s">
        <v>81</v>
      </c>
      <c r="C37" s="62" t="s">
        <v>59</v>
      </c>
      <c r="D37" s="71">
        <v>0</v>
      </c>
      <c r="E37" s="64">
        <v>1</v>
      </c>
      <c r="F37" s="65">
        <v>0</v>
      </c>
      <c r="G37" s="66">
        <f t="shared" ref="G37:G38" si="8">E37*F37</f>
        <v>0</v>
      </c>
      <c r="H37" s="98"/>
      <c r="I37" s="99"/>
      <c r="J37" s="100"/>
      <c r="K37" s="98"/>
      <c r="L37" s="99"/>
      <c r="M37" s="100"/>
      <c r="N37" s="98"/>
      <c r="O37" s="99"/>
      <c r="P37" s="100"/>
      <c r="Q37" s="98"/>
      <c r="R37" s="99"/>
      <c r="S37" s="100"/>
      <c r="T37" s="67"/>
      <c r="U37" s="15">
        <f t="shared" ref="U37:U38" si="9">D37*T37</f>
        <v>0</v>
      </c>
      <c r="V37" s="16"/>
      <c r="W37" s="14"/>
      <c r="X37" s="13"/>
    </row>
    <row r="38" spans="1:24" x14ac:dyDescent="0.3">
      <c r="A38" s="60" t="s">
        <v>88</v>
      </c>
      <c r="B38" s="116" t="s">
        <v>68</v>
      </c>
      <c r="C38" s="62" t="s">
        <v>59</v>
      </c>
      <c r="D38" s="71">
        <v>0</v>
      </c>
      <c r="E38" s="64">
        <v>1</v>
      </c>
      <c r="F38" s="65">
        <v>0</v>
      </c>
      <c r="G38" s="66">
        <f t="shared" si="8"/>
        <v>0</v>
      </c>
      <c r="H38" s="98"/>
      <c r="I38" s="99"/>
      <c r="J38" s="100"/>
      <c r="K38" s="98"/>
      <c r="L38" s="99"/>
      <c r="M38" s="100"/>
      <c r="N38" s="98"/>
      <c r="O38" s="99"/>
      <c r="P38" s="100"/>
      <c r="Q38" s="98"/>
      <c r="R38" s="99"/>
      <c r="S38" s="100"/>
      <c r="T38" s="67"/>
      <c r="U38" s="15">
        <f t="shared" si="9"/>
        <v>0</v>
      </c>
      <c r="V38" s="16"/>
      <c r="W38" s="14"/>
      <c r="X38" s="13"/>
    </row>
    <row r="39" spans="1:24" x14ac:dyDescent="0.3">
      <c r="A39" s="60" t="s">
        <v>89</v>
      </c>
      <c r="B39" s="116" t="s">
        <v>75</v>
      </c>
      <c r="C39" s="62" t="s">
        <v>59</v>
      </c>
      <c r="D39" s="71">
        <v>0</v>
      </c>
      <c r="E39" s="64">
        <v>1</v>
      </c>
      <c r="F39" s="65">
        <v>0</v>
      </c>
      <c r="G39" s="66">
        <f t="shared" ref="G39" si="10">E39*F39</f>
        <v>0</v>
      </c>
      <c r="H39" s="98"/>
      <c r="I39" s="99"/>
      <c r="J39" s="100"/>
      <c r="K39" s="98"/>
      <c r="L39" s="99"/>
      <c r="M39" s="100"/>
      <c r="N39" s="98"/>
      <c r="O39" s="99"/>
      <c r="P39" s="100"/>
      <c r="Q39" s="98"/>
      <c r="R39" s="99"/>
      <c r="S39" s="100"/>
      <c r="T39" s="67"/>
      <c r="U39" s="15">
        <f t="shared" ref="U39" si="11">D39*T39</f>
        <v>0</v>
      </c>
      <c r="V39" s="16"/>
      <c r="W39" s="14"/>
      <c r="X39" s="13"/>
    </row>
    <row r="40" spans="1:24" x14ac:dyDescent="0.3">
      <c r="A40" s="60" t="s">
        <v>71</v>
      </c>
      <c r="B40" s="116" t="s">
        <v>69</v>
      </c>
      <c r="C40" s="62" t="s">
        <v>59</v>
      </c>
      <c r="D40" s="71">
        <v>0</v>
      </c>
      <c r="E40" s="64">
        <v>1</v>
      </c>
      <c r="F40" s="65">
        <v>0</v>
      </c>
      <c r="G40" s="66">
        <f t="shared" ref="G40:G43" si="12">E40*F40</f>
        <v>0</v>
      </c>
      <c r="H40" s="98"/>
      <c r="I40" s="99"/>
      <c r="J40" s="100"/>
      <c r="K40" s="98"/>
      <c r="L40" s="99"/>
      <c r="M40" s="100"/>
      <c r="N40" s="98"/>
      <c r="O40" s="99"/>
      <c r="P40" s="100"/>
      <c r="Q40" s="98"/>
      <c r="R40" s="99"/>
      <c r="S40" s="100"/>
      <c r="T40" s="67"/>
      <c r="U40" s="15">
        <f t="shared" ref="U40:U43" si="13">D40*T40</f>
        <v>0</v>
      </c>
      <c r="V40" s="16"/>
      <c r="W40" s="14"/>
      <c r="X40" s="13"/>
    </row>
    <row r="41" spans="1:24" x14ac:dyDescent="0.3">
      <c r="A41" s="60" t="s">
        <v>90</v>
      </c>
      <c r="B41" s="116" t="s">
        <v>84</v>
      </c>
      <c r="C41" s="62" t="s">
        <v>59</v>
      </c>
      <c r="D41" s="71">
        <v>0</v>
      </c>
      <c r="E41" s="64">
        <v>1</v>
      </c>
      <c r="F41" s="65">
        <v>0</v>
      </c>
      <c r="G41" s="66">
        <f t="shared" si="12"/>
        <v>0</v>
      </c>
      <c r="H41" s="98"/>
      <c r="I41" s="99"/>
      <c r="J41" s="100"/>
      <c r="K41" s="98"/>
      <c r="L41" s="99"/>
      <c r="M41" s="100"/>
      <c r="N41" s="98"/>
      <c r="O41" s="99"/>
      <c r="P41" s="100"/>
      <c r="Q41" s="98"/>
      <c r="R41" s="99"/>
      <c r="S41" s="100"/>
      <c r="T41" s="67"/>
      <c r="U41" s="15"/>
      <c r="V41" s="16"/>
      <c r="W41" s="14"/>
      <c r="X41" s="13"/>
    </row>
    <row r="42" spans="1:24" x14ac:dyDescent="0.3">
      <c r="A42" s="60" t="s">
        <v>91</v>
      </c>
      <c r="B42" s="116" t="s">
        <v>76</v>
      </c>
      <c r="C42" s="62" t="s">
        <v>59</v>
      </c>
      <c r="D42" s="71">
        <v>0</v>
      </c>
      <c r="E42" s="64">
        <v>1</v>
      </c>
      <c r="F42" s="65">
        <v>0</v>
      </c>
      <c r="G42" s="66">
        <f t="shared" si="12"/>
        <v>0</v>
      </c>
      <c r="H42" s="98"/>
      <c r="I42" s="99"/>
      <c r="J42" s="100"/>
      <c r="K42" s="98"/>
      <c r="L42" s="99"/>
      <c r="M42" s="100"/>
      <c r="N42" s="98"/>
      <c r="O42" s="99"/>
      <c r="P42" s="100"/>
      <c r="Q42" s="98"/>
      <c r="R42" s="99"/>
      <c r="S42" s="100"/>
      <c r="T42" s="67"/>
      <c r="U42" s="15">
        <f t="shared" si="13"/>
        <v>0</v>
      </c>
      <c r="V42" s="16"/>
      <c r="W42" s="14"/>
      <c r="X42" s="13"/>
    </row>
    <row r="43" spans="1:24" x14ac:dyDescent="0.3">
      <c r="A43" s="60" t="s">
        <v>82</v>
      </c>
      <c r="B43" s="116" t="s">
        <v>74</v>
      </c>
      <c r="C43" s="62" t="s">
        <v>59</v>
      </c>
      <c r="D43" s="71">
        <v>0</v>
      </c>
      <c r="E43" s="64">
        <v>1</v>
      </c>
      <c r="F43" s="65">
        <v>0</v>
      </c>
      <c r="G43" s="66">
        <f t="shared" si="12"/>
        <v>0</v>
      </c>
      <c r="H43" s="98"/>
      <c r="I43" s="99"/>
      <c r="J43" s="100"/>
      <c r="K43" s="98"/>
      <c r="L43" s="99"/>
      <c r="M43" s="100"/>
      <c r="N43" s="98"/>
      <c r="O43" s="99"/>
      <c r="P43" s="100"/>
      <c r="Q43" s="98"/>
      <c r="R43" s="99"/>
      <c r="S43" s="100"/>
      <c r="T43" s="67"/>
      <c r="U43" s="15">
        <f t="shared" si="13"/>
        <v>0</v>
      </c>
      <c r="V43" s="16"/>
      <c r="W43" s="14"/>
      <c r="X43" s="13"/>
    </row>
    <row r="44" spans="1:24" x14ac:dyDescent="0.3">
      <c r="A44" s="60" t="s">
        <v>92</v>
      </c>
      <c r="B44" s="116" t="s">
        <v>70</v>
      </c>
      <c r="C44" s="62" t="s">
        <v>59</v>
      </c>
      <c r="D44" s="71">
        <v>0</v>
      </c>
      <c r="E44" s="64">
        <v>1</v>
      </c>
      <c r="F44" s="65">
        <v>0</v>
      </c>
      <c r="G44" s="66">
        <f t="shared" ref="G44" si="14">E44*F44</f>
        <v>0</v>
      </c>
      <c r="H44" s="98"/>
      <c r="I44" s="99"/>
      <c r="J44" s="100"/>
      <c r="K44" s="98"/>
      <c r="L44" s="99"/>
      <c r="M44" s="100"/>
      <c r="N44" s="98"/>
      <c r="O44" s="99"/>
      <c r="P44" s="100"/>
      <c r="Q44" s="98"/>
      <c r="R44" s="99"/>
      <c r="S44" s="100"/>
      <c r="T44" s="67"/>
      <c r="U44" s="15">
        <f t="shared" ref="U44" si="15">D44*T44</f>
        <v>0</v>
      </c>
      <c r="V44" s="16"/>
      <c r="W44" s="14"/>
      <c r="X44" s="13"/>
    </row>
    <row r="45" spans="1:24" s="113" customFormat="1" ht="15" thickBot="1" x14ac:dyDescent="0.35">
      <c r="A45" s="60" t="s">
        <v>83</v>
      </c>
      <c r="B45" s="116" t="s">
        <v>53</v>
      </c>
      <c r="C45" s="62" t="s">
        <v>85</v>
      </c>
      <c r="D45" s="71">
        <v>0</v>
      </c>
      <c r="E45" s="64">
        <v>12</v>
      </c>
      <c r="F45" s="65">
        <v>0</v>
      </c>
      <c r="G45" s="102">
        <f t="shared" ref="G45" si="16">E45*F45</f>
        <v>0</v>
      </c>
      <c r="H45" s="98">
        <v>12</v>
      </c>
      <c r="I45" s="16"/>
      <c r="J45" s="100">
        <f t="shared" ref="J45" si="17">H45*I45</f>
        <v>0</v>
      </c>
      <c r="K45" s="98">
        <v>12</v>
      </c>
      <c r="L45" s="16"/>
      <c r="M45" s="100">
        <f t="shared" ref="M45" si="18">K45*L45</f>
        <v>0</v>
      </c>
      <c r="N45" s="98">
        <v>12</v>
      </c>
      <c r="O45" s="16"/>
      <c r="P45" s="100">
        <f t="shared" ref="P45" si="19">N45*O45</f>
        <v>0</v>
      </c>
      <c r="Q45" s="98">
        <v>12</v>
      </c>
      <c r="R45" s="16"/>
      <c r="S45" s="100">
        <f t="shared" ref="S45" si="20">Q45*R45</f>
        <v>0</v>
      </c>
      <c r="T45" s="110">
        <f>S45+P45+M45+J45</f>
        <v>0</v>
      </c>
      <c r="U45" s="111">
        <f t="shared" ref="U45" si="21">D45*T45</f>
        <v>0</v>
      </c>
      <c r="V45" s="16"/>
      <c r="W45" s="14"/>
    </row>
    <row r="46" spans="1:24" ht="15" thickBot="1" x14ac:dyDescent="0.35">
      <c r="A46" s="72"/>
      <c r="B46" s="97" t="s">
        <v>30</v>
      </c>
      <c r="C46" s="94"/>
      <c r="D46" s="75"/>
      <c r="E46" s="76"/>
      <c r="F46" s="77"/>
      <c r="G46" s="78">
        <f>G20+G31+G35</f>
        <v>0</v>
      </c>
      <c r="H46" s="79"/>
      <c r="I46" s="79"/>
      <c r="J46" s="78">
        <f>J45</f>
        <v>0</v>
      </c>
      <c r="K46" s="79"/>
      <c r="L46" s="79"/>
      <c r="M46" s="78">
        <f>M45</f>
        <v>0</v>
      </c>
      <c r="N46" s="79"/>
      <c r="O46" s="79"/>
      <c r="P46" s="78">
        <f>P45</f>
        <v>0</v>
      </c>
      <c r="Q46" s="79"/>
      <c r="R46" s="80"/>
      <c r="S46" s="78">
        <f>S45</f>
        <v>0</v>
      </c>
      <c r="T46" s="81">
        <f>T35+T31+T20+T45</f>
        <v>0</v>
      </c>
      <c r="U46" s="82">
        <f>SUBTOTAL(9,U20:U45)</f>
        <v>0</v>
      </c>
      <c r="V46" s="16"/>
      <c r="W46" s="14"/>
    </row>
    <row r="47" spans="1:24" x14ac:dyDescent="0.3">
      <c r="A47" s="92"/>
      <c r="B47" s="97" t="s">
        <v>2</v>
      </c>
      <c r="C47" s="94"/>
      <c r="D47" s="75"/>
      <c r="E47" s="76"/>
      <c r="F47" s="77"/>
      <c r="G47" s="83">
        <f>G46*0.15</f>
        <v>0</v>
      </c>
      <c r="H47" s="79"/>
      <c r="I47" s="80"/>
      <c r="J47" s="83">
        <f>J46*0.15</f>
        <v>0</v>
      </c>
      <c r="K47" s="79"/>
      <c r="L47" s="80"/>
      <c r="M47" s="83">
        <f>M46*0.15</f>
        <v>0</v>
      </c>
      <c r="N47" s="79"/>
      <c r="O47" s="80"/>
      <c r="P47" s="83">
        <f>P46*0.15</f>
        <v>0</v>
      </c>
      <c r="Q47" s="79"/>
      <c r="R47" s="80"/>
      <c r="S47" s="83">
        <f>S46*0.15</f>
        <v>0</v>
      </c>
      <c r="T47" s="83">
        <f>T46*0.15</f>
        <v>0</v>
      </c>
      <c r="U47" s="18"/>
      <c r="V47" s="16"/>
      <c r="W47" s="14"/>
    </row>
    <row r="48" spans="1:24" ht="15" thickBot="1" x14ac:dyDescent="0.35">
      <c r="A48" s="92"/>
      <c r="B48" s="97" t="s">
        <v>31</v>
      </c>
      <c r="C48" s="94"/>
      <c r="D48" s="75"/>
      <c r="E48" s="76"/>
      <c r="F48" s="77"/>
      <c r="G48" s="84">
        <f>G46+G47</f>
        <v>0</v>
      </c>
      <c r="H48" s="79"/>
      <c r="I48" s="80"/>
      <c r="J48" s="84">
        <f>J46+J47</f>
        <v>0</v>
      </c>
      <c r="K48" s="79"/>
      <c r="L48" s="80"/>
      <c r="M48" s="84">
        <f>M46+M47</f>
        <v>0</v>
      </c>
      <c r="N48" s="79"/>
      <c r="O48" s="80"/>
      <c r="P48" s="84">
        <f>P46+P47</f>
        <v>0</v>
      </c>
      <c r="Q48" s="79"/>
      <c r="R48" s="80"/>
      <c r="S48" s="84">
        <f>S46+S47</f>
        <v>0</v>
      </c>
      <c r="T48" s="84">
        <f>T46+T47</f>
        <v>0</v>
      </c>
      <c r="U48" s="19"/>
      <c r="V48" s="16"/>
      <c r="W48" s="14"/>
    </row>
    <row r="49" spans="1:23" x14ac:dyDescent="0.3">
      <c r="A49" s="74"/>
      <c r="B49" s="21"/>
      <c r="C49" s="22"/>
      <c r="D49" s="22"/>
      <c r="E49" s="22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</row>
    <row r="50" spans="1:23" ht="15" thickBot="1" x14ac:dyDescent="0.35">
      <c r="A50" s="20"/>
      <c r="B50" s="23"/>
      <c r="C50" s="22"/>
      <c r="D50" s="22"/>
      <c r="E50" s="22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</row>
    <row r="51" spans="1:23" x14ac:dyDescent="0.3">
      <c r="A51" s="20"/>
      <c r="B51" s="121" t="s">
        <v>39</v>
      </c>
      <c r="C51" s="119"/>
      <c r="D51" s="120"/>
      <c r="E51" s="126"/>
      <c r="F51" s="127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</row>
    <row r="52" spans="1:23" x14ac:dyDescent="0.3">
      <c r="A52" s="20"/>
      <c r="B52" s="122"/>
      <c r="C52" s="128" t="s">
        <v>32</v>
      </c>
      <c r="D52" s="129"/>
      <c r="E52" s="24" t="s">
        <v>34</v>
      </c>
      <c r="F52" s="25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</row>
    <row r="53" spans="1:23" x14ac:dyDescent="0.3">
      <c r="A53" s="20"/>
      <c r="B53" s="122"/>
      <c r="C53" s="130"/>
      <c r="D53" s="131"/>
      <c r="E53" s="124"/>
      <c r="F53" s="125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</row>
    <row r="54" spans="1:23" ht="15" thickBot="1" x14ac:dyDescent="0.35">
      <c r="A54" s="20"/>
      <c r="B54" s="123"/>
      <c r="C54" s="132" t="s">
        <v>42</v>
      </c>
      <c r="D54" s="133"/>
      <c r="E54" s="134" t="s">
        <v>33</v>
      </c>
      <c r="F54" s="135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</row>
    <row r="55" spans="1:23" x14ac:dyDescent="0.3">
      <c r="A55" s="20"/>
      <c r="B55" s="23"/>
      <c r="C55" s="22"/>
      <c r="D55" s="22"/>
      <c r="E55" s="22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</row>
    <row r="56" spans="1:23" x14ac:dyDescent="0.3">
      <c r="A56" s="20"/>
      <c r="B56" s="23"/>
      <c r="C56" s="22"/>
      <c r="D56" s="22"/>
      <c r="E56" s="22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</row>
    <row r="57" spans="1:23" x14ac:dyDescent="0.3">
      <c r="A57" s="20"/>
      <c r="B57" s="13"/>
      <c r="C57" s="27"/>
      <c r="D57" s="27"/>
      <c r="E57" s="27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</row>
    <row r="58" spans="1:23" x14ac:dyDescent="0.3">
      <c r="A58" s="26"/>
    </row>
  </sheetData>
  <sheetProtection formatCells="0" formatColumns="0" formatRows="0" insertRows="0" deleteRows="0"/>
  <protectedRanges>
    <protectedRange sqref="C51:F53" name="Range7"/>
    <protectedRange sqref="V20:W48" name="Range6"/>
    <protectedRange sqref="R35:R45 R21:R33" name="Range5"/>
    <protectedRange sqref="I35:I45 L35:L45 O35:O45 O21:O33 L21:L33 I21:I33" name="Range4"/>
    <protectedRange sqref="A46 O34 I34 L34 B20:F20 H20 R34 K20 B31 N20 Q20 B32:D33 A20:A24 B25:D30 A34:D45 B21:D24 A25:A33" name="Range3"/>
    <protectedRange sqref="C14:E16" name="Range2"/>
    <protectedRange sqref="B3:B5" name="Range1"/>
    <protectedRange sqref="H21:H30 H34:H45 K34:K45 N34:N45 Q34:Q45 E34:F45 E21:F30 Q21:Q30 N21:N30 K21:K30 F32:F33" name="Range3_4"/>
    <protectedRange sqref="C31:F31 H31 K31 N31 Q31" name="Range3_6"/>
    <protectedRange sqref="N32:N33 Q32:Q33 E32:E33 H32:H33 K32:K33" name="Range3_1"/>
  </protectedRanges>
  <mergeCells count="18">
    <mergeCell ref="C13:D13"/>
    <mergeCell ref="C14:D14"/>
    <mergeCell ref="C15:D15"/>
    <mergeCell ref="C16:D16"/>
    <mergeCell ref="E18:G18"/>
    <mergeCell ref="F14:F16"/>
    <mergeCell ref="H18:J18"/>
    <mergeCell ref="Q18:S18"/>
    <mergeCell ref="C51:D51"/>
    <mergeCell ref="B51:B54"/>
    <mergeCell ref="E53:F53"/>
    <mergeCell ref="E51:F51"/>
    <mergeCell ref="C52:D52"/>
    <mergeCell ref="C53:D53"/>
    <mergeCell ref="C54:D54"/>
    <mergeCell ref="E54:F54"/>
    <mergeCell ref="K18:M18"/>
    <mergeCell ref="N18:P18"/>
  </mergeCells>
  <phoneticPr fontId="2" type="noConversion"/>
  <dataValidations count="2">
    <dataValidation type="decimal" operator="greaterThanOrEqual" allowBlank="1" showInputMessage="1" showErrorMessage="1" sqref="C14:D16 E21:F45 H21:I45 N21:O45 Q21:R45 K21:L45" xr:uid="{00000000-0002-0000-0000-000000000000}">
      <formula1>0</formula1>
    </dataValidation>
    <dataValidation type="list" allowBlank="1" showInputMessage="1" showErrorMessage="1" sqref="E14:E16" xr:uid="{00000000-0002-0000-0000-000001000000}">
      <formula1>" ,X"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ignoredErrors>
    <ignoredError sqref="A21:A24 A25:A2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Mpfareleni Muneri</cp:lastModifiedBy>
  <cp:lastPrinted>2020-07-02T18:44:36Z</cp:lastPrinted>
  <dcterms:created xsi:type="dcterms:W3CDTF">2017-06-15T23:28:53Z</dcterms:created>
  <dcterms:modified xsi:type="dcterms:W3CDTF">2026-01-28T15:05:56Z</dcterms:modified>
</cp:coreProperties>
</file>