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Users\mafiwam\Documents\Manual Procurement\Mafiwa\RFB\Published\RFB 3039-2024 - Provision of 24 Hours Physical Security Guarding Services at Sita Polokwane Office\Publication Package\"/>
    </mc:Choice>
  </mc:AlternateContent>
  <xr:revisionPtr revIDLastSave="0" documentId="8_{2C0D2C47-D6A5-4D2C-8A8D-D89F2D83D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SCHEDULE'!$A:$P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" l="1"/>
  <c r="O15" i="6" s="1"/>
  <c r="J15" i="6"/>
  <c r="K15" i="6" s="1"/>
  <c r="F15" i="6"/>
  <c r="G15" i="6" s="1"/>
  <c r="N16" i="6"/>
  <c r="O16" i="6" s="1"/>
  <c r="J16" i="6"/>
  <c r="K16" i="6" s="1"/>
  <c r="F16" i="6"/>
  <c r="G16" i="6" s="1"/>
  <c r="N14" i="6"/>
  <c r="O14" i="6" s="1"/>
  <c r="J14" i="6"/>
  <c r="K14" i="6" s="1"/>
  <c r="F14" i="6"/>
  <c r="G14" i="6" s="1"/>
  <c r="P16" i="6" l="1"/>
  <c r="P15" i="6"/>
  <c r="G13" i="6"/>
  <c r="G17" i="6" s="1"/>
  <c r="G18" i="6" s="1"/>
  <c r="G19" i="6" s="1"/>
  <c r="P14" i="6" l="1"/>
  <c r="K13" i="6" l="1"/>
  <c r="K17" i="6" s="1"/>
  <c r="O13" i="6"/>
  <c r="O17" i="6" s="1"/>
  <c r="O18" i="6" s="1"/>
  <c r="O19" i="6" s="1"/>
  <c r="P13" i="6"/>
  <c r="P17" i="6" l="1"/>
  <c r="P18" i="6" s="1"/>
  <c r="P19" i="6" s="1"/>
  <c r="K18" i="6"/>
  <c r="K19" i="6" s="1"/>
</calcChain>
</file>

<file path=xl/sharedStrings.xml><?xml version="1.0" encoding="utf-8"?>
<sst xmlns="http://schemas.openxmlformats.org/spreadsheetml/2006/main" count="49" uniqueCount="42">
  <si>
    <t>Item No</t>
  </si>
  <si>
    <t>Unit of measure</t>
  </si>
  <si>
    <t>VAT (@15%)</t>
  </si>
  <si>
    <t>1. INSTRUCTION FOR COMPLETING THE PRICING SCHEDULE</t>
  </si>
  <si>
    <t xml:space="preserve">Qty </t>
  </si>
  <si>
    <t>TOTAL</t>
  </si>
  <si>
    <t>Qty</t>
  </si>
  <si>
    <t>Line Price Term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</si>
  <si>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</si>
  <si>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</si>
  <si>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</si>
  <si>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</si>
  <si>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</si>
  <si>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</si>
  <si>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</si>
  <si>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</si>
  <si>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</si>
  <si>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</si>
  <si>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</si>
  <si>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(b)  Unit and Line prices must be VAT EXCLUSIVE and in South African Rand (ZAR) currency.</t>
  </si>
  <si>
    <t>No. of Persons</t>
  </si>
  <si>
    <t xml:space="preserve">(a)  Bidder must complete/enter YELLOW cells only </t>
  </si>
  <si>
    <t>Line/Annual Price Y1</t>
  </si>
  <si>
    <t>Line/Annual Price Y2</t>
  </si>
  <si>
    <t>Line/Annual Price Y3</t>
  </si>
  <si>
    <t>1.1</t>
  </si>
  <si>
    <t>1.2</t>
  </si>
  <si>
    <t>Unit Price 
(Excl VAT)</t>
  </si>
  <si>
    <t>Monthly Price (Exl.VAT)</t>
  </si>
  <si>
    <t>RFB No</t>
  </si>
  <si>
    <t>RFB Title</t>
  </si>
  <si>
    <t>(c) The price must include all cost to deliver the goods or render the service, including all applicable taxes, labour, overtime and subsistance and travel</t>
  </si>
  <si>
    <t xml:space="preserve">YEAR 1 </t>
  </si>
  <si>
    <t xml:space="preserve">YEAR 2 </t>
  </si>
  <si>
    <r>
      <t xml:space="preserve">Grade "B" Security Supervisor
</t>
    </r>
    <r>
      <rPr>
        <b/>
        <sz val="10"/>
        <color theme="1"/>
        <rFont val="Verdana"/>
        <family val="2"/>
      </rPr>
      <t>Mondays to Sundays including public holidays: Day and Night shift (24/7)</t>
    </r>
  </si>
  <si>
    <t xml:space="preserve">YEAR 3 </t>
  </si>
  <si>
    <t>1.3</t>
  </si>
  <si>
    <t>SITA Polokwane Offices</t>
  </si>
  <si>
    <t>Grade "C" Security Officers 
Day shift - Monday to Friday,Weekends and Public Holidays</t>
  </si>
  <si>
    <t>Grade "C" Security Officers 
Night shift -   Monday to Friday, Weekends and Public Holidays</t>
  </si>
  <si>
    <t>PPROVISION OF 24 HOURS PHYSICAL SECURITY GUARDING SERVICES AT STATE INFORMATION TECHNOLOGY AGENCY (SITA) POLOKWANE OFFICE FOR A PERIOD OF THIRTY-SIX (36) MONTHS</t>
  </si>
  <si>
    <t>RFB 3039-2024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</si>
</sst>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55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/>
    </xf>
    <xf numFmtId="165" fontId="3" fillId="5" borderId="2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2" fillId="3" borderId="6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165" fontId="3" fillId="5" borderId="20" xfId="1" applyNumberFormat="1" applyFont="1" applyFill="1" applyBorder="1" applyAlignment="1">
      <alignment horizontal="right" vertical="top" wrapText="1"/>
    </xf>
    <xf numFmtId="165" fontId="3" fillId="5" borderId="19" xfId="1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center" wrapText="1"/>
    </xf>
    <xf numFmtId="14" fontId="2" fillId="3" borderId="0" xfId="0" applyNumberFormat="1" applyFont="1" applyFill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5" borderId="22" xfId="0" applyFont="1" applyFill="1" applyBorder="1" applyAlignment="1">
      <alignment horizontal="right" vertical="top" wrapText="1"/>
    </xf>
    <xf numFmtId="165" fontId="3" fillId="5" borderId="23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left" vertical="top" wrapText="1"/>
    </xf>
    <xf numFmtId="165" fontId="3" fillId="5" borderId="25" xfId="1" applyNumberFormat="1" applyFont="1" applyFill="1" applyBorder="1" applyAlignment="1">
      <alignment horizontal="right" vertical="top" wrapText="1"/>
    </xf>
    <xf numFmtId="0" fontId="4" fillId="5" borderId="26" xfId="0" applyFont="1" applyFill="1" applyBorder="1" applyAlignment="1">
      <alignment horizontal="left" vertical="top" wrapText="1"/>
    </xf>
    <xf numFmtId="165" fontId="3" fillId="5" borderId="27" xfId="1" applyNumberFormat="1" applyFont="1" applyFill="1" applyBorder="1" applyAlignment="1">
      <alignment horizontal="right" vertical="top" wrapText="1"/>
    </xf>
    <xf numFmtId="164" fontId="3" fillId="5" borderId="25" xfId="0" applyNumberFormat="1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left" vertical="top" wrapText="1"/>
    </xf>
    <xf numFmtId="164" fontId="6" fillId="2" borderId="29" xfId="0" applyNumberFormat="1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vertical="top" wrapText="1"/>
    </xf>
    <xf numFmtId="0" fontId="15" fillId="0" borderId="2" xfId="0" applyFont="1" applyBorder="1" applyAlignment="1">
      <alignment vertical="center" wrapText="1"/>
    </xf>
    <xf numFmtId="0" fontId="4" fillId="5" borderId="32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right" vertical="top" wrapText="1"/>
    </xf>
    <xf numFmtId="0" fontId="6" fillId="2" borderId="33" xfId="0" applyFont="1" applyFill="1" applyBorder="1" applyAlignment="1">
      <alignment horizontal="center" vertical="top" wrapText="1"/>
    </xf>
    <xf numFmtId="0" fontId="3" fillId="0" borderId="34" xfId="1" applyNumberFormat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7" xfId="0" applyFont="1" applyFill="1" applyBorder="1" applyAlignment="1">
      <alignment horizontal="center" vertical="top" wrapText="1"/>
    </xf>
    <xf numFmtId="165" fontId="3" fillId="5" borderId="35" xfId="1" applyNumberFormat="1" applyFont="1" applyFill="1" applyBorder="1" applyAlignment="1">
      <alignment horizontal="right" vertical="top" wrapText="1"/>
    </xf>
    <xf numFmtId="165" fontId="3" fillId="5" borderId="34" xfId="1" applyNumberFormat="1" applyFont="1" applyFill="1" applyBorder="1" applyAlignment="1">
      <alignment horizontal="right" vertical="top" wrapText="1"/>
    </xf>
    <xf numFmtId="165" fontId="3" fillId="5" borderId="38" xfId="1" applyNumberFormat="1" applyFont="1" applyFill="1" applyBorder="1" applyAlignment="1">
      <alignment horizontal="right" vertical="top" wrapText="1"/>
    </xf>
    <xf numFmtId="0" fontId="0" fillId="3" borderId="17" xfId="0" applyFill="1" applyBorder="1" applyAlignment="1">
      <alignment horizontal="center" vertical="top"/>
    </xf>
    <xf numFmtId="0" fontId="0" fillId="3" borderId="20" xfId="0" applyFill="1" applyBorder="1" applyAlignment="1">
      <alignment vertical="top"/>
    </xf>
    <xf numFmtId="0" fontId="0" fillId="3" borderId="39" xfId="0" applyFill="1" applyBorder="1" applyAlignment="1">
      <alignment vertical="top"/>
    </xf>
    <xf numFmtId="164" fontId="6" fillId="2" borderId="28" xfId="0" applyNumberFormat="1" applyFont="1" applyFill="1" applyBorder="1" applyAlignment="1">
      <alignment horizontal="center" vertical="top" wrapText="1"/>
    </xf>
    <xf numFmtId="164" fontId="6" fillId="2" borderId="40" xfId="0" applyNumberFormat="1" applyFont="1" applyFill="1" applyBorder="1" applyAlignment="1">
      <alignment horizontal="center" vertical="top" wrapText="1"/>
    </xf>
    <xf numFmtId="164" fontId="7" fillId="5" borderId="4" xfId="0" applyNumberFormat="1" applyFont="1" applyFill="1" applyBorder="1" applyAlignment="1">
      <alignment horizontal="left" vertical="center" wrapText="1"/>
    </xf>
    <xf numFmtId="44" fontId="4" fillId="5" borderId="41" xfId="0" applyNumberFormat="1" applyFont="1" applyFill="1" applyBorder="1" applyAlignment="1">
      <alignment vertical="top" wrapText="1"/>
    </xf>
    <xf numFmtId="164" fontId="6" fillId="5" borderId="4" xfId="0" applyNumberFormat="1" applyFont="1" applyFill="1" applyBorder="1" applyAlignment="1">
      <alignment horizontal="left" vertical="top" wrapText="1"/>
    </xf>
    <xf numFmtId="164" fontId="6" fillId="5" borderId="39" xfId="0" applyNumberFormat="1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 vertical="top" wrapText="1"/>
    </xf>
    <xf numFmtId="0" fontId="3" fillId="5" borderId="36" xfId="0" applyFont="1" applyFill="1" applyBorder="1" applyAlignment="1">
      <alignment horizontal="center" vertical="top" wrapText="1"/>
    </xf>
    <xf numFmtId="0" fontId="3" fillId="5" borderId="16" xfId="0" applyFont="1" applyFill="1" applyBorder="1" applyAlignment="1">
      <alignment horizontal="center" vertical="top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1" fillId="0" borderId="17" xfId="0" quotePrefix="1" applyFont="1" applyBorder="1" applyAlignment="1">
      <alignment horizontal="left" vertical="center" wrapText="1"/>
    </xf>
    <xf numFmtId="0" fontId="15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1" applyNumberFormat="1" applyFont="1" applyFill="1" applyBorder="1" applyAlignment="1">
      <alignment horizontal="center" vertical="center" wrapText="1"/>
    </xf>
    <xf numFmtId="164" fontId="3" fillId="6" borderId="16" xfId="0" applyNumberFormat="1" applyFont="1" applyFill="1" applyBorder="1" applyAlignment="1">
      <alignment vertical="center" wrapText="1"/>
    </xf>
    <xf numFmtId="164" fontId="3" fillId="5" borderId="16" xfId="0" applyNumberFormat="1" applyFont="1" applyFill="1" applyBorder="1" applyAlignment="1">
      <alignment vertical="center" wrapText="1"/>
    </xf>
    <xf numFmtId="164" fontId="7" fillId="5" borderId="39" xfId="0" applyNumberFormat="1" applyFont="1" applyFill="1" applyBorder="1" applyAlignment="1">
      <alignment horizontal="left" vertical="center" wrapText="1"/>
    </xf>
    <xf numFmtId="0" fontId="3" fillId="0" borderId="38" xfId="1" applyNumberFormat="1" applyFont="1" applyFill="1" applyBorder="1" applyAlignment="1">
      <alignment horizontal="center" vertical="center" wrapText="1"/>
    </xf>
    <xf numFmtId="164" fontId="3" fillId="6" borderId="23" xfId="0" applyNumberFormat="1" applyFont="1" applyFill="1" applyBorder="1" applyAlignment="1">
      <alignment vertical="center" wrapText="1"/>
    </xf>
    <xf numFmtId="164" fontId="3" fillId="5" borderId="23" xfId="0" applyNumberFormat="1" applyFont="1" applyFill="1" applyBorder="1" applyAlignment="1">
      <alignment vertical="center" wrapText="1"/>
    </xf>
    <xf numFmtId="0" fontId="14" fillId="6" borderId="2" xfId="0" applyFont="1" applyFill="1" applyBorder="1"/>
    <xf numFmtId="0" fontId="6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164" fontId="5" fillId="4" borderId="34" xfId="0" applyNumberFormat="1" applyFont="1" applyFill="1" applyBorder="1" applyAlignment="1">
      <alignment horizontal="center" vertical="top" wrapText="1"/>
    </xf>
    <xf numFmtId="164" fontId="5" fillId="4" borderId="25" xfId="0" applyNumberFormat="1" applyFont="1" applyFill="1" applyBorder="1" applyAlignment="1">
      <alignment horizontal="center" vertical="top" wrapText="1"/>
    </xf>
    <xf numFmtId="0" fontId="6" fillId="2" borderId="42" xfId="0" applyFont="1" applyFill="1" applyBorder="1" applyAlignment="1">
      <alignment horizontal="center" vertical="top" wrapText="1"/>
    </xf>
    <xf numFmtId="164" fontId="5" fillId="4" borderId="19" xfId="0" applyNumberFormat="1" applyFont="1" applyFill="1" applyBorder="1" applyAlignment="1">
      <alignment horizontal="center" vertical="top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horizontal="center" vertical="center" wrapText="1"/>
    </xf>
    <xf numFmtId="165" fontId="3" fillId="5" borderId="0" xfId="1" applyNumberFormat="1" applyFont="1" applyFill="1" applyBorder="1" applyAlignment="1">
      <alignment horizontal="right" vertical="top" wrapText="1"/>
    </xf>
    <xf numFmtId="164" fontId="6" fillId="2" borderId="31" xfId="0" applyNumberFormat="1" applyFont="1" applyFill="1" applyBorder="1" applyAlignment="1">
      <alignment horizontal="center" vertical="top" wrapText="1"/>
    </xf>
    <xf numFmtId="164" fontId="6" fillId="4" borderId="2" xfId="0" applyNumberFormat="1" applyFont="1" applyFill="1" applyBorder="1" applyAlignment="1">
      <alignment horizontal="center" vertical="top" wrapText="1"/>
    </xf>
    <xf numFmtId="164" fontId="3" fillId="6" borderId="17" xfId="0" applyNumberFormat="1" applyFont="1" applyFill="1" applyBorder="1" applyAlignment="1">
      <alignment vertical="center" wrapText="1"/>
    </xf>
    <xf numFmtId="165" fontId="3" fillId="5" borderId="32" xfId="1" applyNumberFormat="1" applyFont="1" applyFill="1" applyBorder="1" applyAlignment="1">
      <alignment horizontal="right" vertical="top" wrapText="1"/>
    </xf>
    <xf numFmtId="165" fontId="3" fillId="5" borderId="17" xfId="1" applyNumberFormat="1" applyFont="1" applyFill="1" applyBorder="1" applyAlignment="1">
      <alignment horizontal="right" vertical="top" wrapText="1"/>
    </xf>
    <xf numFmtId="165" fontId="3" fillId="5" borderId="36" xfId="1" applyNumberFormat="1" applyFont="1" applyFill="1" applyBorder="1" applyAlignment="1">
      <alignment horizontal="right" vertical="top" wrapText="1"/>
    </xf>
    <xf numFmtId="165" fontId="3" fillId="5" borderId="1" xfId="1" applyNumberFormat="1" applyFont="1" applyFill="1" applyBorder="1" applyAlignment="1">
      <alignment horizontal="right" vertical="top" wrapText="1"/>
    </xf>
    <xf numFmtId="165" fontId="3" fillId="5" borderId="16" xfId="1" applyNumberFormat="1" applyFont="1" applyFill="1" applyBorder="1" applyAlignment="1">
      <alignment horizontal="right" vertical="top" wrapText="1"/>
    </xf>
    <xf numFmtId="164" fontId="6" fillId="4" borderId="30" xfId="0" applyNumberFormat="1" applyFont="1" applyFill="1" applyBorder="1" applyAlignment="1">
      <alignment horizontal="left" vertical="top" wrapText="1"/>
    </xf>
    <xf numFmtId="164" fontId="7" fillId="5" borderId="37" xfId="0" applyNumberFormat="1" applyFont="1" applyFill="1" applyBorder="1" applyAlignment="1">
      <alignment horizontal="left" vertical="center" wrapText="1"/>
    </xf>
    <xf numFmtId="164" fontId="7" fillId="5" borderId="30" xfId="0" applyNumberFormat="1" applyFont="1" applyFill="1" applyBorder="1" applyAlignment="1">
      <alignment horizontal="left" vertical="center" wrapText="1"/>
    </xf>
    <xf numFmtId="44" fontId="4" fillId="5" borderId="26" xfId="0" applyNumberFormat="1" applyFont="1" applyFill="1" applyBorder="1" applyAlignment="1">
      <alignment vertical="top" wrapText="1"/>
    </xf>
    <xf numFmtId="164" fontId="6" fillId="5" borderId="30" xfId="0" applyNumberFormat="1" applyFont="1" applyFill="1" applyBorder="1" applyAlignment="1">
      <alignment horizontal="left" vertical="top" wrapText="1"/>
    </xf>
    <xf numFmtId="164" fontId="6" fillId="5" borderId="37" xfId="0" applyNumberFormat="1" applyFont="1" applyFill="1" applyBorder="1" applyAlignment="1">
      <alignment horizontal="left" vertical="top" wrapText="1"/>
    </xf>
    <xf numFmtId="44" fontId="4" fillId="5" borderId="16" xfId="0" applyNumberFormat="1" applyFont="1" applyFill="1" applyBorder="1" applyAlignment="1">
      <alignment vertical="center" wrapText="1"/>
    </xf>
    <xf numFmtId="44" fontId="4" fillId="5" borderId="1" xfId="0" applyNumberFormat="1" applyFont="1" applyFill="1" applyBorder="1" applyAlignment="1">
      <alignment vertical="center" wrapText="1"/>
    </xf>
    <xf numFmtId="44" fontId="4" fillId="5" borderId="36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164" fontId="6" fillId="5" borderId="16" xfId="0" applyNumberFormat="1" applyFont="1" applyFill="1" applyBorder="1" applyAlignment="1">
      <alignment horizontal="left" vertical="top" wrapText="1"/>
    </xf>
    <xf numFmtId="0" fontId="4" fillId="5" borderId="2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center" vertical="top" wrapText="1"/>
    </xf>
    <xf numFmtId="164" fontId="7" fillId="5" borderId="16" xfId="0" applyNumberFormat="1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14" fontId="2" fillId="6" borderId="5" xfId="0" applyNumberFormat="1" applyFont="1" applyFill="1" applyBorder="1" applyAlignment="1">
      <alignment horizontal="left" vertical="center"/>
    </xf>
    <xf numFmtId="14" fontId="2" fillId="6" borderId="11" xfId="0" applyNumberFormat="1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6" fillId="2" borderId="34" xfId="0" applyFont="1" applyFill="1" applyBorder="1" applyAlignment="1">
      <alignment horizontal="center" vertical="top" wrapText="1"/>
    </xf>
    <xf numFmtId="0" fontId="6" fillId="2" borderId="30" xfId="0" applyFont="1" applyFill="1" applyBorder="1" applyAlignment="1">
      <alignment horizontal="center" vertical="top" wrapText="1"/>
    </xf>
    <xf numFmtId="0" fontId="1" fillId="0" borderId="43" xfId="0" applyFont="1" applyBorder="1" applyAlignment="1">
      <alignment horizontal="left"/>
    </xf>
    <xf numFmtId="0" fontId="1" fillId="0" borderId="43" xfId="0" applyFont="1" applyBorder="1" applyAlignment="1">
      <alignment horizontal="left" wrapText="1"/>
    </xf>
    <xf numFmtId="0" fontId="6" fillId="6" borderId="43" xfId="0" applyFont="1" applyFill="1" applyBorder="1" applyAlignment="1">
      <alignment horizontal="left" wrapText="1"/>
    </xf>
    <xf numFmtId="0" fontId="7" fillId="5" borderId="43" xfId="0" applyFont="1" applyFill="1" applyBorder="1" applyAlignment="1">
      <alignment horizontal="left"/>
    </xf>
    <xf numFmtId="0" fontId="7" fillId="5" borderId="43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zoomScale="93" zoomScaleNormal="98" workbookViewId="0">
      <selection activeCell="B5" sqref="B5"/>
    </sheetView>
  </sheetViews>
  <sheetFormatPr defaultColWidth="9.33203125" defaultRowHeight="14.4" x14ac:dyDescent="0.3"/>
  <cols>
    <col min="1" max="1" width="13.33203125" style="32" customWidth="1"/>
    <col min="2" max="2" width="55.6640625" style="31" customWidth="1"/>
    <col min="3" max="3" width="16.33203125" style="33" customWidth="1"/>
    <col min="4" max="4" width="8" style="33" customWidth="1"/>
    <col min="5" max="5" width="13.6640625" style="31" customWidth="1"/>
    <col min="6" max="6" width="15.6640625" style="31" customWidth="1"/>
    <col min="7" max="7" width="17.44140625" style="31" customWidth="1"/>
    <col min="8" max="8" width="5.6640625" style="31" customWidth="1"/>
    <col min="9" max="9" width="14.33203125" style="31" customWidth="1"/>
    <col min="10" max="10" width="14.6640625" style="31" customWidth="1"/>
    <col min="11" max="11" width="16.109375" style="31" customWidth="1"/>
    <col min="12" max="12" width="7.44140625" style="31" customWidth="1"/>
    <col min="13" max="13" width="14.44140625" style="31" customWidth="1"/>
    <col min="14" max="14" width="16.109375" style="31" customWidth="1"/>
    <col min="15" max="15" width="16.33203125" style="31" customWidth="1"/>
    <col min="16" max="16" width="17.33203125" style="31" customWidth="1"/>
    <col min="17" max="16384" width="9.33203125" style="31"/>
  </cols>
  <sheetData>
    <row r="1" spans="1:21" s="23" customFormat="1" ht="31.2" x14ac:dyDescent="0.6">
      <c r="A1" s="7"/>
      <c r="B1" s="2" t="s">
        <v>8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1"/>
    </row>
    <row r="2" spans="1:21" customFormat="1" ht="28.95" customHeight="1" x14ac:dyDescent="0.3">
      <c r="A2" s="27"/>
      <c r="B2" s="18" t="s">
        <v>18</v>
      </c>
      <c r="C2" s="4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8"/>
    </row>
    <row r="3" spans="1:21" customFormat="1" ht="15.6" x14ac:dyDescent="0.3">
      <c r="A3" s="153" t="s">
        <v>29</v>
      </c>
      <c r="B3" s="150" t="s">
        <v>41</v>
      </c>
      <c r="C3" s="1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0"/>
      <c r="Q3" s="30"/>
      <c r="R3" s="30"/>
      <c r="S3" s="30"/>
      <c r="T3" s="30"/>
      <c r="U3" s="30"/>
    </row>
    <row r="4" spans="1:21" customFormat="1" ht="62.4" x14ac:dyDescent="0.3">
      <c r="A4" s="153" t="s">
        <v>30</v>
      </c>
      <c r="B4" s="151" t="s">
        <v>40</v>
      </c>
      <c r="C4" s="1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6"/>
      <c r="P4" s="30"/>
      <c r="Q4" s="30"/>
      <c r="R4" s="30"/>
      <c r="S4" s="30"/>
      <c r="T4" s="30"/>
      <c r="U4" s="30"/>
    </row>
    <row r="5" spans="1:21" customFormat="1" ht="31.2" x14ac:dyDescent="0.3">
      <c r="A5" s="154" t="s">
        <v>9</v>
      </c>
      <c r="B5" s="152"/>
      <c r="C5" s="17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6"/>
      <c r="P5" s="30"/>
      <c r="Q5" s="30"/>
      <c r="R5" s="30"/>
      <c r="S5" s="30"/>
      <c r="T5" s="30"/>
      <c r="U5" s="30"/>
    </row>
    <row r="6" spans="1:21" customFormat="1" ht="15.6" x14ac:dyDescent="0.3">
      <c r="A6" s="34"/>
      <c r="B6" s="35"/>
      <c r="C6" s="17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6"/>
      <c r="P6" s="30"/>
      <c r="Q6" s="30"/>
      <c r="R6" s="30"/>
      <c r="S6" s="30"/>
      <c r="T6" s="30"/>
      <c r="U6" s="30"/>
    </row>
    <row r="7" spans="1:21" s="30" customFormat="1" ht="15.6" x14ac:dyDescent="0.3">
      <c r="A7" s="11" t="s">
        <v>3</v>
      </c>
      <c r="B7" s="12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6"/>
    </row>
    <row r="8" spans="1:21" s="30" customFormat="1" ht="15.6" x14ac:dyDescent="0.3">
      <c r="A8" s="41" t="s">
        <v>21</v>
      </c>
      <c r="B8" s="10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6"/>
    </row>
    <row r="9" spans="1:21" s="30" customFormat="1" ht="15.6" x14ac:dyDescent="0.3">
      <c r="A9" s="40" t="s">
        <v>19</v>
      </c>
      <c r="B9" s="6"/>
      <c r="C9" s="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6"/>
    </row>
    <row r="10" spans="1:21" s="30" customFormat="1" ht="15.6" x14ac:dyDescent="0.3">
      <c r="A10" s="40" t="s">
        <v>31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6"/>
    </row>
    <row r="11" spans="1:21" customFormat="1" ht="15.6" x14ac:dyDescent="0.3">
      <c r="A11" s="133"/>
      <c r="B11" s="8"/>
      <c r="C11" s="134"/>
      <c r="D11" s="136" t="s">
        <v>32</v>
      </c>
      <c r="E11" s="137"/>
      <c r="F11" s="137"/>
      <c r="G11" s="138"/>
      <c r="H11" s="148" t="s">
        <v>33</v>
      </c>
      <c r="I11" s="137"/>
      <c r="J11" s="137"/>
      <c r="K11" s="149"/>
      <c r="L11" s="136" t="s">
        <v>35</v>
      </c>
      <c r="M11" s="137"/>
      <c r="N11" s="137"/>
      <c r="O11" s="138"/>
      <c r="P11" s="25" t="s">
        <v>5</v>
      </c>
    </row>
    <row r="12" spans="1:21" ht="31.2" x14ac:dyDescent="0.3">
      <c r="A12" s="61" t="s">
        <v>0</v>
      </c>
      <c r="B12" s="63" t="s">
        <v>10</v>
      </c>
      <c r="C12" s="69" t="s">
        <v>1</v>
      </c>
      <c r="D12" s="69" t="s">
        <v>4</v>
      </c>
      <c r="E12" s="86" t="s">
        <v>27</v>
      </c>
      <c r="F12" s="86" t="s">
        <v>28</v>
      </c>
      <c r="G12" s="81" t="s">
        <v>22</v>
      </c>
      <c r="H12" s="108" t="s">
        <v>6</v>
      </c>
      <c r="I12" s="113" t="s">
        <v>27</v>
      </c>
      <c r="J12" s="86" t="s">
        <v>28</v>
      </c>
      <c r="K12" s="86" t="s">
        <v>23</v>
      </c>
      <c r="L12" s="67" t="s">
        <v>6</v>
      </c>
      <c r="M12" s="62" t="s">
        <v>27</v>
      </c>
      <c r="N12" s="62" t="s">
        <v>28</v>
      </c>
      <c r="O12" s="80" t="s">
        <v>24</v>
      </c>
      <c r="P12" s="86" t="s">
        <v>7</v>
      </c>
    </row>
    <row r="13" spans="1:21" ht="15.6" x14ac:dyDescent="0.2">
      <c r="A13" s="48">
        <v>1</v>
      </c>
      <c r="B13" s="102" t="s">
        <v>37</v>
      </c>
      <c r="C13" s="103"/>
      <c r="D13" s="104"/>
      <c r="E13" s="20"/>
      <c r="F13" s="20"/>
      <c r="G13" s="105">
        <f>SUBTOTAL(9,G14:G16)</f>
        <v>0</v>
      </c>
      <c r="H13" s="109"/>
      <c r="I13" s="114"/>
      <c r="J13" s="22"/>
      <c r="K13" s="21">
        <f>SUBTOTAL(9,K14:K16)</f>
        <v>0</v>
      </c>
      <c r="L13" s="106"/>
      <c r="M13" s="107"/>
      <c r="N13" s="107"/>
      <c r="O13" s="121">
        <f>SUBTOTAL(9,O14:O16)</f>
        <v>0</v>
      </c>
      <c r="P13" s="21">
        <f>SUBTOTAL(9,P14:P16)</f>
        <v>0</v>
      </c>
    </row>
    <row r="14" spans="1:21" s="53" customFormat="1" ht="42.6" customHeight="1" x14ac:dyDescent="0.3">
      <c r="A14" s="92" t="s">
        <v>25</v>
      </c>
      <c r="B14" s="93" t="s">
        <v>38</v>
      </c>
      <c r="C14" s="94" t="s">
        <v>20</v>
      </c>
      <c r="D14" s="95">
        <v>3</v>
      </c>
      <c r="E14" s="96">
        <v>0</v>
      </c>
      <c r="F14" s="97">
        <f>E14*D14</f>
        <v>0</v>
      </c>
      <c r="G14" s="98">
        <f>F14*12</f>
        <v>0</v>
      </c>
      <c r="H14" s="110">
        <v>3</v>
      </c>
      <c r="I14" s="115">
        <v>0</v>
      </c>
      <c r="J14" s="97">
        <f>I14*H14</f>
        <v>0</v>
      </c>
      <c r="K14" s="135">
        <f>J14*12</f>
        <v>0</v>
      </c>
      <c r="L14" s="99">
        <v>3</v>
      </c>
      <c r="M14" s="100">
        <v>0</v>
      </c>
      <c r="N14" s="101">
        <f>M14*L14</f>
        <v>0</v>
      </c>
      <c r="O14" s="122">
        <f>N14*12</f>
        <v>0</v>
      </c>
      <c r="P14" s="127">
        <f t="shared" ref="P14" si="0">SUM(G14,K14,O14)</f>
        <v>0</v>
      </c>
    </row>
    <row r="15" spans="1:21" s="53" customFormat="1" ht="42.6" customHeight="1" x14ac:dyDescent="0.3">
      <c r="A15" s="92" t="s">
        <v>26</v>
      </c>
      <c r="B15" s="93" t="s">
        <v>34</v>
      </c>
      <c r="C15" s="94" t="s">
        <v>20</v>
      </c>
      <c r="D15" s="95">
        <v>1</v>
      </c>
      <c r="E15" s="96">
        <v>0</v>
      </c>
      <c r="F15" s="97">
        <f>E15*D15</f>
        <v>0</v>
      </c>
      <c r="G15" s="98">
        <f>F15*12</f>
        <v>0</v>
      </c>
      <c r="H15" s="110">
        <v>1</v>
      </c>
      <c r="I15" s="115">
        <v>0</v>
      </c>
      <c r="J15" s="97">
        <f>I15*H15</f>
        <v>0</v>
      </c>
      <c r="K15" s="135">
        <f t="shared" ref="K15:K16" si="1">J15*12</f>
        <v>0</v>
      </c>
      <c r="L15" s="99">
        <v>1</v>
      </c>
      <c r="M15" s="100">
        <v>0</v>
      </c>
      <c r="N15" s="101">
        <f>M15*L15</f>
        <v>0</v>
      </c>
      <c r="O15" s="122">
        <f>N15*12</f>
        <v>0</v>
      </c>
      <c r="P15" s="127">
        <f t="shared" ref="P15" si="2">SUM(G15,K15,O15)</f>
        <v>0</v>
      </c>
    </row>
    <row r="16" spans="1:21" s="53" customFormat="1" ht="42.6" customHeight="1" x14ac:dyDescent="0.3">
      <c r="A16" s="92" t="s">
        <v>36</v>
      </c>
      <c r="B16" s="64" t="s">
        <v>39</v>
      </c>
      <c r="C16" s="70" t="s">
        <v>20</v>
      </c>
      <c r="D16" s="89">
        <v>2</v>
      </c>
      <c r="E16" s="96">
        <v>0</v>
      </c>
      <c r="F16" s="52">
        <f t="shared" ref="F16" si="3">E16*D16</f>
        <v>0</v>
      </c>
      <c r="G16" s="82">
        <f>F16*12</f>
        <v>0</v>
      </c>
      <c r="H16" s="111">
        <v>2</v>
      </c>
      <c r="I16" s="115">
        <v>0</v>
      </c>
      <c r="J16" s="52">
        <f t="shared" ref="J16" si="4">I16*H16</f>
        <v>0</v>
      </c>
      <c r="K16" s="135">
        <f t="shared" si="1"/>
        <v>0</v>
      </c>
      <c r="L16" s="68">
        <v>2</v>
      </c>
      <c r="M16" s="100">
        <v>0</v>
      </c>
      <c r="N16" s="60">
        <f t="shared" ref="N16" si="5">M16*L16</f>
        <v>0</v>
      </c>
      <c r="O16" s="123">
        <f t="shared" ref="O16" si="6">N16*12</f>
        <v>0</v>
      </c>
      <c r="P16" s="128">
        <f t="shared" ref="P16" si="7">SUM(G16,K16,O16)</f>
        <v>0</v>
      </c>
    </row>
    <row r="17" spans="1:16" ht="15.6" x14ac:dyDescent="0.3">
      <c r="A17" s="58"/>
      <c r="B17" s="65" t="s">
        <v>11</v>
      </c>
      <c r="C17" s="71"/>
      <c r="D17" s="90"/>
      <c r="E17" s="87"/>
      <c r="F17" s="87"/>
      <c r="G17" s="83">
        <f>SUBTOTAL(9,G13:G16)</f>
        <v>0</v>
      </c>
      <c r="H17" s="112"/>
      <c r="I17" s="116"/>
      <c r="J17" s="118"/>
      <c r="K17" s="129">
        <f>SUBTOTAL(9,K13:K16)</f>
        <v>0</v>
      </c>
      <c r="L17" s="74"/>
      <c r="M17" s="59"/>
      <c r="N17" s="59"/>
      <c r="O17" s="124">
        <f>SUBTOTAL(9,O13:O16)</f>
        <v>0</v>
      </c>
      <c r="P17" s="129">
        <f>SUM(G17+K17+O17)</f>
        <v>0</v>
      </c>
    </row>
    <row r="18" spans="1:16" ht="15.6" x14ac:dyDescent="0.3">
      <c r="A18" s="56"/>
      <c r="B18" s="66" t="s">
        <v>2</v>
      </c>
      <c r="C18" s="72"/>
      <c r="D18" s="15"/>
      <c r="E18" s="9"/>
      <c r="F18" s="9"/>
      <c r="G18" s="84">
        <f>G17*0.15</f>
        <v>0</v>
      </c>
      <c r="H18" s="45"/>
      <c r="I18" s="14"/>
      <c r="J18" s="119"/>
      <c r="K18" s="130">
        <f>K17*0.15</f>
        <v>0</v>
      </c>
      <c r="L18" s="75"/>
      <c r="M18" s="57"/>
      <c r="N18" s="57"/>
      <c r="O18" s="125">
        <f>O17*0.15</f>
        <v>0</v>
      </c>
      <c r="P18" s="130">
        <f>P17*0.15</f>
        <v>0</v>
      </c>
    </row>
    <row r="19" spans="1:16" ht="15.6" x14ac:dyDescent="0.3">
      <c r="A19" s="132"/>
      <c r="B19" s="54" t="s">
        <v>12</v>
      </c>
      <c r="C19" s="73"/>
      <c r="D19" s="91"/>
      <c r="E19" s="88"/>
      <c r="F19" s="88"/>
      <c r="G19" s="85">
        <f>G17+G18</f>
        <v>0</v>
      </c>
      <c r="H19" s="44"/>
      <c r="I19" s="117"/>
      <c r="J19" s="120"/>
      <c r="K19" s="131">
        <f>K17+K18</f>
        <v>0</v>
      </c>
      <c r="L19" s="76"/>
      <c r="M19" s="55"/>
      <c r="N19" s="55"/>
      <c r="O19" s="126">
        <f>O17+O18</f>
        <v>0</v>
      </c>
      <c r="P19" s="130">
        <f>P17+P18</f>
        <v>0</v>
      </c>
    </row>
    <row r="20" spans="1:16" x14ac:dyDescent="0.3">
      <c r="A20" s="36"/>
      <c r="B20" s="37"/>
      <c r="C20" s="38"/>
      <c r="D20" s="77"/>
      <c r="E20" s="78"/>
      <c r="F20" s="78"/>
      <c r="G20" s="7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" thickBot="1" x14ac:dyDescent="0.35">
      <c r="A21" s="36"/>
      <c r="B21" s="39"/>
      <c r="C21" s="38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25.95" customHeight="1" x14ac:dyDescent="0.3">
      <c r="A22" s="36"/>
      <c r="B22" s="139" t="s">
        <v>16</v>
      </c>
      <c r="C22" s="49"/>
      <c r="D22" s="144"/>
      <c r="E22" s="145"/>
      <c r="F22" s="46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7.7" customHeight="1" x14ac:dyDescent="0.3">
      <c r="A23" s="36"/>
      <c r="B23" s="140"/>
      <c r="C23" s="50" t="s">
        <v>13</v>
      </c>
      <c r="D23" s="26" t="s">
        <v>15</v>
      </c>
      <c r="E23" s="24"/>
      <c r="F23" s="42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34.950000000000003" customHeight="1" x14ac:dyDescent="0.3">
      <c r="A24" s="36"/>
      <c r="B24" s="140"/>
      <c r="C24" s="26"/>
      <c r="D24" s="142"/>
      <c r="E24" s="143"/>
      <c r="F24" s="47"/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9.2" customHeight="1" thickBot="1" x14ac:dyDescent="0.35">
      <c r="A25" s="36"/>
      <c r="B25" s="141"/>
      <c r="C25" s="51" t="s">
        <v>17</v>
      </c>
      <c r="D25" s="146" t="s">
        <v>14</v>
      </c>
      <c r="E25" s="147"/>
      <c r="F25" s="43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x14ac:dyDescent="0.3">
      <c r="A26" s="36"/>
      <c r="B26" s="39"/>
      <c r="C26" s="38"/>
      <c r="D26" s="38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x14ac:dyDescent="0.3">
      <c r="A27" s="36"/>
      <c r="B27" s="39"/>
      <c r="C27" s="38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</sheetData>
  <sheetProtection formatCells="0" formatColumns="0" formatRows="0" insertRows="0" deleteRows="0"/>
  <protectedRanges>
    <protectedRange sqref="C22:F24" name="Range7"/>
    <protectedRange sqref="I14:I16 M14:M16" name="Range4"/>
    <protectedRange sqref="H14:H16 N14:N16 L14:L16 C13:F16 J14:J16" name="Range3"/>
    <protectedRange sqref="B3:B5" name="Range1"/>
    <protectedRange sqref="A13:B16" name="Range3_2"/>
  </protectedRanges>
  <mergeCells count="7">
    <mergeCell ref="L11:O11"/>
    <mergeCell ref="B22:B25"/>
    <mergeCell ref="D24:E24"/>
    <mergeCell ref="D22:E22"/>
    <mergeCell ref="D25:E25"/>
    <mergeCell ref="D11:G11"/>
    <mergeCell ref="H11:K11"/>
  </mergeCells>
  <phoneticPr fontId="13" type="noConversion"/>
  <dataValidations count="1">
    <dataValidation type="decimal" operator="greaterThanOrEqual" allowBlank="1" showInputMessage="1" showErrorMessage="1" sqref="L14:N16 H14:J16 D14:F16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78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FDD06AAA584843A66578E2D1AB71E7" ma:contentTypeVersion="14" ma:contentTypeDescription="Create a new document." ma:contentTypeScope="" ma:versionID="7a12b848b91e29865f337372073ea11a">
  <xsd:schema xmlns:xsd="http://www.w3.org/2001/XMLSchema" xmlns:xs="http://www.w3.org/2001/XMLSchema" xmlns:p="http://schemas.microsoft.com/office/2006/metadata/properties" xmlns:ns3="a76ad141-d313-4643-a41c-a348a608bd39" xmlns:ns4="c1279502-0bf4-454a-9ad3-a56f2b0a06db" targetNamespace="http://schemas.microsoft.com/office/2006/metadata/properties" ma:root="true" ma:fieldsID="383251acbdd621b821867205f8930aa8" ns3:_="" ns4:_="">
    <xsd:import namespace="a76ad141-d313-4643-a41c-a348a608bd39"/>
    <xsd:import namespace="c1279502-0bf4-454a-9ad3-a56f2b0a06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ad141-d313-4643-a41c-a348a608b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79502-0bf4-454a-9ad3-a56f2b0a0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6ad141-d313-4643-a41c-a348a608bd39" xsi:nil="true"/>
  </documentManagement>
</p:properties>
</file>

<file path=customXml/itemProps1.xml><?xml version="1.0" encoding="utf-8"?>
<ds:datastoreItem xmlns:ds="http://schemas.openxmlformats.org/officeDocument/2006/customXml" ds:itemID="{DC30722F-5BF6-41EB-AB00-256E694402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D17DC3-D60A-47D4-9360-4A234C741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ad141-d313-4643-a41c-a348a608bd39"/>
    <ds:schemaRef ds:uri="c1279502-0bf4-454a-9ad3-a56f2b0a0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4F161B-1E9B-4324-9E34-C4AD2F1FB48E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a76ad141-d313-4643-a41c-a348a608bd39"/>
    <ds:schemaRef ds:uri="http://schemas.microsoft.com/office/infopath/2007/PartnerControls"/>
    <ds:schemaRef ds:uri="c1279502-0bf4-454a-9ad3-a56f2b0a06d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Mafiwa Malebatja</cp:lastModifiedBy>
  <cp:lastPrinted>2021-09-21T16:26:43Z</cp:lastPrinted>
  <dcterms:created xsi:type="dcterms:W3CDTF">2017-06-15T23:28:53Z</dcterms:created>
  <dcterms:modified xsi:type="dcterms:W3CDTF">2025-03-14T10:16:48Z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0x01010062FDD06AAA584843A66578E2D1AB71E7</vt:lpwstr>
  </property>
</Properties>
</file>