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C:\Users\bongekama\Documents\WORK Latest Projects\OPEN INCIDENTS\Active Transaction\2023 Transactions\Active Transactions\INC24835815 GPAA\Publication\"/>
    </mc:Choice>
  </mc:AlternateContent>
  <xr:revisionPtr revIDLastSave="0" documentId="8_{4C744320-263A-48F2-94FF-41DE0D529D24}" xr6:coauthVersionLast="36" xr6:coauthVersionMax="36" xr10:uidLastSave="{00000000-0000-0000-0000-000000000000}"/>
  <bookViews>
    <workbookView xWindow="0" yWindow="600" windowWidth="23040" windowHeight="8472" xr2:uid="{AD401F99-9411-4424-8655-1A5CEBD19EE9}"/>
  </bookViews>
  <sheets>
    <sheet name="Compliance" sheetId="1" r:id="rId1"/>
    <sheet name="Scores" sheetId="2" r:id="rId2"/>
    <sheet name="Summary" sheetId="3" r:id="rId3"/>
    <sheet name="Cabling Rate Card" sheetId="4" r:id="rId4"/>
    <sheet name="Network Mngt Services Rate Card" sheetId="5" r:id="rId5"/>
    <sheet name="EPS Services Rate Card" sheetId="6" r:id="rId6"/>
    <sheet name="M365 Rate Card" sheetId="7" r:id="rId7"/>
    <sheet name="OS &amp; Hosting Rate Card " sheetId="8" r:id="rId8"/>
    <sheet name="Multi Cloud Rate Card" sheetId="9" r:id="rId9"/>
  </sheets>
  <definedNames>
    <definedName name="_xlnm._FilterDatabase" localSheetId="0" hidden="1">Compliance!$A$1:$E$510</definedName>
    <definedName name="_Toc145882298" localSheetId="4">'Network Mngt Services Rate Card'!$A$1</definedName>
    <definedName name="_Toc145882299" localSheetId="5">'EPS Services Rate Card'!$A$1</definedName>
    <definedName name="_Toc145882300" localSheetId="6">'M365 Rate Card'!$A$1</definedName>
    <definedName name="_Toc145882301" localSheetId="7">'OS &amp; Hosting Rate Card '!$A$1</definedName>
    <definedName name="_Toc145882302" localSheetId="8">'Multi Cloud Rate Card'!$A$1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3" i="1" l="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113" i="2"/>
  <c r="D112" i="2"/>
  <c r="D105" i="2"/>
  <c r="D104" i="2"/>
  <c r="D96" i="2"/>
  <c r="D95" i="2"/>
  <c r="D88" i="2"/>
  <c r="D87" i="2"/>
  <c r="D80" i="2"/>
  <c r="D79" i="2"/>
  <c r="D71" i="2"/>
  <c r="D70" i="2"/>
  <c r="D63" i="2"/>
  <c r="D62" i="2"/>
  <c r="D55" i="2"/>
  <c r="D54" i="2"/>
  <c r="D47" i="2"/>
  <c r="D46" i="2"/>
  <c r="D39" i="2"/>
  <c r="D38" i="2"/>
  <c r="D31" i="2"/>
  <c r="D30" i="2"/>
  <c r="D23" i="2"/>
  <c r="D22" i="2"/>
  <c r="D15" i="2"/>
  <c r="D14" i="2"/>
  <c r="D6" i="2"/>
  <c r="D5" i="2"/>
  <c r="D76" i="2"/>
  <c r="B503" i="1"/>
  <c r="B110" i="2" s="1"/>
  <c r="B437" i="1"/>
  <c r="B102" i="2" s="1"/>
  <c r="B374" i="1"/>
  <c r="B93" i="2" s="1"/>
  <c r="B318" i="1"/>
  <c r="B85" i="2" s="1"/>
  <c r="B302" i="1"/>
  <c r="B77" i="2" s="1"/>
  <c r="B257" i="1"/>
  <c r="B68" i="2" s="1"/>
  <c r="B196" i="1"/>
  <c r="B60" i="2" s="1"/>
  <c r="B177" i="1"/>
  <c r="B52" i="2" s="1"/>
  <c r="B126" i="1"/>
  <c r="B28" i="2" s="1"/>
  <c r="B154" i="1"/>
  <c r="B44" i="2" s="1"/>
  <c r="B143" i="1"/>
  <c r="B36" i="2" s="1"/>
  <c r="B112" i="1"/>
  <c r="B20" i="2" s="1"/>
  <c r="B97" i="1"/>
  <c r="B12" i="2" s="1"/>
  <c r="B43" i="1"/>
  <c r="B3" i="2" s="1"/>
  <c r="D499" i="1"/>
  <c r="D502" i="1"/>
  <c r="D501" i="1"/>
  <c r="D500" i="1"/>
  <c r="D497" i="1"/>
  <c r="D495" i="1"/>
  <c r="D493" i="1"/>
  <c r="D492" i="1"/>
  <c r="D491" i="1"/>
  <c r="D490" i="1"/>
  <c r="D489" i="1"/>
  <c r="D488" i="1"/>
  <c r="D487" i="1"/>
  <c r="D486" i="1"/>
  <c r="D484" i="1"/>
  <c r="D483" i="1"/>
  <c r="D482" i="1"/>
  <c r="D481" i="1"/>
  <c r="D479" i="1"/>
  <c r="D478" i="1"/>
  <c r="D477" i="1"/>
  <c r="D475" i="1"/>
  <c r="D474" i="1"/>
  <c r="D473" i="1"/>
  <c r="D472" i="1"/>
  <c r="D471" i="1"/>
  <c r="D469" i="1"/>
  <c r="D468" i="1"/>
  <c r="D467" i="1"/>
  <c r="D466" i="1"/>
  <c r="D465" i="1"/>
  <c r="D464" i="1"/>
  <c r="D463" i="1"/>
  <c r="D462" i="1"/>
  <c r="D461" i="1"/>
  <c r="D460" i="1"/>
  <c r="D459" i="1"/>
  <c r="D457" i="1"/>
  <c r="D456" i="1"/>
  <c r="D455" i="1"/>
  <c r="D454" i="1"/>
  <c r="D453" i="1"/>
  <c r="D452" i="1"/>
  <c r="D451" i="1"/>
  <c r="D450" i="1"/>
  <c r="D448" i="1"/>
  <c r="D447" i="1"/>
  <c r="D446" i="1"/>
  <c r="D445" i="1"/>
  <c r="D436" i="1"/>
  <c r="D435" i="1"/>
  <c r="D434" i="1"/>
  <c r="D433"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73" i="1"/>
  <c r="D372" i="1"/>
  <c r="D371" i="1"/>
  <c r="D370" i="1"/>
  <c r="D368" i="1"/>
  <c r="D366" i="1"/>
  <c r="D364" i="1"/>
  <c r="D362" i="1"/>
  <c r="D360" i="1"/>
  <c r="D358" i="1"/>
  <c r="D356" i="1"/>
  <c r="D354" i="1"/>
  <c r="D352" i="1"/>
  <c r="D350" i="1"/>
  <c r="D348" i="1"/>
  <c r="D346" i="1"/>
  <c r="D344" i="1"/>
  <c r="D342" i="1"/>
  <c r="D341" i="1"/>
  <c r="D339" i="1"/>
  <c r="D337" i="1"/>
  <c r="D336" i="1"/>
  <c r="D334" i="1"/>
  <c r="D333" i="1"/>
  <c r="D332" i="1"/>
  <c r="D331" i="1"/>
  <c r="D329" i="1"/>
  <c r="D328" i="1"/>
  <c r="D327" i="1"/>
  <c r="D326" i="1"/>
  <c r="D317" i="1"/>
  <c r="D316" i="1"/>
  <c r="D315" i="1"/>
  <c r="D314" i="1"/>
  <c r="D313" i="1"/>
  <c r="D312" i="1"/>
  <c r="D311" i="1"/>
  <c r="D310" i="1"/>
  <c r="D301" i="1"/>
  <c r="D300" i="1"/>
  <c r="D299" i="1"/>
  <c r="D298"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195" i="1"/>
  <c r="D194" i="1"/>
  <c r="D193" i="1"/>
  <c r="D192" i="1"/>
  <c r="D191" i="1"/>
  <c r="D190" i="1"/>
  <c r="D189" i="1"/>
  <c r="D188" i="1"/>
  <c r="D187" i="1"/>
  <c r="D186" i="1"/>
  <c r="D185" i="1"/>
  <c r="D176" i="1"/>
  <c r="D175" i="1"/>
  <c r="D174" i="1"/>
  <c r="D173" i="1"/>
  <c r="D172" i="1"/>
  <c r="D171" i="1"/>
  <c r="D170" i="1"/>
  <c r="D169" i="1"/>
  <c r="D168" i="1"/>
  <c r="D167" i="1"/>
  <c r="D166" i="1"/>
  <c r="D165" i="1"/>
  <c r="D164" i="1"/>
  <c r="D163" i="1"/>
  <c r="D162" i="1"/>
  <c r="D153" i="1"/>
  <c r="D152" i="1"/>
  <c r="D151" i="1"/>
  <c r="D142" i="1"/>
  <c r="D141" i="1"/>
  <c r="D140" i="1"/>
  <c r="D139" i="1"/>
  <c r="D138" i="1"/>
  <c r="D137" i="1"/>
  <c r="D136" i="1"/>
  <c r="D135" i="1"/>
  <c r="D134" i="1"/>
  <c r="D125" i="1"/>
  <c r="D124" i="1"/>
  <c r="D123" i="1"/>
  <c r="D122" i="1"/>
  <c r="D121" i="1"/>
  <c r="D120" i="1"/>
  <c r="D111" i="1"/>
  <c r="D110" i="1"/>
  <c r="D109" i="1"/>
  <c r="D108" i="1"/>
  <c r="D107" i="1"/>
  <c r="D106" i="1"/>
  <c r="D105" i="1"/>
  <c r="D96" i="1"/>
  <c r="D95" i="1"/>
  <c r="D94" i="1"/>
  <c r="D93" i="1"/>
  <c r="D91" i="1"/>
  <c r="D90" i="1"/>
  <c r="D89" i="1"/>
  <c r="D88" i="1"/>
  <c r="D87" i="1"/>
  <c r="D86" i="1"/>
  <c r="D85" i="1"/>
  <c r="D84" i="1"/>
  <c r="D83" i="1"/>
  <c r="D82" i="1"/>
  <c r="D81" i="1"/>
  <c r="D80" i="1"/>
  <c r="D79" i="1"/>
  <c r="D78" i="1"/>
  <c r="D77" i="1"/>
  <c r="D76" i="1"/>
  <c r="D75" i="1"/>
  <c r="D74" i="1"/>
  <c r="D73" i="1"/>
  <c r="D72" i="1"/>
  <c r="D71" i="1"/>
  <c r="D70" i="1"/>
  <c r="D69" i="1"/>
  <c r="D68" i="1"/>
  <c r="D66" i="1"/>
  <c r="D65" i="1"/>
  <c r="D64" i="1"/>
  <c r="D63" i="1"/>
  <c r="D62" i="1"/>
  <c r="D61" i="1"/>
  <c r="D60" i="1"/>
  <c r="D59" i="1"/>
  <c r="D58" i="1"/>
  <c r="D57" i="1"/>
  <c r="D56" i="1"/>
  <c r="D55" i="1"/>
  <c r="D54" i="1"/>
  <c r="D53" i="1"/>
  <c r="D503" i="1" l="1"/>
  <c r="D374" i="1"/>
  <c r="D437" i="1"/>
  <c r="D318" i="1"/>
  <c r="D85" i="2" s="1"/>
  <c r="D302" i="1"/>
  <c r="D77" i="2" s="1"/>
  <c r="D257" i="1"/>
  <c r="D154" i="1"/>
  <c r="D44" i="2" s="1"/>
  <c r="D196" i="1"/>
  <c r="D60" i="2" s="1"/>
  <c r="D177" i="1"/>
  <c r="D126" i="1"/>
  <c r="D143" i="1"/>
  <c r="D112" i="1"/>
  <c r="D20" i="2" s="1"/>
  <c r="D97" i="1"/>
  <c r="D43" i="1"/>
  <c r="D44" i="1" l="1"/>
  <c r="D3" i="2"/>
  <c r="D258" i="1"/>
  <c r="D68" i="2"/>
  <c r="D98" i="1"/>
  <c r="D13" i="2" s="1"/>
  <c r="D12" i="2"/>
  <c r="D438" i="1"/>
  <c r="D102" i="2"/>
  <c r="D127" i="1"/>
  <c r="D28" i="2"/>
  <c r="D375" i="1"/>
  <c r="D93" i="2"/>
  <c r="D144" i="1"/>
  <c r="D36" i="2"/>
  <c r="D178" i="1"/>
  <c r="D52" i="2"/>
  <c r="D504" i="1"/>
  <c r="D110" i="2"/>
  <c r="D303" i="1"/>
  <c r="D78" i="2" s="1"/>
  <c r="D101" i="1" l="1"/>
  <c r="D16" i="2" s="1"/>
  <c r="D181" i="1"/>
  <c r="D53" i="2"/>
  <c r="D147" i="1"/>
  <c r="D37" i="2"/>
  <c r="D441" i="1"/>
  <c r="D103" i="2"/>
  <c r="D378" i="1"/>
  <c r="D94" i="2"/>
  <c r="D261" i="1"/>
  <c r="D69" i="2"/>
  <c r="D507" i="1"/>
  <c r="D111" i="2"/>
  <c r="D130" i="1"/>
  <c r="D29" i="2"/>
  <c r="D47" i="1"/>
  <c r="D4" i="2"/>
  <c r="D306" i="1"/>
  <c r="D113" i="1"/>
  <c r="D102" i="1" l="1"/>
  <c r="D131" i="1"/>
  <c r="D32" i="2"/>
  <c r="D379" i="1"/>
  <c r="D97" i="2"/>
  <c r="D508" i="1"/>
  <c r="D114" i="2"/>
  <c r="D442" i="1"/>
  <c r="D106" i="2"/>
  <c r="D40" i="2"/>
  <c r="D148" i="1"/>
  <c r="D11" i="3" s="1"/>
  <c r="D116" i="1"/>
  <c r="D21" i="2"/>
  <c r="D307" i="1"/>
  <c r="D21" i="3" s="1"/>
  <c r="D81" i="2"/>
  <c r="D48" i="1"/>
  <c r="D7" i="2"/>
  <c r="D262" i="1"/>
  <c r="D72" i="2"/>
  <c r="D56" i="2"/>
  <c r="D182" i="1"/>
  <c r="D15" i="3" s="1"/>
  <c r="D107" i="2" l="1"/>
  <c r="D27" i="3"/>
  <c r="D98" i="2"/>
  <c r="D25" i="3"/>
  <c r="D73" i="2"/>
  <c r="D19" i="3"/>
  <c r="D33" i="2"/>
  <c r="D9" i="3"/>
  <c r="D115" i="2"/>
  <c r="D29" i="3"/>
  <c r="D17" i="2"/>
  <c r="D5" i="3"/>
  <c r="D8" i="2"/>
  <c r="D3" i="3"/>
  <c r="D197" i="1"/>
  <c r="D57" i="2"/>
  <c r="D117" i="1"/>
  <c r="D24" i="2"/>
  <c r="D319" i="1"/>
  <c r="D82" i="2"/>
  <c r="D155" i="1"/>
  <c r="D41" i="2"/>
  <c r="D25" i="2" l="1"/>
  <c r="D7" i="3"/>
  <c r="D322" i="1"/>
  <c r="D86" i="2"/>
  <c r="D200" i="1"/>
  <c r="D61" i="2"/>
  <c r="D158" i="1"/>
  <c r="D45" i="2"/>
  <c r="D323" i="1" l="1"/>
  <c r="D89" i="2"/>
  <c r="D159" i="1"/>
  <c r="D48" i="2"/>
  <c r="D201" i="1"/>
  <c r="D64" i="2"/>
  <c r="D65" i="2" l="1"/>
  <c r="D17" i="3"/>
  <c r="D90" i="2"/>
  <c r="D23" i="3"/>
  <c r="D49" i="2"/>
  <c r="D13" i="3"/>
</calcChain>
</file>

<file path=xl/sharedStrings.xml><?xml version="1.0" encoding="utf-8"?>
<sst xmlns="http://schemas.openxmlformats.org/spreadsheetml/2006/main" count="1152" uniqueCount="539">
  <si>
    <t>Service</t>
  </si>
  <si>
    <t xml:space="preserve">Priority </t>
  </si>
  <si>
    <r>
      <t xml:space="preserve">C1 Follow the standards and procedures of the GPAA diligently, including the </t>
    </r>
    <r>
      <rPr>
        <sz val="11"/>
        <color rgb="FF202124"/>
        <rFont val="Calibri Light"/>
        <family val="2"/>
      </rPr>
      <t xml:space="preserve">Information Technology Infrastructure Library (ITIL) practices </t>
    </r>
    <r>
      <rPr>
        <sz val="11"/>
        <rFont val="Calibri Light"/>
        <family val="2"/>
      </rPr>
      <t>as agreed upfront and as these evolve.</t>
    </r>
  </si>
  <si>
    <t>Manage and coordinate the services in accordance with the agreed industry standard ITIL framework and to ensure that IT services are delivered effectively and efficiently.  It must be noted that the Service Provider will be afforded time to assess and ensure the implementation of the ITIL process within the GPAA environment.</t>
  </si>
  <si>
    <t>C2 Attend to and resolve all incidents, service requests and change requests within the contracted timelines that are logged in respect of all the contracted services that must be maintained and supported by the Service Provider.</t>
  </si>
  <si>
    <t>C3 Ensure that only products and product versions that have been approved/authorised by the GPAA are installed.</t>
  </si>
  <si>
    <t>C4 Compile (where required) and maintain all related documentation that are used/required/applicable to the ICT infrastructure maintenance and support services in an electronic editable format and maintained within a MS SharePoint site (owned by the GPAA) accessible by both the Service Provider and the GPAA.  The documentation that must be developed and maintained are, but not limited to:</t>
  </si>
  <si>
    <r>
      <t>·</t>
    </r>
    <r>
      <rPr>
        <sz val="7"/>
        <rFont val="Times New Roman"/>
        <family val="1"/>
      </rPr>
      <t xml:space="preserve">                </t>
    </r>
    <r>
      <rPr>
        <sz val="11"/>
        <rFont val="Calibri Light"/>
        <family val="2"/>
      </rPr>
      <t>As-built documentation, including configurations.</t>
    </r>
  </si>
  <si>
    <r>
      <t>·</t>
    </r>
    <r>
      <rPr>
        <sz val="7"/>
        <rFont val="Times New Roman"/>
        <family val="1"/>
      </rPr>
      <t xml:space="preserve">                </t>
    </r>
    <r>
      <rPr>
        <sz val="11"/>
        <rFont val="Calibri Light"/>
        <family val="2"/>
      </rPr>
      <t>Diagrams (e.g.,, but not limited to, network, Infrastructure and deployment diagrams).</t>
    </r>
  </si>
  <si>
    <r>
      <t>·</t>
    </r>
    <r>
      <rPr>
        <sz val="7"/>
        <rFont val="Times New Roman"/>
        <family val="1"/>
      </rPr>
      <t xml:space="preserve">                </t>
    </r>
    <r>
      <rPr>
        <sz val="11"/>
        <rFont val="Calibri Light"/>
        <family val="2"/>
      </rPr>
      <t>Standard Operating Procedures.</t>
    </r>
  </si>
  <si>
    <r>
      <t>·</t>
    </r>
    <r>
      <rPr>
        <sz val="7"/>
        <rFont val="Times New Roman"/>
        <family val="1"/>
      </rPr>
      <t xml:space="preserve">                </t>
    </r>
    <r>
      <rPr>
        <sz val="11"/>
        <rFont val="Calibri Light"/>
        <family val="2"/>
      </rPr>
      <t>Device Inventories (Hardware and software).</t>
    </r>
  </si>
  <si>
    <r>
      <t>·</t>
    </r>
    <r>
      <rPr>
        <sz val="7"/>
        <rFont val="Times New Roman"/>
        <family val="1"/>
      </rPr>
      <t xml:space="preserve">                </t>
    </r>
    <r>
      <rPr>
        <sz val="11"/>
        <rFont val="Calibri Light"/>
        <family val="2"/>
      </rPr>
      <t>Root Cause Analysis (RCA) Reports.</t>
    </r>
  </si>
  <si>
    <r>
      <t>·</t>
    </r>
    <r>
      <rPr>
        <sz val="7"/>
        <rFont val="Times New Roman"/>
        <family val="1"/>
      </rPr>
      <t xml:space="preserve">                </t>
    </r>
    <r>
      <rPr>
        <sz val="11"/>
        <rFont val="Calibri Light"/>
        <family val="2"/>
      </rPr>
      <t>Network cabling floor plans.</t>
    </r>
  </si>
  <si>
    <r>
      <t>·</t>
    </r>
    <r>
      <rPr>
        <sz val="7"/>
        <rFont val="Times New Roman"/>
        <family val="1"/>
      </rPr>
      <t xml:space="preserve">                </t>
    </r>
    <r>
      <rPr>
        <sz val="11"/>
        <rFont val="Calibri Light"/>
        <family val="2"/>
      </rPr>
      <t>Compliance reports.</t>
    </r>
  </si>
  <si>
    <t>C5 Compile (where required) and maintain all configurations and scripts that are used/required/applicable to the ICT infrastructure maintenance and support services in an electronic editable format and maintained within GIT repositories (owned by the GPAA) accessible by both the Service Provider and the GPAA.  The documentation that must be developed and maintained are, but not limited to:</t>
  </si>
  <si>
    <r>
      <t>·</t>
    </r>
    <r>
      <rPr>
        <sz val="7"/>
        <rFont val="Times New Roman"/>
        <family val="1"/>
      </rPr>
      <t xml:space="preserve">                </t>
    </r>
    <r>
      <rPr>
        <sz val="11"/>
        <rFont val="Calibri Light"/>
        <family val="2"/>
      </rPr>
      <t>Scripts.</t>
    </r>
  </si>
  <si>
    <r>
      <t>·</t>
    </r>
    <r>
      <rPr>
        <sz val="7"/>
        <rFont val="Times New Roman"/>
        <family val="1"/>
      </rPr>
      <t xml:space="preserve">                </t>
    </r>
    <r>
      <rPr>
        <sz val="11"/>
        <rFont val="Calibri Light"/>
        <family val="2"/>
      </rPr>
      <t>Configurations.</t>
    </r>
  </si>
  <si>
    <t>C6 Assist the GPAA to address audit findings pertaining to the ICT infrastructure and maintenance and support services, including the implementation of recommendations to address/mitigate audit findings.</t>
  </si>
  <si>
    <t>C7 Make recommendations to the GPAA in respect of industry best practices and industry trends in respect of the applicable services and solutions and services available in the open market that will assist with the improvement of the services and service delivery.</t>
  </si>
  <si>
    <t>C8 Adhere to the GPAA’s security requirements and procedures and ensure that only staff members and contractors/sub-contractors who have been security vetted by the GPAA have access to the systems and facilities of the GPAA.</t>
  </si>
  <si>
    <t>C9 Inform the GPAA of staff changes at least thirty (30) days in advance (prior to the change).</t>
  </si>
  <si>
    <t>C10 Ensure that all maintenance and support services are rendered by support engineers that are suitably trained, skilled, experienced (minimum three years’ experience) and certified (industry standard) on the products that must be supported by them.</t>
  </si>
  <si>
    <r>
      <t xml:space="preserve">C11 Maintain devices in accordance with the vendor patch releases and the GPAA vulnerability and patch management standards.  </t>
    </r>
    <r>
      <rPr>
        <sz val="11"/>
        <rFont val="Calibri Light"/>
        <family val="2"/>
      </rPr>
      <t>Ensure that all software products which must be maintained and supported as part of the Infrastructure maintenance and support agreement are always upgraded to at least version N-1.  If the release date of version N-1 reaches twelve (12) months and there is no new version available, then the products should be upgraded to the latest supported version.</t>
    </r>
    <r>
      <rPr>
        <sz val="11"/>
        <color rgb="FF000000"/>
        <rFont val="Calibri Light"/>
        <family val="2"/>
      </rPr>
      <t xml:space="preserve">  In the event an OEM or OSM indicate an immediate change is required the upgrade shall be performed with immediate effect.</t>
    </r>
  </si>
  <si>
    <t>C12 Perform daily, weekly and monthly housekeeping on the various environments/platforms/services on which maintenance and support is provided and keep records of such housekeeping activities and the outcomes/results.  This includes the removal of dormant service configurations and settings.</t>
  </si>
  <si>
    <r>
      <t>C13 Perform 1</t>
    </r>
    <r>
      <rPr>
        <vertAlign val="superscript"/>
        <sz val="10"/>
        <rFont val="Calibri Light"/>
        <family val="2"/>
      </rPr>
      <t>st</t>
    </r>
    <r>
      <rPr>
        <sz val="10"/>
        <rFont val="Calibri Light"/>
        <family val="2"/>
      </rPr>
      <t>, 2</t>
    </r>
    <r>
      <rPr>
        <vertAlign val="superscript"/>
        <sz val="10"/>
        <rFont val="Calibri Light"/>
        <family val="2"/>
      </rPr>
      <t>nd</t>
    </r>
    <r>
      <rPr>
        <sz val="10"/>
        <rFont val="Calibri Light"/>
        <family val="2"/>
      </rPr>
      <t xml:space="preserve"> and 3</t>
    </r>
    <r>
      <rPr>
        <vertAlign val="superscript"/>
        <sz val="10"/>
        <rFont val="Calibri Light"/>
        <family val="2"/>
      </rPr>
      <t>rd</t>
    </r>
    <r>
      <rPr>
        <sz val="10"/>
        <rFont val="Calibri Light"/>
        <family val="2"/>
      </rPr>
      <t xml:space="preserve"> line support up to resolution on all infrastructure for which the Service Provider is contracted to provide maintenance and support services on.</t>
    </r>
  </si>
  <si>
    <r>
      <t xml:space="preserve">C14 Manage the </t>
    </r>
    <r>
      <rPr>
        <sz val="11"/>
        <color rgb="FF000000"/>
        <rFont val="Calibri Light"/>
        <family val="2"/>
      </rPr>
      <t xml:space="preserve">Return Merchandise Authorization </t>
    </r>
    <r>
      <rPr>
        <sz val="11"/>
        <rFont val="Calibri Light"/>
        <family val="2"/>
      </rPr>
      <t>(RMA) process of failed equipment that is deployed to provision the services (irrespective of the location within the GPAA) that are maintained and supported by the Service Provider, including removal, replacement and reconfiguration up to the operational level (e.g, Cisco, HPE, Veritas just to name a few).</t>
    </r>
  </si>
  <si>
    <t>C15 Capacity and performance management (daily, weekly and monthly) of all services provided.</t>
  </si>
  <si>
    <t>C16 Submit daily, weekly and monthly performance, utilisation/capacity and service level reports to the GPAA for the various service areas as required by the GPAA.</t>
  </si>
  <si>
    <t>C17 Implement ICT change requests outside the normal business hours, i.e., Monday to Friday between 18:00 and 07:00 on the next business day and Saturdays and Sundays (24/7 if approved by the GPAA).</t>
  </si>
  <si>
    <t>C18 Perform product and security patching during the maintenance slots (normally Tuesday and Thursday evenings between 18:00 and 05:00 the next morning).</t>
  </si>
  <si>
    <t>C19 Attend all scheduled operational, service level and change management meetings and any other meetings that the GPAA require the presence/attendance of the Service Provider.</t>
  </si>
  <si>
    <r>
      <t xml:space="preserve">C20 Perform Incident, Request and Change on the Infrastructure, network cabling and services </t>
    </r>
    <r>
      <rPr>
        <sz val="11"/>
        <color rgb="FF000000"/>
        <rFont val="Calibri Light"/>
        <family val="2"/>
      </rPr>
      <t>in accordance with the GPAA Incident, Request and Problem Management Processes.</t>
    </r>
  </si>
  <si>
    <t>C21 Review and update the configuration (in accordance with best practices and industry standards) of the various components used to deliver a specific service to optimise performance and user experience, including performance tuning.</t>
  </si>
  <si>
    <t>C22 Conduct annual service satisfaction surveys in consultation with the GPAA and provide the outcomes/results of the survey to the GPAA accompanied by the recommended remediations to address the areas where improvement is required.</t>
  </si>
  <si>
    <t>C23 Upgrade the firmware on all the devices/components/platforms that are used to render the services which the Service Provider must maintain and support.  Where required, the Service Provider must liaise with the OEM/OSM for the upgrades.</t>
  </si>
  <si>
    <t>C24 Provide full assistance to the GPAA to recover services (from either disk backups or tape backups or constructing the service from scratch) because of service disruptions, as well as during the two service continuity exercises during a financial year (April to March).  The assistance provided shall be on a dedicated basis to ensure that the GPAA’s Recovery Time Objectives (RTOs) and Recovery Point Objectives (RPOs) are met.  Like all the other services, this is a 24/7 service.</t>
  </si>
  <si>
    <r>
      <t>C25 Provide full support and assistance and cooperation to the 3</t>
    </r>
    <r>
      <rPr>
        <vertAlign val="superscript"/>
        <sz val="11"/>
        <rFont val="Calibri Light"/>
        <family val="2"/>
      </rPr>
      <t xml:space="preserve">rd </t>
    </r>
    <r>
      <rPr>
        <sz val="11"/>
        <rFont val="Calibri Light"/>
        <family val="2"/>
      </rPr>
      <t>party ICT Service Providers and ICT Bidders contracted by the GPAA with the implementation of new services or changes/upgrades/configuration of existing services, e.g., F5 load balancers, HPE infrastructure, new cloud services, etc.</t>
    </r>
  </si>
  <si>
    <t>C26 Monitor, measure, report and maintain all services capacity, availability and optimise performance by maintaining capacity, availability, and utilisation measures within established performance levels and thresholds.</t>
  </si>
  <si>
    <t>C27 The service provider shall only make use of products owned/used/available/subscribed to by the GPAA to render the maintenance and support services.  The use of any other products/solutions to render the services will be for the cost of the Service Provider.</t>
  </si>
  <si>
    <r>
      <t xml:space="preserve">C28 Coordinate </t>
    </r>
    <r>
      <rPr>
        <sz val="11"/>
        <color rgb="FF202124"/>
        <rFont val="Calibri Light"/>
        <family val="2"/>
      </rPr>
      <t>Install, Move, Add, and Change</t>
    </r>
    <r>
      <rPr>
        <sz val="11"/>
        <color rgb="FF000000"/>
        <rFont val="Calibri Light"/>
        <family val="2"/>
      </rPr>
      <t xml:space="preserve"> (IMAC) functions in accordance with the GPAA processes.</t>
    </r>
  </si>
  <si>
    <t>C29 Maintain and manage passwords on all devices, software products, service accounts and databases in a GPAA owned secure environment, to which both the GPAA and the Service Provider will have access.  The password policy of the GPAA shall be strictly adhered to.</t>
  </si>
  <si>
    <t>C30 Monitoring and report on end-of-life software (including firmware) as well as hardware devices within the GPAA environment.</t>
  </si>
  <si>
    <t>C31 Network Management Services</t>
  </si>
  <si>
    <t>C31.1 Provide experienced, trained and certified resources to configure and support the following hardware components to ensure that the components are configured to make use of all the functionality and features available ensuring optimal use and performance:</t>
  </si>
  <si>
    <r>
      <t>·</t>
    </r>
    <r>
      <rPr>
        <sz val="7"/>
        <rFont val="Times New Roman"/>
        <family val="1"/>
      </rPr>
      <t xml:space="preserve">               </t>
    </r>
    <r>
      <rPr>
        <sz val="11"/>
        <rFont val="Calibri Light"/>
        <family val="2"/>
      </rPr>
      <t xml:space="preserve">Cisco customer edge routers </t>
    </r>
  </si>
  <si>
    <r>
      <t>·</t>
    </r>
    <r>
      <rPr>
        <sz val="7"/>
        <rFont val="Times New Roman"/>
        <family val="1"/>
      </rPr>
      <t xml:space="preserve">               </t>
    </r>
    <r>
      <rPr>
        <sz val="11"/>
        <rFont val="Calibri Light"/>
        <family val="2"/>
      </rPr>
      <t xml:space="preserve">Cisco Nexus Core Data centre switches </t>
    </r>
  </si>
  <si>
    <r>
      <t>·</t>
    </r>
    <r>
      <rPr>
        <sz val="7"/>
        <rFont val="Times New Roman"/>
        <family val="1"/>
      </rPr>
      <t xml:space="preserve">               </t>
    </r>
    <r>
      <rPr>
        <sz val="11"/>
        <rFont val="Calibri Light"/>
        <family val="2"/>
      </rPr>
      <t>Cisco Distribution switches</t>
    </r>
  </si>
  <si>
    <r>
      <t>·</t>
    </r>
    <r>
      <rPr>
        <sz val="7"/>
        <rFont val="Times New Roman"/>
        <family val="1"/>
      </rPr>
      <t xml:space="preserve">               </t>
    </r>
    <r>
      <rPr>
        <sz val="11"/>
        <rFont val="Calibri Light"/>
        <family val="2"/>
      </rPr>
      <t>Cisco Access switches</t>
    </r>
  </si>
  <si>
    <r>
      <t>·</t>
    </r>
    <r>
      <rPr>
        <sz val="7"/>
        <rFont val="Times New Roman"/>
        <family val="1"/>
      </rPr>
      <t xml:space="preserve">               </t>
    </r>
    <r>
      <rPr>
        <sz val="11"/>
        <rFont val="Calibri Light"/>
        <family val="2"/>
      </rPr>
      <t xml:space="preserve">Cisco Wireless Controllers </t>
    </r>
  </si>
  <si>
    <r>
      <t>·</t>
    </r>
    <r>
      <rPr>
        <sz val="7"/>
        <rFont val="Times New Roman"/>
        <family val="1"/>
      </rPr>
      <t xml:space="preserve">               </t>
    </r>
    <r>
      <rPr>
        <sz val="11"/>
        <rFont val="Calibri Light"/>
        <family val="2"/>
      </rPr>
      <t xml:space="preserve">Cisco Wireless Access Points </t>
    </r>
  </si>
  <si>
    <r>
      <t>·</t>
    </r>
    <r>
      <rPr>
        <sz val="7"/>
        <rFont val="Times New Roman"/>
        <family val="1"/>
      </rPr>
      <t xml:space="preserve">               </t>
    </r>
    <r>
      <rPr>
        <sz val="11"/>
        <rFont val="Calibri Light"/>
        <family val="2"/>
      </rPr>
      <t xml:space="preserve">Cisco Data centre Firewalls with IPS </t>
    </r>
  </si>
  <si>
    <r>
      <t>·</t>
    </r>
    <r>
      <rPr>
        <sz val="7"/>
        <rFont val="Times New Roman"/>
        <family val="1"/>
      </rPr>
      <t xml:space="preserve">               </t>
    </r>
    <r>
      <rPr>
        <sz val="11"/>
        <rFont val="Calibri Light"/>
        <family val="2"/>
      </rPr>
      <t xml:space="preserve">Cisco Edge Firewalls </t>
    </r>
  </si>
  <si>
    <r>
      <t>·</t>
    </r>
    <r>
      <rPr>
        <sz val="7"/>
        <rFont val="Times New Roman"/>
        <family val="1"/>
      </rPr>
      <t xml:space="preserve">               </t>
    </r>
    <r>
      <rPr>
        <sz val="11"/>
        <rFont val="Calibri Light"/>
        <family val="2"/>
      </rPr>
      <t xml:space="preserve">Cisco ISE </t>
    </r>
  </si>
  <si>
    <r>
      <t>·</t>
    </r>
    <r>
      <rPr>
        <sz val="7"/>
        <rFont val="Times New Roman"/>
        <family val="1"/>
      </rPr>
      <t xml:space="preserve">               </t>
    </r>
    <r>
      <rPr>
        <sz val="11"/>
        <rFont val="Calibri Light"/>
        <family val="2"/>
      </rPr>
      <t xml:space="preserve">Cisco WSA  </t>
    </r>
  </si>
  <si>
    <r>
      <t>·</t>
    </r>
    <r>
      <rPr>
        <sz val="7"/>
        <rFont val="Times New Roman"/>
        <family val="1"/>
      </rPr>
      <t xml:space="preserve">               </t>
    </r>
    <r>
      <rPr>
        <sz val="11"/>
        <rFont val="Calibri Light"/>
        <family val="2"/>
      </rPr>
      <t xml:space="preserve">Cisco ESA </t>
    </r>
  </si>
  <si>
    <r>
      <t>·</t>
    </r>
    <r>
      <rPr>
        <sz val="7"/>
        <rFont val="Times New Roman"/>
        <family val="1"/>
      </rPr>
      <t xml:space="preserve">               </t>
    </r>
    <r>
      <rPr>
        <sz val="11"/>
        <rFont val="Calibri Light"/>
        <family val="2"/>
      </rPr>
      <t>Cisco MX300/MX800 Telepresence</t>
    </r>
  </si>
  <si>
    <t>C31.2 Provide experienced, trained and certified resources to configure and support the following software products to ensure that the components are configured to make use of all the functionality and features available ensuring optimal use and performance.</t>
  </si>
  <si>
    <r>
      <t>·</t>
    </r>
    <r>
      <rPr>
        <sz val="7"/>
        <rFont val="Times New Roman"/>
        <family val="1"/>
      </rPr>
      <t xml:space="preserve">               </t>
    </r>
    <r>
      <rPr>
        <sz val="11"/>
        <rFont val="Calibri Light"/>
        <family val="2"/>
      </rPr>
      <t>Cisco Prime.</t>
    </r>
  </si>
  <si>
    <r>
      <t>·</t>
    </r>
    <r>
      <rPr>
        <sz val="7"/>
        <rFont val="Times New Roman"/>
        <family val="1"/>
      </rPr>
      <t xml:space="preserve">               </t>
    </r>
    <r>
      <rPr>
        <sz val="11"/>
        <rFont val="Calibri Light"/>
        <family val="2"/>
      </rPr>
      <t>Cisco DNA.</t>
    </r>
  </si>
  <si>
    <r>
      <t>·</t>
    </r>
    <r>
      <rPr>
        <sz val="7"/>
        <rFont val="Times New Roman"/>
        <family val="1"/>
      </rPr>
      <t xml:space="preserve">               </t>
    </r>
    <r>
      <rPr>
        <sz val="11"/>
        <rFont val="Calibri Light"/>
        <family val="2"/>
      </rPr>
      <t>Cisco Collector.</t>
    </r>
  </si>
  <si>
    <r>
      <t>·</t>
    </r>
    <r>
      <rPr>
        <sz val="7"/>
        <rFont val="Times New Roman"/>
        <family val="1"/>
      </rPr>
      <t xml:space="preserve">               </t>
    </r>
    <r>
      <rPr>
        <sz val="11"/>
        <rFont val="Calibri Light"/>
        <family val="2"/>
      </rPr>
      <t>Cisco DUO.</t>
    </r>
  </si>
  <si>
    <r>
      <t>·</t>
    </r>
    <r>
      <rPr>
        <sz val="7"/>
        <rFont val="Times New Roman"/>
        <family val="1"/>
      </rPr>
      <t xml:space="preserve">               </t>
    </r>
    <r>
      <rPr>
        <sz val="11"/>
        <rFont val="Calibri Light"/>
        <family val="2"/>
      </rPr>
      <t>Cisco MSE.</t>
    </r>
  </si>
  <si>
    <r>
      <t>·</t>
    </r>
    <r>
      <rPr>
        <sz val="7"/>
        <rFont val="Times New Roman"/>
        <family val="1"/>
      </rPr>
      <t xml:space="preserve">               </t>
    </r>
    <r>
      <rPr>
        <sz val="11"/>
        <rFont val="Calibri Light"/>
        <family val="2"/>
      </rPr>
      <t>Cisco AnyConnect.</t>
    </r>
  </si>
  <si>
    <r>
      <t>·</t>
    </r>
    <r>
      <rPr>
        <sz val="7"/>
        <rFont val="Times New Roman"/>
        <family val="1"/>
      </rPr>
      <t xml:space="preserve">               </t>
    </r>
    <r>
      <rPr>
        <sz val="11"/>
        <rFont val="Calibri Light"/>
        <family val="2"/>
      </rPr>
      <t>Cisco Umbrella.</t>
    </r>
  </si>
  <si>
    <r>
      <t>·</t>
    </r>
    <r>
      <rPr>
        <sz val="7"/>
        <rFont val="Times New Roman"/>
        <family val="1"/>
      </rPr>
      <t xml:space="preserve">               </t>
    </r>
    <r>
      <rPr>
        <sz val="11"/>
        <rFont val="Calibri Light"/>
        <family val="2"/>
      </rPr>
      <t>Cisco Cloudlock.</t>
    </r>
  </si>
  <si>
    <r>
      <t>·</t>
    </r>
    <r>
      <rPr>
        <sz val="7"/>
        <rFont val="Times New Roman"/>
        <family val="1"/>
      </rPr>
      <t xml:space="preserve">               </t>
    </r>
    <r>
      <rPr>
        <sz val="11"/>
        <rFont val="Calibri Light"/>
        <family val="2"/>
      </rPr>
      <t>Cisco Stealthwatch.</t>
    </r>
  </si>
  <si>
    <r>
      <t>·</t>
    </r>
    <r>
      <rPr>
        <sz val="7"/>
        <rFont val="Times New Roman"/>
        <family val="1"/>
      </rPr>
      <t xml:space="preserve">               </t>
    </r>
    <r>
      <rPr>
        <sz val="11"/>
        <rFont val="Calibri Light"/>
        <family val="2"/>
      </rPr>
      <t>Cisco CUCM.</t>
    </r>
  </si>
  <si>
    <r>
      <t>·</t>
    </r>
    <r>
      <rPr>
        <sz val="7"/>
        <rFont val="Times New Roman"/>
        <family val="1"/>
      </rPr>
      <t xml:space="preserve">               </t>
    </r>
    <r>
      <rPr>
        <sz val="11"/>
        <rFont val="Calibri Light"/>
        <family val="2"/>
      </rPr>
      <t>Cisco Unity Connection (Primary Data Centre).</t>
    </r>
  </si>
  <si>
    <r>
      <t>·</t>
    </r>
    <r>
      <rPr>
        <sz val="7"/>
        <rFont val="Times New Roman"/>
        <family val="1"/>
      </rPr>
      <t xml:space="preserve">               </t>
    </r>
    <r>
      <rPr>
        <sz val="11"/>
        <rFont val="Calibri Light"/>
        <family val="2"/>
      </rPr>
      <t>Cisco UCCX (Primary Data Centre).</t>
    </r>
  </si>
  <si>
    <r>
      <t>·</t>
    </r>
    <r>
      <rPr>
        <sz val="7"/>
        <rFont val="Times New Roman"/>
        <family val="1"/>
      </rPr>
      <t xml:space="preserve">               </t>
    </r>
    <r>
      <rPr>
        <sz val="11"/>
        <rFont val="Calibri Light"/>
        <family val="2"/>
      </rPr>
      <t>Cisco Attendance Console (Primary Data Centre).</t>
    </r>
  </si>
  <si>
    <r>
      <t>·</t>
    </r>
    <r>
      <rPr>
        <sz val="7"/>
        <rFont val="Times New Roman"/>
        <family val="1"/>
      </rPr>
      <t xml:space="preserve">               </t>
    </r>
    <r>
      <rPr>
        <sz val="11"/>
        <rFont val="Calibri Light"/>
        <family val="2"/>
      </rPr>
      <t>Cisco Jabber (IM &amp; Presence).</t>
    </r>
  </si>
  <si>
    <r>
      <t>·</t>
    </r>
    <r>
      <rPr>
        <sz val="7"/>
        <rFont val="Times New Roman"/>
        <family val="1"/>
      </rPr>
      <t xml:space="preserve">               </t>
    </r>
    <r>
      <rPr>
        <sz val="11"/>
        <rFont val="Calibri Light"/>
        <family val="2"/>
      </rPr>
      <t>Cisco Webex and media servers.</t>
    </r>
  </si>
  <si>
    <r>
      <t>·</t>
    </r>
    <r>
      <rPr>
        <sz val="7"/>
        <rFont val="Times New Roman"/>
        <family val="1"/>
      </rPr>
      <t xml:space="preserve">               </t>
    </r>
    <r>
      <rPr>
        <sz val="11"/>
        <rFont val="Calibri Light"/>
        <family val="2"/>
      </rPr>
      <t>Cisco Social Miner.</t>
    </r>
  </si>
  <si>
    <r>
      <t xml:space="preserve">C31.3 Overall responsibility for the management, maintenance and support of the Wide Area Network (WAN), Local Area Networks (LANs) and the Wireless networks in all the offices of the GPAA as listed in </t>
    </r>
    <r>
      <rPr>
        <sz val="11"/>
        <rFont val="Calibri Light"/>
        <family val="2"/>
      </rPr>
      <t>Table 4</t>
    </r>
    <r>
      <rPr>
        <sz val="11"/>
        <color rgb="FF000000"/>
        <rFont val="Calibri Light"/>
        <family val="2"/>
      </rPr>
      <t>.</t>
    </r>
  </si>
  <si>
    <t xml:space="preserve">C31.4 Provision of additional management tools complementary to the monitoring tools provided by the GPAA that can be used to proactively monitor, manage, and report on the network or services issues.  </t>
  </si>
  <si>
    <t>C31.5 Ensure that last mile and MPLS connectivity is available.</t>
  </si>
  <si>
    <t xml:space="preserve">C31.6 Ensure APN/VPN services and connectivity, including liaising with the APN Service Provider for APN connectivity. </t>
  </si>
  <si>
    <t xml:space="preserve">C31.7 Ensure Internet service availability and capacity in collaboration with the GPAA’s Internet Service Provider. </t>
  </si>
  <si>
    <t>C.31.8 Implement Network Security in accordance with the policies and standards, defined by the GPAA Security Policy.</t>
  </si>
  <si>
    <t>C31.9 Maintain SNMP configuration on all Cisco devices for asset collection and monitoring.</t>
  </si>
  <si>
    <r>
      <t>C31.10 Maintain and configure to optimise traffic flow between data centres, between and within offices, mobile vehicles and remote users for all network connectivity.</t>
    </r>
    <r>
      <rPr>
        <sz val="11"/>
        <rFont val="Calibri Light"/>
        <family val="2"/>
      </rPr>
      <t xml:space="preserve"> </t>
    </r>
  </si>
  <si>
    <t>C31.11 Skills Rate Card</t>
  </si>
  <si>
    <t>List:</t>
  </si>
  <si>
    <r>
      <t>Description of the Skill:</t>
    </r>
    <r>
      <rPr>
        <sz val="11"/>
        <rFont val="Calibri Light"/>
        <family val="2"/>
      </rPr>
      <t xml:space="preserve"> Microsoft Server Support Engineer.</t>
    </r>
  </si>
  <si>
    <r>
      <t>Rate:</t>
    </r>
    <r>
      <rPr>
        <sz val="11"/>
        <rFont val="Calibri Light"/>
        <family val="2"/>
      </rPr>
      <t xml:space="preserve"> Hourly Rate inclusive of VAT</t>
    </r>
  </si>
  <si>
    <t>C32 Network Cabling</t>
  </si>
  <si>
    <t>C32.1 Management and support of the GPAA cabling infrastructure (copper and fibre) for all network connected devices or infrastructure at all the GPAA points of presence and data centres.  The Service Provider must have presence at each of the points of presence of the GPAA to minimise travel expenses.</t>
  </si>
  <si>
    <r>
      <t>Where the Service Provider does not have presence at a GPAA site the Service Provider must sub-contract a suitably skilled 3</t>
    </r>
    <r>
      <rPr>
        <vertAlign val="superscript"/>
        <sz val="11"/>
        <rFont val="Calibri Light"/>
        <family val="2"/>
      </rPr>
      <t>rd</t>
    </r>
    <r>
      <rPr>
        <sz val="11"/>
        <rFont val="Calibri Light"/>
        <family val="2"/>
      </rPr>
      <t xml:space="preserve"> party (Small to Medium-Sized Enterprise (SME)) to render the services on behalf of the Service Provider.  The overall responsibility for the delivery and quality of the service/work will reside with the Service Provider.</t>
    </r>
  </si>
  <si>
    <t>C32.2 Perform the cabling related work in accordance with the cabling standards and expected time frames of the GPAA and make use of new material of high quality to deliver the required services.</t>
  </si>
  <si>
    <t>C32.5 Provide quotations to the GPAA for the individual cabling related requests of the GPAA.  The rates/fees quoted shall be in accordance with the ruling Rate Card.</t>
  </si>
  <si>
    <t>C32.6 Conduct site visits to new facilities where network cabling must be installed at no additional cost to the GPAA.</t>
  </si>
  <si>
    <t>C33 SQL Database Management</t>
  </si>
  <si>
    <t>C33.1 Provide experienced, trained and certified (on the respective products) resources to:</t>
  </si>
  <si>
    <r>
      <t>·</t>
    </r>
    <r>
      <rPr>
        <sz val="7"/>
        <rFont val="Times New Roman"/>
        <family val="1"/>
      </rPr>
      <t xml:space="preserve">                </t>
    </r>
    <r>
      <rPr>
        <sz val="11"/>
        <rFont val="Calibri Light"/>
        <family val="2"/>
      </rPr>
      <t>Configure and support the MS SQL 2012, MS SQL 2014 and MS SQL 2019 database instances with multiple databases in a clustered high-availability mode across two data centres to ensure that all the functionality and features result in optimal performance.</t>
    </r>
  </si>
  <si>
    <r>
      <t>·</t>
    </r>
    <r>
      <rPr>
        <sz val="7"/>
        <color rgb="FF000000"/>
        <rFont val="Times New Roman"/>
        <family val="1"/>
      </rPr>
      <t xml:space="preserve">                </t>
    </r>
    <r>
      <rPr>
        <sz val="11"/>
        <rFont val="Calibri Light"/>
        <family val="2"/>
      </rPr>
      <t>Assist 3</t>
    </r>
    <r>
      <rPr>
        <vertAlign val="superscript"/>
        <sz val="11"/>
        <rFont val="Calibri Light"/>
        <family val="2"/>
      </rPr>
      <t>rd</t>
    </r>
    <r>
      <rPr>
        <sz val="11"/>
        <rFont val="Calibri Light"/>
        <family val="2"/>
      </rPr>
      <t xml:space="preserve"> party Service Providers with the creation of new databases and upgrades and migrations of applications and databases that makes use of MS SQL databases in both the GPAA’s production and test environments.</t>
    </r>
  </si>
  <si>
    <r>
      <t>·</t>
    </r>
    <r>
      <rPr>
        <sz val="7"/>
        <color rgb="FF000000"/>
        <rFont val="Times New Roman"/>
        <family val="1"/>
      </rPr>
      <t xml:space="preserve">                </t>
    </r>
    <r>
      <rPr>
        <sz val="11"/>
        <rFont val="Calibri Light"/>
        <family val="2"/>
      </rPr>
      <t>Take ad-hoc database backups/dumps/exports exporting and restores.</t>
    </r>
  </si>
  <si>
    <r>
      <t>·</t>
    </r>
    <r>
      <rPr>
        <sz val="7"/>
        <color rgb="FF000000"/>
        <rFont val="Times New Roman"/>
        <family val="1"/>
      </rPr>
      <t xml:space="preserve">                </t>
    </r>
    <r>
      <rPr>
        <sz val="11"/>
        <rFont val="Calibri Light"/>
        <family val="2"/>
      </rPr>
      <t>Monitor database growth and report excessive growth.</t>
    </r>
  </si>
  <si>
    <r>
      <t>·</t>
    </r>
    <r>
      <rPr>
        <sz val="7"/>
        <color rgb="FF000000"/>
        <rFont val="Times New Roman"/>
        <family val="1"/>
      </rPr>
      <t xml:space="preserve">                </t>
    </r>
    <r>
      <rPr>
        <sz val="11"/>
        <rFont val="Calibri Light"/>
        <family val="2"/>
      </rPr>
      <t>Propose/Retire/decommission unused/dormant databases.</t>
    </r>
  </si>
  <si>
    <t>C34 SharePoint Support</t>
  </si>
  <si>
    <t>C34.1 Provide experienced, trained and certified (on the respective product(s)) resources to:</t>
  </si>
  <si>
    <r>
      <t>·</t>
    </r>
    <r>
      <rPr>
        <sz val="7"/>
        <color rgb="FF000000"/>
        <rFont val="Times New Roman"/>
        <family val="1"/>
      </rPr>
      <t xml:space="preserve">                </t>
    </r>
    <r>
      <rPr>
        <sz val="11"/>
        <color rgb="FF000000"/>
        <rFont val="Calibri Light"/>
        <family val="2"/>
      </rPr>
      <t>Maintain and support SharePoint and associated MS SQL databases in a high availability clustered environment for both the GPAA’s production and test environments.</t>
    </r>
  </si>
  <si>
    <r>
      <t>·</t>
    </r>
    <r>
      <rPr>
        <sz val="7"/>
        <color rgb="FF000000"/>
        <rFont val="Times New Roman"/>
        <family val="1"/>
      </rPr>
      <t xml:space="preserve">                </t>
    </r>
    <r>
      <rPr>
        <sz val="11"/>
        <rFont val="Calibri Light"/>
        <family val="2"/>
      </rPr>
      <t>Provide input when reviewing SharePoint architecture.</t>
    </r>
  </si>
  <si>
    <r>
      <t>·</t>
    </r>
    <r>
      <rPr>
        <sz val="7"/>
        <color rgb="FF000000"/>
        <rFont val="Times New Roman"/>
        <family val="1"/>
      </rPr>
      <t xml:space="preserve">                </t>
    </r>
    <r>
      <rPr>
        <sz val="11"/>
        <rFont val="Calibri Light"/>
        <family val="2"/>
      </rPr>
      <t>Maintain integration with Microsoft Active directory.</t>
    </r>
  </si>
  <si>
    <r>
      <t>·</t>
    </r>
    <r>
      <rPr>
        <sz val="7"/>
        <color rgb="FF000000"/>
        <rFont val="Times New Roman"/>
        <family val="1"/>
      </rPr>
      <t xml:space="preserve">                </t>
    </r>
    <r>
      <rPr>
        <sz val="11"/>
        <rFont val="Calibri Light"/>
        <family val="2"/>
      </rPr>
      <t>Maintain integration of Project Server in SharePoint.</t>
    </r>
  </si>
  <si>
    <r>
      <t>·</t>
    </r>
    <r>
      <rPr>
        <sz val="7"/>
        <color rgb="FF000000"/>
        <rFont val="Times New Roman"/>
        <family val="1"/>
      </rPr>
      <t xml:space="preserve">                </t>
    </r>
    <r>
      <rPr>
        <sz val="11"/>
        <rFont val="Calibri Light"/>
        <family val="2"/>
      </rPr>
      <t>Creation and maintenance of SharePoint team sites.</t>
    </r>
  </si>
  <si>
    <r>
      <t>·</t>
    </r>
    <r>
      <rPr>
        <sz val="7"/>
        <color rgb="FF000000"/>
        <rFont val="Times New Roman"/>
        <family val="1"/>
      </rPr>
      <t xml:space="preserve">                </t>
    </r>
    <r>
      <rPr>
        <sz val="11"/>
        <rFont val="Calibri Light"/>
        <family val="2"/>
      </rPr>
      <t>Assist the users with the uploading of content.</t>
    </r>
  </si>
  <si>
    <r>
      <t>·</t>
    </r>
    <r>
      <rPr>
        <sz val="7"/>
        <color rgb="FF000000"/>
        <rFont val="Times New Roman"/>
        <family val="1"/>
      </rPr>
      <t xml:space="preserve">                </t>
    </r>
    <r>
      <rPr>
        <sz val="11"/>
        <color rgb="FF000000"/>
        <rFont val="Calibri Light"/>
        <family val="2"/>
      </rPr>
      <t>Maintain and Support SharePoint sites deployed on SharePoint Online.</t>
    </r>
  </si>
  <si>
    <r>
      <t>·</t>
    </r>
    <r>
      <rPr>
        <sz val="7"/>
        <rFont val="Times New Roman"/>
        <family val="1"/>
      </rPr>
      <t xml:space="preserve">                </t>
    </r>
    <r>
      <rPr>
        <sz val="11"/>
        <rFont val="Calibri Light"/>
        <family val="2"/>
      </rPr>
      <t>Maintenance and support on SharePoint workflows (no workflows currently implemented).</t>
    </r>
  </si>
  <si>
    <t>C35 Citrix Maintenance and Support</t>
  </si>
  <si>
    <t>C35.1 Provide experienced, trained and certified (on the respective product(s)) resources to:</t>
  </si>
  <si>
    <r>
      <t>·</t>
    </r>
    <r>
      <rPr>
        <sz val="7"/>
        <color rgb="FF000000"/>
        <rFont val="Times New Roman"/>
        <family val="1"/>
      </rPr>
      <t xml:space="preserve">                </t>
    </r>
    <r>
      <rPr>
        <sz val="11"/>
        <rFont val="Calibri Light"/>
        <family val="2"/>
      </rPr>
      <t>Provide overall management and support for the GPAA’s CITRIX production and test environments in a high availably configuration.</t>
    </r>
  </si>
  <si>
    <r>
      <t>·</t>
    </r>
    <r>
      <rPr>
        <sz val="7"/>
        <color rgb="FF000000"/>
        <rFont val="Times New Roman"/>
        <family val="1"/>
      </rPr>
      <t xml:space="preserve">                </t>
    </r>
    <r>
      <rPr>
        <sz val="11"/>
        <rFont val="Calibri Light"/>
        <family val="2"/>
      </rPr>
      <t>Maintain and support the MS SQL 2019 database that is used by the CITRIX Licensing server.</t>
    </r>
  </si>
  <si>
    <t>C36 Service Management Services</t>
  </si>
  <si>
    <t>C36.1 Establish and maintain sound business and operational relationships between the Service Provider and the GPAA.</t>
  </si>
  <si>
    <t>C36.2 Engage with the GPAA in respect of the overall ICT Strategy and business objectives to align and optimise the Service Provider’s service offerings.</t>
  </si>
  <si>
    <t>C36.3 Ensure that the services are rendered in a professional manner and in accordance with the contracted scope, quality, time/frequency and service levels to ensure end-user satisfaction in terms of all the contracted services.</t>
  </si>
  <si>
    <t>C36.4 Direct and coordinate service reviews, continuous improvements initiatives and innovation to ensure suitability and effectiveness of the services, new services and market trends.</t>
  </si>
  <si>
    <t>C36.5 Facilitate the process of efficient and effective ICT governance and participate in the GPAA Governance initiatives where required.</t>
  </si>
  <si>
    <t>C36.6 Attend all governance, project and/or other forums and committees as required by the GPAA.</t>
  </si>
  <si>
    <t>C36.7 Ensure that only resources that are suitably trained, skilled, experienced and certified on the products in the environment that they must maintain and support are allocated to render the specific services to the GPAA.</t>
  </si>
  <si>
    <t>C36.8 Provide an interface to the GPAA for all operational requirements and escalations.</t>
  </si>
  <si>
    <t>C36.9 Identify and drive mutually agreed to service improvement initiatives highlighting identified issues, risks and inefficiencies.</t>
  </si>
  <si>
    <t xml:space="preserve">C36.10 Maintain strategic relationships with third-party vendors delivering complimentary services to the GPAA. </t>
  </si>
  <si>
    <t>C36.11 Update the contract (Service Catalogue) in accordance with the Contract Change Management Procedure at each occurrence of a change to the Services being delivered to the GPAA to ensure the contract accurately reflects the current state of the service relationship.  This includes:</t>
  </si>
  <si>
    <r>
      <t>·</t>
    </r>
    <r>
      <rPr>
        <sz val="7"/>
        <color rgb="FF000000"/>
        <rFont val="Times New Roman"/>
        <family val="1"/>
      </rPr>
      <t xml:space="preserve">                </t>
    </r>
    <r>
      <rPr>
        <sz val="11"/>
        <color rgb="FF000000"/>
        <rFont val="Calibri Light"/>
        <family val="2"/>
      </rPr>
      <t>The addition or retiring of Services.</t>
    </r>
  </si>
  <si>
    <r>
      <t>·</t>
    </r>
    <r>
      <rPr>
        <sz val="7"/>
        <color rgb="FF000000"/>
        <rFont val="Times New Roman"/>
        <family val="1"/>
      </rPr>
      <t xml:space="preserve">                </t>
    </r>
    <r>
      <rPr>
        <sz val="11"/>
        <color rgb="FF000000"/>
        <rFont val="Calibri Light"/>
        <family val="2"/>
      </rPr>
      <t>Changes to existing Services that require contractual changes.</t>
    </r>
  </si>
  <si>
    <r>
      <t>·</t>
    </r>
    <r>
      <rPr>
        <sz val="7"/>
        <color rgb="FF000000"/>
        <rFont val="Times New Roman"/>
        <family val="1"/>
      </rPr>
      <t xml:space="preserve">                </t>
    </r>
    <r>
      <rPr>
        <sz val="11"/>
        <color rgb="FF000000"/>
        <rFont val="Calibri Light"/>
        <family val="2"/>
      </rPr>
      <t>Changes to the scope of an existing Service.</t>
    </r>
  </si>
  <si>
    <r>
      <t>·</t>
    </r>
    <r>
      <rPr>
        <sz val="7"/>
        <color rgb="FF000000"/>
        <rFont val="Times New Roman"/>
        <family val="1"/>
      </rPr>
      <t xml:space="preserve">                </t>
    </r>
    <r>
      <rPr>
        <sz val="11"/>
        <color rgb="FF000000"/>
        <rFont val="Calibri Light"/>
        <family val="2"/>
      </rPr>
      <t>Changes to the cost of delivering the Services, including annual cost adjustments.</t>
    </r>
  </si>
  <si>
    <t>C37 Data Backup and Restores</t>
  </si>
  <si>
    <t>C37.1 Provide experienced, trained and certified (on the respective product(s)) resources to:</t>
  </si>
  <si>
    <r>
      <t>·</t>
    </r>
    <r>
      <rPr>
        <sz val="7"/>
        <color rgb="FF000000"/>
        <rFont val="Times New Roman"/>
        <family val="1"/>
      </rPr>
      <t xml:space="preserve">                </t>
    </r>
    <r>
      <rPr>
        <sz val="11"/>
        <rFont val="Calibri Light"/>
        <family val="2"/>
      </rPr>
      <t>Maintain and support Veritas / Netbackup backup and Quantum Tape Library products.</t>
    </r>
  </si>
  <si>
    <r>
      <t>·</t>
    </r>
    <r>
      <rPr>
        <sz val="7"/>
        <color rgb="FF000000"/>
        <rFont val="Times New Roman"/>
        <family val="1"/>
      </rPr>
      <t xml:space="preserve">                </t>
    </r>
    <r>
      <rPr>
        <sz val="11"/>
        <rFont val="Calibri Light"/>
        <family val="2"/>
      </rPr>
      <t>Backup all Intel based systems, as well as Oracle SuperCluster as per the GPAA’s backup schedules/strategy at both data centres.</t>
    </r>
  </si>
  <si>
    <r>
      <t>·</t>
    </r>
    <r>
      <rPr>
        <sz val="7"/>
        <color rgb="FF000000"/>
        <rFont val="Times New Roman"/>
        <family val="1"/>
      </rPr>
      <t xml:space="preserve">                </t>
    </r>
    <r>
      <rPr>
        <sz val="11"/>
        <rFont val="Calibri Light"/>
        <family val="2"/>
      </rPr>
      <t>Implement media management processes in accordance with the GPAA’s data backup, retention and storage requirements.</t>
    </r>
  </si>
  <si>
    <r>
      <t>·</t>
    </r>
    <r>
      <rPr>
        <sz val="7"/>
        <color rgb="FF000000"/>
        <rFont val="Times New Roman"/>
        <family val="1"/>
      </rPr>
      <t xml:space="preserve">                </t>
    </r>
    <r>
      <rPr>
        <sz val="11"/>
        <rFont val="Calibri Light"/>
        <family val="2"/>
      </rPr>
      <t>Monitor backup tasks and review backup logs to ensure all backups were executed successfully.  Re-initiate failed backups and/or alert the GPAA that a backup was not successful.</t>
    </r>
  </si>
  <si>
    <r>
      <t>·</t>
    </r>
    <r>
      <rPr>
        <sz val="7"/>
        <color rgb="FF000000"/>
        <rFont val="Times New Roman"/>
        <family val="1"/>
      </rPr>
      <t xml:space="preserve">                </t>
    </r>
    <r>
      <rPr>
        <sz val="11"/>
        <rFont val="Calibri Light"/>
        <family val="2"/>
      </rPr>
      <t>Inform the GPAA of media requirements to support the Backup schedules and requirements.</t>
    </r>
  </si>
  <si>
    <r>
      <t>·</t>
    </r>
    <r>
      <rPr>
        <sz val="7"/>
        <color rgb="FF000000"/>
        <rFont val="Times New Roman"/>
        <family val="1"/>
      </rPr>
      <t xml:space="preserve">                </t>
    </r>
    <r>
      <rPr>
        <sz val="11"/>
        <rFont val="Calibri Light"/>
        <family val="2"/>
      </rPr>
      <t>Creation, implementation and maintenance of standard operating procedures related to the backup and restore services.</t>
    </r>
  </si>
  <si>
    <r>
      <t>·</t>
    </r>
    <r>
      <rPr>
        <sz val="7"/>
        <color rgb="FF000000"/>
        <rFont val="Times New Roman"/>
        <family val="1"/>
      </rPr>
      <t xml:space="preserve">                </t>
    </r>
    <r>
      <rPr>
        <sz val="11"/>
        <rFont val="Calibri Light"/>
        <family val="2"/>
      </rPr>
      <t>Creating extra database backups when required and restoring database backups from disk or tape media if needed.</t>
    </r>
  </si>
  <si>
    <r>
      <t>·</t>
    </r>
    <r>
      <rPr>
        <sz val="7"/>
        <color rgb="FF000000"/>
        <rFont val="Times New Roman"/>
        <family val="1"/>
      </rPr>
      <t xml:space="preserve">                </t>
    </r>
    <r>
      <rPr>
        <sz val="11"/>
        <rFont val="Calibri Light"/>
        <family val="2"/>
      </rPr>
      <t>Liaise with the offsite media storage provider for the collection and delivery of backup media.</t>
    </r>
  </si>
  <si>
    <t>C38 End-user Support Services</t>
  </si>
  <si>
    <t>C38.1 Provide experienced, trained and certified (on the respective product(s)) resources to:</t>
  </si>
  <si>
    <r>
      <t>·</t>
    </r>
    <r>
      <rPr>
        <sz val="7"/>
        <color rgb="FF000000"/>
        <rFont val="Times New Roman"/>
        <family val="1"/>
      </rPr>
      <t xml:space="preserve">                </t>
    </r>
    <r>
      <rPr>
        <sz val="11"/>
        <rFont val="Calibri Light"/>
        <family val="2"/>
      </rPr>
      <t>Install and configure:</t>
    </r>
  </si>
  <si>
    <r>
      <t>-</t>
    </r>
    <r>
      <rPr>
        <sz val="7"/>
        <color rgb="FF000000"/>
        <rFont val="Times New Roman"/>
        <family val="1"/>
      </rPr>
      <t xml:space="preserve">      </t>
    </r>
    <r>
      <rPr>
        <sz val="11"/>
        <rFont val="Calibri Light"/>
        <family val="2"/>
      </rPr>
      <t xml:space="preserve">New end-points/workstations. </t>
    </r>
  </si>
  <si>
    <r>
      <t>-</t>
    </r>
    <r>
      <rPr>
        <sz val="7"/>
        <color rgb="FF000000"/>
        <rFont val="Times New Roman"/>
        <family val="1"/>
      </rPr>
      <t xml:space="preserve">      </t>
    </r>
    <r>
      <rPr>
        <sz val="11"/>
        <rFont val="Calibri Light"/>
        <family val="2"/>
      </rPr>
      <t>MS office 2016 – Office 365 and One Drive.</t>
    </r>
  </si>
  <si>
    <r>
      <t>-</t>
    </r>
    <r>
      <rPr>
        <sz val="7"/>
        <color rgb="FF000000"/>
        <rFont val="Times New Roman"/>
        <family val="1"/>
      </rPr>
      <t xml:space="preserve">      </t>
    </r>
    <r>
      <rPr>
        <sz val="11"/>
        <rFont val="Calibri Light"/>
        <family val="2"/>
      </rPr>
      <t>Adobe reader.</t>
    </r>
  </si>
  <si>
    <r>
      <t>-</t>
    </r>
    <r>
      <rPr>
        <sz val="7"/>
        <color rgb="FF000000"/>
        <rFont val="Times New Roman"/>
        <family val="1"/>
      </rPr>
      <t xml:space="preserve">      </t>
    </r>
    <r>
      <rPr>
        <sz val="11"/>
        <rFont val="Calibri Light"/>
        <family val="2"/>
      </rPr>
      <t>Attachmate.</t>
    </r>
  </si>
  <si>
    <r>
      <t>-</t>
    </r>
    <r>
      <rPr>
        <sz val="7"/>
        <color rgb="FF000000"/>
        <rFont val="Times New Roman"/>
        <family val="1"/>
      </rPr>
      <t xml:space="preserve">      </t>
    </r>
    <r>
      <rPr>
        <sz val="11"/>
        <rFont val="Calibri Light"/>
        <family val="2"/>
      </rPr>
      <t>Citrix client.</t>
    </r>
  </si>
  <si>
    <r>
      <t>-</t>
    </r>
    <r>
      <rPr>
        <sz val="7"/>
        <color rgb="FF000000"/>
        <rFont val="Times New Roman"/>
        <family val="1"/>
      </rPr>
      <t xml:space="preserve">      </t>
    </r>
    <r>
      <rPr>
        <sz val="11"/>
        <rFont val="Calibri Light"/>
        <family val="2"/>
      </rPr>
      <t>Edge, chrome and firefox browzers.</t>
    </r>
  </si>
  <si>
    <r>
      <t>-</t>
    </r>
    <r>
      <rPr>
        <sz val="7"/>
        <color rgb="FF000000"/>
        <rFont val="Times New Roman"/>
        <family val="1"/>
      </rPr>
      <t xml:space="preserve">      </t>
    </r>
    <r>
      <rPr>
        <sz val="11"/>
        <rFont val="Calibri Light"/>
        <family val="2"/>
      </rPr>
      <t>McAfee ENS &amp; McAfee agent.</t>
    </r>
  </si>
  <si>
    <r>
      <t>-</t>
    </r>
    <r>
      <rPr>
        <sz val="7"/>
        <color rgb="FF000000"/>
        <rFont val="Times New Roman"/>
        <family val="1"/>
      </rPr>
      <t xml:space="preserve">      </t>
    </r>
    <r>
      <rPr>
        <sz val="11"/>
        <rFont val="Calibri Light"/>
        <family val="2"/>
      </rPr>
      <t>Cisco Jabber.</t>
    </r>
  </si>
  <si>
    <r>
      <t>-</t>
    </r>
    <r>
      <rPr>
        <sz val="7"/>
        <color rgb="FF000000"/>
        <rFont val="Times New Roman"/>
        <family val="1"/>
      </rPr>
      <t xml:space="preserve">      </t>
    </r>
    <r>
      <rPr>
        <sz val="11"/>
        <rFont val="Calibri Light"/>
        <family val="2"/>
      </rPr>
      <t>Webex.</t>
    </r>
  </si>
  <si>
    <r>
      <t>-</t>
    </r>
    <r>
      <rPr>
        <sz val="7"/>
        <color rgb="FF000000"/>
        <rFont val="Times New Roman"/>
        <family val="1"/>
      </rPr>
      <t xml:space="preserve">      </t>
    </r>
    <r>
      <rPr>
        <sz val="11"/>
        <rFont val="Calibri Light"/>
        <family val="2"/>
      </rPr>
      <t>Cisco anyconnect.</t>
    </r>
  </si>
  <si>
    <r>
      <t>-</t>
    </r>
    <r>
      <rPr>
        <sz val="7"/>
        <color rgb="FF000000"/>
        <rFont val="Times New Roman"/>
        <family val="1"/>
      </rPr>
      <t xml:space="preserve">      </t>
    </r>
    <r>
      <rPr>
        <sz val="11"/>
        <rFont val="Calibri Light"/>
        <family val="2"/>
      </rPr>
      <t>7 Zip.</t>
    </r>
  </si>
  <si>
    <r>
      <t>-</t>
    </r>
    <r>
      <rPr>
        <sz val="7"/>
        <color rgb="FF000000"/>
        <rFont val="Times New Roman"/>
        <family val="1"/>
      </rPr>
      <t xml:space="preserve">      </t>
    </r>
    <r>
      <rPr>
        <sz val="11"/>
        <rFont val="Calibri Light"/>
        <family val="2"/>
      </rPr>
      <t>SCCM Client.</t>
    </r>
  </si>
  <si>
    <r>
      <t>-</t>
    </r>
    <r>
      <rPr>
        <sz val="7"/>
        <color rgb="FF000000"/>
        <rFont val="Times New Roman"/>
        <family val="1"/>
      </rPr>
      <t xml:space="preserve">      </t>
    </r>
    <r>
      <rPr>
        <sz val="11"/>
        <rFont val="Calibri Light"/>
        <family val="2"/>
      </rPr>
      <t>Java various versions.</t>
    </r>
  </si>
  <si>
    <r>
      <t>-</t>
    </r>
    <r>
      <rPr>
        <sz val="7"/>
        <color rgb="FF000000"/>
        <rFont val="Times New Roman"/>
        <family val="1"/>
      </rPr>
      <t xml:space="preserve">      </t>
    </r>
    <r>
      <rPr>
        <sz val="11"/>
        <rFont val="Calibri Light"/>
        <family val="2"/>
      </rPr>
      <t>.Net.</t>
    </r>
  </si>
  <si>
    <r>
      <t>-</t>
    </r>
    <r>
      <rPr>
        <sz val="7"/>
        <color rgb="FF000000"/>
        <rFont val="Times New Roman"/>
        <family val="1"/>
      </rPr>
      <t xml:space="preserve">      </t>
    </r>
    <r>
      <rPr>
        <sz val="11"/>
        <rFont val="Calibri Light"/>
        <family val="2"/>
      </rPr>
      <t>MS Teams.</t>
    </r>
  </si>
  <si>
    <r>
      <t>·</t>
    </r>
    <r>
      <rPr>
        <sz val="7"/>
        <color rgb="FF000000"/>
        <rFont val="Times New Roman"/>
        <family val="1"/>
      </rPr>
      <t xml:space="preserve">                </t>
    </r>
    <r>
      <rPr>
        <sz val="11"/>
        <rFont val="Calibri Light"/>
        <family val="2"/>
      </rPr>
      <t>Configure drive mappings to shared drives/folders.</t>
    </r>
  </si>
  <si>
    <r>
      <t>·</t>
    </r>
    <r>
      <rPr>
        <sz val="7"/>
        <color rgb="FF000000"/>
        <rFont val="Times New Roman"/>
        <family val="1"/>
      </rPr>
      <t xml:space="preserve">                </t>
    </r>
    <r>
      <rPr>
        <sz val="11"/>
        <rFont val="Calibri Light"/>
        <family val="2"/>
      </rPr>
      <t>Setting up links to shared printers.</t>
    </r>
  </si>
  <si>
    <r>
      <t>·</t>
    </r>
    <r>
      <rPr>
        <sz val="7"/>
        <color rgb="FF000000"/>
        <rFont val="Times New Roman"/>
        <family val="1"/>
      </rPr>
      <t xml:space="preserve">                </t>
    </r>
    <r>
      <rPr>
        <sz val="11"/>
        <rFont val="Calibri Light"/>
        <family val="2"/>
      </rPr>
      <t>Setting up and configure the additional equipment used by the Client Liaison Officers (CLOs), e.g., mobile document scanners, mobile printers and projectors.</t>
    </r>
  </si>
  <si>
    <r>
      <t>·</t>
    </r>
    <r>
      <rPr>
        <sz val="7"/>
        <color rgb="FF000000"/>
        <rFont val="Times New Roman"/>
        <family val="1"/>
      </rPr>
      <t xml:space="preserve">                </t>
    </r>
    <r>
      <rPr>
        <sz val="11"/>
        <rFont val="Calibri Light"/>
        <family val="2"/>
      </rPr>
      <t>Install additional desktop applications on request:</t>
    </r>
  </si>
  <si>
    <r>
      <t>-</t>
    </r>
    <r>
      <rPr>
        <sz val="7"/>
        <color rgb="FF000000"/>
        <rFont val="Times New Roman"/>
        <family val="1"/>
      </rPr>
      <t xml:space="preserve">      </t>
    </r>
    <r>
      <rPr>
        <sz val="11"/>
        <rFont val="Calibri Light"/>
        <family val="2"/>
      </rPr>
      <t>MS Visio 365.</t>
    </r>
  </si>
  <si>
    <r>
      <t>-</t>
    </r>
    <r>
      <rPr>
        <sz val="7"/>
        <color rgb="FF000000"/>
        <rFont val="Times New Roman"/>
        <family val="1"/>
      </rPr>
      <t xml:space="preserve">      </t>
    </r>
    <r>
      <rPr>
        <sz val="11"/>
        <rFont val="Calibri Light"/>
        <family val="2"/>
      </rPr>
      <t>Ms Project 365.</t>
    </r>
  </si>
  <si>
    <r>
      <t>-</t>
    </r>
    <r>
      <rPr>
        <sz val="7"/>
        <color rgb="FF000000"/>
        <rFont val="Times New Roman"/>
        <family val="1"/>
      </rPr>
      <t xml:space="preserve">      </t>
    </r>
    <r>
      <rPr>
        <sz val="11"/>
        <rFont val="Calibri Light"/>
        <family val="2"/>
      </rPr>
      <t xml:space="preserve">Mindjet. </t>
    </r>
  </si>
  <si>
    <r>
      <t>-</t>
    </r>
    <r>
      <rPr>
        <sz val="7"/>
        <color rgb="FF000000"/>
        <rFont val="Times New Roman"/>
        <family val="1"/>
      </rPr>
      <t xml:space="preserve">      </t>
    </r>
    <r>
      <rPr>
        <sz val="11"/>
        <rFont val="Calibri Light"/>
        <family val="2"/>
      </rPr>
      <t>ACL.</t>
    </r>
  </si>
  <si>
    <r>
      <t>-</t>
    </r>
    <r>
      <rPr>
        <sz val="7"/>
        <color rgb="FF000000"/>
        <rFont val="Times New Roman"/>
        <family val="1"/>
      </rPr>
      <t xml:space="preserve">      </t>
    </r>
    <r>
      <rPr>
        <sz val="11"/>
        <rFont val="Calibri Light"/>
        <family val="2"/>
      </rPr>
      <t>TeamMate.</t>
    </r>
  </si>
  <si>
    <r>
      <t>-</t>
    </r>
    <r>
      <rPr>
        <sz val="7"/>
        <color rgb="FF000000"/>
        <rFont val="Times New Roman"/>
        <family val="1"/>
      </rPr>
      <t xml:space="preserve">      </t>
    </r>
    <r>
      <rPr>
        <sz val="11"/>
        <rFont val="Calibri Light"/>
        <family val="2"/>
      </rPr>
      <t>Barnowl.</t>
    </r>
  </si>
  <si>
    <t>C38.2 Provide on-site intervention at all the contracted locations listed below as deemed necessary by the Service Provider to attend to and resolve the Incidents and Service Requests in accordance with the agreed service levels.</t>
  </si>
  <si>
    <r>
      <t>1.</t>
    </r>
    <r>
      <rPr>
        <sz val="7"/>
        <color rgb="FF000000"/>
        <rFont val="Times New Roman"/>
        <family val="1"/>
      </rPr>
      <t xml:space="preserve">              </t>
    </r>
    <r>
      <rPr>
        <sz val="11"/>
        <color rgb="FF000000"/>
        <rFont val="Calibri Light"/>
        <family val="2"/>
      </rPr>
      <t>Bisho</t>
    </r>
  </si>
  <si>
    <r>
      <t>2.</t>
    </r>
    <r>
      <rPr>
        <sz val="7"/>
        <color rgb="FF000000"/>
        <rFont val="Times New Roman"/>
        <family val="1"/>
      </rPr>
      <t xml:space="preserve">              </t>
    </r>
    <r>
      <rPr>
        <sz val="11"/>
        <color rgb="FF000000"/>
        <rFont val="Calibri Light"/>
        <family val="2"/>
      </rPr>
      <t>Bloemfontein</t>
    </r>
  </si>
  <si>
    <r>
      <t>3.</t>
    </r>
    <r>
      <rPr>
        <sz val="7"/>
        <color rgb="FF000000"/>
        <rFont val="Times New Roman"/>
        <family val="1"/>
      </rPr>
      <t xml:space="preserve">              </t>
    </r>
    <r>
      <rPr>
        <sz val="11"/>
        <color rgb="FF000000"/>
        <rFont val="Calibri Light"/>
        <family val="2"/>
      </rPr>
      <t>Cape Town</t>
    </r>
  </si>
  <si>
    <r>
      <t>4.</t>
    </r>
    <r>
      <rPr>
        <sz val="7"/>
        <color rgb="FF000000"/>
        <rFont val="Times New Roman"/>
        <family val="1"/>
      </rPr>
      <t xml:space="preserve">              </t>
    </r>
    <r>
      <rPr>
        <sz val="11"/>
        <color rgb="FF000000"/>
        <rFont val="Calibri Light"/>
        <family val="2"/>
      </rPr>
      <t xml:space="preserve">Durban </t>
    </r>
  </si>
  <si>
    <r>
      <t>5.</t>
    </r>
    <r>
      <rPr>
        <sz val="7"/>
        <color rgb="FF000000"/>
        <rFont val="Times New Roman"/>
        <family val="1"/>
      </rPr>
      <t xml:space="preserve">              </t>
    </r>
    <r>
      <rPr>
        <sz val="11"/>
        <color rgb="FF000000"/>
        <rFont val="Calibri Light"/>
        <family val="2"/>
      </rPr>
      <t>Johannesburg</t>
    </r>
  </si>
  <si>
    <r>
      <t>6.</t>
    </r>
    <r>
      <rPr>
        <sz val="7"/>
        <color rgb="FF000000"/>
        <rFont val="Times New Roman"/>
        <family val="1"/>
      </rPr>
      <t xml:space="preserve">              </t>
    </r>
    <r>
      <rPr>
        <sz val="11"/>
        <color rgb="FF000000"/>
        <rFont val="Calibri Light"/>
        <family val="2"/>
      </rPr>
      <t>Kimberley</t>
    </r>
  </si>
  <si>
    <r>
      <t>7.</t>
    </r>
    <r>
      <rPr>
        <sz val="7"/>
        <color rgb="FF000000"/>
        <rFont val="Times New Roman"/>
        <family val="1"/>
      </rPr>
      <t xml:space="preserve">              </t>
    </r>
    <r>
      <rPr>
        <sz val="11"/>
        <color rgb="FF000000"/>
        <rFont val="Calibri Light"/>
        <family val="2"/>
      </rPr>
      <t>Mahikeng</t>
    </r>
  </si>
  <si>
    <r>
      <t>8.</t>
    </r>
    <r>
      <rPr>
        <sz val="7"/>
        <color rgb="FF000000"/>
        <rFont val="Times New Roman"/>
        <family val="1"/>
      </rPr>
      <t xml:space="preserve">              </t>
    </r>
    <r>
      <rPr>
        <sz val="11"/>
        <color rgb="FF000000"/>
        <rFont val="Calibri Light"/>
        <family val="2"/>
      </rPr>
      <t>Mthatha</t>
    </r>
  </si>
  <si>
    <r>
      <t>9.</t>
    </r>
    <r>
      <rPr>
        <sz val="7"/>
        <color rgb="FF000000"/>
        <rFont val="Times New Roman"/>
        <family val="1"/>
      </rPr>
      <t xml:space="preserve">              </t>
    </r>
    <r>
      <rPr>
        <sz val="11"/>
        <color rgb="FF000000"/>
        <rFont val="Calibri Light"/>
        <family val="2"/>
      </rPr>
      <t>Nelspruit</t>
    </r>
  </si>
  <si>
    <r>
      <t>10.</t>
    </r>
    <r>
      <rPr>
        <sz val="7"/>
        <color rgb="FF000000"/>
        <rFont val="Times New Roman"/>
        <family val="1"/>
      </rPr>
      <t xml:space="preserve">          </t>
    </r>
    <r>
      <rPr>
        <sz val="11"/>
        <color rgb="FF000000"/>
        <rFont val="Calibri Light"/>
        <family val="2"/>
      </rPr>
      <t xml:space="preserve">Phuthaditjhaba </t>
    </r>
  </si>
  <si>
    <r>
      <t>11.</t>
    </r>
    <r>
      <rPr>
        <sz val="7"/>
        <color rgb="FF000000"/>
        <rFont val="Times New Roman"/>
        <family val="1"/>
      </rPr>
      <t xml:space="preserve">          </t>
    </r>
    <r>
      <rPr>
        <sz val="11"/>
        <color rgb="FF000000"/>
        <rFont val="Calibri Light"/>
        <family val="2"/>
      </rPr>
      <t>Bethlehem</t>
    </r>
  </si>
  <si>
    <r>
      <t>12.</t>
    </r>
    <r>
      <rPr>
        <sz val="7"/>
        <color rgb="FF000000"/>
        <rFont val="Times New Roman"/>
        <family val="1"/>
      </rPr>
      <t xml:space="preserve">          </t>
    </r>
    <r>
      <rPr>
        <sz val="11"/>
        <color rgb="FF000000"/>
        <rFont val="Calibri Light"/>
        <family val="2"/>
      </rPr>
      <t>Pietermaritzburg</t>
    </r>
  </si>
  <si>
    <r>
      <t>13.</t>
    </r>
    <r>
      <rPr>
        <sz val="7"/>
        <color rgb="FF000000"/>
        <rFont val="Times New Roman"/>
        <family val="1"/>
      </rPr>
      <t xml:space="preserve">          </t>
    </r>
    <r>
      <rPr>
        <sz val="11"/>
        <color rgb="FF000000"/>
        <rFont val="Calibri Light"/>
        <family val="2"/>
      </rPr>
      <t>Polokwane</t>
    </r>
  </si>
  <si>
    <r>
      <t>14.</t>
    </r>
    <r>
      <rPr>
        <sz val="7"/>
        <color rgb="FF000000"/>
        <rFont val="Times New Roman"/>
        <family val="1"/>
      </rPr>
      <t xml:space="preserve">          </t>
    </r>
    <r>
      <rPr>
        <sz val="11"/>
        <color rgb="FF000000"/>
        <rFont val="Calibri Light"/>
        <family val="2"/>
      </rPr>
      <t>Gqeberha</t>
    </r>
  </si>
  <si>
    <r>
      <t>15.</t>
    </r>
    <r>
      <rPr>
        <sz val="7"/>
        <color rgb="FF000000"/>
        <rFont val="Times New Roman"/>
        <family val="1"/>
      </rPr>
      <t xml:space="preserve">          </t>
    </r>
    <r>
      <rPr>
        <sz val="11"/>
        <color rgb="FF000000"/>
        <rFont val="Calibri Light"/>
        <family val="2"/>
      </rPr>
      <t>Rustenburg</t>
    </r>
  </si>
  <si>
    <r>
      <t>16.</t>
    </r>
    <r>
      <rPr>
        <sz val="7"/>
        <color rgb="FF000000"/>
        <rFont val="Times New Roman"/>
        <family val="1"/>
      </rPr>
      <t xml:space="preserve">          </t>
    </r>
    <r>
      <rPr>
        <sz val="11"/>
        <color rgb="FF000000"/>
        <rFont val="Calibri Light"/>
        <family val="2"/>
      </rPr>
      <t>Thohoyandou</t>
    </r>
  </si>
  <si>
    <r>
      <t>17.</t>
    </r>
    <r>
      <rPr>
        <sz val="7"/>
        <color rgb="FF000000"/>
        <rFont val="Times New Roman"/>
        <family val="1"/>
      </rPr>
      <t xml:space="preserve">          </t>
    </r>
    <r>
      <rPr>
        <sz val="11"/>
        <color rgb="FF000000"/>
        <rFont val="Calibri Light"/>
        <family val="2"/>
      </rPr>
      <t>Bushbuckridge</t>
    </r>
  </si>
  <si>
    <r>
      <t>C38.3 Provide 1</t>
    </r>
    <r>
      <rPr>
        <vertAlign val="superscript"/>
        <sz val="11"/>
        <color rgb="FF000000"/>
        <rFont val="Calibri Light"/>
        <family val="2"/>
      </rPr>
      <t>st</t>
    </r>
    <r>
      <rPr>
        <sz val="11"/>
        <color rgb="FF000000"/>
        <rFont val="Calibri Light"/>
        <family val="2"/>
      </rPr>
      <t xml:space="preserve"> line support on the 3</t>
    </r>
    <r>
      <rPr>
        <vertAlign val="superscript"/>
        <sz val="11"/>
        <color rgb="FF000000"/>
        <rFont val="Calibri Light"/>
        <family val="2"/>
      </rPr>
      <t>rd</t>
    </r>
    <r>
      <rPr>
        <sz val="11"/>
        <color rgb="FF000000"/>
        <rFont val="Calibri Light"/>
        <family val="2"/>
      </rPr>
      <t xml:space="preserve"> party software that is installed on the end-points (desktops, all-in-ones and laptops).</t>
    </r>
  </si>
  <si>
    <t>C38.4 Provide IMAC services, to which will be charged separately to the base Service Fees exceeding five IMAC per month.</t>
  </si>
  <si>
    <t>C38.5 Provide the GPAA with a quotation upon receipt of an IMAC Service Request by the Service Desk exceeding five IMACs per month.</t>
  </si>
  <si>
    <t xml:space="preserve">C38.6 Maintain and support faulty hardware.  If the unit is out of warranty the technician should attempt to fix it or send it to the GPAA Head office to be fixed or replaced. </t>
  </si>
  <si>
    <t>C38.7 Return retired equipment to the GPAA Head Office.</t>
  </si>
  <si>
    <t>C38.9 Provide five (5) IMACs per month per regional office covered in the base service fee.</t>
  </si>
  <si>
    <r>
      <t>C38.10 Provide 1</t>
    </r>
    <r>
      <rPr>
        <vertAlign val="superscript"/>
        <sz val="11"/>
        <rFont val="Calibri Light"/>
        <family val="2"/>
      </rPr>
      <t>st</t>
    </r>
    <r>
      <rPr>
        <sz val="11"/>
        <rFont val="Calibri Light"/>
        <family val="2"/>
      </rPr>
      <t xml:space="preserve"> line support on the printers.</t>
    </r>
  </si>
  <si>
    <r>
      <t>C38.11 Provide 1</t>
    </r>
    <r>
      <rPr>
        <vertAlign val="superscript"/>
        <sz val="11"/>
        <rFont val="Calibri Light"/>
        <family val="2"/>
      </rPr>
      <t>st</t>
    </r>
    <r>
      <rPr>
        <sz val="11"/>
        <rFont val="Calibri Light"/>
        <family val="2"/>
      </rPr>
      <t xml:space="preserve"> line support on the document scanners.</t>
    </r>
  </si>
  <si>
    <t>C39 End-Point Security Services</t>
  </si>
  <si>
    <t>C39.1 Provide experienced, trained and certified resources to configure and support the following software products to ensure that the components are configured to make use of all the functionality and features available ensuring optimal use and performance:</t>
  </si>
  <si>
    <r>
      <t>·</t>
    </r>
    <r>
      <rPr>
        <sz val="7"/>
        <color rgb="FF000000"/>
        <rFont val="Times New Roman"/>
        <family val="1"/>
      </rPr>
      <t xml:space="preserve">                </t>
    </r>
    <r>
      <rPr>
        <sz val="11"/>
        <color rgb="FF000000"/>
        <rFont val="Calibri Light"/>
        <family val="2"/>
      </rPr>
      <t>Endpoint Protection Platform(s):</t>
    </r>
  </si>
  <si>
    <r>
      <t>-</t>
    </r>
    <r>
      <rPr>
        <sz val="7"/>
        <color rgb="FF000000"/>
        <rFont val="Times New Roman"/>
        <family val="1"/>
      </rPr>
      <t xml:space="preserve">      </t>
    </r>
    <r>
      <rPr>
        <sz val="11"/>
        <color rgb="FF000000"/>
        <rFont val="Calibri Light"/>
        <family val="2"/>
      </rPr>
      <t>McAfee (Also known as Trellix).</t>
    </r>
  </si>
  <si>
    <r>
      <t>-</t>
    </r>
    <r>
      <rPr>
        <sz val="7"/>
        <color rgb="FF000000"/>
        <rFont val="Times New Roman"/>
        <family val="1"/>
      </rPr>
      <t xml:space="preserve">      </t>
    </r>
    <r>
      <rPr>
        <sz val="11"/>
        <color rgb="FF000000"/>
        <rFont val="Calibri Light"/>
        <family val="2"/>
      </rPr>
      <t>McAfee EndPoint Security.</t>
    </r>
  </si>
  <si>
    <r>
      <t>-</t>
    </r>
    <r>
      <rPr>
        <sz val="7"/>
        <color rgb="FF000000"/>
        <rFont val="Times New Roman"/>
        <family val="1"/>
      </rPr>
      <t xml:space="preserve">      </t>
    </r>
    <r>
      <rPr>
        <sz val="11"/>
        <color rgb="FF000000"/>
        <rFont val="Calibri Light"/>
        <family val="2"/>
      </rPr>
      <t>McAfee Advanced Threat Defense (ATD).</t>
    </r>
  </si>
  <si>
    <r>
      <t>-</t>
    </r>
    <r>
      <rPr>
        <sz val="7"/>
        <color rgb="FF000000"/>
        <rFont val="Times New Roman"/>
        <family val="1"/>
      </rPr>
      <t xml:space="preserve">      </t>
    </r>
    <r>
      <rPr>
        <sz val="11"/>
        <color rgb="FF000000"/>
        <rFont val="Calibri Light"/>
        <family val="2"/>
      </rPr>
      <t>McAfee Threat Intelligence Exchange (TIE).</t>
    </r>
  </si>
  <si>
    <r>
      <t>-</t>
    </r>
    <r>
      <rPr>
        <sz val="7"/>
        <color rgb="FF000000"/>
        <rFont val="Times New Roman"/>
        <family val="1"/>
      </rPr>
      <t xml:space="preserve">      </t>
    </r>
    <r>
      <rPr>
        <sz val="11"/>
        <color rgb="FF000000"/>
        <rFont val="Calibri Light"/>
        <family val="2"/>
      </rPr>
      <t>McAfee Data Exchange Layer (DXL).</t>
    </r>
  </si>
  <si>
    <r>
      <t>·</t>
    </r>
    <r>
      <rPr>
        <sz val="7"/>
        <color rgb="FF000000"/>
        <rFont val="Times New Roman"/>
        <family val="1"/>
      </rPr>
      <t xml:space="preserve">                </t>
    </r>
    <r>
      <rPr>
        <sz val="11"/>
        <color rgb="FF000000"/>
        <rFont val="Calibri Light"/>
        <family val="2"/>
      </rPr>
      <t>Vulnerability Management:</t>
    </r>
  </si>
  <si>
    <r>
      <t>-</t>
    </r>
    <r>
      <rPr>
        <sz val="7"/>
        <color rgb="FF000000"/>
        <rFont val="Times New Roman"/>
        <family val="1"/>
      </rPr>
      <t xml:space="preserve">      </t>
    </r>
    <r>
      <rPr>
        <sz val="11"/>
        <color rgb="FF000000"/>
        <rFont val="Calibri Light"/>
        <family val="2"/>
      </rPr>
      <t>Rapid 7-Nexpose (Vulnerability Scanner and Software).</t>
    </r>
  </si>
  <si>
    <r>
      <t>-</t>
    </r>
    <r>
      <rPr>
        <sz val="7"/>
        <color rgb="FF000000"/>
        <rFont val="Times New Roman"/>
        <family val="1"/>
      </rPr>
      <t xml:space="preserve">      </t>
    </r>
    <r>
      <rPr>
        <sz val="11"/>
        <color rgb="FF000000"/>
        <rFont val="Calibri Light"/>
        <family val="2"/>
      </rPr>
      <t>ManageEngine Patch Connector Plus (third-party patching integrated with SCCM).</t>
    </r>
  </si>
  <si>
    <r>
      <t>·</t>
    </r>
    <r>
      <rPr>
        <sz val="7"/>
        <color rgb="FF000000"/>
        <rFont val="Times New Roman"/>
        <family val="1"/>
      </rPr>
      <t xml:space="preserve">                </t>
    </r>
    <r>
      <rPr>
        <sz val="11"/>
        <color rgb="FF000000"/>
        <rFont val="Calibri Light"/>
        <family val="2"/>
      </rPr>
      <t>Audit logging &amp; Monitoring:</t>
    </r>
  </si>
  <si>
    <r>
      <t>-</t>
    </r>
    <r>
      <rPr>
        <sz val="7"/>
        <color rgb="FF000000"/>
        <rFont val="Times New Roman"/>
        <family val="1"/>
      </rPr>
      <t xml:space="preserve">      </t>
    </r>
    <r>
      <rPr>
        <sz val="11"/>
        <color rgb="FF000000"/>
        <rFont val="Calibri Light"/>
        <family val="2"/>
      </rPr>
      <t>ManageEngine ADAudit Plus.</t>
    </r>
  </si>
  <si>
    <r>
      <t>-</t>
    </r>
    <r>
      <rPr>
        <sz val="7"/>
        <color rgb="FF000000"/>
        <rFont val="Times New Roman"/>
        <family val="1"/>
      </rPr>
      <t xml:space="preserve">      </t>
    </r>
    <r>
      <rPr>
        <sz val="11"/>
        <color rgb="FF000000"/>
        <rFont val="Calibri Light"/>
        <family val="2"/>
      </rPr>
      <t>ManageEngine Exchange Reporter Plus.</t>
    </r>
  </si>
  <si>
    <r>
      <t>-</t>
    </r>
    <r>
      <rPr>
        <sz val="7"/>
        <color rgb="FF000000"/>
        <rFont val="Times New Roman"/>
        <family val="1"/>
      </rPr>
      <t xml:space="preserve">      </t>
    </r>
    <r>
      <rPr>
        <sz val="11"/>
        <color rgb="FF000000"/>
        <rFont val="Calibri Light"/>
        <family val="2"/>
      </rPr>
      <t>ManageEngine ADSelf-Services Password Resets.</t>
    </r>
  </si>
  <si>
    <r>
      <t>-</t>
    </r>
    <r>
      <rPr>
        <sz val="7"/>
        <color rgb="FF000000"/>
        <rFont val="Times New Roman"/>
        <family val="1"/>
      </rPr>
      <t xml:space="preserve">      </t>
    </r>
    <r>
      <rPr>
        <sz val="11"/>
        <color rgb="FF000000"/>
        <rFont val="Calibri Light"/>
        <family val="2"/>
      </rPr>
      <t>ManageEngine AD Manager Plus.</t>
    </r>
  </si>
  <si>
    <t>C39.2 Provide experienced, trained and certified resources to configure and support the McAfee Advanced Threat Defence (ATD) to ensure that the component IS configured to make use of all the functionality and features available ensuring optimal use and performance.</t>
  </si>
  <si>
    <t>C39.3 Configure, manage and support of the in-scope network security technologies at agreed Service Locations and in accordance with the GPAA Security Framework.</t>
  </si>
  <si>
    <t>C39.4 Facilitate configuration changes of security technologies including:</t>
  </si>
  <si>
    <r>
      <t>·</t>
    </r>
    <r>
      <rPr>
        <sz val="7"/>
        <color rgb="FF000000"/>
        <rFont val="Times New Roman"/>
        <family val="1"/>
      </rPr>
      <t xml:space="preserve">                </t>
    </r>
    <r>
      <rPr>
        <sz val="11"/>
        <rFont val="Calibri Light"/>
        <family val="2"/>
      </rPr>
      <t>Rules.</t>
    </r>
  </si>
  <si>
    <r>
      <t>·</t>
    </r>
    <r>
      <rPr>
        <sz val="7"/>
        <color rgb="FF000000"/>
        <rFont val="Times New Roman"/>
        <family val="1"/>
      </rPr>
      <t xml:space="preserve">                </t>
    </r>
    <r>
      <rPr>
        <sz val="11"/>
        <rFont val="Calibri Light"/>
        <family val="2"/>
      </rPr>
      <t>Policies.</t>
    </r>
  </si>
  <si>
    <t>C39.5 Recommend and, where approved, implement security technology enhancements as part of a continuous improvement process (on a project basis if necessary).</t>
  </si>
  <si>
    <t>C39.6 Jointly agree on remedial actions in accordance with the GPAA vulnerability assessment report, including time frames.</t>
  </si>
  <si>
    <t>C39.7 Flag all unauthorised content/material on the GPAA network in accordance with the GPAA security policy and standards.</t>
  </si>
  <si>
    <t>C39.8 Flagged vulnerabilities to be excluded from the GPAA compliance service level.</t>
  </si>
  <si>
    <t>C39.9 Management, installation and maintenance of vendor hard drive encryption software for end-user devices in accordance with the GPAA policy.</t>
  </si>
  <si>
    <t>C39.10 Implement and maintain an anti-virus exclusion list of manual interventions required on the end-user devices for the antivirus client software to be escalated for resolution:</t>
  </si>
  <si>
    <r>
      <t>·</t>
    </r>
    <r>
      <rPr>
        <sz val="7"/>
        <color rgb="FF000000"/>
        <rFont val="Times New Roman"/>
        <family val="1"/>
      </rPr>
      <t xml:space="preserve">                </t>
    </r>
    <r>
      <rPr>
        <sz val="11"/>
        <rFont val="Calibri Light"/>
        <family val="2"/>
      </rPr>
      <t>At Head Office to the GPAA Field Service Engineers,</t>
    </r>
  </si>
  <si>
    <r>
      <t>·</t>
    </r>
    <r>
      <rPr>
        <sz val="7"/>
        <color rgb="FF000000"/>
        <rFont val="Times New Roman"/>
        <family val="1"/>
      </rPr>
      <t xml:space="preserve">                </t>
    </r>
    <r>
      <rPr>
        <sz val="11"/>
        <rFont val="Calibri Light"/>
        <family val="2"/>
      </rPr>
      <t>For regional offices to the Service Provider Field Service Engineers.</t>
    </r>
  </si>
  <si>
    <t>C39.11 Ensure that all inbound and outbound traffic (e-mail, data etc.) is managed with support from the GPAA’s Information Security unit.</t>
  </si>
  <si>
    <t>C39.12 Reviewing and re-architecting the McAfee Antivirus suite to meet the GPAA’s ICT and Business needs, in line with McAfee best practices for similar sized organisations.</t>
  </si>
  <si>
    <t>C39.13 Make available experienced, skilled resources during malicious code or threat outbreaks related to this service, as required by the GPAA.</t>
  </si>
  <si>
    <t>C39.14 Compulsory training and transfer skills to the GPAA staff on a regular and on-going basis, both formally and informally.</t>
  </si>
  <si>
    <t>C39.15 Skills Rate Card</t>
  </si>
  <si>
    <t>C40 Enterprise Systems Management</t>
  </si>
  <si>
    <t>C40.1 Provide experienced resources to configure and support CheckMK to ensure that the component is configured to make use of all the functionality and features available, ensuring optimal use and performance.</t>
  </si>
  <si>
    <t>C40.2 Proactively identify service outages.  The Service Provider may use utilities to do this, provided approval was granted by GPAA and following GPAA’s change request procedures.</t>
  </si>
  <si>
    <t>C40.3 Maintain and update the configuration on the monitoring tool that will facilitate end-to-end monitoring of the ICT infrastructure.</t>
  </si>
  <si>
    <t>C40.4 Utilise the ESM solution to perform event management to detect abnormal events/behaviour.</t>
  </si>
  <si>
    <t>C40.5 Action system generated alerts, including integration with the ITSM tool.</t>
  </si>
  <si>
    <t>C40.6 Provide multiple dashboards for monitoring the environment.</t>
  </si>
  <si>
    <t>C40.7 Configure and optimise the ESM toolset to ensure that the GPAA-specific service-defined elements are being monitored and the associated thresholds are agreed upon and set.</t>
  </si>
  <si>
    <t>C40.8 24x7 monitoring of the agreed services and events must automatically be routed to the GPAA application resolver group by the GPAA Service Desk System through integration with the provided ITSM tool.</t>
  </si>
  <si>
    <t>C41 M365 Cloud Services Support and Maintenance</t>
  </si>
  <si>
    <t>C41.1 Provide experienced, trained and certified resources to configure and support the following software products to ensure that the components are configured to make use of all the functionality and features available ensuring optimal use and performance.</t>
  </si>
  <si>
    <r>
      <t>·</t>
    </r>
    <r>
      <rPr>
        <sz val="7"/>
        <color rgb="FF000000"/>
        <rFont val="Times New Roman"/>
        <family val="1"/>
      </rPr>
      <t xml:space="preserve">                </t>
    </r>
    <r>
      <rPr>
        <sz val="11"/>
        <color rgb="FF000000"/>
        <rFont val="Calibri Light"/>
        <family val="2"/>
      </rPr>
      <t>Microsoft Azure AD.</t>
    </r>
  </si>
  <si>
    <t>C41.2 MS365</t>
  </si>
  <si>
    <r>
      <t>·</t>
    </r>
    <r>
      <rPr>
        <sz val="7"/>
        <color rgb="FF000000"/>
        <rFont val="Times New Roman"/>
        <family val="1"/>
      </rPr>
      <t xml:space="preserve">                </t>
    </r>
    <r>
      <rPr>
        <sz val="11"/>
        <color rgb="FF000000"/>
        <rFont val="Calibri Light"/>
        <family val="2"/>
      </rPr>
      <t>Overall responsibility for the management and support of MS365 deployment.</t>
    </r>
  </si>
  <si>
    <r>
      <t>·</t>
    </r>
    <r>
      <rPr>
        <sz val="7"/>
        <color rgb="FF000000"/>
        <rFont val="Times New Roman"/>
        <family val="1"/>
      </rPr>
      <t xml:space="preserve">                </t>
    </r>
    <r>
      <rPr>
        <sz val="11"/>
        <color rgb="FF000000"/>
        <rFont val="Calibri Light"/>
        <family val="2"/>
      </rPr>
      <t>Management of Microsoft license groups.</t>
    </r>
  </si>
  <si>
    <r>
      <t>·</t>
    </r>
    <r>
      <rPr>
        <sz val="7"/>
        <color rgb="FF000000"/>
        <rFont val="Times New Roman"/>
        <family val="1"/>
      </rPr>
      <t xml:space="preserve">                </t>
    </r>
    <r>
      <rPr>
        <sz val="11"/>
        <color rgb="FF000000"/>
        <rFont val="Calibri Light"/>
        <family val="2"/>
      </rPr>
      <t>Co-manage software distribution and endpoint management using SCCM and End Point manager.</t>
    </r>
  </si>
  <si>
    <r>
      <t>·</t>
    </r>
    <r>
      <rPr>
        <sz val="7"/>
        <color rgb="FF000000"/>
        <rFont val="Times New Roman"/>
        <family val="1"/>
      </rPr>
      <t xml:space="preserve">                </t>
    </r>
    <r>
      <rPr>
        <sz val="11"/>
        <color rgb="FF000000"/>
        <rFont val="Calibri Light"/>
        <family val="2"/>
      </rPr>
      <t>Maintain policies as defined by Information Security.</t>
    </r>
  </si>
  <si>
    <t>C41.3 Email, Calendar, and Scheduling</t>
  </si>
  <si>
    <r>
      <t>·</t>
    </r>
    <r>
      <rPr>
        <sz val="7"/>
        <color rgb="FF000000"/>
        <rFont val="Times New Roman"/>
        <family val="1"/>
      </rPr>
      <t xml:space="preserve">                </t>
    </r>
    <r>
      <rPr>
        <sz val="11"/>
        <rFont val="Calibri Light"/>
        <family val="2"/>
      </rPr>
      <t>Overall responsibility for the management and support of Exchange Online.</t>
    </r>
  </si>
  <si>
    <r>
      <t>·</t>
    </r>
    <r>
      <rPr>
        <sz val="7"/>
        <color rgb="FF000000"/>
        <rFont val="Times New Roman"/>
        <family val="1"/>
      </rPr>
      <t xml:space="preserve">                </t>
    </r>
    <r>
      <rPr>
        <sz val="11"/>
        <rFont val="Calibri Light"/>
        <family val="2"/>
      </rPr>
      <t>Management of Hybrid deployment between on premise and Exchange Online.</t>
    </r>
  </si>
  <si>
    <t>C41.4 Meetings, Calling and Chat</t>
  </si>
  <si>
    <r>
      <t>·</t>
    </r>
    <r>
      <rPr>
        <sz val="7"/>
        <color rgb="FF000000"/>
        <rFont val="Times New Roman"/>
        <family val="1"/>
      </rPr>
      <t xml:space="preserve">                </t>
    </r>
    <r>
      <rPr>
        <sz val="11"/>
        <rFont val="Calibri Light"/>
        <family val="2"/>
      </rPr>
      <t>Overall responsibility for the management and support of MS Teams as related services.</t>
    </r>
  </si>
  <si>
    <t>C41.5 Social, Intranet and Storage</t>
  </si>
  <si>
    <r>
      <t>·</t>
    </r>
    <r>
      <rPr>
        <sz val="7"/>
        <color rgb="FF000000"/>
        <rFont val="Times New Roman"/>
        <family val="1"/>
      </rPr>
      <t xml:space="preserve">                </t>
    </r>
    <r>
      <rPr>
        <sz val="11"/>
        <rFont val="Calibri Light"/>
        <family val="2"/>
      </rPr>
      <t>Overall responsibility for the management and support of SharePoint Online, OneDrive, Yammer, and Viva Connections.</t>
    </r>
  </si>
  <si>
    <r>
      <t>·</t>
    </r>
    <r>
      <rPr>
        <sz val="7"/>
        <color rgb="FF000000"/>
        <rFont val="Times New Roman"/>
        <family val="1"/>
      </rPr>
      <t xml:space="preserve">                </t>
    </r>
    <r>
      <rPr>
        <sz val="11"/>
        <rFont val="Calibri Light"/>
        <family val="2"/>
      </rPr>
      <t>Maintain and support the Intranet Site on SharePoint Online and Project server.</t>
    </r>
  </si>
  <si>
    <t>C41.6 Content services</t>
  </si>
  <si>
    <r>
      <t>·</t>
    </r>
    <r>
      <rPr>
        <sz val="7"/>
        <color rgb="FF000000"/>
        <rFont val="Times New Roman"/>
        <family val="1"/>
      </rPr>
      <t xml:space="preserve">                </t>
    </r>
    <r>
      <rPr>
        <sz val="11"/>
        <color rgb="FF000000"/>
        <rFont val="Calibri Light"/>
        <family val="2"/>
      </rPr>
      <t>Management and support of content services as defined by Microsoft i.e., Streams, Search, Forms.</t>
    </r>
  </si>
  <si>
    <t>C41.7 Project and Task Management</t>
  </si>
  <si>
    <r>
      <t>·</t>
    </r>
    <r>
      <rPr>
        <sz val="7"/>
        <color rgb="FF000000"/>
        <rFont val="Times New Roman"/>
        <family val="1"/>
      </rPr>
      <t xml:space="preserve">                </t>
    </r>
    <r>
      <rPr>
        <sz val="11"/>
        <color rgb="FF000000"/>
        <rFont val="Calibri Light"/>
        <family val="2"/>
      </rPr>
      <t>Overall responsibility for the management and support of Microsoft Planner and Microsoft To-Do services.</t>
    </r>
  </si>
  <si>
    <t>C41.8 Analytics</t>
  </si>
  <si>
    <r>
      <t>·</t>
    </r>
    <r>
      <rPr>
        <sz val="7"/>
        <color rgb="FF000000"/>
        <rFont val="Times New Roman"/>
        <family val="1"/>
      </rPr>
      <t xml:space="preserve">                </t>
    </r>
    <r>
      <rPr>
        <sz val="11"/>
        <color rgb="FF000000"/>
        <rFont val="Calibri Light"/>
        <family val="2"/>
      </rPr>
      <t>Overall responsibility for the management and support of Productivity Score, Secure score and Compliance management.</t>
    </r>
  </si>
  <si>
    <t>C41.9 Information Protection</t>
  </si>
  <si>
    <r>
      <t>·</t>
    </r>
    <r>
      <rPr>
        <sz val="7"/>
        <color rgb="FF000000"/>
        <rFont val="Times New Roman"/>
        <family val="1"/>
      </rPr>
      <t xml:space="preserve">                </t>
    </r>
    <r>
      <rPr>
        <sz val="11"/>
        <rFont val="Calibri Light"/>
        <family val="2"/>
      </rPr>
      <t>Overall responsibility for the management and support of data protection as defined by Microsoft and adopted by the GPAA as per the Microsoft license agreement.</t>
    </r>
  </si>
  <si>
    <t>C41.10 Threat protection</t>
  </si>
  <si>
    <r>
      <t>·</t>
    </r>
    <r>
      <rPr>
        <sz val="7"/>
        <color rgb="FF000000"/>
        <rFont val="Times New Roman"/>
        <family val="1"/>
      </rPr>
      <t xml:space="preserve">                </t>
    </r>
    <r>
      <rPr>
        <sz val="11"/>
        <rFont val="Calibri Light"/>
        <family val="2"/>
      </rPr>
      <t>Overall responsibility for the management and support of threat protection as defined by Microsoft and adopted by the GPAA as per the Microsoft license agreement.</t>
    </r>
  </si>
  <si>
    <t>C41.11 Cloud access security broker</t>
  </si>
  <si>
    <r>
      <t>·</t>
    </r>
    <r>
      <rPr>
        <sz val="7"/>
        <color rgb="FF000000"/>
        <rFont val="Times New Roman"/>
        <family val="1"/>
      </rPr>
      <t xml:space="preserve">                </t>
    </r>
    <r>
      <rPr>
        <sz val="11"/>
        <rFont val="Calibri Light"/>
        <family val="2"/>
      </rPr>
      <t>Overall responsibility for the management and support of cloud access security broker protection as defined by Microsoft and adopted by the GPAA as per the Microsoft license agreement.</t>
    </r>
  </si>
  <si>
    <t>C41.12 Identity and access management</t>
  </si>
  <si>
    <r>
      <t>·</t>
    </r>
    <r>
      <rPr>
        <sz val="7"/>
        <color rgb="FF000000"/>
        <rFont val="Times New Roman"/>
        <family val="1"/>
      </rPr>
      <t xml:space="preserve">                </t>
    </r>
    <r>
      <rPr>
        <sz val="11"/>
        <rFont val="Calibri Light"/>
        <family val="2"/>
      </rPr>
      <t>Overall responsibility for the management and support for Identity and access management as defined by Microsoft and adopted by the GPAA as per the Microsoft license agreement.</t>
    </r>
  </si>
  <si>
    <t>C41.13 Endpoint and application management</t>
  </si>
  <si>
    <r>
      <t>·</t>
    </r>
    <r>
      <rPr>
        <sz val="7"/>
        <color rgb="FF000000"/>
        <rFont val="Times New Roman"/>
        <family val="1"/>
      </rPr>
      <t xml:space="preserve">                </t>
    </r>
    <r>
      <rPr>
        <sz val="11"/>
        <rFont val="Calibri Light"/>
        <family val="2"/>
      </rPr>
      <t>Overall responsibility for the management and support for Endpoint and application management as defined by Microsoft and adopted by the GPAA as per the Microsoft license agreement.</t>
    </r>
  </si>
  <si>
    <t>C41.14 Data lifecycle management</t>
  </si>
  <si>
    <r>
      <t>·</t>
    </r>
    <r>
      <rPr>
        <sz val="7"/>
        <color rgb="FF000000"/>
        <rFont val="Times New Roman"/>
        <family val="1"/>
      </rPr>
      <t xml:space="preserve">                </t>
    </r>
    <r>
      <rPr>
        <sz val="11"/>
        <rFont val="Calibri Light"/>
        <family val="2"/>
      </rPr>
      <t>Overall responsibility for the management and support for Data lifecycle management as defined by Microsoft and adopted by the GPAA as per the Microsoft license agreement.</t>
    </r>
  </si>
  <si>
    <t>C41.15 eDiscovery and Audit</t>
  </si>
  <si>
    <r>
      <t>·</t>
    </r>
    <r>
      <rPr>
        <sz val="7"/>
        <color rgb="FF000000"/>
        <rFont val="Times New Roman"/>
        <family val="1"/>
      </rPr>
      <t xml:space="preserve">                </t>
    </r>
    <r>
      <rPr>
        <sz val="11"/>
        <rFont val="Calibri Light"/>
        <family val="2"/>
      </rPr>
      <t>Overall responsibility for the management and support for eDiscovery and audit management as defined by Microsoft and adopted by the GPAA as per the Microsoft license agreement.</t>
    </r>
  </si>
  <si>
    <t>C41.16 Insider risk management</t>
  </si>
  <si>
    <r>
      <t>·</t>
    </r>
    <r>
      <rPr>
        <sz val="7"/>
        <color rgb="FF000000"/>
        <rFont val="Times New Roman"/>
        <family val="1"/>
      </rPr>
      <t xml:space="preserve">                </t>
    </r>
    <r>
      <rPr>
        <sz val="11"/>
        <rFont val="Calibri Light"/>
        <family val="2"/>
      </rPr>
      <t>Overall responsibility for the management and support for Insider risk management as defined by Microsoft and adopted by the GPAA as per the Microsoft license agreement.</t>
    </r>
  </si>
  <si>
    <t>C41.17 Windows</t>
  </si>
  <si>
    <t>C41.18 Security and Compliance</t>
  </si>
  <si>
    <r>
      <t>·</t>
    </r>
    <r>
      <rPr>
        <sz val="7"/>
        <color rgb="FF000000"/>
        <rFont val="Times New Roman"/>
        <family val="1"/>
      </rPr>
      <t xml:space="preserve">                </t>
    </r>
    <r>
      <rPr>
        <sz val="11"/>
        <rFont val="Calibri Light"/>
        <family val="2"/>
      </rPr>
      <t>Overall responsibility for the management and support for Security and Compliance management as defined by Microsoft and adopted by the GPAA as per the Microsoft license agreement.</t>
    </r>
  </si>
  <si>
    <t>C41.19 Skills Rate Card</t>
  </si>
  <si>
    <t>C42 Operating System and Application Hosting Environments (On Premise)</t>
  </si>
  <si>
    <r>
      <t>·</t>
    </r>
    <r>
      <rPr>
        <sz val="7"/>
        <color rgb="FF000000"/>
        <rFont val="Times New Roman"/>
        <family val="1"/>
      </rPr>
      <t xml:space="preserve">                </t>
    </r>
    <r>
      <rPr>
        <sz val="11"/>
        <rFont val="Calibri Light"/>
        <family val="2"/>
      </rPr>
      <t>Provide experienced, trained and Microsoft certified resources to configure and support the following software products to ensure that the components are configured to make use of all the functionality and features available ensuring optimal use and performance:</t>
    </r>
  </si>
  <si>
    <r>
      <t>-</t>
    </r>
    <r>
      <rPr>
        <sz val="7"/>
        <color rgb="FF000000"/>
        <rFont val="Times New Roman"/>
        <family val="1"/>
      </rPr>
      <t xml:space="preserve">      </t>
    </r>
    <r>
      <rPr>
        <sz val="11"/>
        <rFont val="Calibri Light"/>
        <family val="2"/>
      </rPr>
      <t>Infosight.</t>
    </r>
  </si>
  <si>
    <r>
      <t>-</t>
    </r>
    <r>
      <rPr>
        <sz val="7"/>
        <color rgb="FF000000"/>
        <rFont val="Times New Roman"/>
        <family val="1"/>
      </rPr>
      <t xml:space="preserve">      </t>
    </r>
    <r>
      <rPr>
        <sz val="11"/>
        <rFont val="Calibri Light"/>
        <family val="2"/>
      </rPr>
      <t>Linux (various).</t>
    </r>
  </si>
  <si>
    <r>
      <t>-</t>
    </r>
    <r>
      <rPr>
        <sz val="7"/>
        <color rgb="FF000000"/>
        <rFont val="Times New Roman"/>
        <family val="1"/>
      </rPr>
      <t xml:space="preserve">      </t>
    </r>
    <r>
      <rPr>
        <sz val="11"/>
        <rFont val="Calibri Light"/>
        <family val="2"/>
      </rPr>
      <t>ManageEngine AD Manager Plus.</t>
    </r>
  </si>
  <si>
    <r>
      <t>-</t>
    </r>
    <r>
      <rPr>
        <sz val="7"/>
        <color rgb="FF000000"/>
        <rFont val="Times New Roman"/>
        <family val="1"/>
      </rPr>
      <t xml:space="preserve">      </t>
    </r>
    <r>
      <rPr>
        <sz val="11"/>
        <rFont val="Calibri Light"/>
        <family val="2"/>
      </rPr>
      <t>ManageEngine AD Self Service.</t>
    </r>
  </si>
  <si>
    <r>
      <t>-</t>
    </r>
    <r>
      <rPr>
        <sz val="7"/>
        <color rgb="FF000000"/>
        <rFont val="Times New Roman"/>
        <family val="1"/>
      </rPr>
      <t xml:space="preserve">      </t>
    </r>
    <r>
      <rPr>
        <sz val="11"/>
        <rFont val="Calibri Light"/>
        <family val="2"/>
      </rPr>
      <t>ManageEngine Exchange Reporter.</t>
    </r>
  </si>
  <si>
    <r>
      <t>-</t>
    </r>
    <r>
      <rPr>
        <sz val="7"/>
        <color rgb="FF000000"/>
        <rFont val="Times New Roman"/>
        <family val="1"/>
      </rPr>
      <t xml:space="preserve">      </t>
    </r>
    <r>
      <rPr>
        <sz val="11"/>
        <rFont val="Calibri Light"/>
        <family val="2"/>
      </rPr>
      <t>ManageEngine Patch Connect Plus.</t>
    </r>
  </si>
  <si>
    <r>
      <t>-</t>
    </r>
    <r>
      <rPr>
        <sz val="7"/>
        <color rgb="FF000000"/>
        <rFont val="Times New Roman"/>
        <family val="1"/>
      </rPr>
      <t xml:space="preserve">      </t>
    </r>
    <r>
      <rPr>
        <sz val="11"/>
        <rFont val="Calibri Light"/>
        <family val="2"/>
      </rPr>
      <t>Microsoft Windows server suites.</t>
    </r>
  </si>
  <si>
    <r>
      <t>-</t>
    </r>
    <r>
      <rPr>
        <sz val="7"/>
        <color rgb="FF000000"/>
        <rFont val="Times New Roman"/>
        <family val="1"/>
      </rPr>
      <t xml:space="preserve">      </t>
    </r>
    <r>
      <rPr>
        <sz val="11"/>
        <rFont val="Calibri Light"/>
        <family val="2"/>
      </rPr>
      <t>SCCM.</t>
    </r>
  </si>
  <si>
    <r>
      <t>-</t>
    </r>
    <r>
      <rPr>
        <sz val="7"/>
        <color rgb="FF000000"/>
        <rFont val="Times New Roman"/>
        <family val="1"/>
      </rPr>
      <t xml:space="preserve">      </t>
    </r>
    <r>
      <rPr>
        <sz val="11"/>
        <rFont val="Calibri Light"/>
        <family val="2"/>
      </rPr>
      <t>vCenter</t>
    </r>
  </si>
  <si>
    <t>C42.1 Provide Active Directory Access management according to GPAA guidelines.</t>
  </si>
  <si>
    <t>C42.2 Realtime monitoring and notification of servers, services, applications, and events that impact services as per SLA., i.e.:</t>
  </si>
  <si>
    <r>
      <t>·</t>
    </r>
    <r>
      <rPr>
        <sz val="7"/>
        <rFont val="Times New Roman"/>
        <family val="1"/>
      </rPr>
      <t xml:space="preserve">                </t>
    </r>
    <r>
      <rPr>
        <sz val="11"/>
        <rFont val="Calibri Light"/>
        <family val="2"/>
      </rPr>
      <t>Prometheus.</t>
    </r>
  </si>
  <si>
    <r>
      <t>·</t>
    </r>
    <r>
      <rPr>
        <sz val="7"/>
        <rFont val="Times New Roman"/>
        <family val="1"/>
      </rPr>
      <t xml:space="preserve">                </t>
    </r>
    <r>
      <rPr>
        <sz val="11"/>
        <rFont val="Calibri Light"/>
        <family val="2"/>
      </rPr>
      <t>Grafana.</t>
    </r>
  </si>
  <si>
    <r>
      <t>·</t>
    </r>
    <r>
      <rPr>
        <sz val="7"/>
        <rFont val="Times New Roman"/>
        <family val="1"/>
      </rPr>
      <t xml:space="preserve">                </t>
    </r>
    <r>
      <rPr>
        <sz val="11"/>
        <rFont val="Calibri Light"/>
        <family val="2"/>
      </rPr>
      <t>CheckMK.</t>
    </r>
  </si>
  <si>
    <r>
      <t>·</t>
    </r>
    <r>
      <rPr>
        <sz val="7"/>
        <rFont val="Times New Roman"/>
        <family val="1"/>
      </rPr>
      <t xml:space="preserve">                </t>
    </r>
    <r>
      <rPr>
        <sz val="11"/>
        <rFont val="Calibri Light"/>
        <family val="2"/>
      </rPr>
      <t>Nagios.</t>
    </r>
  </si>
  <si>
    <t>C42.3 Lifecycle management, including provisioning inventory management and decommissioning of servers.</t>
  </si>
  <si>
    <t xml:space="preserve">C42.4 Virtualisation management of VMware, Hyper-V and Docker/Kubernetes servers. </t>
  </si>
  <si>
    <t>C42.5 Management of high-availability applications and services, clustered environments across data centres as per SLA.</t>
  </si>
  <si>
    <t>C42.6 Implementation and management of selected OEM server-specific management software on servers.  Upgrade and maintain application and OS level as recommended by OEM.</t>
  </si>
  <si>
    <t>C42.7 Test applications and OS compatibility testing within the test environment before deployment to the production platforms.</t>
  </si>
  <si>
    <t>C42.8 Provide experienced, trained and Microsoft certified resources to configure and support the following HPE hardware products to ensure that the components are configured to make use of all the functionality and features available, resulting in optimal use and performance:</t>
  </si>
  <si>
    <r>
      <t>·</t>
    </r>
    <r>
      <rPr>
        <sz val="7"/>
        <color rgb="FF000000"/>
        <rFont val="Times New Roman"/>
        <family val="1"/>
      </rPr>
      <t xml:space="preserve">                </t>
    </r>
    <r>
      <rPr>
        <sz val="11"/>
        <rFont val="Calibri Light"/>
        <family val="2"/>
      </rPr>
      <t>HPE Blade Centres.</t>
    </r>
  </si>
  <si>
    <r>
      <t>·</t>
    </r>
    <r>
      <rPr>
        <sz val="7"/>
        <color rgb="FF000000"/>
        <rFont val="Times New Roman"/>
        <family val="1"/>
      </rPr>
      <t xml:space="preserve">                </t>
    </r>
    <r>
      <rPr>
        <sz val="11"/>
        <rFont val="Calibri Light"/>
        <family val="2"/>
      </rPr>
      <t>HPE Blades.</t>
    </r>
  </si>
  <si>
    <r>
      <t>·</t>
    </r>
    <r>
      <rPr>
        <sz val="7"/>
        <color rgb="FF000000"/>
        <rFont val="Times New Roman"/>
        <family val="1"/>
      </rPr>
      <t xml:space="preserve">                </t>
    </r>
    <r>
      <rPr>
        <sz val="11"/>
        <rFont val="Calibri Light"/>
        <family val="2"/>
      </rPr>
      <t>HPE Nimble storage area networks (SAN).</t>
    </r>
  </si>
  <si>
    <r>
      <t>·</t>
    </r>
    <r>
      <rPr>
        <sz val="7"/>
        <color rgb="FF000000"/>
        <rFont val="Times New Roman"/>
        <family val="1"/>
      </rPr>
      <t xml:space="preserve">                </t>
    </r>
    <r>
      <rPr>
        <sz val="11"/>
        <rFont val="Calibri Light"/>
        <family val="2"/>
      </rPr>
      <t>HPE Rack mount servers at the regional offices.</t>
    </r>
  </si>
  <si>
    <r>
      <t>·</t>
    </r>
    <r>
      <rPr>
        <sz val="7"/>
        <color rgb="FF000000"/>
        <rFont val="Times New Roman"/>
        <family val="1"/>
      </rPr>
      <t xml:space="preserve">                </t>
    </r>
    <r>
      <rPr>
        <sz val="11"/>
        <rFont val="Calibri Light"/>
        <family val="2"/>
      </rPr>
      <t>HPE Physical servers in both the data centres for primary domain controllers.</t>
    </r>
  </si>
  <si>
    <r>
      <t>·</t>
    </r>
    <r>
      <rPr>
        <sz val="7"/>
        <color rgb="FF000000"/>
        <rFont val="Times New Roman"/>
        <family val="1"/>
      </rPr>
      <t xml:space="preserve">                </t>
    </r>
    <r>
      <rPr>
        <sz val="11"/>
        <rFont val="Calibri Light"/>
        <family val="2"/>
      </rPr>
      <t>HPE SAN switches.</t>
    </r>
  </si>
  <si>
    <r>
      <t>·</t>
    </r>
    <r>
      <rPr>
        <sz val="7"/>
        <color rgb="FF000000"/>
        <rFont val="Times New Roman"/>
        <family val="1"/>
      </rPr>
      <t xml:space="preserve">                </t>
    </r>
    <r>
      <rPr>
        <sz val="11"/>
        <rFont val="Calibri Light"/>
        <family val="2"/>
      </rPr>
      <t>HPE data centre switches.</t>
    </r>
  </si>
  <si>
    <t>C42.9 Provide server maintenance and support services at the following sites:</t>
  </si>
  <si>
    <r>
      <t>·</t>
    </r>
    <r>
      <rPr>
        <sz val="7"/>
        <color rgb="FF000000"/>
        <rFont val="Times New Roman"/>
        <family val="1"/>
      </rPr>
      <t xml:space="preserve">                </t>
    </r>
    <r>
      <rPr>
        <sz val="11"/>
        <color rgb="FF000000"/>
        <rFont val="Calibri Light"/>
        <family val="2"/>
      </rPr>
      <t>Bisho.</t>
    </r>
  </si>
  <si>
    <r>
      <t>·</t>
    </r>
    <r>
      <rPr>
        <sz val="7"/>
        <color rgb="FF000000"/>
        <rFont val="Times New Roman"/>
        <family val="1"/>
      </rPr>
      <t xml:space="preserve">                </t>
    </r>
    <r>
      <rPr>
        <sz val="11"/>
        <color rgb="FF000000"/>
        <rFont val="Calibri Light"/>
        <family val="2"/>
      </rPr>
      <t>Bloemfontein.</t>
    </r>
  </si>
  <si>
    <r>
      <t>·</t>
    </r>
    <r>
      <rPr>
        <sz val="7"/>
        <color rgb="FF000000"/>
        <rFont val="Times New Roman"/>
        <family val="1"/>
      </rPr>
      <t xml:space="preserve">                </t>
    </r>
    <r>
      <rPr>
        <sz val="11"/>
        <color rgb="FF000000"/>
        <rFont val="Calibri Light"/>
        <family val="2"/>
      </rPr>
      <t>Cape Town.</t>
    </r>
  </si>
  <si>
    <r>
      <t>·</t>
    </r>
    <r>
      <rPr>
        <sz val="7"/>
        <color rgb="FF000000"/>
        <rFont val="Times New Roman"/>
        <family val="1"/>
      </rPr>
      <t xml:space="preserve">                </t>
    </r>
    <r>
      <rPr>
        <sz val="11"/>
        <color rgb="FF000000"/>
        <rFont val="Calibri Light"/>
        <family val="2"/>
      </rPr>
      <t>Durban.</t>
    </r>
  </si>
  <si>
    <r>
      <t>·</t>
    </r>
    <r>
      <rPr>
        <sz val="7"/>
        <color rgb="FF000000"/>
        <rFont val="Times New Roman"/>
        <family val="1"/>
      </rPr>
      <t xml:space="preserve">                </t>
    </r>
    <r>
      <rPr>
        <sz val="11"/>
        <color rgb="FF000000"/>
        <rFont val="Calibri Light"/>
        <family val="2"/>
      </rPr>
      <t xml:space="preserve">Gallo Manor (Secondary Data Centre). </t>
    </r>
  </si>
  <si>
    <r>
      <t>·</t>
    </r>
    <r>
      <rPr>
        <sz val="7"/>
        <color rgb="FF000000"/>
        <rFont val="Times New Roman"/>
        <family val="1"/>
      </rPr>
      <t xml:space="preserve">                </t>
    </r>
    <r>
      <rPr>
        <sz val="11"/>
        <color rgb="FF000000"/>
        <rFont val="Calibri Light"/>
        <family val="2"/>
      </rPr>
      <t xml:space="preserve">Hamilton Street (Primary Data centre) </t>
    </r>
    <r>
      <rPr>
        <b/>
        <sz val="11"/>
        <color rgb="FF000000"/>
        <rFont val="Calibri Light"/>
        <family val="2"/>
      </rPr>
      <t>where on-site support is required</t>
    </r>
    <r>
      <rPr>
        <sz val="11"/>
        <color rgb="FF000000"/>
        <rFont val="Calibri Light"/>
        <family val="2"/>
      </rPr>
      <t>.</t>
    </r>
  </si>
  <si>
    <r>
      <t>·</t>
    </r>
    <r>
      <rPr>
        <sz val="7"/>
        <color rgb="FF000000"/>
        <rFont val="Times New Roman"/>
        <family val="1"/>
      </rPr>
      <t xml:space="preserve">                </t>
    </r>
    <r>
      <rPr>
        <sz val="11"/>
        <color rgb="FF000000"/>
        <rFont val="Calibri Light"/>
        <family val="2"/>
      </rPr>
      <t>Johannesburg.</t>
    </r>
  </si>
  <si>
    <r>
      <t>·</t>
    </r>
    <r>
      <rPr>
        <sz val="7"/>
        <color rgb="FF000000"/>
        <rFont val="Times New Roman"/>
        <family val="1"/>
      </rPr>
      <t xml:space="preserve">                </t>
    </r>
    <r>
      <rPr>
        <sz val="11"/>
        <color rgb="FF000000"/>
        <rFont val="Calibri Light"/>
        <family val="2"/>
      </rPr>
      <t>Kimberley.</t>
    </r>
  </si>
  <si>
    <r>
      <t>·</t>
    </r>
    <r>
      <rPr>
        <sz val="7"/>
        <color rgb="FF000000"/>
        <rFont val="Times New Roman"/>
        <family val="1"/>
      </rPr>
      <t xml:space="preserve">                </t>
    </r>
    <r>
      <rPr>
        <sz val="11"/>
        <color rgb="FF000000"/>
        <rFont val="Calibri Light"/>
        <family val="2"/>
      </rPr>
      <t>Mafikeng.</t>
    </r>
  </si>
  <si>
    <r>
      <t>·</t>
    </r>
    <r>
      <rPr>
        <sz val="7"/>
        <color rgb="FF000000"/>
        <rFont val="Times New Roman"/>
        <family val="1"/>
      </rPr>
      <t xml:space="preserve">                </t>
    </r>
    <r>
      <rPr>
        <sz val="11"/>
        <color rgb="FF000000"/>
        <rFont val="Calibri Light"/>
        <family val="2"/>
      </rPr>
      <t>Mthatha.</t>
    </r>
  </si>
  <si>
    <r>
      <t>·</t>
    </r>
    <r>
      <rPr>
        <sz val="7"/>
        <color rgb="FF000000"/>
        <rFont val="Times New Roman"/>
        <family val="1"/>
      </rPr>
      <t xml:space="preserve">                </t>
    </r>
    <r>
      <rPr>
        <sz val="11"/>
        <color rgb="FF000000"/>
        <rFont val="Calibri Light"/>
        <family val="2"/>
      </rPr>
      <t>Nelspruit.</t>
    </r>
  </si>
  <si>
    <r>
      <t>·</t>
    </r>
    <r>
      <rPr>
        <sz val="7"/>
        <color rgb="FF000000"/>
        <rFont val="Times New Roman"/>
        <family val="1"/>
      </rPr>
      <t xml:space="preserve">                </t>
    </r>
    <r>
      <rPr>
        <sz val="11"/>
        <color rgb="FF000000"/>
        <rFont val="Calibri Light"/>
        <family val="2"/>
      </rPr>
      <t>Phuthaditjhaba- relocating to Bethlehem</t>
    </r>
  </si>
  <si>
    <r>
      <t>·</t>
    </r>
    <r>
      <rPr>
        <sz val="7"/>
        <color rgb="FF000000"/>
        <rFont val="Times New Roman"/>
        <family val="1"/>
      </rPr>
      <t xml:space="preserve">                </t>
    </r>
    <r>
      <rPr>
        <sz val="11"/>
        <color rgb="FF000000"/>
        <rFont val="Calibri Light"/>
        <family val="2"/>
      </rPr>
      <t>Pietermaritzburg.</t>
    </r>
  </si>
  <si>
    <r>
      <t>·</t>
    </r>
    <r>
      <rPr>
        <sz val="7"/>
        <color rgb="FF000000"/>
        <rFont val="Times New Roman"/>
        <family val="1"/>
      </rPr>
      <t xml:space="preserve">                </t>
    </r>
    <r>
      <rPr>
        <sz val="11"/>
        <color rgb="FF000000"/>
        <rFont val="Calibri Light"/>
        <family val="2"/>
      </rPr>
      <t>Polokwane.</t>
    </r>
  </si>
  <si>
    <r>
      <t>·</t>
    </r>
    <r>
      <rPr>
        <sz val="7"/>
        <color rgb="FF000000"/>
        <rFont val="Times New Roman"/>
        <family val="1"/>
      </rPr>
      <t xml:space="preserve">                </t>
    </r>
    <r>
      <rPr>
        <sz val="11"/>
        <color rgb="FF000000"/>
        <rFont val="Calibri Light"/>
        <family val="2"/>
      </rPr>
      <t>Gqeberha.</t>
    </r>
  </si>
  <si>
    <r>
      <t>·</t>
    </r>
    <r>
      <rPr>
        <sz val="7"/>
        <color rgb="FF000000"/>
        <rFont val="Times New Roman"/>
        <family val="1"/>
      </rPr>
      <t xml:space="preserve">                </t>
    </r>
    <r>
      <rPr>
        <sz val="11"/>
        <color rgb="FF000000"/>
        <rFont val="Calibri Light"/>
        <family val="2"/>
      </rPr>
      <t>Rustenburg.</t>
    </r>
  </si>
  <si>
    <r>
      <t>·</t>
    </r>
    <r>
      <rPr>
        <sz val="7"/>
        <color rgb="FF000000"/>
        <rFont val="Times New Roman"/>
        <family val="1"/>
      </rPr>
      <t xml:space="preserve">                </t>
    </r>
    <r>
      <rPr>
        <sz val="11"/>
        <color rgb="FF000000"/>
        <rFont val="Calibri Light"/>
        <family val="2"/>
      </rPr>
      <t>Thohoyandou.</t>
    </r>
  </si>
  <si>
    <r>
      <t>·</t>
    </r>
    <r>
      <rPr>
        <sz val="7"/>
        <color rgb="FF000000"/>
        <rFont val="Times New Roman"/>
        <family val="1"/>
      </rPr>
      <t xml:space="preserve">                </t>
    </r>
    <r>
      <rPr>
        <sz val="11"/>
        <color rgb="FF000000"/>
        <rFont val="Calibri Light"/>
        <family val="2"/>
      </rPr>
      <t>Trevena campus (Sunnyside, Pretoria).</t>
    </r>
  </si>
  <si>
    <r>
      <t>·</t>
    </r>
    <r>
      <rPr>
        <sz val="7"/>
        <color rgb="FF000000"/>
        <rFont val="Times New Roman"/>
        <family val="1"/>
      </rPr>
      <t xml:space="preserve">                </t>
    </r>
    <r>
      <rPr>
        <sz val="11"/>
        <color rgb="FF000000"/>
        <rFont val="Calibri Light"/>
        <family val="2"/>
      </rPr>
      <t>Bushbuckridge</t>
    </r>
  </si>
  <si>
    <t>C42.10 Skills Rate Card</t>
  </si>
  <si>
    <t>C43 Multi Cloud Services Support and Maintenance – Hosting</t>
  </si>
  <si>
    <t>C43.1 Provide experienced, trained and Microsoft certified resources to configure and support the following platforms to ensure that the platforms are secured and configured to make use of all the functionality and features available, resulting in optimal use and performance:</t>
  </si>
  <si>
    <r>
      <t>·</t>
    </r>
    <r>
      <rPr>
        <sz val="7"/>
        <color rgb="FF000000"/>
        <rFont val="Times New Roman"/>
        <family val="1"/>
      </rPr>
      <t xml:space="preserve">                </t>
    </r>
    <r>
      <rPr>
        <sz val="11"/>
        <rFont val="Calibri Light"/>
        <family val="2"/>
      </rPr>
      <t>Microsoft Azure.</t>
    </r>
  </si>
  <si>
    <r>
      <t>·</t>
    </r>
    <r>
      <rPr>
        <sz val="7"/>
        <color rgb="FF000000"/>
        <rFont val="Times New Roman"/>
        <family val="1"/>
      </rPr>
      <t xml:space="preserve">                </t>
    </r>
    <r>
      <rPr>
        <sz val="11"/>
        <rFont val="Calibri Light"/>
        <family val="2"/>
      </rPr>
      <t>AWS.</t>
    </r>
  </si>
  <si>
    <r>
      <t>·</t>
    </r>
    <r>
      <rPr>
        <sz val="7"/>
        <color rgb="FF000000"/>
        <rFont val="Times New Roman"/>
        <family val="1"/>
      </rPr>
      <t xml:space="preserve">                </t>
    </r>
    <r>
      <rPr>
        <sz val="11"/>
        <rFont val="Calibri Light"/>
        <family val="2"/>
      </rPr>
      <t>Other cloud services.</t>
    </r>
  </si>
  <si>
    <t>C43.2 Compute</t>
  </si>
  <si>
    <r>
      <t>·</t>
    </r>
    <r>
      <rPr>
        <sz val="7"/>
        <color rgb="FF000000"/>
        <rFont val="Times New Roman"/>
        <family val="1"/>
      </rPr>
      <t xml:space="preserve">                </t>
    </r>
    <r>
      <rPr>
        <sz val="11"/>
        <rFont val="Calibri Light"/>
        <family val="2"/>
      </rPr>
      <t>Overall responsibility for the management and support for access cloud compute capacity, virtualization, and scale on demand, e.g.:</t>
    </r>
  </si>
  <si>
    <r>
      <t>o</t>
    </r>
    <r>
      <rPr>
        <sz val="7"/>
        <color rgb="FF000000"/>
        <rFont val="Times New Roman"/>
        <family val="1"/>
      </rPr>
      <t xml:space="preserve">   </t>
    </r>
    <r>
      <rPr>
        <sz val="11"/>
        <rFont val="Calibri Light"/>
        <family val="2"/>
      </rPr>
      <t>Keycloak.</t>
    </r>
  </si>
  <si>
    <r>
      <t>o</t>
    </r>
    <r>
      <rPr>
        <sz val="7"/>
        <color rgb="FF000000"/>
        <rFont val="Times New Roman"/>
        <family val="1"/>
      </rPr>
      <t xml:space="preserve">   </t>
    </r>
    <r>
      <rPr>
        <sz val="11"/>
        <rFont val="Calibri Light"/>
        <family val="2"/>
      </rPr>
      <t>Kubernetes.</t>
    </r>
  </si>
  <si>
    <r>
      <t>o</t>
    </r>
    <r>
      <rPr>
        <sz val="7"/>
        <color rgb="FF000000"/>
        <rFont val="Times New Roman"/>
        <family val="1"/>
      </rPr>
      <t xml:space="preserve">   </t>
    </r>
    <r>
      <rPr>
        <sz val="11"/>
        <rFont val="Calibri Light"/>
        <family val="2"/>
      </rPr>
      <t>Camunda.</t>
    </r>
  </si>
  <si>
    <r>
      <t>·</t>
    </r>
    <r>
      <rPr>
        <sz val="7"/>
        <color rgb="FF000000"/>
        <rFont val="Times New Roman"/>
        <family val="1"/>
      </rPr>
      <t xml:space="preserve">                </t>
    </r>
    <r>
      <rPr>
        <sz val="11"/>
        <rFont val="Calibri Light"/>
        <family val="2"/>
      </rPr>
      <t>Provision of virtual Linux and Windows servers.</t>
    </r>
  </si>
  <si>
    <r>
      <t>·</t>
    </r>
    <r>
      <rPr>
        <sz val="7"/>
        <color rgb="FF000000"/>
        <rFont val="Times New Roman"/>
        <family val="1"/>
      </rPr>
      <t xml:space="preserve">                </t>
    </r>
    <r>
      <rPr>
        <sz val="11"/>
        <rFont val="Calibri Light"/>
        <family val="2"/>
      </rPr>
      <t>Deploy and scale containers deployed on Kubernetes.</t>
    </r>
  </si>
  <si>
    <r>
      <t>·</t>
    </r>
    <r>
      <rPr>
        <sz val="7"/>
        <color rgb="FF000000"/>
        <rFont val="Times New Roman"/>
        <family val="1"/>
      </rPr>
      <t xml:space="preserve">                </t>
    </r>
    <r>
      <rPr>
        <sz val="11"/>
        <rFont val="Calibri Light"/>
        <family val="2"/>
      </rPr>
      <t>Resource management for deployed service and switching off of services not used or scale down as and when required to limit cloud expenditure.</t>
    </r>
  </si>
  <si>
    <r>
      <t>·</t>
    </r>
    <r>
      <rPr>
        <sz val="7"/>
        <color rgb="FF000000"/>
        <rFont val="Times New Roman"/>
        <family val="1"/>
      </rPr>
      <t xml:space="preserve">                </t>
    </r>
    <r>
      <rPr>
        <sz val="11"/>
        <rFont val="Calibri Light"/>
        <family val="2"/>
      </rPr>
      <t>Management of Hybrid deployment.</t>
    </r>
  </si>
  <si>
    <t>C43.3 Networks</t>
  </si>
  <si>
    <r>
      <t>·</t>
    </r>
    <r>
      <rPr>
        <sz val="7"/>
        <color rgb="FF000000"/>
        <rFont val="Times New Roman"/>
        <family val="1"/>
      </rPr>
      <t xml:space="preserve">                </t>
    </r>
    <r>
      <rPr>
        <sz val="11"/>
        <rFont val="Calibri Light"/>
        <family val="2"/>
      </rPr>
      <t>Overall responsibility for the management and support of connecting cloud and on-premise infrastructure and virtual network services with the cloud provider environment (the GPAA will use Azure EXPRESSROUTE and AWS Direct Connect and direct network connections to any other cloud providers via the appointed network Service Provider).</t>
    </r>
  </si>
  <si>
    <r>
      <t>·</t>
    </r>
    <r>
      <rPr>
        <sz val="7"/>
        <color rgb="FF000000"/>
        <rFont val="Times New Roman"/>
        <family val="1"/>
      </rPr>
      <t xml:space="preserve">                </t>
    </r>
    <r>
      <rPr>
        <sz val="11"/>
        <rFont val="Calibri Light"/>
        <family val="2"/>
      </rPr>
      <t>Load balance inbound and out bound traffic using cloud load balancers, i.e.:</t>
    </r>
  </si>
  <si>
    <r>
      <t>-</t>
    </r>
    <r>
      <rPr>
        <sz val="7"/>
        <color rgb="FF000000"/>
        <rFont val="Times New Roman"/>
        <family val="1"/>
      </rPr>
      <t xml:space="preserve">      </t>
    </r>
    <r>
      <rPr>
        <sz val="11"/>
        <rFont val="Calibri Light"/>
        <family val="2"/>
      </rPr>
      <t>F5.</t>
    </r>
  </si>
  <si>
    <r>
      <t>-</t>
    </r>
    <r>
      <rPr>
        <sz val="7"/>
        <color rgb="FF000000"/>
        <rFont val="Times New Roman"/>
        <family val="1"/>
      </rPr>
      <t xml:space="preserve">      </t>
    </r>
    <r>
      <rPr>
        <sz val="11"/>
        <rFont val="Calibri Light"/>
        <family val="2"/>
      </rPr>
      <t>NginX.</t>
    </r>
  </si>
  <si>
    <r>
      <t>·</t>
    </r>
    <r>
      <rPr>
        <sz val="7"/>
        <color rgb="FF000000"/>
        <rFont val="Times New Roman"/>
        <family val="1"/>
      </rPr>
      <t xml:space="preserve">                </t>
    </r>
    <r>
      <rPr>
        <sz val="11"/>
        <rFont val="Calibri Light"/>
        <family val="2"/>
      </rPr>
      <t>Secure network traffic using cloud Firewall.</t>
    </r>
  </si>
  <si>
    <r>
      <t>·</t>
    </r>
    <r>
      <rPr>
        <sz val="7"/>
        <color rgb="FF000000"/>
        <rFont val="Times New Roman"/>
        <family val="1"/>
      </rPr>
      <t xml:space="preserve">                </t>
    </r>
    <r>
      <rPr>
        <sz val="11"/>
        <rFont val="Calibri Light"/>
        <family val="2"/>
      </rPr>
      <t>Monitor security attacks to virtual servers.</t>
    </r>
  </si>
  <si>
    <r>
      <t>·</t>
    </r>
    <r>
      <rPr>
        <sz val="7"/>
        <color rgb="FF000000"/>
        <rFont val="Times New Roman"/>
        <family val="1"/>
      </rPr>
      <t xml:space="preserve">                </t>
    </r>
    <r>
      <rPr>
        <sz val="11"/>
        <rFont val="Calibri Light"/>
        <family val="2"/>
      </rPr>
      <t>Secure RDP and SSH connectivity to access virtual servers.</t>
    </r>
  </si>
  <si>
    <r>
      <t>·</t>
    </r>
    <r>
      <rPr>
        <sz val="7"/>
        <color rgb="FF000000"/>
        <rFont val="Times New Roman"/>
        <family val="1"/>
      </rPr>
      <t xml:space="preserve">                </t>
    </r>
    <r>
      <rPr>
        <sz val="11"/>
        <rFont val="Calibri Light"/>
        <family val="2"/>
      </rPr>
      <t>Optimise network traffic management.</t>
    </r>
  </si>
  <si>
    <r>
      <t>·</t>
    </r>
    <r>
      <rPr>
        <sz val="7"/>
        <color rgb="FF000000"/>
        <rFont val="Times New Roman"/>
        <family val="1"/>
      </rPr>
      <t xml:space="preserve">                </t>
    </r>
    <r>
      <rPr>
        <sz val="11"/>
        <rFont val="Calibri Light"/>
        <family val="2"/>
      </rPr>
      <t>Monitor network traffic and diagnose issue.</t>
    </r>
  </si>
  <si>
    <r>
      <t>·</t>
    </r>
    <r>
      <rPr>
        <sz val="7"/>
        <color rgb="FF000000"/>
        <rFont val="Times New Roman"/>
        <family val="1"/>
      </rPr>
      <t xml:space="preserve">                </t>
    </r>
    <r>
      <rPr>
        <sz val="11"/>
        <rFont val="Calibri Light"/>
        <family val="2"/>
      </rPr>
      <t>Liaise with interconnect network Service Provider to setup, monitor and maintain connectivity to cloud provider including routing and security.</t>
    </r>
  </si>
  <si>
    <t>C43.4 Cloud Storage</t>
  </si>
  <si>
    <r>
      <t>·</t>
    </r>
    <r>
      <rPr>
        <sz val="7"/>
        <color rgb="FF000000"/>
        <rFont val="Times New Roman"/>
        <family val="1"/>
      </rPr>
      <t xml:space="preserve">                </t>
    </r>
    <r>
      <rPr>
        <sz val="11"/>
        <rFont val="Calibri Light"/>
        <family val="2"/>
      </rPr>
      <t>Overall responsibility for the management of cloud object, block, and file storage.</t>
    </r>
  </si>
  <si>
    <r>
      <t>·</t>
    </r>
    <r>
      <rPr>
        <sz val="7"/>
        <color rgb="FF000000"/>
        <rFont val="Times New Roman"/>
        <family val="1"/>
      </rPr>
      <t xml:space="preserve">                </t>
    </r>
    <r>
      <rPr>
        <sz val="11"/>
        <rFont val="Calibri Light"/>
        <family val="2"/>
      </rPr>
      <t>Seamless access, secure access to cloud storage.</t>
    </r>
  </si>
  <si>
    <r>
      <t>·</t>
    </r>
    <r>
      <rPr>
        <sz val="7"/>
        <color rgb="FF000000"/>
        <rFont val="Times New Roman"/>
        <family val="1"/>
      </rPr>
      <t xml:space="preserve">                </t>
    </r>
    <r>
      <rPr>
        <sz val="11"/>
        <rFont val="Calibri Light"/>
        <family val="2"/>
      </rPr>
      <t>Synchronisation of data for Hybrid solutions.</t>
    </r>
  </si>
  <si>
    <r>
      <t>·</t>
    </r>
    <r>
      <rPr>
        <sz val="7"/>
        <color rgb="FF000000"/>
        <rFont val="Times New Roman"/>
        <family val="1"/>
      </rPr>
      <t xml:space="preserve">                </t>
    </r>
    <r>
      <rPr>
        <sz val="11"/>
        <rFont val="Calibri Light"/>
        <family val="2"/>
      </rPr>
      <t>Backup of cloud deployed application, data and servers.</t>
    </r>
  </si>
  <si>
    <r>
      <t>·</t>
    </r>
    <r>
      <rPr>
        <sz val="7"/>
        <color rgb="FF000000"/>
        <rFont val="Times New Roman"/>
        <family val="1"/>
      </rPr>
      <t xml:space="preserve">                </t>
    </r>
    <r>
      <rPr>
        <sz val="11"/>
        <rFont val="Calibri Light"/>
        <family val="2"/>
      </rPr>
      <t>Services excluded are Teams Phone to external numbers and audio conferencing between external parties.</t>
    </r>
  </si>
  <si>
    <t>C43.5 Databases</t>
  </si>
  <si>
    <r>
      <t>·</t>
    </r>
    <r>
      <rPr>
        <sz val="7"/>
        <color rgb="FF000000"/>
        <rFont val="Times New Roman"/>
        <family val="1"/>
      </rPr>
      <t xml:space="preserve">                </t>
    </r>
    <r>
      <rPr>
        <sz val="11"/>
        <color rgb="FF000000"/>
        <rFont val="Calibri Light"/>
        <family val="2"/>
      </rPr>
      <t>Overall responsibility for the management and support of databases.</t>
    </r>
  </si>
  <si>
    <r>
      <t>·</t>
    </r>
    <r>
      <rPr>
        <sz val="7"/>
        <color rgb="FF000000"/>
        <rFont val="Times New Roman"/>
        <family val="1"/>
      </rPr>
      <t xml:space="preserve">                </t>
    </r>
    <r>
      <rPr>
        <sz val="11"/>
        <color rgb="FF000000"/>
        <rFont val="Calibri Light"/>
        <family val="2"/>
      </rPr>
      <t>Synchronisation of data for Hybrid solutions.</t>
    </r>
  </si>
  <si>
    <r>
      <t>·</t>
    </r>
    <r>
      <rPr>
        <sz val="7"/>
        <color rgb="FF000000"/>
        <rFont val="Times New Roman"/>
        <family val="1"/>
      </rPr>
      <t xml:space="preserve">                </t>
    </r>
    <r>
      <rPr>
        <sz val="11"/>
        <color rgb="FF000000"/>
        <rFont val="Calibri Light"/>
        <family val="2"/>
      </rPr>
      <t>Migration of Microsoft SQL on-premise databases to Cloud SQL service as and when required by the GPAA.</t>
    </r>
  </si>
  <si>
    <t>C43.6 Identity</t>
  </si>
  <si>
    <r>
      <t>·</t>
    </r>
    <r>
      <rPr>
        <sz val="7"/>
        <color rgb="FF000000"/>
        <rFont val="Times New Roman"/>
        <family val="1"/>
      </rPr>
      <t xml:space="preserve">                </t>
    </r>
    <r>
      <rPr>
        <sz val="11"/>
        <rFont val="Calibri Light"/>
        <family val="2"/>
      </rPr>
      <t>Overall responsibility for the management and support of use access across devices, data, applications and infrastructure.</t>
    </r>
  </si>
  <si>
    <r>
      <t>·</t>
    </r>
    <r>
      <rPr>
        <sz val="7"/>
        <color rgb="FF000000"/>
        <rFont val="Times New Roman"/>
        <family val="1"/>
      </rPr>
      <t xml:space="preserve">                </t>
    </r>
    <r>
      <rPr>
        <sz val="11"/>
        <rFont val="Calibri Light"/>
        <family val="2"/>
      </rPr>
      <t>Synchronisation AD with AAD for hybrid deployments.</t>
    </r>
  </si>
  <si>
    <r>
      <t>·</t>
    </r>
    <r>
      <rPr>
        <sz val="7"/>
        <color rgb="FF000000"/>
        <rFont val="Times New Roman"/>
        <family val="1"/>
      </rPr>
      <t xml:space="preserve">                </t>
    </r>
    <r>
      <rPr>
        <sz val="11"/>
        <rFont val="Calibri Light"/>
        <family val="2"/>
      </rPr>
      <t>Integration with KeyCloak and Oracle IAM.</t>
    </r>
  </si>
  <si>
    <r>
      <t>·</t>
    </r>
    <r>
      <rPr>
        <sz val="7"/>
        <color rgb="FF000000"/>
        <rFont val="Times New Roman"/>
        <family val="1"/>
      </rPr>
      <t xml:space="preserve">                </t>
    </r>
    <r>
      <rPr>
        <sz val="11"/>
        <color rgb="FF000000"/>
        <rFont val="Calibri Light"/>
        <family val="2"/>
      </rPr>
      <t>Assist with the management, support and access to published APIs.</t>
    </r>
  </si>
  <si>
    <t>C43.8 Management and Governance</t>
  </si>
  <si>
    <r>
      <t>·</t>
    </r>
    <r>
      <rPr>
        <sz val="7"/>
        <color rgb="FF000000"/>
        <rFont val="Times New Roman"/>
        <family val="1"/>
      </rPr>
      <t xml:space="preserve">                </t>
    </r>
    <r>
      <rPr>
        <sz val="11"/>
        <rFont val="Calibri Light"/>
        <family val="2"/>
      </rPr>
      <t>Overall responsibility for the management, support and administration of all services deployed with the cloud environment.</t>
    </r>
  </si>
  <si>
    <r>
      <t>·</t>
    </r>
    <r>
      <rPr>
        <sz val="7"/>
        <color rgb="FF000000"/>
        <rFont val="Times New Roman"/>
        <family val="1"/>
      </rPr>
      <t xml:space="preserve">                </t>
    </r>
    <r>
      <rPr>
        <sz val="11"/>
        <rFont val="Calibri Light"/>
        <family val="2"/>
      </rPr>
      <t>Monitor status of deployed platforms.</t>
    </r>
  </si>
  <si>
    <r>
      <t>·</t>
    </r>
    <r>
      <rPr>
        <sz val="7"/>
        <color rgb="FF000000"/>
        <rFont val="Times New Roman"/>
        <family val="1"/>
      </rPr>
      <t xml:space="preserve">                </t>
    </r>
    <r>
      <rPr>
        <sz val="11"/>
        <rFont val="Calibri Light"/>
        <family val="2"/>
      </rPr>
      <t>Monitor, diagnose and optimise network problems and issues.</t>
    </r>
  </si>
  <si>
    <r>
      <t>·</t>
    </r>
    <r>
      <rPr>
        <sz val="7"/>
        <color rgb="FF000000"/>
        <rFont val="Times New Roman"/>
        <family val="1"/>
      </rPr>
      <t xml:space="preserve">                </t>
    </r>
    <r>
      <rPr>
        <sz val="11"/>
        <rFont val="Calibri Light"/>
        <family val="2"/>
      </rPr>
      <t>Automate, configure, and update resources.</t>
    </r>
  </si>
  <si>
    <r>
      <t>·</t>
    </r>
    <r>
      <rPr>
        <sz val="7"/>
        <color rgb="FF000000"/>
        <rFont val="Times New Roman"/>
        <family val="1"/>
      </rPr>
      <t xml:space="preserve">                </t>
    </r>
    <r>
      <rPr>
        <sz val="11"/>
        <rFont val="Calibri Light"/>
        <family val="2"/>
      </rPr>
      <t>Implement recommendations with approval of the GPAA.</t>
    </r>
  </si>
  <si>
    <r>
      <t>·</t>
    </r>
    <r>
      <rPr>
        <sz val="7"/>
        <color rgb="FF000000"/>
        <rFont val="Times New Roman"/>
        <family val="1"/>
      </rPr>
      <t xml:space="preserve">                </t>
    </r>
    <r>
      <rPr>
        <sz val="11"/>
        <rFont val="Calibri Light"/>
        <family val="2"/>
      </rPr>
      <t>Optimally manage resources.</t>
    </r>
  </si>
  <si>
    <r>
      <t>·</t>
    </r>
    <r>
      <rPr>
        <sz val="7"/>
        <color rgb="FF000000"/>
        <rFont val="Times New Roman"/>
        <family val="1"/>
      </rPr>
      <t xml:space="preserve">                </t>
    </r>
    <r>
      <rPr>
        <sz val="11"/>
        <rFont val="Calibri Light"/>
        <family val="2"/>
      </rPr>
      <t>Create, maintain and optimise scheduled work.</t>
    </r>
  </si>
  <si>
    <r>
      <t>·</t>
    </r>
    <r>
      <rPr>
        <sz val="7"/>
        <color rgb="FF000000"/>
        <rFont val="Times New Roman"/>
        <family val="1"/>
      </rPr>
      <t xml:space="preserve">                </t>
    </r>
    <r>
      <rPr>
        <sz val="11"/>
        <rFont val="Calibri Light"/>
        <family val="2"/>
      </rPr>
      <t>Create, maintain and optimise policies for compliance.</t>
    </r>
  </si>
  <si>
    <t>C43.9 Media</t>
  </si>
  <si>
    <r>
      <t>·</t>
    </r>
    <r>
      <rPr>
        <sz val="7"/>
        <color rgb="FF000000"/>
        <rFont val="Times New Roman"/>
        <family val="1"/>
      </rPr>
      <t xml:space="preserve">                </t>
    </r>
    <r>
      <rPr>
        <sz val="11"/>
        <rFont val="Calibri Light"/>
        <family val="2"/>
      </rPr>
      <t>Overall responsibility for the management and support of Content Delivery Network access and Media.</t>
    </r>
  </si>
  <si>
    <t>C43.10 Migration</t>
  </si>
  <si>
    <r>
      <t>·</t>
    </r>
    <r>
      <rPr>
        <sz val="7"/>
        <color rgb="FF000000"/>
        <rFont val="Times New Roman"/>
        <family val="1"/>
      </rPr>
      <t xml:space="preserve">                </t>
    </r>
    <r>
      <rPr>
        <sz val="11"/>
        <rFont val="Calibri Light"/>
        <family val="2"/>
      </rPr>
      <t>Overall responsibility for the management, configuration, and migration of on-premise to cloud environment as identified by the GPAA during the migration phases.</t>
    </r>
  </si>
  <si>
    <t>C43.11 Skills Rate Card</t>
  </si>
  <si>
    <t>Indicate Comply =Y / Not Comply = N</t>
  </si>
  <si>
    <t>Score</t>
  </si>
  <si>
    <t xml:space="preserve"> </t>
  </si>
  <si>
    <t>Total</t>
  </si>
  <si>
    <t>Weight</t>
  </si>
  <si>
    <t>Minimum Threshold</t>
  </si>
  <si>
    <t>Percentage comply</t>
  </si>
  <si>
    <t>Score - Requirement met</t>
  </si>
  <si>
    <t>Higher Than MinimumThreshold?</t>
  </si>
  <si>
    <t>General functionality requirement (Service C1 to C30)</t>
  </si>
  <si>
    <r>
      <t>·</t>
    </r>
    <r>
      <rPr>
        <sz val="7"/>
        <rFont val="Times New Roman"/>
        <family val="1"/>
      </rPr>
      <t xml:space="preserve">               </t>
    </r>
    <r>
      <rPr>
        <sz val="11"/>
        <rFont val="Calibri Light"/>
        <family val="2"/>
      </rPr>
      <t xml:space="preserve">Cisco MSE appliance  </t>
    </r>
  </si>
  <si>
    <r>
      <t>·</t>
    </r>
    <r>
      <rPr>
        <sz val="7"/>
        <rFont val="Times New Roman"/>
        <family val="1"/>
      </rPr>
      <t xml:space="preserve">               </t>
    </r>
    <r>
      <rPr>
        <sz val="11"/>
        <rFont val="Calibri Light"/>
        <family val="2"/>
      </rPr>
      <t xml:space="preserve">Cisco MCS appliance for voice </t>
    </r>
  </si>
  <si>
    <r>
      <t>·</t>
    </r>
    <r>
      <rPr>
        <sz val="7"/>
        <color rgb="FF000000"/>
        <rFont val="Times New Roman"/>
        <family val="1"/>
      </rPr>
      <t xml:space="preserve">                </t>
    </r>
    <r>
      <rPr>
        <sz val="11"/>
        <color rgb="FF000000"/>
        <rFont val="Calibri Light"/>
        <family val="2"/>
      </rPr>
      <t>Azure Active Directory Premium Plan P2.</t>
    </r>
  </si>
  <si>
    <r>
      <t>·</t>
    </r>
    <r>
      <rPr>
        <sz val="7"/>
        <color rgb="FF000000"/>
        <rFont val="Times New Roman"/>
        <family val="1"/>
      </rPr>
      <t xml:space="preserve">                </t>
    </r>
    <r>
      <rPr>
        <sz val="11"/>
        <color rgb="FF000000"/>
        <rFont val="Calibri Light"/>
        <family val="2"/>
      </rPr>
      <t>Microsoft 365 E5.</t>
    </r>
    <r>
      <rPr>
        <sz val="8"/>
        <rFont val="Calibri Light"/>
        <family val="2"/>
      </rPr>
      <t> </t>
    </r>
  </si>
  <si>
    <t>Y</t>
  </si>
  <si>
    <t>`</t>
  </si>
  <si>
    <r>
      <t>·</t>
    </r>
    <r>
      <rPr>
        <sz val="7"/>
        <color rgb="FF000000"/>
        <rFont val="Times New Roman"/>
        <family val="1"/>
      </rPr>
      <t xml:space="preserve">                </t>
    </r>
    <r>
      <rPr>
        <sz val="11"/>
        <rFont val="Calibri Light"/>
        <family val="2"/>
      </rPr>
      <t>Configure and maintain the backup schedules in accordance with the GPAA’s backup strategy  and advise the GPAA on best practices.</t>
    </r>
  </si>
  <si>
    <r>
      <t>·</t>
    </r>
    <r>
      <rPr>
        <sz val="7"/>
        <color rgb="FF000000"/>
        <rFont val="Times New Roman"/>
        <family val="1"/>
      </rPr>
      <t>              </t>
    </r>
    <r>
      <rPr>
        <sz val="11"/>
        <rFont val="Calibri Light"/>
        <family val="2"/>
      </rPr>
      <t>Conduct scheduled and ad-hoc restores according to the GPAA restore schedule and audit and forensic requirements in the GPAA test environment to verify data integrity of the backup media and validate the restore process</t>
    </r>
  </si>
  <si>
    <r>
      <t>·</t>
    </r>
    <r>
      <rPr>
        <sz val="7"/>
        <color rgb="FF000000"/>
        <rFont val="Times New Roman"/>
        <family val="1"/>
      </rPr>
      <t xml:space="preserve">                </t>
    </r>
    <r>
      <rPr>
        <sz val="11"/>
        <rFont val="Calibri Light"/>
        <family val="2"/>
      </rPr>
      <t>Overall responsibility for the management and support for Windows 10 or later versions, Azure Virtual desktop and universal printing as defined by Microsoft and adopted by the GPAA as per the Microsoft license agreement.</t>
    </r>
  </si>
  <si>
    <t>All prices must be inclusive of VAT</t>
  </si>
  <si>
    <t>Cost VAT Incl</t>
  </si>
  <si>
    <r>
      <t>Cost VAT</t>
    </r>
    <r>
      <rPr>
        <sz val="8"/>
        <color rgb="FF000000"/>
        <rFont val="Calibri Light"/>
        <family val="2"/>
      </rPr>
      <t> </t>
    </r>
    <r>
      <rPr>
        <b/>
        <sz val="11"/>
        <color rgb="FF000000"/>
        <rFont val="Calibri Light"/>
        <family val="2"/>
      </rPr>
      <t xml:space="preserve"> Incl</t>
    </r>
  </si>
  <si>
    <t>Twisted pair per meter</t>
  </si>
  <si>
    <t>UTP</t>
  </si>
  <si>
    <t>FTP</t>
  </si>
  <si>
    <t>STP</t>
  </si>
  <si>
    <t>Cat 5e (Grey)</t>
  </si>
  <si>
    <t xml:space="preserve"> R</t>
  </si>
  <si>
    <t>Cat 5e (Red)</t>
  </si>
  <si>
    <t>Cat 5e (Green)</t>
  </si>
  <si>
    <t>Cat 5e (Blue)</t>
  </si>
  <si>
    <t>Cat 6 (Grey)</t>
  </si>
  <si>
    <t>Cat 6 (Red)</t>
  </si>
  <si>
    <t>Cat 6 (Green)</t>
  </si>
  <si>
    <t>Cat 6 (Blue)</t>
  </si>
  <si>
    <t>Cat 6a(Grey)</t>
  </si>
  <si>
    <t>Cat 6a (Red)</t>
  </si>
  <si>
    <t>Cat 6a (Green)</t>
  </si>
  <si>
    <t>Cat 6a (Blue)</t>
  </si>
  <si>
    <t>UTP Fly Leads</t>
  </si>
  <si>
    <t>1 Meter</t>
  </si>
  <si>
    <t>3 Meter</t>
  </si>
  <si>
    <t>10 Meter</t>
  </si>
  <si>
    <t>Material Per Network Point</t>
  </si>
  <si>
    <t>(100 Meter- terminated including 3m fly lead and material)</t>
  </si>
  <si>
    <t>Fibre Cable - Material per meter</t>
  </si>
  <si>
    <t>OM3</t>
  </si>
  <si>
    <t>OM4</t>
  </si>
  <si>
    <t>OM5</t>
  </si>
  <si>
    <t>Internal use</t>
  </si>
  <si>
    <t>4 Core</t>
  </si>
  <si>
    <t>6 Core</t>
  </si>
  <si>
    <t>8 Core</t>
  </si>
  <si>
    <t>12 Core</t>
  </si>
  <si>
    <t>External - Material overhead use per meter</t>
  </si>
  <si>
    <t>Wooden poles</t>
  </si>
  <si>
    <t xml:space="preserve">3m </t>
  </si>
  <si>
    <t xml:space="preserve">4.2m </t>
  </si>
  <si>
    <t xml:space="preserve">6m </t>
  </si>
  <si>
    <t>CCA Treated H4 100mm-119mm</t>
  </si>
  <si>
    <t>CCA Treated H4 120mm-139mm</t>
  </si>
  <si>
    <t>CCA Treated H4 140m-159mm</t>
  </si>
  <si>
    <t>Aluminium Power and Data Poles</t>
  </si>
  <si>
    <t>4 Meter</t>
  </si>
  <si>
    <t>5 Meter</t>
  </si>
  <si>
    <t>Diameter (57 mm) 4 compartments</t>
  </si>
  <si>
    <t>Assembly Kit</t>
  </si>
  <si>
    <t>Fiber Patch leads (LC-LC)</t>
  </si>
  <si>
    <t>UTP Terminated Patch panels with cable management</t>
  </si>
  <si>
    <t>24 Port</t>
  </si>
  <si>
    <t>48 Port</t>
  </si>
  <si>
    <t>Cat 5e</t>
  </si>
  <si>
    <t>Cat 6</t>
  </si>
  <si>
    <t>Cat6a</t>
  </si>
  <si>
    <t>LC Terminated Sliding Patch panels with cable management</t>
  </si>
  <si>
    <t>Qty x1</t>
  </si>
  <si>
    <t>Qty x10</t>
  </si>
  <si>
    <t>6 Fiber</t>
  </si>
  <si>
    <t>12 Fiber</t>
  </si>
  <si>
    <t>48 Fiber</t>
  </si>
  <si>
    <t>Brush Panel</t>
  </si>
  <si>
    <t xml:space="preserve">1U brush panel </t>
  </si>
  <si>
    <t>Cable tray (per 3 meter)</t>
  </si>
  <si>
    <t>150 mm (W)</t>
  </si>
  <si>
    <t>300 mm (W)</t>
  </si>
  <si>
    <t>Galvanised mesh cable tray</t>
  </si>
  <si>
    <t>(3m length, 50mm High)</t>
  </si>
  <si>
    <t>Accessories for 3 meter length mounting</t>
  </si>
  <si>
    <t>White PVC Trunking (3 meter)</t>
  </si>
  <si>
    <t>50 x 50 Trunk + lid</t>
  </si>
  <si>
    <t>75 x 50 Trunk + lid</t>
  </si>
  <si>
    <t>75 x 75 Trunk + lid</t>
  </si>
  <si>
    <t>100 x 50 Trunk + lid</t>
  </si>
  <si>
    <t>100 x 75 Trunk + lid</t>
  </si>
  <si>
    <t>100 x 100 Trunk + lid</t>
  </si>
  <si>
    <t>Trunking accessories</t>
  </si>
  <si>
    <t>50 x 50 Flat angle</t>
  </si>
  <si>
    <t>75 x 50 Flat angle</t>
  </si>
  <si>
    <t>75 x 75 Flat angle</t>
  </si>
  <si>
    <t>100 x 50 Flat angle</t>
  </si>
  <si>
    <t>100 x 75 Flat angle</t>
  </si>
  <si>
    <t>100 x 100 Flat angle</t>
  </si>
  <si>
    <t>50 x 50 Int angle</t>
  </si>
  <si>
    <t>75 x 50 Int angle</t>
  </si>
  <si>
    <t>75 x 75 Int angle</t>
  </si>
  <si>
    <t>100 x 50 Int angle</t>
  </si>
  <si>
    <t>100 x 75 Int angle</t>
  </si>
  <si>
    <t>100 x 100 Int angle</t>
  </si>
  <si>
    <t>50 x 50 Stop end</t>
  </si>
  <si>
    <t>75 x 50 Stop end</t>
  </si>
  <si>
    <t>75 x 75 Stop end</t>
  </si>
  <si>
    <t>100 x 50 Stop end</t>
  </si>
  <si>
    <t>100 x 75 Stop end</t>
  </si>
  <si>
    <t>100 x 100 Stop end</t>
  </si>
  <si>
    <t>PVC Conduit (4 meter)</t>
  </si>
  <si>
    <t>20 mm</t>
  </si>
  <si>
    <t>25 mm</t>
  </si>
  <si>
    <t>32 mm</t>
  </si>
  <si>
    <t>40 mm</t>
  </si>
  <si>
    <t>50 mm</t>
  </si>
  <si>
    <t>Junction boxes</t>
  </si>
  <si>
    <t>100 x 100</t>
  </si>
  <si>
    <t>Labour (per 1 hour - Installation)</t>
  </si>
  <si>
    <t>Business hours</t>
  </si>
  <si>
    <t>Hourly Rate VAT Incl</t>
  </si>
  <si>
    <t>After hours</t>
  </si>
  <si>
    <t>Sundays and Public Holidays</t>
  </si>
  <si>
    <t>Project manager</t>
  </si>
  <si>
    <t>Team leader</t>
  </si>
  <si>
    <t>Technician</t>
  </si>
  <si>
    <t>Specialist</t>
  </si>
  <si>
    <t>Labour (per 1 hour - Faulty finding)</t>
  </si>
  <si>
    <t>Labour (per 1 hour - Travel)</t>
  </si>
  <si>
    <t>Travel cost per kilometre</t>
  </si>
  <si>
    <t>Cost per kilometre Vat Incl</t>
  </si>
  <si>
    <t>Rate per kilometre</t>
  </si>
  <si>
    <t>Additional Item not listed but required</t>
  </si>
  <si>
    <t>Qty</t>
  </si>
  <si>
    <t>Unit type</t>
  </si>
  <si>
    <t>Price</t>
  </si>
  <si>
    <r>
      <t> </t>
    </r>
    <r>
      <rPr>
        <sz val="10"/>
        <color theme="1"/>
        <rFont val="Calibri Light"/>
        <family val="2"/>
      </rPr>
      <t>Are we going to evaluate Rate Card quotes in the pricing</t>
    </r>
  </si>
  <si>
    <t>Network Management Services Rate Card</t>
  </si>
  <si>
    <t>End-Point Security Services Rate Card</t>
  </si>
  <si>
    <t>M365 Cloud Services Support and Maintenance Rate Card</t>
  </si>
  <si>
    <t>Operating System and Application Hosting Environments (On Premise) Rate Card</t>
  </si>
  <si>
    <t>Multi Cloud Services Support and Maintenance – Hosting Rate Card</t>
  </si>
  <si>
    <t>Cabling Rate Card</t>
  </si>
  <si>
    <t>Description of skill / material</t>
  </si>
  <si>
    <t>Unit of measure (e.g. hour)</t>
  </si>
  <si>
    <t>Rate per unit (Excl VAT)</t>
  </si>
  <si>
    <r>
      <t>·</t>
    </r>
    <r>
      <rPr>
        <sz val="7"/>
        <color rgb="FF000000"/>
        <rFont val="Times New Roman"/>
        <family val="1"/>
      </rPr>
      <t xml:space="preserve">                </t>
    </r>
    <r>
      <rPr>
        <sz val="11"/>
        <rFont val="Calibri Light"/>
        <family val="2"/>
      </rPr>
      <t xml:space="preserve">Attach a Rate Card for all the skill types that may be required to execute projects in this service area in sheet named </t>
    </r>
    <r>
      <rPr>
        <b/>
        <i/>
        <sz val="11"/>
        <rFont val="Calibri Light"/>
        <family val="2"/>
      </rPr>
      <t>Network Mngt Services Rate Card</t>
    </r>
  </si>
  <si>
    <r>
      <t>C32.3 Provide the GPAA with a Rate Card for all material, standard cost per network point, services and labour costs related to network cabling in sheet named</t>
    </r>
    <r>
      <rPr>
        <b/>
        <i/>
        <sz val="11"/>
        <rFont val="Calibri Light"/>
        <family val="2"/>
      </rPr>
      <t xml:space="preserve"> Cabling Rate Card</t>
    </r>
    <r>
      <rPr>
        <sz val="11"/>
        <rFont val="Calibri Light"/>
        <family val="2"/>
      </rPr>
      <t>.  The Rate Card should be revised/updated and approved by the GPAA on each anniversary of the contract and the Rate Card will remain valid for the next twelve (12) months directly following the anniversary date.</t>
    </r>
  </si>
  <si>
    <r>
      <t xml:space="preserve">C32.4 The Rate Card further down in sheet </t>
    </r>
    <r>
      <rPr>
        <b/>
        <i/>
        <sz val="11"/>
        <rFont val="Calibri Light"/>
        <family val="2"/>
      </rPr>
      <t>Cabling Rate Card</t>
    </r>
    <r>
      <rPr>
        <sz val="11"/>
        <rFont val="Calibri Light"/>
        <family val="2"/>
      </rPr>
      <t xml:space="preserve"> must be completed in full and the Rate Card will remain valid for the next twelve (12) months directly following the contract date.</t>
    </r>
  </si>
  <si>
    <r>
      <t>·</t>
    </r>
    <r>
      <rPr>
        <sz val="7"/>
        <color rgb="FF000000"/>
        <rFont val="Times New Roman"/>
        <family val="1"/>
      </rPr>
      <t xml:space="preserve">                </t>
    </r>
    <r>
      <rPr>
        <sz val="11"/>
        <rFont val="Calibri Light"/>
        <family val="2"/>
      </rPr>
      <t xml:space="preserve">Attach a Rate Card for all the skill types that may be required to execute projects in sheet </t>
    </r>
    <r>
      <rPr>
        <b/>
        <i/>
        <sz val="11"/>
        <rFont val="Calibri Light"/>
        <family val="2"/>
      </rPr>
      <t>EPS Services Rate Card</t>
    </r>
    <r>
      <rPr>
        <sz val="11"/>
        <rFont val="Calibri Light"/>
        <family val="2"/>
      </rPr>
      <t>.</t>
    </r>
  </si>
  <si>
    <r>
      <t>·</t>
    </r>
    <r>
      <rPr>
        <sz val="7"/>
        <color rgb="FF000000"/>
        <rFont val="Times New Roman"/>
        <family val="1"/>
      </rPr>
      <t xml:space="preserve">                </t>
    </r>
    <r>
      <rPr>
        <sz val="11"/>
        <rFont val="Calibri Light"/>
        <family val="2"/>
      </rPr>
      <t xml:space="preserve">Attach a Rate Card for all the skill types that may be required to execute projects in sheet </t>
    </r>
    <r>
      <rPr>
        <b/>
        <i/>
        <sz val="11"/>
        <rFont val="Calibri Light"/>
        <family val="2"/>
      </rPr>
      <t>M365 Rate Card</t>
    </r>
    <r>
      <rPr>
        <sz val="11"/>
        <rFont val="Calibri Light"/>
        <family val="2"/>
      </rPr>
      <t>.</t>
    </r>
  </si>
  <si>
    <r>
      <t>·</t>
    </r>
    <r>
      <rPr>
        <sz val="7"/>
        <color rgb="FF000000"/>
        <rFont val="Times New Roman"/>
        <family val="1"/>
      </rPr>
      <t xml:space="preserve">                </t>
    </r>
    <r>
      <rPr>
        <sz val="11"/>
        <rFont val="Calibri Light"/>
        <family val="2"/>
      </rPr>
      <t xml:space="preserve">Attach a Rate Card for all the skill types that may be required to execute projects in this service area in sheet </t>
    </r>
    <r>
      <rPr>
        <b/>
        <i/>
        <sz val="11"/>
        <rFont val="Calibri Light"/>
        <family val="2"/>
      </rPr>
      <t>OS &amp; Hosting Rate Card</t>
    </r>
    <r>
      <rPr>
        <sz val="11"/>
        <rFont val="Calibri Light"/>
        <family val="2"/>
      </rPr>
      <t>.</t>
    </r>
  </si>
  <si>
    <r>
      <t>·</t>
    </r>
    <r>
      <rPr>
        <sz val="7"/>
        <color rgb="FF000000"/>
        <rFont val="Times New Roman"/>
        <family val="1"/>
      </rPr>
      <t xml:space="preserve">                </t>
    </r>
    <r>
      <rPr>
        <sz val="11"/>
        <rFont val="Calibri Light"/>
        <family val="2"/>
      </rPr>
      <t xml:space="preserve">Attach a Rate Card for all the skill types that may be required to execute projects in this service area in sheet </t>
    </r>
    <r>
      <rPr>
        <b/>
        <i/>
        <sz val="11"/>
        <rFont val="Calibri Light"/>
        <family val="2"/>
      </rPr>
      <t>Multi Cloud Rate Card</t>
    </r>
    <r>
      <rPr>
        <sz val="11"/>
        <rFont val="Calibri Light"/>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</si>
</sst>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scheme val="minor"/>
    </font>
    <font>
      <sz val="11"/>
      <name val="Calibri Light"/>
      <family val="2"/>
    </font>
    <font>
      <b/>
      <sz val="11"/>
      <name val="Calibri Light"/>
      <family val="2"/>
    </font>
    <font>
      <b/>
      <sz val="11"/>
      <color rgb="FF000000"/>
      <name val="Calibri Light"/>
      <family val="2"/>
    </font>
    <font>
      <sz val="11"/>
      <color rgb="FF202124"/>
      <name val="Calibri Light"/>
      <family val="2"/>
    </font>
    <font>
      <sz val="11"/>
      <name val="Symbol"/>
      <family val="1"/>
      <charset val="2"/>
    </font>
    <font>
      <sz val="7"/>
      <name val="Times New Roman"/>
      <family val="1"/>
    </font>
    <font>
      <sz val="11"/>
      <color rgb="FF000000"/>
      <name val="Calibri Light"/>
      <family val="2"/>
    </font>
    <font>
      <sz val="10"/>
      <name val="Calibri Light"/>
      <family val="2"/>
    </font>
    <font>
      <vertAlign val="superscript"/>
      <sz val="10"/>
      <name val="Calibri Light"/>
      <family val="2"/>
    </font>
    <font>
      <vertAlign val="superscript"/>
      <sz val="11"/>
      <name val="Calibri Light"/>
      <family val="2"/>
    </font>
    <font>
      <sz val="11"/>
      <color rgb="FF000000"/>
      <name val="Symbol"/>
      <family val="1"/>
      <charset val="2"/>
    </font>
    <font>
      <sz val="7"/>
      <color rgb="FF000000"/>
      <name val="Times New Roman"/>
      <family val="1"/>
    </font>
    <font>
      <sz val="11"/>
      <color rgb="FF000000"/>
      <name val="Courier New"/>
      <family val="3"/>
    </font>
    <font>
      <vertAlign val="superscript"/>
      <sz val="11"/>
      <color rgb="FF000000"/>
      <name val="Calibri Light"/>
      <family val="2"/>
    </font>
    <font>
      <sz val="8"/>
      <name val="Calibri Light"/>
      <family val="2"/>
    </font>
    <font>
      <b/>
      <sz val="11"/>
      <color theme="1"/>
      <name val="Calibri Light"/>
      <family val="2"/>
    </font>
    <font>
      <b/>
      <sz val="11"/>
      <color theme="1"/>
      <name val="Calibri"/>
      <family val="2"/>
      <scheme val="minor"/>
    </font>
    <font>
      <sz val="11"/>
      <color theme="1"/>
      <name val="Calibri Light"/>
      <family val="2"/>
    </font>
    <font>
      <sz val="8"/>
      <color rgb="FF000000"/>
      <name val="Calibri Light"/>
      <family val="2"/>
    </font>
    <font>
      <sz val="11"/>
      <color theme="1"/>
      <name val="Times New Roman"/>
      <family val="1"/>
    </font>
    <font>
      <sz val="10"/>
      <color theme="1"/>
      <name val="Calibri Light"/>
      <family val="2"/>
    </font>
    <font>
      <sz val="8"/>
      <color theme="1"/>
      <name val="Calibri Light"/>
      <family val="2"/>
    </font>
    <font>
      <b/>
      <i/>
      <sz val="11"/>
      <name val="Calibri Light"/>
      <family val="2"/>
    </font>
  </fonts>
  <fills count="5">
    <fill>
      <patternFill patternType="none"/>
    </fill>
    <fill>
      <patternFill patternType="gray125"/>
    </fill>
    <fill>
      <patternFill patternType="solid">
        <fgColor rgb="FFDBE5F1"/>
        <bgColor indexed="64"/>
      </patternFill>
    </fill>
    <fill>
      <patternFill patternType="solid">
        <fgColor theme="6" tint="0.79998168889431442"/>
        <bgColor indexed="64"/>
      </patternFill>
    </fill>
    <fill>
      <patternFill patternType="solid">
        <fgColor rgb="FFB8CCE4"/>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top style="thick">
        <color indexed="64"/>
      </top>
      <bottom style="thick">
        <color indexed="64"/>
      </bottom>
      <diagonal/>
    </border>
    <border>
      <left/>
      <right/>
      <top style="thick">
        <color indexed="64"/>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ck">
        <color indexed="64"/>
      </bottom>
      <diagonal/>
    </border>
    <border>
      <left/>
      <right style="thin">
        <color indexed="64"/>
      </right>
      <top style="thin">
        <color indexed="64"/>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top/>
      <bottom/>
      <diagonal/>
    </border>
  </borders>
  <cellStyleXfs count="1">
    <xf numFmtId="0" fontId="0" fillId="0" borderId="0"/>
  </cellStyleXfs>
  <cellXfs count="205">
    <xf numFmtId="0" fontId="0" fillId="0" borderId="0" xfId="0"/>
    <xf numFmtId="0" fontId="0" fillId="0" borderId="0" xfId="0" applyAlignment="1">
      <alignment horizontal="center"/>
    </xf>
    <xf numFmtId="0" fontId="7" fillId="0" borderId="0"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xf numFmtId="0" fontId="2" fillId="2" borderId="3"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0" xfId="0" applyBorder="1" applyAlignment="1"/>
    <xf numFmtId="0" fontId="1" fillId="0" borderId="9" xfId="0" applyFont="1" applyBorder="1" applyAlignment="1">
      <alignment horizontal="justify" vertical="center" wrapText="1"/>
    </xf>
    <xf numFmtId="0" fontId="5" fillId="0" borderId="9" xfId="0" applyFont="1" applyBorder="1" applyAlignment="1">
      <alignment horizontal="justify" vertical="center" wrapText="1"/>
    </xf>
    <xf numFmtId="0" fontId="7" fillId="0" borderId="9" xfId="0" applyFont="1" applyBorder="1" applyAlignment="1">
      <alignment horizontal="justify" vertical="center" wrapText="1"/>
    </xf>
    <xf numFmtId="0" fontId="8" fillId="0" borderId="9" xfId="0" applyFont="1" applyBorder="1" applyAlignment="1">
      <alignment horizontal="justify" vertical="center" wrapText="1"/>
    </xf>
    <xf numFmtId="0" fontId="7" fillId="0" borderId="12" xfId="0" applyFont="1" applyBorder="1" applyAlignment="1">
      <alignment horizontal="center" vertical="center" wrapText="1"/>
    </xf>
    <xf numFmtId="0" fontId="7" fillId="0" borderId="18" xfId="0" applyFont="1" applyBorder="1" applyAlignment="1">
      <alignment horizontal="center" vertical="center" wrapText="1"/>
    </xf>
    <xf numFmtId="0" fontId="2" fillId="3" borderId="6"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7" xfId="0" applyFont="1" applyFill="1" applyBorder="1" applyAlignment="1">
      <alignment horizontal="center" vertical="center" wrapText="1"/>
    </xf>
    <xf numFmtId="0" fontId="11" fillId="0" borderId="15" xfId="0" applyFont="1" applyBorder="1" applyAlignment="1">
      <alignment horizontal="justify" vertical="center" wrapText="1"/>
    </xf>
    <xf numFmtId="0" fontId="1" fillId="0" borderId="16"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18" xfId="0" applyFont="1" applyBorder="1" applyAlignment="1">
      <alignment horizontal="justify" vertical="center" wrapText="1"/>
    </xf>
    <xf numFmtId="0" fontId="1" fillId="0" borderId="0" xfId="0" applyFont="1" applyBorder="1" applyAlignment="1">
      <alignment horizontal="justify" vertical="center" wrapText="1"/>
    </xf>
    <xf numFmtId="0" fontId="7" fillId="3" borderId="7" xfId="0" applyFont="1" applyFill="1" applyBorder="1" applyAlignment="1">
      <alignment horizontal="center" vertical="center" wrapText="1"/>
    </xf>
    <xf numFmtId="0" fontId="11" fillId="0" borderId="9" xfId="0" applyFont="1" applyBorder="1" applyAlignment="1">
      <alignment horizontal="justify" vertical="center" wrapText="1"/>
    </xf>
    <xf numFmtId="0" fontId="11" fillId="0" borderId="11" xfId="0" applyFont="1" applyBorder="1" applyAlignment="1">
      <alignment horizontal="justify" vertical="center" wrapText="1"/>
    </xf>
    <xf numFmtId="0" fontId="11" fillId="0" borderId="19" xfId="0" applyFont="1" applyBorder="1" applyAlignment="1">
      <alignment horizontal="justify" vertical="center" wrapText="1"/>
    </xf>
    <xf numFmtId="0" fontId="7" fillId="0" borderId="19" xfId="0" applyFont="1" applyBorder="1" applyAlignment="1">
      <alignment horizontal="center" vertical="center" wrapText="1"/>
    </xf>
    <xf numFmtId="0" fontId="5" fillId="0" borderId="0" xfId="0" applyFont="1" applyBorder="1" applyAlignment="1">
      <alignment horizontal="justify" vertical="center" wrapText="1"/>
    </xf>
    <xf numFmtId="0" fontId="11" fillId="0" borderId="0" xfId="0" applyFont="1" applyBorder="1" applyAlignment="1">
      <alignment horizontal="justify" vertical="center" wrapText="1"/>
    </xf>
    <xf numFmtId="0" fontId="13" fillId="0" borderId="9" xfId="0" applyFont="1" applyBorder="1" applyAlignment="1">
      <alignment horizontal="justify" vertical="center" wrapText="1"/>
    </xf>
    <xf numFmtId="0" fontId="2" fillId="0" borderId="0" xfId="0" applyFont="1" applyBorder="1" applyAlignment="1">
      <alignment horizontal="justify" vertical="center" wrapText="1"/>
    </xf>
    <xf numFmtId="0" fontId="1" fillId="0" borderId="2" xfId="0" applyFont="1" applyBorder="1" applyAlignment="1">
      <alignment horizontal="justify" vertical="center" wrapText="1"/>
    </xf>
    <xf numFmtId="0" fontId="2" fillId="3" borderId="9" xfId="0" applyFont="1" applyFill="1" applyBorder="1" applyAlignment="1">
      <alignment horizontal="justify" vertical="center" wrapText="1"/>
    </xf>
    <xf numFmtId="0" fontId="2" fillId="3"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0" fontId="1" fillId="0" borderId="15" xfId="0" applyFont="1" applyBorder="1" applyAlignment="1">
      <alignment horizontal="justify" vertical="center" wrapText="1"/>
    </xf>
    <xf numFmtId="0" fontId="5" fillId="0" borderId="16" xfId="0" applyFont="1" applyBorder="1" applyAlignment="1">
      <alignment horizontal="justify" vertical="center" wrapText="1"/>
    </xf>
    <xf numFmtId="0" fontId="5" fillId="0" borderId="22" xfId="0" applyFont="1" applyBorder="1" applyAlignment="1">
      <alignment horizontal="justify" vertical="center" wrapText="1"/>
    </xf>
    <xf numFmtId="0" fontId="2" fillId="0" borderId="9" xfId="0" applyFont="1" applyBorder="1" applyAlignment="1">
      <alignment horizontal="justify" vertical="center" wrapText="1"/>
    </xf>
    <xf numFmtId="0" fontId="13" fillId="0" borderId="16" xfId="0" applyFont="1" applyBorder="1" applyAlignment="1">
      <alignment horizontal="justify" vertical="center" wrapText="1"/>
    </xf>
    <xf numFmtId="0" fontId="13" fillId="0" borderId="22" xfId="0" applyFont="1" applyBorder="1" applyAlignment="1">
      <alignment horizontal="justify" vertical="center" wrapText="1"/>
    </xf>
    <xf numFmtId="1" fontId="0" fillId="0" borderId="10" xfId="0" applyNumberFormat="1" applyBorder="1" applyAlignment="1">
      <alignment horizontal="center" vertical="center"/>
    </xf>
    <xf numFmtId="1" fontId="0" fillId="0" borderId="13" xfId="0" applyNumberFormat="1" applyBorder="1" applyAlignment="1">
      <alignment horizontal="center" vertical="center"/>
    </xf>
    <xf numFmtId="1" fontId="0" fillId="0" borderId="18" xfId="0" applyNumberFormat="1" applyBorder="1" applyAlignment="1">
      <alignment horizontal="center" vertical="center"/>
    </xf>
    <xf numFmtId="1" fontId="0" fillId="3" borderId="8" xfId="0" applyNumberFormat="1" applyFill="1" applyBorder="1" applyAlignment="1">
      <alignment horizontal="center" vertical="center"/>
    </xf>
    <xf numFmtId="1" fontId="0" fillId="0" borderId="0" xfId="0" applyNumberFormat="1" applyBorder="1" applyAlignment="1">
      <alignment horizontal="center" vertical="center"/>
    </xf>
    <xf numFmtId="1" fontId="0" fillId="0" borderId="19" xfId="0" applyNumberFormat="1" applyBorder="1" applyAlignment="1">
      <alignment horizontal="center" vertical="center"/>
    </xf>
    <xf numFmtId="1" fontId="0" fillId="3" borderId="10" xfId="0" applyNumberFormat="1" applyFill="1" applyBorder="1" applyAlignment="1">
      <alignment horizontal="center" vertical="center"/>
    </xf>
    <xf numFmtId="0" fontId="1" fillId="3" borderId="9"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1"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26" xfId="0" applyFont="1" applyBorder="1" applyAlignment="1">
      <alignment horizontal="justify" vertical="center" wrapText="1"/>
    </xf>
    <xf numFmtId="0" fontId="1" fillId="0" borderId="24" xfId="0" applyFont="1" applyBorder="1" applyAlignment="1">
      <alignment horizontal="center" vertical="center" wrapText="1"/>
    </xf>
    <xf numFmtId="0" fontId="7" fillId="0" borderId="24" xfId="0" applyFont="1" applyBorder="1" applyAlignment="1">
      <alignment horizontal="center" vertical="center" wrapText="1"/>
    </xf>
    <xf numFmtId="1" fontId="0" fillId="0" borderId="27" xfId="0" applyNumberFormat="1" applyBorder="1" applyAlignment="1">
      <alignment horizontal="center" vertical="center"/>
    </xf>
    <xf numFmtId="0" fontId="2"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5" xfId="0" applyFont="1" applyBorder="1" applyAlignment="1">
      <alignment horizontal="justify" vertical="center" wrapText="1"/>
    </xf>
    <xf numFmtId="0" fontId="7" fillId="0" borderId="15" xfId="0" applyFont="1" applyBorder="1" applyAlignment="1">
      <alignment horizontal="justify" vertical="center" wrapText="1"/>
    </xf>
    <xf numFmtId="0" fontId="1" fillId="0" borderId="3" xfId="0" applyFont="1" applyBorder="1" applyAlignment="1">
      <alignment horizontal="center" vertical="center" wrapText="1"/>
    </xf>
    <xf numFmtId="0" fontId="7" fillId="0" borderId="3" xfId="0" applyFont="1" applyBorder="1" applyAlignment="1">
      <alignment horizontal="center" vertical="center" wrapText="1"/>
    </xf>
    <xf numFmtId="1" fontId="0" fillId="0" borderId="20" xfId="0" applyNumberFormat="1" applyBorder="1" applyAlignment="1">
      <alignment horizontal="center" vertical="center"/>
    </xf>
    <xf numFmtId="0" fontId="16" fillId="0" borderId="6" xfId="0" applyFont="1" applyBorder="1"/>
    <xf numFmtId="0" fontId="3"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164" fontId="2" fillId="0" borderId="10"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0" fontId="3" fillId="0" borderId="14" xfId="0" applyFont="1" applyBorder="1" applyAlignment="1">
      <alignment horizontal="justify"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2" fontId="2" fillId="0" borderId="2" xfId="0" applyNumberFormat="1" applyFont="1" applyBorder="1" applyAlignment="1">
      <alignment horizontal="center" vertical="center" wrapText="1"/>
    </xf>
    <xf numFmtId="2" fontId="2" fillId="0" borderId="13"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1" fontId="2" fillId="0" borderId="10" xfId="0" applyNumberFormat="1" applyFont="1" applyBorder="1" applyAlignment="1">
      <alignment horizontal="center" vertical="center" wrapText="1"/>
    </xf>
    <xf numFmtId="0" fontId="5" fillId="0" borderId="15" xfId="0" applyFont="1" applyBorder="1" applyAlignment="1">
      <alignment horizontal="justify" vertical="center" wrapText="1"/>
    </xf>
    <xf numFmtId="0" fontId="1"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2" fillId="3" borderId="6"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2" borderId="3" xfId="0" applyFont="1" applyFill="1" applyBorder="1" applyAlignment="1" applyProtection="1">
      <alignment horizontal="justify" vertical="center" wrapText="1"/>
    </xf>
    <xf numFmtId="0" fontId="3" fillId="2" borderId="3"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16" fillId="0" borderId="6" xfId="0" applyFont="1" applyBorder="1" applyProtection="1"/>
    <xf numFmtId="0" fontId="3" fillId="0" borderId="7"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3" fillId="0" borderId="9" xfId="0" applyFont="1" applyBorder="1" applyAlignment="1" applyProtection="1">
      <alignment horizontal="justify" vertical="center" wrapText="1"/>
    </xf>
    <xf numFmtId="0" fontId="2"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2" fontId="2" fillId="0" borderId="10" xfId="0" applyNumberFormat="1" applyFont="1" applyBorder="1" applyAlignment="1" applyProtection="1">
      <alignment horizontal="center" vertical="center" wrapText="1"/>
    </xf>
    <xf numFmtId="0" fontId="3" fillId="0" borderId="25" xfId="0" applyFont="1" applyBorder="1" applyAlignment="1" applyProtection="1">
      <alignment horizontal="justify" vertical="center" wrapText="1"/>
    </xf>
    <xf numFmtId="0" fontId="2" fillId="0" borderId="12"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2" fontId="2" fillId="0" borderId="13" xfId="0" applyNumberFormat="1" applyFont="1" applyBorder="1" applyAlignment="1" applyProtection="1">
      <alignment horizontal="center" vertical="center" wrapText="1"/>
    </xf>
    <xf numFmtId="0" fontId="3" fillId="0" borderId="14" xfId="0" applyFont="1" applyBorder="1" applyAlignment="1" applyProtection="1">
      <alignment horizontal="justify" vertical="center" wrapText="1"/>
    </xf>
    <xf numFmtId="0" fontId="2" fillId="0" borderId="4"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2" fontId="2" fillId="0" borderId="2" xfId="0" applyNumberFormat="1" applyFont="1" applyBorder="1" applyAlignment="1" applyProtection="1">
      <alignment horizontal="center" vertical="center" wrapText="1"/>
    </xf>
    <xf numFmtId="0" fontId="7" fillId="0" borderId="26" xfId="0" applyFont="1" applyBorder="1" applyAlignment="1" applyProtection="1">
      <alignment horizontal="justify" vertical="center" wrapText="1"/>
    </xf>
    <xf numFmtId="0" fontId="1" fillId="0" borderId="24" xfId="0" applyFont="1" applyBorder="1" applyAlignment="1" applyProtection="1">
      <alignment horizontal="center" vertical="center" wrapText="1"/>
    </xf>
    <xf numFmtId="0" fontId="7" fillId="0" borderId="24" xfId="0" applyFont="1" applyBorder="1" applyAlignment="1" applyProtection="1">
      <alignment horizontal="center" vertical="center" wrapText="1"/>
    </xf>
    <xf numFmtId="1" fontId="0" fillId="0" borderId="27" xfId="0" applyNumberFormat="1" applyBorder="1" applyAlignment="1" applyProtection="1">
      <alignment horizontal="center" vertical="center"/>
    </xf>
    <xf numFmtId="0" fontId="2" fillId="3" borderId="6" xfId="0" applyFont="1" applyFill="1" applyBorder="1" applyAlignment="1" applyProtection="1">
      <alignment horizontal="justify" vertical="center" wrapText="1"/>
    </xf>
    <xf numFmtId="0" fontId="2" fillId="3" borderId="7" xfId="0" applyFont="1" applyFill="1" applyBorder="1" applyAlignment="1" applyProtection="1">
      <alignment horizontal="justify" vertical="center" wrapText="1"/>
    </xf>
    <xf numFmtId="0" fontId="2" fillId="3" borderId="7" xfId="0" applyFont="1" applyFill="1" applyBorder="1" applyAlignment="1" applyProtection="1">
      <alignment horizontal="center" vertical="center" wrapText="1"/>
    </xf>
    <xf numFmtId="1" fontId="0" fillId="3" borderId="8" xfId="0" applyNumberFormat="1" applyFill="1" applyBorder="1" applyAlignment="1" applyProtection="1">
      <alignment horizontal="center" vertical="center"/>
    </xf>
    <xf numFmtId="0" fontId="2" fillId="0" borderId="8" xfId="0" applyFont="1" applyBorder="1" applyAlignment="1" applyProtection="1">
      <alignment horizontal="center" vertical="center" wrapText="1"/>
    </xf>
    <xf numFmtId="164" fontId="2" fillId="0" borderId="10" xfId="0" applyNumberFormat="1" applyFont="1" applyBorder="1" applyAlignment="1" applyProtection="1">
      <alignment horizontal="center" vertical="center" wrapText="1"/>
    </xf>
    <xf numFmtId="0" fontId="2" fillId="0" borderId="18" xfId="0" applyFont="1" applyBorder="1" applyAlignment="1" applyProtection="1">
      <alignment horizontal="justify" vertical="center" wrapText="1"/>
    </xf>
    <xf numFmtId="0" fontId="7" fillId="0" borderId="18" xfId="0" applyFont="1" applyBorder="1" applyAlignment="1" applyProtection="1">
      <alignment horizontal="center" vertical="center" wrapText="1"/>
    </xf>
    <xf numFmtId="1" fontId="0" fillId="0" borderId="18" xfId="0" applyNumberFormat="1" applyBorder="1" applyAlignment="1" applyProtection="1">
      <alignment horizontal="center" vertical="center"/>
    </xf>
    <xf numFmtId="0" fontId="1" fillId="0" borderId="0" xfId="0" applyFont="1" applyBorder="1" applyAlignment="1" applyProtection="1">
      <alignment horizontal="justify" vertical="center" wrapText="1"/>
    </xf>
    <xf numFmtId="0" fontId="7" fillId="0" borderId="0" xfId="0" applyFont="1" applyBorder="1" applyAlignment="1" applyProtection="1">
      <alignment horizontal="center" vertical="center" wrapText="1"/>
    </xf>
    <xf numFmtId="1" fontId="0" fillId="0" borderId="0" xfId="0" applyNumberFormat="1" applyBorder="1" applyAlignment="1" applyProtection="1">
      <alignment horizontal="center" vertical="center"/>
    </xf>
    <xf numFmtId="0" fontId="7" fillId="3" borderId="7" xfId="0" applyFont="1" applyFill="1" applyBorder="1" applyAlignment="1" applyProtection="1">
      <alignment horizontal="center" vertical="center" wrapText="1"/>
    </xf>
    <xf numFmtId="1" fontId="2" fillId="0" borderId="10" xfId="0" applyNumberFormat="1" applyFont="1" applyBorder="1" applyAlignment="1" applyProtection="1">
      <alignment horizontal="center" vertical="center" wrapText="1"/>
    </xf>
    <xf numFmtId="0" fontId="11" fillId="0" borderId="19" xfId="0" applyFont="1" applyBorder="1" applyAlignment="1" applyProtection="1">
      <alignment horizontal="justify" vertical="center" wrapText="1"/>
    </xf>
    <xf numFmtId="0" fontId="7" fillId="0" borderId="19" xfId="0" applyFont="1" applyBorder="1" applyAlignment="1" applyProtection="1">
      <alignment horizontal="center" vertical="center" wrapText="1"/>
    </xf>
    <xf numFmtId="1" fontId="0" fillId="0" borderId="19" xfId="0" applyNumberFormat="1" applyBorder="1" applyAlignment="1" applyProtection="1">
      <alignment horizontal="center" vertical="center"/>
    </xf>
    <xf numFmtId="0" fontId="5" fillId="0" borderId="0" xfId="0" applyFont="1" applyBorder="1" applyAlignment="1" applyProtection="1">
      <alignment horizontal="justify" vertical="center" wrapText="1"/>
    </xf>
    <xf numFmtId="1" fontId="2" fillId="0" borderId="8" xfId="0" applyNumberFormat="1" applyFont="1" applyBorder="1" applyAlignment="1" applyProtection="1">
      <alignment horizontal="center" vertical="center" wrapText="1"/>
    </xf>
    <xf numFmtId="0" fontId="11" fillId="0" borderId="0" xfId="0" applyFont="1" applyBorder="1" applyAlignment="1" applyProtection="1">
      <alignment horizontal="justify" vertical="center" wrapText="1"/>
    </xf>
    <xf numFmtId="0" fontId="2" fillId="0" borderId="16" xfId="0" applyFont="1" applyBorder="1" applyAlignment="1" applyProtection="1">
      <alignment horizontal="justify" vertical="center" wrapText="1"/>
    </xf>
    <xf numFmtId="0" fontId="7" fillId="0" borderId="3" xfId="0" applyFont="1" applyBorder="1" applyAlignment="1" applyProtection="1">
      <alignment horizontal="center" vertical="center" wrapText="1"/>
    </xf>
    <xf numFmtId="1" fontId="0" fillId="0" borderId="21" xfId="0" applyNumberFormat="1" applyBorder="1" applyAlignment="1" applyProtection="1">
      <alignment horizontal="center" vertical="center"/>
    </xf>
    <xf numFmtId="0" fontId="2" fillId="0" borderId="0"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3" fillId="4" borderId="28" xfId="0" applyFont="1" applyFill="1" applyBorder="1" applyAlignment="1">
      <alignment horizontal="justify" vertical="center" wrapText="1"/>
    </xf>
    <xf numFmtId="0" fontId="3" fillId="4" borderId="29" xfId="0" applyFont="1" applyFill="1" applyBorder="1" applyAlignment="1">
      <alignment horizontal="right" vertical="center"/>
    </xf>
    <xf numFmtId="0" fontId="3" fillId="4" borderId="29" xfId="0" applyFont="1" applyFill="1" applyBorder="1" applyAlignment="1">
      <alignment horizontal="right" vertical="center" wrapText="1"/>
    </xf>
    <xf numFmtId="0" fontId="3" fillId="4" borderId="30" xfId="0" applyFont="1" applyFill="1" applyBorder="1" applyAlignment="1">
      <alignment horizontal="justify" vertical="center" wrapText="1"/>
    </xf>
    <xf numFmtId="0" fontId="3" fillId="4" borderId="31" xfId="0" applyFont="1" applyFill="1" applyBorder="1" applyAlignment="1">
      <alignment horizontal="justify" vertical="center"/>
    </xf>
    <xf numFmtId="0" fontId="3" fillId="4" borderId="31" xfId="0" applyFont="1" applyFill="1" applyBorder="1" applyAlignment="1">
      <alignment horizontal="justify" vertical="center" wrapText="1"/>
    </xf>
    <xf numFmtId="0" fontId="7" fillId="0" borderId="30" xfId="0" applyFont="1" applyBorder="1" applyAlignment="1">
      <alignment horizontal="justify" vertical="center" wrapText="1"/>
    </xf>
    <xf numFmtId="0" fontId="7" fillId="0" borderId="31" xfId="0" applyFont="1" applyBorder="1" applyAlignment="1">
      <alignment horizontal="justify" vertical="center"/>
    </xf>
    <xf numFmtId="0" fontId="7" fillId="0" borderId="31" xfId="0" applyFont="1" applyBorder="1" applyAlignment="1">
      <alignment horizontal="justify" vertical="center" wrapText="1"/>
    </xf>
    <xf numFmtId="0" fontId="18" fillId="0" borderId="0" xfId="0" applyFont="1"/>
    <xf numFmtId="0" fontId="18" fillId="0" borderId="0" xfId="0" applyFont="1" applyAlignment="1">
      <alignment wrapText="1"/>
    </xf>
    <xf numFmtId="0" fontId="3" fillId="4" borderId="29" xfId="0" applyFont="1" applyFill="1" applyBorder="1" applyAlignment="1">
      <alignment horizontal="justify" vertical="center"/>
    </xf>
    <xf numFmtId="0" fontId="3" fillId="4" borderId="29" xfId="0" applyFont="1" applyFill="1" applyBorder="1" applyAlignment="1">
      <alignment horizontal="justify" vertical="center" wrapText="1"/>
    </xf>
    <xf numFmtId="0" fontId="18" fillId="0" borderId="32" xfId="0" applyFont="1" applyBorder="1" applyAlignment="1">
      <alignment wrapText="1"/>
    </xf>
    <xf numFmtId="0" fontId="18" fillId="0" borderId="32" xfId="0" applyFont="1" applyBorder="1"/>
    <xf numFmtId="0" fontId="3" fillId="4" borderId="34" xfId="0" applyFont="1" applyFill="1" applyBorder="1" applyAlignment="1">
      <alignment horizontal="justify" vertical="center" wrapText="1"/>
    </xf>
    <xf numFmtId="0" fontId="3" fillId="4" borderId="33" xfId="0" applyFont="1" applyFill="1" applyBorder="1" applyAlignment="1">
      <alignment horizontal="justify" vertical="center" wrapText="1"/>
    </xf>
    <xf numFmtId="0" fontId="3" fillId="4" borderId="36" xfId="0" applyFont="1" applyFill="1" applyBorder="1" applyAlignment="1">
      <alignment horizontal="justify" vertical="center" wrapText="1"/>
    </xf>
    <xf numFmtId="0" fontId="7" fillId="0" borderId="0" xfId="0" applyFont="1" applyAlignment="1">
      <alignment horizontal="justify" vertical="center" wrapText="1"/>
    </xf>
    <xf numFmtId="0" fontId="20" fillId="0" borderId="0" xfId="0" applyFont="1" applyAlignment="1">
      <alignment horizontal="justify" vertical="center"/>
    </xf>
    <xf numFmtId="0" fontId="20" fillId="0" borderId="0" xfId="0" applyFont="1" applyAlignment="1">
      <alignment horizontal="justify" vertical="center" wrapText="1"/>
    </xf>
    <xf numFmtId="0" fontId="7" fillId="0" borderId="35" xfId="0" applyFont="1" applyBorder="1" applyAlignment="1">
      <alignment horizontal="justify" vertical="center" wrapText="1"/>
    </xf>
    <xf numFmtId="0" fontId="7" fillId="0" borderId="0" xfId="0" applyFont="1" applyAlignment="1">
      <alignment horizontal="justify" vertical="center"/>
    </xf>
    <xf numFmtId="0" fontId="3" fillId="4" borderId="38" xfId="0" applyFont="1" applyFill="1" applyBorder="1" applyAlignment="1">
      <alignment horizontal="justify" vertical="center" wrapText="1"/>
    </xf>
    <xf numFmtId="0" fontId="7" fillId="0" borderId="32" xfId="0" applyFont="1" applyBorder="1" applyAlignment="1">
      <alignment horizontal="justify" vertical="center" wrapText="1"/>
    </xf>
    <xf numFmtId="0" fontId="7" fillId="0" borderId="32" xfId="0" applyFont="1" applyBorder="1" applyAlignment="1">
      <alignment horizontal="justify" vertical="center"/>
    </xf>
    <xf numFmtId="0" fontId="22" fillId="0" borderId="0" xfId="0" applyFont="1" applyAlignment="1">
      <alignment horizontal="justify" vertical="center"/>
    </xf>
    <xf numFmtId="0" fontId="17" fillId="0" borderId="0" xfId="0" applyFont="1"/>
    <xf numFmtId="1" fontId="0" fillId="0" borderId="20" xfId="0" applyNumberFormat="1" applyBorder="1" applyAlignment="1">
      <alignment horizontal="center" vertical="center"/>
    </xf>
    <xf numFmtId="1" fontId="0" fillId="0" borderId="23" xfId="0" applyNumberFormat="1" applyBorder="1" applyAlignment="1">
      <alignment horizontal="center" vertical="center"/>
    </xf>
    <xf numFmtId="1" fontId="0" fillId="0" borderId="21" xfId="0" applyNumberFormat="1" applyBorder="1" applyAlignment="1">
      <alignment horizontal="center" vertical="center"/>
    </xf>
    <xf numFmtId="1" fontId="0" fillId="0" borderId="10" xfId="0" applyNumberFormat="1" applyBorder="1" applyAlignment="1">
      <alignment horizontal="center" vertical="center"/>
    </xf>
    <xf numFmtId="1" fontId="0" fillId="0" borderId="13" xfId="0" applyNumberFormat="1" applyBorder="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2" fillId="3" borderId="9" xfId="0" applyFont="1" applyFill="1" applyBorder="1" applyAlignment="1">
      <alignment horizontal="justify" vertical="center" wrapText="1"/>
    </xf>
    <xf numFmtId="0" fontId="2" fillId="3" borderId="1"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pplyProtection="1">
      <alignment horizontal="center" vertical="center" wrapText="1"/>
      <protection locked="0"/>
    </xf>
    <xf numFmtId="0" fontId="2" fillId="3" borderId="6" xfId="0" applyFont="1" applyFill="1" applyBorder="1" applyAlignment="1" applyProtection="1">
      <alignment horizontal="justify" vertical="center" wrapText="1"/>
    </xf>
    <xf numFmtId="0" fontId="2" fillId="3" borderId="7" xfId="0" applyFont="1" applyFill="1" applyBorder="1" applyAlignment="1" applyProtection="1">
      <alignment horizontal="justify" vertical="center" wrapText="1"/>
    </xf>
    <xf numFmtId="0" fontId="3" fillId="4" borderId="37" xfId="0" applyFont="1" applyFill="1" applyBorder="1" applyAlignment="1">
      <alignment horizontal="justify" vertical="center" wrapText="1"/>
    </xf>
    <xf numFmtId="0" fontId="3" fillId="4" borderId="30" xfId="0" applyFont="1" applyFill="1" applyBorder="1" applyAlignment="1">
      <alignment horizontal="justify" vertical="center" wrapText="1"/>
    </xf>
    <xf numFmtId="0" fontId="17" fillId="0" borderId="32" xfId="0" applyFont="1" applyBorder="1" applyAlignment="1">
      <alignment horizontal="left"/>
    </xf>
    <xf numFmtId="0" fontId="3" fillId="4" borderId="37" xfId="0" applyFont="1" applyFill="1" applyBorder="1" applyAlignment="1">
      <alignment horizontal="justify" vertical="center"/>
    </xf>
    <xf numFmtId="0" fontId="3" fillId="4" borderId="30" xfId="0" applyFont="1" applyFill="1" applyBorder="1" applyAlignment="1">
      <alignment horizontal="justify" vertical="center"/>
    </xf>
    <xf numFmtId="0" fontId="7" fillId="0" borderId="37" xfId="0" applyFont="1" applyBorder="1" applyAlignment="1">
      <alignment horizontal="justify" vertical="center"/>
    </xf>
    <xf numFmtId="0" fontId="7" fillId="0" borderId="30" xfId="0" applyFont="1" applyBorder="1" applyAlignment="1">
      <alignment horizontal="justify" vertical="center"/>
    </xf>
    <xf numFmtId="0" fontId="18" fillId="0" borderId="34" xfId="0" applyFont="1" applyBorder="1" applyAlignment="1">
      <alignment wrapText="1"/>
    </xf>
    <xf numFmtId="0" fontId="2" fillId="3" borderId="39" xfId="0" applyFont="1" applyFill="1" applyBorder="1" applyAlignment="1">
      <alignment horizontal="left" vertical="center" wrapText="1"/>
    </xf>
    <xf numFmtId="0" fontId="2" fillId="3" borderId="0" xfId="0" applyFont="1" applyFill="1" applyBorder="1" applyAlignment="1">
      <alignment horizontal="left" vertical="center" wrapText="1"/>
    </xf>
  </cellXfs>
  <cellStyles count="1">
    <cellStyle name="Normal" xfId="0" builtinId="0"/>
  </cellStyles>
  <dxfs count="8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50D46-1414-4D5D-8E9A-7CCA04452E18}">
  <dimension ref="A1:G509"/>
  <sheetViews>
    <sheetView tabSelected="1" zoomScaleNormal="100" workbookViewId="0">
      <pane ySplit="1" topLeftCell="A2" activePane="bottomLeft" state="frozen"/>
      <selection pane="bottomLeft" activeCell="E491" sqref="E491"/>
    </sheetView>
  </sheetViews>
  <sheetFormatPr defaultRowHeight="14.4" x14ac:dyDescent="0.3"/>
  <cols>
    <col min="1" max="1" width="74.77734375" customWidth="1"/>
    <col min="2" max="2" width="12.21875" style="1" customWidth="1"/>
    <col min="3" max="3" width="14.21875" style="1" customWidth="1"/>
    <col min="4" max="4" width="14.5546875" style="1" customWidth="1"/>
    <col min="5" max="5" width="24.5546875" customWidth="1"/>
  </cols>
  <sheetData>
    <row r="1" spans="1:4" ht="57.6" x14ac:dyDescent="0.3">
      <c r="A1" s="10" t="s">
        <v>0</v>
      </c>
      <c r="B1" s="11" t="s">
        <v>1</v>
      </c>
      <c r="C1" s="11" t="s">
        <v>382</v>
      </c>
      <c r="D1" s="12" t="s">
        <v>383</v>
      </c>
    </row>
    <row r="2" spans="1:4" ht="15" thickTop="1" x14ac:dyDescent="0.3">
      <c r="A2" s="73" t="s">
        <v>391</v>
      </c>
      <c r="B2" s="74"/>
      <c r="C2" s="74"/>
      <c r="D2" s="75"/>
    </row>
    <row r="3" spans="1:4" s="9" customFormat="1" ht="28.8" x14ac:dyDescent="0.3">
      <c r="A3" s="14" t="s">
        <v>2</v>
      </c>
      <c r="B3" s="183">
        <v>5</v>
      </c>
      <c r="C3" s="185"/>
      <c r="D3" s="170">
        <f>IF(C3="Y",B3*1,0)</f>
        <v>0</v>
      </c>
    </row>
    <row r="4" spans="1:4" s="9" customFormat="1" ht="57.6" x14ac:dyDescent="0.3">
      <c r="A4" s="14" t="s">
        <v>3</v>
      </c>
      <c r="B4" s="184"/>
      <c r="C4" s="186"/>
      <c r="D4" s="171"/>
    </row>
    <row r="5" spans="1:4" s="9" customFormat="1" ht="43.2" x14ac:dyDescent="0.3">
      <c r="A5" s="14" t="s">
        <v>4</v>
      </c>
      <c r="B5" s="4">
        <v>5</v>
      </c>
      <c r="C5" s="86"/>
      <c r="D5" s="48">
        <f>IF(C5="Y",B5*1,0)</f>
        <v>0</v>
      </c>
    </row>
    <row r="6" spans="1:4" s="9" customFormat="1" ht="28.8" x14ac:dyDescent="0.3">
      <c r="A6" s="14" t="s">
        <v>5</v>
      </c>
      <c r="B6" s="4">
        <v>5</v>
      </c>
      <c r="C6" s="86"/>
      <c r="D6" s="48">
        <f t="shared" ref="D6:D42" si="0">IF(C6="Y",B6*1,0)</f>
        <v>0</v>
      </c>
    </row>
    <row r="7" spans="1:4" s="9" customFormat="1" ht="72" x14ac:dyDescent="0.3">
      <c r="A7" s="14" t="s">
        <v>6</v>
      </c>
      <c r="B7" s="183">
        <v>4</v>
      </c>
      <c r="C7" s="185"/>
      <c r="D7" s="170">
        <f t="shared" si="0"/>
        <v>0</v>
      </c>
    </row>
    <row r="8" spans="1:4" s="9" customFormat="1" x14ac:dyDescent="0.3">
      <c r="A8" s="15" t="s">
        <v>7</v>
      </c>
      <c r="B8" s="187"/>
      <c r="C8" s="188"/>
      <c r="D8" s="172">
        <f t="shared" si="0"/>
        <v>0</v>
      </c>
    </row>
    <row r="9" spans="1:4" s="9" customFormat="1" ht="28.8" x14ac:dyDescent="0.3">
      <c r="A9" s="15" t="s">
        <v>8</v>
      </c>
      <c r="B9" s="187"/>
      <c r="C9" s="188"/>
      <c r="D9" s="172">
        <f t="shared" si="0"/>
        <v>0</v>
      </c>
    </row>
    <row r="10" spans="1:4" s="9" customFormat="1" x14ac:dyDescent="0.3">
      <c r="A10" s="15" t="s">
        <v>9</v>
      </c>
      <c r="B10" s="187"/>
      <c r="C10" s="188"/>
      <c r="D10" s="172">
        <f t="shared" si="0"/>
        <v>0</v>
      </c>
    </row>
    <row r="11" spans="1:4" s="9" customFormat="1" x14ac:dyDescent="0.3">
      <c r="A11" s="15" t="s">
        <v>10</v>
      </c>
      <c r="B11" s="187"/>
      <c r="C11" s="188"/>
      <c r="D11" s="172">
        <f t="shared" si="0"/>
        <v>0</v>
      </c>
    </row>
    <row r="12" spans="1:4" s="9" customFormat="1" x14ac:dyDescent="0.3">
      <c r="A12" s="15" t="s">
        <v>11</v>
      </c>
      <c r="B12" s="187"/>
      <c r="C12" s="188"/>
      <c r="D12" s="172">
        <f t="shared" si="0"/>
        <v>0</v>
      </c>
    </row>
    <row r="13" spans="1:4" s="9" customFormat="1" x14ac:dyDescent="0.3">
      <c r="A13" s="15" t="s">
        <v>12</v>
      </c>
      <c r="B13" s="187"/>
      <c r="C13" s="188"/>
      <c r="D13" s="172">
        <f t="shared" si="0"/>
        <v>0</v>
      </c>
    </row>
    <row r="14" spans="1:4" s="9" customFormat="1" x14ac:dyDescent="0.3">
      <c r="A14" s="15" t="s">
        <v>13</v>
      </c>
      <c r="B14" s="184"/>
      <c r="C14" s="186"/>
      <c r="D14" s="171">
        <f t="shared" si="0"/>
        <v>0</v>
      </c>
    </row>
    <row r="15" spans="1:4" s="9" customFormat="1" ht="72" x14ac:dyDescent="0.3">
      <c r="A15" s="14" t="s">
        <v>14</v>
      </c>
      <c r="B15" s="183">
        <v>4</v>
      </c>
      <c r="C15" s="185"/>
      <c r="D15" s="170">
        <f t="shared" si="0"/>
        <v>0</v>
      </c>
    </row>
    <row r="16" spans="1:4" s="9" customFormat="1" x14ac:dyDescent="0.3">
      <c r="A16" s="15" t="s">
        <v>15</v>
      </c>
      <c r="B16" s="187"/>
      <c r="C16" s="188"/>
      <c r="D16" s="172">
        <f t="shared" si="0"/>
        <v>0</v>
      </c>
    </row>
    <row r="17" spans="1:5" s="9" customFormat="1" x14ac:dyDescent="0.3">
      <c r="A17" s="15" t="s">
        <v>16</v>
      </c>
      <c r="B17" s="184"/>
      <c r="C17" s="186"/>
      <c r="D17" s="171">
        <f t="shared" si="0"/>
        <v>0</v>
      </c>
    </row>
    <row r="18" spans="1:5" s="9" customFormat="1" ht="43.2" x14ac:dyDescent="0.3">
      <c r="A18" s="14" t="s">
        <v>17</v>
      </c>
      <c r="B18" s="4">
        <v>3</v>
      </c>
      <c r="C18" s="86"/>
      <c r="D18" s="48">
        <f t="shared" si="0"/>
        <v>0</v>
      </c>
    </row>
    <row r="19" spans="1:5" s="9" customFormat="1" ht="43.2" x14ac:dyDescent="0.3">
      <c r="A19" s="14" t="s">
        <v>18</v>
      </c>
      <c r="B19" s="4">
        <v>1</v>
      </c>
      <c r="C19" s="86"/>
      <c r="D19" s="48">
        <f t="shared" si="0"/>
        <v>0</v>
      </c>
      <c r="E19" s="9" t="s">
        <v>384</v>
      </c>
    </row>
    <row r="20" spans="1:5" s="9" customFormat="1" ht="43.2" x14ac:dyDescent="0.3">
      <c r="A20" s="14" t="s">
        <v>19</v>
      </c>
      <c r="B20" s="4">
        <v>5</v>
      </c>
      <c r="C20" s="86"/>
      <c r="D20" s="48">
        <f t="shared" si="0"/>
        <v>0</v>
      </c>
    </row>
    <row r="21" spans="1:5" s="9" customFormat="1" ht="28.8" x14ac:dyDescent="0.3">
      <c r="A21" s="14" t="s">
        <v>20</v>
      </c>
      <c r="B21" s="4">
        <v>1</v>
      </c>
      <c r="C21" s="86"/>
      <c r="D21" s="48">
        <f t="shared" si="0"/>
        <v>0</v>
      </c>
    </row>
    <row r="22" spans="1:5" s="9" customFormat="1" ht="43.2" x14ac:dyDescent="0.3">
      <c r="A22" s="14" t="s">
        <v>21</v>
      </c>
      <c r="B22" s="4">
        <v>5</v>
      </c>
      <c r="C22" s="86"/>
      <c r="D22" s="48">
        <f t="shared" si="0"/>
        <v>0</v>
      </c>
    </row>
    <row r="23" spans="1:5" s="9" customFormat="1" ht="100.8" x14ac:dyDescent="0.3">
      <c r="A23" s="16" t="s">
        <v>22</v>
      </c>
      <c r="B23" s="4">
        <v>3</v>
      </c>
      <c r="C23" s="87"/>
      <c r="D23" s="48">
        <f t="shared" si="0"/>
        <v>0</v>
      </c>
    </row>
    <row r="24" spans="1:5" s="9" customFormat="1" ht="55.2" x14ac:dyDescent="0.3">
      <c r="A24" s="17" t="s">
        <v>23</v>
      </c>
      <c r="B24" s="5">
        <v>2</v>
      </c>
      <c r="C24" s="88"/>
      <c r="D24" s="48">
        <f t="shared" si="0"/>
        <v>0</v>
      </c>
    </row>
    <row r="25" spans="1:5" s="9" customFormat="1" ht="28.8" x14ac:dyDescent="0.3">
      <c r="A25" s="17" t="s">
        <v>24</v>
      </c>
      <c r="B25" s="5">
        <v>5</v>
      </c>
      <c r="C25" s="88"/>
      <c r="D25" s="48">
        <f t="shared" si="0"/>
        <v>0</v>
      </c>
    </row>
    <row r="26" spans="1:5" s="9" customFormat="1" ht="72" x14ac:dyDescent="0.3">
      <c r="A26" s="14" t="s">
        <v>25</v>
      </c>
      <c r="B26" s="4">
        <v>1</v>
      </c>
      <c r="C26" s="88"/>
      <c r="D26" s="48">
        <f t="shared" si="0"/>
        <v>0</v>
      </c>
    </row>
    <row r="27" spans="1:5" s="9" customFormat="1" ht="28.8" x14ac:dyDescent="0.3">
      <c r="A27" s="14" t="s">
        <v>26</v>
      </c>
      <c r="B27" s="4">
        <v>2</v>
      </c>
      <c r="C27" s="88"/>
      <c r="D27" s="48">
        <f t="shared" si="0"/>
        <v>0</v>
      </c>
    </row>
    <row r="28" spans="1:5" s="9" customFormat="1" ht="28.8" x14ac:dyDescent="0.3">
      <c r="A28" s="14" t="s">
        <v>27</v>
      </c>
      <c r="B28" s="4">
        <v>2</v>
      </c>
      <c r="C28" s="88"/>
      <c r="D28" s="48">
        <f t="shared" si="0"/>
        <v>0</v>
      </c>
    </row>
    <row r="29" spans="1:5" s="9" customFormat="1" ht="43.2" x14ac:dyDescent="0.3">
      <c r="A29" s="14" t="s">
        <v>28</v>
      </c>
      <c r="B29" s="4">
        <v>1</v>
      </c>
      <c r="C29" s="88"/>
      <c r="D29" s="48">
        <f t="shared" si="0"/>
        <v>0</v>
      </c>
    </row>
    <row r="30" spans="1:5" s="9" customFormat="1" ht="28.8" x14ac:dyDescent="0.3">
      <c r="A30" s="14" t="s">
        <v>29</v>
      </c>
      <c r="B30" s="4">
        <v>5</v>
      </c>
      <c r="C30" s="88"/>
      <c r="D30" s="48">
        <f t="shared" si="0"/>
        <v>0</v>
      </c>
    </row>
    <row r="31" spans="1:5" s="9" customFormat="1" ht="43.2" x14ac:dyDescent="0.3">
      <c r="A31" s="14" t="s">
        <v>30</v>
      </c>
      <c r="B31" s="4">
        <v>1</v>
      </c>
      <c r="C31" s="86"/>
      <c r="D31" s="48">
        <f t="shared" si="0"/>
        <v>0</v>
      </c>
    </row>
    <row r="32" spans="1:5" s="9" customFormat="1" ht="43.2" x14ac:dyDescent="0.3">
      <c r="A32" s="14" t="s">
        <v>31</v>
      </c>
      <c r="B32" s="4">
        <v>5</v>
      </c>
      <c r="C32" s="87"/>
      <c r="D32" s="48">
        <f t="shared" si="0"/>
        <v>0</v>
      </c>
    </row>
    <row r="33" spans="1:5" s="9" customFormat="1" ht="43.2" x14ac:dyDescent="0.3">
      <c r="A33" s="14" t="s">
        <v>32</v>
      </c>
      <c r="B33" s="4">
        <v>2</v>
      </c>
      <c r="C33" s="87"/>
      <c r="D33" s="48">
        <f t="shared" si="0"/>
        <v>0</v>
      </c>
    </row>
    <row r="34" spans="1:5" s="9" customFormat="1" ht="43.2" x14ac:dyDescent="0.3">
      <c r="A34" s="14" t="s">
        <v>33</v>
      </c>
      <c r="B34" s="4">
        <v>3</v>
      </c>
      <c r="C34" s="87"/>
      <c r="D34" s="48">
        <f t="shared" si="0"/>
        <v>0</v>
      </c>
    </row>
    <row r="35" spans="1:5" s="9" customFormat="1" ht="43.2" x14ac:dyDescent="0.3">
      <c r="A35" s="14" t="s">
        <v>34</v>
      </c>
      <c r="B35" s="4">
        <v>4</v>
      </c>
      <c r="C35" s="87"/>
      <c r="D35" s="48">
        <f t="shared" si="0"/>
        <v>0</v>
      </c>
    </row>
    <row r="36" spans="1:5" s="9" customFormat="1" ht="86.4" x14ac:dyDescent="0.3">
      <c r="A36" s="14" t="s">
        <v>35</v>
      </c>
      <c r="B36" s="4">
        <v>5</v>
      </c>
      <c r="C36" s="87"/>
      <c r="D36" s="48">
        <f t="shared" si="0"/>
        <v>0</v>
      </c>
    </row>
    <row r="37" spans="1:5" s="9" customFormat="1" ht="59.4" x14ac:dyDescent="0.3">
      <c r="A37" s="14" t="s">
        <v>36</v>
      </c>
      <c r="B37" s="4">
        <v>4</v>
      </c>
      <c r="C37" s="87"/>
      <c r="D37" s="48">
        <f t="shared" si="0"/>
        <v>0</v>
      </c>
    </row>
    <row r="38" spans="1:5" s="9" customFormat="1" ht="43.2" x14ac:dyDescent="0.3">
      <c r="A38" s="16" t="s">
        <v>37</v>
      </c>
      <c r="B38" s="4">
        <v>5</v>
      </c>
      <c r="C38" s="87" t="s">
        <v>396</v>
      </c>
      <c r="D38" s="48">
        <f t="shared" si="0"/>
        <v>5</v>
      </c>
    </row>
    <row r="39" spans="1:5" s="9" customFormat="1" ht="57.6" x14ac:dyDescent="0.3">
      <c r="A39" s="14" t="s">
        <v>38</v>
      </c>
      <c r="B39" s="4">
        <v>5</v>
      </c>
      <c r="C39" s="87"/>
      <c r="D39" s="48">
        <f t="shared" si="0"/>
        <v>0</v>
      </c>
    </row>
    <row r="40" spans="1:5" s="9" customFormat="1" ht="28.8" x14ac:dyDescent="0.3">
      <c r="A40" s="16" t="s">
        <v>39</v>
      </c>
      <c r="B40" s="4">
        <v>1</v>
      </c>
      <c r="C40" s="87"/>
      <c r="D40" s="48">
        <f t="shared" si="0"/>
        <v>0</v>
      </c>
    </row>
    <row r="41" spans="1:5" s="9" customFormat="1" ht="57.6" x14ac:dyDescent="0.3">
      <c r="A41" s="16" t="s">
        <v>40</v>
      </c>
      <c r="B41" s="4">
        <v>5</v>
      </c>
      <c r="C41" s="87"/>
      <c r="D41" s="48">
        <f t="shared" si="0"/>
        <v>0</v>
      </c>
    </row>
    <row r="42" spans="1:5" s="9" customFormat="1" ht="28.8" x14ac:dyDescent="0.3">
      <c r="A42" s="69" t="s">
        <v>41</v>
      </c>
      <c r="B42" s="70">
        <v>3</v>
      </c>
      <c r="C42" s="87"/>
      <c r="D42" s="72">
        <f t="shared" si="0"/>
        <v>0</v>
      </c>
    </row>
    <row r="43" spans="1:5" s="9" customFormat="1" x14ac:dyDescent="0.3">
      <c r="A43" s="64" t="s">
        <v>385</v>
      </c>
      <c r="B43" s="8">
        <f>SUM(B3:B42)</f>
        <v>102</v>
      </c>
      <c r="C43" s="58"/>
      <c r="D43" s="65">
        <f>SUM(D3:D42)</f>
        <v>5</v>
      </c>
    </row>
    <row r="44" spans="1:5" s="9" customFormat="1" x14ac:dyDescent="0.3">
      <c r="A44" s="64" t="s">
        <v>388</v>
      </c>
      <c r="B44" s="8"/>
      <c r="C44" s="58"/>
      <c r="D44" s="76">
        <f>(+D43/B43)*100</f>
        <v>4.9019607843137258</v>
      </c>
      <c r="E44" s="9" t="s">
        <v>384</v>
      </c>
    </row>
    <row r="45" spans="1:5" s="9" customFormat="1" x14ac:dyDescent="0.3">
      <c r="A45" s="64" t="s">
        <v>386</v>
      </c>
      <c r="B45" s="8"/>
      <c r="C45" s="58"/>
      <c r="D45" s="65">
        <v>20</v>
      </c>
    </row>
    <row r="46" spans="1:5" s="9" customFormat="1" x14ac:dyDescent="0.3">
      <c r="A46" s="64" t="s">
        <v>387</v>
      </c>
      <c r="B46" s="8"/>
      <c r="C46" s="58"/>
      <c r="D46" s="65">
        <v>15</v>
      </c>
    </row>
    <row r="47" spans="1:5" s="9" customFormat="1" x14ac:dyDescent="0.3">
      <c r="A47" s="64" t="s">
        <v>389</v>
      </c>
      <c r="B47" s="8"/>
      <c r="C47" s="58"/>
      <c r="D47" s="77">
        <f>+D45*(D44/100)</f>
        <v>0.98039215686274517</v>
      </c>
    </row>
    <row r="48" spans="1:5" s="9" customFormat="1" ht="15" thickBot="1" x14ac:dyDescent="0.35">
      <c r="A48" s="68" t="s">
        <v>390</v>
      </c>
      <c r="B48" s="66"/>
      <c r="C48" s="67"/>
      <c r="D48" s="82" t="str">
        <f>IF(D47&lt;D46,"N","Y")</f>
        <v>N</v>
      </c>
    </row>
    <row r="49" spans="1:5" s="9" customFormat="1" ht="15" thickTop="1" x14ac:dyDescent="0.3">
      <c r="A49" s="78"/>
      <c r="B49" s="79"/>
      <c r="C49" s="80"/>
      <c r="D49" s="81"/>
    </row>
    <row r="50" spans="1:5" s="9" customFormat="1" ht="15" thickBot="1" x14ac:dyDescent="0.35">
      <c r="A50" s="59" t="s">
        <v>384</v>
      </c>
      <c r="B50" s="60"/>
      <c r="C50" s="61"/>
      <c r="D50" s="62"/>
    </row>
    <row r="51" spans="1:5" s="9" customFormat="1" ht="15" thickTop="1" x14ac:dyDescent="0.3">
      <c r="A51" s="20" t="s">
        <v>42</v>
      </c>
      <c r="B51" s="21"/>
      <c r="C51" s="22"/>
      <c r="D51" s="51"/>
    </row>
    <row r="52" spans="1:5" s="9" customFormat="1" ht="43.2" x14ac:dyDescent="0.3">
      <c r="A52" s="14" t="s">
        <v>43</v>
      </c>
      <c r="B52" s="4"/>
      <c r="C52" s="4"/>
      <c r="D52" s="48"/>
    </row>
    <row r="53" spans="1:5" s="9" customFormat="1" x14ac:dyDescent="0.3">
      <c r="A53" s="15" t="s">
        <v>44</v>
      </c>
      <c r="B53" s="4">
        <v>5</v>
      </c>
      <c r="C53" s="86" t="s">
        <v>396</v>
      </c>
      <c r="D53" s="48">
        <f t="shared" ref="D53:D66" si="1">IF(C53="Y",B53*1,0)</f>
        <v>5</v>
      </c>
      <c r="E53" s="9" t="s">
        <v>384</v>
      </c>
    </row>
    <row r="54" spans="1:5" s="9" customFormat="1" x14ac:dyDescent="0.3">
      <c r="A54" s="15" t="s">
        <v>45</v>
      </c>
      <c r="B54" s="4">
        <v>5</v>
      </c>
      <c r="C54" s="86" t="s">
        <v>396</v>
      </c>
      <c r="D54" s="48">
        <f t="shared" si="1"/>
        <v>5</v>
      </c>
    </row>
    <row r="55" spans="1:5" s="9" customFormat="1" x14ac:dyDescent="0.3">
      <c r="A55" s="15" t="s">
        <v>46</v>
      </c>
      <c r="B55" s="4">
        <v>5</v>
      </c>
      <c r="C55" s="86"/>
      <c r="D55" s="48">
        <f t="shared" si="1"/>
        <v>0</v>
      </c>
    </row>
    <row r="56" spans="1:5" s="9" customFormat="1" x14ac:dyDescent="0.3">
      <c r="A56" s="15" t="s">
        <v>47</v>
      </c>
      <c r="B56" s="4">
        <v>5</v>
      </c>
      <c r="C56" s="86"/>
      <c r="D56" s="48">
        <f t="shared" si="1"/>
        <v>0</v>
      </c>
    </row>
    <row r="57" spans="1:5" s="9" customFormat="1" x14ac:dyDescent="0.3">
      <c r="A57" s="15" t="s">
        <v>48</v>
      </c>
      <c r="B57" s="4">
        <v>5</v>
      </c>
      <c r="C57" s="86"/>
      <c r="D57" s="48">
        <f t="shared" si="1"/>
        <v>0</v>
      </c>
    </row>
    <row r="58" spans="1:5" s="9" customFormat="1" x14ac:dyDescent="0.3">
      <c r="A58" s="15" t="s">
        <v>49</v>
      </c>
      <c r="B58" s="4">
        <v>5</v>
      </c>
      <c r="C58" s="86"/>
      <c r="D58" s="48">
        <f t="shared" si="1"/>
        <v>0</v>
      </c>
    </row>
    <row r="59" spans="1:5" s="9" customFormat="1" x14ac:dyDescent="0.3">
      <c r="A59" s="15" t="s">
        <v>50</v>
      </c>
      <c r="B59" s="4">
        <v>5</v>
      </c>
      <c r="C59" s="86"/>
      <c r="D59" s="48">
        <f t="shared" si="1"/>
        <v>0</v>
      </c>
    </row>
    <row r="60" spans="1:5" s="9" customFormat="1" x14ac:dyDescent="0.3">
      <c r="A60" s="15" t="s">
        <v>51</v>
      </c>
      <c r="B60" s="4">
        <v>5</v>
      </c>
      <c r="C60" s="86"/>
      <c r="D60" s="48">
        <f t="shared" si="1"/>
        <v>0</v>
      </c>
    </row>
    <row r="61" spans="1:5" s="9" customFormat="1" x14ac:dyDescent="0.3">
      <c r="A61" s="15" t="s">
        <v>52</v>
      </c>
      <c r="B61" s="4">
        <v>5</v>
      </c>
      <c r="C61" s="86"/>
      <c r="D61" s="48">
        <f t="shared" si="1"/>
        <v>0</v>
      </c>
    </row>
    <row r="62" spans="1:5" s="9" customFormat="1" x14ac:dyDescent="0.3">
      <c r="A62" s="15" t="s">
        <v>53</v>
      </c>
      <c r="B62" s="4">
        <v>5</v>
      </c>
      <c r="C62" s="86"/>
      <c r="D62" s="48">
        <f t="shared" si="1"/>
        <v>0</v>
      </c>
    </row>
    <row r="63" spans="1:5" s="9" customFormat="1" x14ac:dyDescent="0.3">
      <c r="A63" s="15" t="s">
        <v>54</v>
      </c>
      <c r="B63" s="4">
        <v>5</v>
      </c>
      <c r="C63" s="86"/>
      <c r="D63" s="48">
        <f t="shared" si="1"/>
        <v>0</v>
      </c>
    </row>
    <row r="64" spans="1:5" s="9" customFormat="1" x14ac:dyDescent="0.3">
      <c r="A64" s="15" t="s">
        <v>392</v>
      </c>
      <c r="B64" s="4">
        <v>1</v>
      </c>
      <c r="C64" s="86"/>
      <c r="D64" s="48">
        <f t="shared" si="1"/>
        <v>0</v>
      </c>
    </row>
    <row r="65" spans="1:4" s="9" customFormat="1" x14ac:dyDescent="0.3">
      <c r="A65" s="15" t="s">
        <v>393</v>
      </c>
      <c r="B65" s="4">
        <v>1</v>
      </c>
      <c r="C65" s="86"/>
      <c r="D65" s="48">
        <f t="shared" si="1"/>
        <v>0</v>
      </c>
    </row>
    <row r="66" spans="1:4" s="9" customFormat="1" x14ac:dyDescent="0.3">
      <c r="A66" s="15" t="s">
        <v>55</v>
      </c>
      <c r="B66" s="4">
        <v>1</v>
      </c>
      <c r="C66" s="86"/>
      <c r="D66" s="48">
        <f t="shared" si="1"/>
        <v>0</v>
      </c>
    </row>
    <row r="67" spans="1:4" s="9" customFormat="1" ht="43.2" x14ac:dyDescent="0.3">
      <c r="A67" s="14" t="s">
        <v>56</v>
      </c>
      <c r="B67" s="4"/>
      <c r="C67" s="4"/>
      <c r="D67" s="4"/>
    </row>
    <row r="68" spans="1:4" s="9" customFormat="1" x14ac:dyDescent="0.3">
      <c r="A68" s="15" t="s">
        <v>57</v>
      </c>
      <c r="B68" s="4">
        <v>4</v>
      </c>
      <c r="C68" s="86"/>
      <c r="D68" s="48">
        <f t="shared" ref="D68:D91" si="2">IF(C68="Y",B68*1,0)</f>
        <v>0</v>
      </c>
    </row>
    <row r="69" spans="1:4" s="9" customFormat="1" x14ac:dyDescent="0.3">
      <c r="A69" s="15" t="s">
        <v>58</v>
      </c>
      <c r="B69" s="4">
        <v>4</v>
      </c>
      <c r="C69" s="86"/>
      <c r="D69" s="48">
        <f t="shared" si="2"/>
        <v>0</v>
      </c>
    </row>
    <row r="70" spans="1:4" s="9" customFormat="1" x14ac:dyDescent="0.3">
      <c r="A70" s="15" t="s">
        <v>59</v>
      </c>
      <c r="B70" s="4">
        <v>1</v>
      </c>
      <c r="C70" s="86"/>
      <c r="D70" s="48">
        <f t="shared" si="2"/>
        <v>0</v>
      </c>
    </row>
    <row r="71" spans="1:4" s="9" customFormat="1" x14ac:dyDescent="0.3">
      <c r="A71" s="15" t="s">
        <v>60</v>
      </c>
      <c r="B71" s="4">
        <v>4</v>
      </c>
      <c r="C71" s="86"/>
      <c r="D71" s="48">
        <f t="shared" si="2"/>
        <v>0</v>
      </c>
    </row>
    <row r="72" spans="1:4" s="9" customFormat="1" x14ac:dyDescent="0.3">
      <c r="A72" s="15" t="s">
        <v>61</v>
      </c>
      <c r="B72" s="4">
        <v>1</v>
      </c>
      <c r="C72" s="86"/>
      <c r="D72" s="48">
        <f t="shared" si="2"/>
        <v>0</v>
      </c>
    </row>
    <row r="73" spans="1:4" s="9" customFormat="1" x14ac:dyDescent="0.3">
      <c r="A73" s="15" t="s">
        <v>62</v>
      </c>
      <c r="B73" s="4">
        <v>5</v>
      </c>
      <c r="C73" s="86"/>
      <c r="D73" s="48">
        <f t="shared" si="2"/>
        <v>0</v>
      </c>
    </row>
    <row r="74" spans="1:4" s="9" customFormat="1" x14ac:dyDescent="0.3">
      <c r="A74" s="15" t="s">
        <v>63</v>
      </c>
      <c r="B74" s="4">
        <v>1</v>
      </c>
      <c r="C74" s="86"/>
      <c r="D74" s="48">
        <f t="shared" si="2"/>
        <v>0</v>
      </c>
    </row>
    <row r="75" spans="1:4" s="9" customFormat="1" x14ac:dyDescent="0.3">
      <c r="A75" s="15" t="s">
        <v>64</v>
      </c>
      <c r="B75" s="4">
        <v>1</v>
      </c>
      <c r="C75" s="86"/>
      <c r="D75" s="48">
        <f t="shared" si="2"/>
        <v>0</v>
      </c>
    </row>
    <row r="76" spans="1:4" s="9" customFormat="1" x14ac:dyDescent="0.3">
      <c r="A76" s="15" t="s">
        <v>65</v>
      </c>
      <c r="B76" s="4">
        <v>1</v>
      </c>
      <c r="C76" s="86"/>
      <c r="D76" s="48">
        <f t="shared" si="2"/>
        <v>0</v>
      </c>
    </row>
    <row r="77" spans="1:4" s="9" customFormat="1" x14ac:dyDescent="0.3">
      <c r="A77" s="15" t="s">
        <v>66</v>
      </c>
      <c r="B77" s="4">
        <v>5</v>
      </c>
      <c r="C77" s="86"/>
      <c r="D77" s="48">
        <f t="shared" si="2"/>
        <v>0</v>
      </c>
    </row>
    <row r="78" spans="1:4" s="9" customFormat="1" x14ac:dyDescent="0.3">
      <c r="A78" s="15" t="s">
        <v>67</v>
      </c>
      <c r="B78" s="4">
        <v>1</v>
      </c>
      <c r="C78" s="86"/>
      <c r="D78" s="48">
        <f t="shared" si="2"/>
        <v>0</v>
      </c>
    </row>
    <row r="79" spans="1:4" s="9" customFormat="1" x14ac:dyDescent="0.3">
      <c r="A79" s="15" t="s">
        <v>68</v>
      </c>
      <c r="B79" s="4">
        <v>5</v>
      </c>
      <c r="C79" s="86"/>
      <c r="D79" s="48">
        <f t="shared" si="2"/>
        <v>0</v>
      </c>
    </row>
    <row r="80" spans="1:4" s="9" customFormat="1" x14ac:dyDescent="0.3">
      <c r="A80" s="15" t="s">
        <v>69</v>
      </c>
      <c r="B80" s="4">
        <v>1</v>
      </c>
      <c r="C80" s="86"/>
      <c r="D80" s="48">
        <f t="shared" si="2"/>
        <v>0</v>
      </c>
    </row>
    <row r="81" spans="1:4" s="9" customFormat="1" x14ac:dyDescent="0.3">
      <c r="A81" s="15" t="s">
        <v>70</v>
      </c>
      <c r="B81" s="4">
        <v>5</v>
      </c>
      <c r="C81" s="86"/>
      <c r="D81" s="48">
        <f t="shared" si="2"/>
        <v>0</v>
      </c>
    </row>
    <row r="82" spans="1:4" s="9" customFormat="1" x14ac:dyDescent="0.3">
      <c r="A82" s="15" t="s">
        <v>71</v>
      </c>
      <c r="B82" s="4">
        <v>1</v>
      </c>
      <c r="C82" s="86"/>
      <c r="D82" s="48">
        <f t="shared" si="2"/>
        <v>0</v>
      </c>
    </row>
    <row r="83" spans="1:4" s="9" customFormat="1" x14ac:dyDescent="0.3">
      <c r="A83" s="15" t="s">
        <v>72</v>
      </c>
      <c r="B83" s="4">
        <v>1</v>
      </c>
      <c r="C83" s="86"/>
      <c r="D83" s="48">
        <f t="shared" si="2"/>
        <v>0</v>
      </c>
    </row>
    <row r="84" spans="1:4" s="9" customFormat="1" ht="43.2" x14ac:dyDescent="0.3">
      <c r="A84" s="16" t="s">
        <v>73</v>
      </c>
      <c r="B84" s="7">
        <v>5</v>
      </c>
      <c r="C84" s="87"/>
      <c r="D84" s="48">
        <f t="shared" si="2"/>
        <v>0</v>
      </c>
    </row>
    <row r="85" spans="1:4" s="9" customFormat="1" ht="43.2" x14ac:dyDescent="0.3">
      <c r="A85" s="16" t="s">
        <v>74</v>
      </c>
      <c r="B85" s="7">
        <v>1</v>
      </c>
      <c r="C85" s="87"/>
      <c r="D85" s="48">
        <f t="shared" si="2"/>
        <v>0</v>
      </c>
    </row>
    <row r="86" spans="1:4" s="9" customFormat="1" x14ac:dyDescent="0.3">
      <c r="A86" s="16" t="s">
        <v>75</v>
      </c>
      <c r="B86" s="7">
        <v>5</v>
      </c>
      <c r="C86" s="87"/>
      <c r="D86" s="48">
        <f t="shared" si="2"/>
        <v>0</v>
      </c>
    </row>
    <row r="87" spans="1:4" s="9" customFormat="1" ht="28.8" x14ac:dyDescent="0.3">
      <c r="A87" s="16" t="s">
        <v>76</v>
      </c>
      <c r="B87" s="7">
        <v>5</v>
      </c>
      <c r="C87" s="87"/>
      <c r="D87" s="48">
        <f t="shared" si="2"/>
        <v>0</v>
      </c>
    </row>
    <row r="88" spans="1:4" s="9" customFormat="1" ht="28.8" x14ac:dyDescent="0.3">
      <c r="A88" s="16" t="s">
        <v>77</v>
      </c>
      <c r="B88" s="7">
        <v>5</v>
      </c>
      <c r="C88" s="87"/>
      <c r="D88" s="48">
        <f t="shared" si="2"/>
        <v>0</v>
      </c>
    </row>
    <row r="89" spans="1:4" s="9" customFormat="1" ht="28.8" x14ac:dyDescent="0.3">
      <c r="A89" s="16" t="s">
        <v>78</v>
      </c>
      <c r="B89" s="7">
        <v>5</v>
      </c>
      <c r="C89" s="87"/>
      <c r="D89" s="48">
        <f t="shared" si="2"/>
        <v>0</v>
      </c>
    </row>
    <row r="90" spans="1:4" s="9" customFormat="1" ht="28.8" x14ac:dyDescent="0.3">
      <c r="A90" s="16" t="s">
        <v>79</v>
      </c>
      <c r="B90" s="7">
        <v>5</v>
      </c>
      <c r="C90" s="87"/>
      <c r="D90" s="48">
        <f t="shared" si="2"/>
        <v>0</v>
      </c>
    </row>
    <row r="91" spans="1:4" s="9" customFormat="1" ht="28.8" x14ac:dyDescent="0.3">
      <c r="A91" s="16" t="s">
        <v>80</v>
      </c>
      <c r="B91" s="7">
        <v>5</v>
      </c>
      <c r="C91" s="87"/>
      <c r="D91" s="48">
        <f t="shared" si="2"/>
        <v>0</v>
      </c>
    </row>
    <row r="92" spans="1:4" s="9" customFormat="1" x14ac:dyDescent="0.3">
      <c r="A92" s="14" t="s">
        <v>81</v>
      </c>
      <c r="B92" s="3"/>
      <c r="C92" s="4"/>
      <c r="D92" s="48"/>
    </row>
    <row r="93" spans="1:4" s="9" customFormat="1" ht="28.8" x14ac:dyDescent="0.3">
      <c r="A93" s="23" t="s">
        <v>532</v>
      </c>
      <c r="B93" s="176">
        <v>5</v>
      </c>
      <c r="C93" s="177"/>
      <c r="D93" s="173">
        <f t="shared" ref="D93:D96" si="3">IF(C93="Y",B93*1,0)</f>
        <v>0</v>
      </c>
    </row>
    <row r="94" spans="1:4" s="9" customFormat="1" x14ac:dyDescent="0.3">
      <c r="A94" s="24" t="s">
        <v>82</v>
      </c>
      <c r="B94" s="190"/>
      <c r="C94" s="177"/>
      <c r="D94" s="173">
        <f t="shared" si="3"/>
        <v>0</v>
      </c>
    </row>
    <row r="95" spans="1:4" s="9" customFormat="1" x14ac:dyDescent="0.3">
      <c r="A95" s="25" t="s">
        <v>83</v>
      </c>
      <c r="B95" s="190"/>
      <c r="C95" s="177"/>
      <c r="D95" s="173">
        <f t="shared" si="3"/>
        <v>0</v>
      </c>
    </row>
    <row r="96" spans="1:4" s="9" customFormat="1" ht="15" thickBot="1" x14ac:dyDescent="0.35">
      <c r="A96" s="26" t="s">
        <v>84</v>
      </c>
      <c r="B96" s="191"/>
      <c r="C96" s="192"/>
      <c r="D96" s="174">
        <f t="shared" si="3"/>
        <v>0</v>
      </c>
    </row>
    <row r="97" spans="1:5" s="9" customFormat="1" ht="15" thickTop="1" x14ac:dyDescent="0.3">
      <c r="A97" s="64" t="s">
        <v>385</v>
      </c>
      <c r="B97" s="8">
        <f>SUM(B53:B96)</f>
        <v>140</v>
      </c>
      <c r="C97" s="58"/>
      <c r="D97" s="63">
        <f>SUM(D53:D96)</f>
        <v>10</v>
      </c>
    </row>
    <row r="98" spans="1:5" s="9" customFormat="1" x14ac:dyDescent="0.3">
      <c r="A98" s="64" t="s">
        <v>388</v>
      </c>
      <c r="B98" s="8"/>
      <c r="C98" s="58"/>
      <c r="D98" s="76">
        <f>(+D97/B97)*100</f>
        <v>7.1428571428571423</v>
      </c>
      <c r="E98" s="9" t="s">
        <v>384</v>
      </c>
    </row>
    <row r="99" spans="1:5" s="9" customFormat="1" x14ac:dyDescent="0.3">
      <c r="A99" s="64" t="s">
        <v>386</v>
      </c>
      <c r="B99" s="8"/>
      <c r="C99" s="58"/>
      <c r="D99" s="65">
        <v>10</v>
      </c>
    </row>
    <row r="100" spans="1:5" s="9" customFormat="1" x14ac:dyDescent="0.3">
      <c r="A100" s="64" t="s">
        <v>387</v>
      </c>
      <c r="B100" s="8"/>
      <c r="C100" s="58"/>
      <c r="D100" s="65">
        <v>5</v>
      </c>
    </row>
    <row r="101" spans="1:5" s="9" customFormat="1" x14ac:dyDescent="0.3">
      <c r="A101" s="64" t="s">
        <v>389</v>
      </c>
      <c r="B101" s="8"/>
      <c r="C101" s="58"/>
      <c r="D101" s="77">
        <f>+D99*(D98/100)</f>
        <v>0.71428571428571419</v>
      </c>
    </row>
    <row r="102" spans="1:5" s="9" customFormat="1" ht="15" thickBot="1" x14ac:dyDescent="0.35">
      <c r="A102" s="68" t="s">
        <v>390</v>
      </c>
      <c r="B102" s="66"/>
      <c r="C102" s="67"/>
      <c r="D102" s="82" t="str">
        <f>IF(D101&lt;D100,"N","Y")</f>
        <v>N</v>
      </c>
    </row>
    <row r="103" spans="1:5" s="9" customFormat="1" ht="15.6" thickTop="1" thickBot="1" x14ac:dyDescent="0.35">
      <c r="A103" s="27"/>
      <c r="B103" s="19"/>
      <c r="C103" s="19"/>
      <c r="D103" s="50"/>
    </row>
    <row r="104" spans="1:5" s="9" customFormat="1" ht="15" thickTop="1" x14ac:dyDescent="0.3">
      <c r="A104" s="20" t="s">
        <v>85</v>
      </c>
      <c r="B104" s="21"/>
      <c r="C104" s="22"/>
      <c r="D104" s="51"/>
    </row>
    <row r="105" spans="1:5" s="9" customFormat="1" ht="57.6" x14ac:dyDescent="0.3">
      <c r="A105" s="14" t="s">
        <v>86</v>
      </c>
      <c r="B105" s="176">
        <v>5</v>
      </c>
      <c r="C105" s="177"/>
      <c r="D105" s="173">
        <f t="shared" ref="D105:D111" si="4">IF(C105="Y",B105*1,0)</f>
        <v>0</v>
      </c>
    </row>
    <row r="106" spans="1:5" s="9" customFormat="1" ht="59.4" x14ac:dyDescent="0.3">
      <c r="A106" s="14" t="s">
        <v>87</v>
      </c>
      <c r="B106" s="189"/>
      <c r="C106" s="177"/>
      <c r="D106" s="173">
        <f t="shared" si="4"/>
        <v>0</v>
      </c>
    </row>
    <row r="107" spans="1:5" s="9" customFormat="1" ht="43.2" x14ac:dyDescent="0.3">
      <c r="A107" s="14" t="s">
        <v>88</v>
      </c>
      <c r="B107" s="7">
        <v>5</v>
      </c>
      <c r="C107" s="90"/>
      <c r="D107" s="48">
        <f t="shared" si="4"/>
        <v>0</v>
      </c>
    </row>
    <row r="108" spans="1:5" s="9" customFormat="1" ht="72" x14ac:dyDescent="0.3">
      <c r="A108" s="14" t="s">
        <v>533</v>
      </c>
      <c r="B108" s="7">
        <v>5</v>
      </c>
      <c r="C108" s="90"/>
      <c r="D108" s="48">
        <f t="shared" si="4"/>
        <v>0</v>
      </c>
    </row>
    <row r="109" spans="1:5" s="9" customFormat="1" ht="43.2" x14ac:dyDescent="0.3">
      <c r="A109" s="14" t="s">
        <v>534</v>
      </c>
      <c r="B109" s="7">
        <v>3</v>
      </c>
      <c r="C109" s="90"/>
      <c r="D109" s="48">
        <f t="shared" si="4"/>
        <v>0</v>
      </c>
    </row>
    <row r="110" spans="1:5" s="9" customFormat="1" ht="28.8" x14ac:dyDescent="0.3">
      <c r="A110" s="14" t="s">
        <v>89</v>
      </c>
      <c r="B110" s="7">
        <v>3</v>
      </c>
      <c r="C110" s="90"/>
      <c r="D110" s="48">
        <f t="shared" si="4"/>
        <v>0</v>
      </c>
    </row>
    <row r="111" spans="1:5" s="9" customFormat="1" ht="28.8" x14ac:dyDescent="0.3">
      <c r="A111" s="42" t="s">
        <v>90</v>
      </c>
      <c r="B111" s="71">
        <v>5</v>
      </c>
      <c r="C111" s="90"/>
      <c r="D111" s="72">
        <f t="shared" si="4"/>
        <v>0</v>
      </c>
    </row>
    <row r="112" spans="1:5" s="9" customFormat="1" x14ac:dyDescent="0.3">
      <c r="A112" s="64" t="s">
        <v>385</v>
      </c>
      <c r="B112" s="8">
        <f>SUM(B105:B111)</f>
        <v>26</v>
      </c>
      <c r="C112" s="58"/>
      <c r="D112" s="65">
        <f>SUM(D105:D111)</f>
        <v>0</v>
      </c>
    </row>
    <row r="113" spans="1:5" s="9" customFormat="1" x14ac:dyDescent="0.3">
      <c r="A113" s="64" t="s">
        <v>388</v>
      </c>
      <c r="B113" s="8"/>
      <c r="C113" s="58"/>
      <c r="D113" s="76">
        <f>(+D112/B112)*100</f>
        <v>0</v>
      </c>
      <c r="E113" s="9" t="s">
        <v>384</v>
      </c>
    </row>
    <row r="114" spans="1:5" s="9" customFormat="1" x14ac:dyDescent="0.3">
      <c r="A114" s="64" t="s">
        <v>386</v>
      </c>
      <c r="B114" s="8"/>
      <c r="C114" s="58"/>
      <c r="D114" s="65">
        <v>5</v>
      </c>
    </row>
    <row r="115" spans="1:5" s="9" customFormat="1" x14ac:dyDescent="0.3">
      <c r="A115" s="64" t="s">
        <v>387</v>
      </c>
      <c r="B115" s="8"/>
      <c r="C115" s="58"/>
      <c r="D115" s="65">
        <v>3</v>
      </c>
    </row>
    <row r="116" spans="1:5" s="9" customFormat="1" x14ac:dyDescent="0.3">
      <c r="A116" s="64" t="s">
        <v>389</v>
      </c>
      <c r="B116" s="8"/>
      <c r="C116" s="58"/>
      <c r="D116" s="77">
        <f>+D114*(D113/100)</f>
        <v>0</v>
      </c>
    </row>
    <row r="117" spans="1:5" s="9" customFormat="1" ht="15" thickBot="1" x14ac:dyDescent="0.35">
      <c r="A117" s="68" t="s">
        <v>390</v>
      </c>
      <c r="B117" s="66"/>
      <c r="C117" s="67"/>
      <c r="D117" s="82" t="str">
        <f>IF(D116&lt;D115,"N","Y")</f>
        <v>N</v>
      </c>
    </row>
    <row r="118" spans="1:5" s="13" customFormat="1" ht="15.6" thickTop="1" thickBot="1" x14ac:dyDescent="0.35">
      <c r="A118" s="28"/>
      <c r="B118" s="2"/>
      <c r="C118" s="2"/>
      <c r="D118" s="52"/>
    </row>
    <row r="119" spans="1:5" s="9" customFormat="1" ht="15" thickTop="1" x14ac:dyDescent="0.3">
      <c r="A119" s="20" t="s">
        <v>91</v>
      </c>
      <c r="B119" s="29"/>
      <c r="C119" s="29"/>
      <c r="D119" s="51"/>
    </row>
    <row r="120" spans="1:5" s="9" customFormat="1" ht="28.8" x14ac:dyDescent="0.3">
      <c r="A120" s="14" t="s">
        <v>92</v>
      </c>
      <c r="B120" s="7">
        <v>5</v>
      </c>
      <c r="C120" s="87"/>
      <c r="D120" s="48">
        <f t="shared" ref="D120:D125" si="5">IF(C120="Y",B120*1,0)</f>
        <v>0</v>
      </c>
    </row>
    <row r="121" spans="1:5" s="9" customFormat="1" ht="43.2" x14ac:dyDescent="0.3">
      <c r="A121" s="15" t="s">
        <v>93</v>
      </c>
      <c r="B121" s="7">
        <v>5</v>
      </c>
      <c r="C121" s="87"/>
      <c r="D121" s="48">
        <f t="shared" si="5"/>
        <v>0</v>
      </c>
    </row>
    <row r="122" spans="1:5" s="9" customFormat="1" ht="45" x14ac:dyDescent="0.3">
      <c r="A122" s="30" t="s">
        <v>94</v>
      </c>
      <c r="B122" s="7">
        <v>4</v>
      </c>
      <c r="C122" s="87"/>
      <c r="D122" s="48">
        <f t="shared" si="5"/>
        <v>0</v>
      </c>
    </row>
    <row r="123" spans="1:5" s="9" customFormat="1" x14ac:dyDescent="0.3">
      <c r="A123" s="30" t="s">
        <v>95</v>
      </c>
      <c r="B123" s="7">
        <v>1</v>
      </c>
      <c r="C123" s="87"/>
      <c r="D123" s="48">
        <f t="shared" si="5"/>
        <v>0</v>
      </c>
    </row>
    <row r="124" spans="1:5" s="9" customFormat="1" x14ac:dyDescent="0.3">
      <c r="A124" s="30" t="s">
        <v>96</v>
      </c>
      <c r="B124" s="7">
        <v>3</v>
      </c>
      <c r="C124" s="87"/>
      <c r="D124" s="48">
        <f t="shared" si="5"/>
        <v>0</v>
      </c>
    </row>
    <row r="125" spans="1:5" s="9" customFormat="1" ht="15" thickBot="1" x14ac:dyDescent="0.35">
      <c r="A125" s="31" t="s">
        <v>97</v>
      </c>
      <c r="B125" s="18">
        <v>3</v>
      </c>
      <c r="C125" s="91"/>
      <c r="D125" s="49">
        <f t="shared" si="5"/>
        <v>0</v>
      </c>
    </row>
    <row r="126" spans="1:5" s="9" customFormat="1" ht="15" thickTop="1" x14ac:dyDescent="0.3">
      <c r="A126" s="64" t="s">
        <v>385</v>
      </c>
      <c r="B126" s="8">
        <f>SUM(B120:B125)</f>
        <v>21</v>
      </c>
      <c r="C126" s="58"/>
      <c r="D126" s="84">
        <f>SUM(D120:D125)</f>
        <v>0</v>
      </c>
    </row>
    <row r="127" spans="1:5" s="9" customFormat="1" x14ac:dyDescent="0.3">
      <c r="A127" s="64" t="s">
        <v>388</v>
      </c>
      <c r="B127" s="8"/>
      <c r="C127" s="58"/>
      <c r="D127" s="76">
        <f>(+D126/B126)*100</f>
        <v>0</v>
      </c>
      <c r="E127" s="9" t="s">
        <v>384</v>
      </c>
    </row>
    <row r="128" spans="1:5" s="9" customFormat="1" x14ac:dyDescent="0.3">
      <c r="A128" s="64" t="s">
        <v>386</v>
      </c>
      <c r="B128" s="8"/>
      <c r="C128" s="58"/>
      <c r="D128" s="65">
        <v>5</v>
      </c>
    </row>
    <row r="129" spans="1:5" s="9" customFormat="1" x14ac:dyDescent="0.3">
      <c r="A129" s="64" t="s">
        <v>387</v>
      </c>
      <c r="B129" s="8"/>
      <c r="C129" s="58"/>
      <c r="D129" s="65">
        <v>3</v>
      </c>
    </row>
    <row r="130" spans="1:5" s="9" customFormat="1" x14ac:dyDescent="0.3">
      <c r="A130" s="64" t="s">
        <v>389</v>
      </c>
      <c r="B130" s="8"/>
      <c r="C130" s="58"/>
      <c r="D130" s="77">
        <f>+D128*(D127/100)</f>
        <v>0</v>
      </c>
    </row>
    <row r="131" spans="1:5" s="9" customFormat="1" ht="15" thickBot="1" x14ac:dyDescent="0.35">
      <c r="A131" s="68" t="s">
        <v>390</v>
      </c>
      <c r="B131" s="66"/>
      <c r="C131" s="67"/>
      <c r="D131" s="82" t="str">
        <f>IF(D130&lt;D129,"N","Y")</f>
        <v>N</v>
      </c>
    </row>
    <row r="132" spans="1:5" s="9" customFormat="1" ht="15.6" thickTop="1" thickBot="1" x14ac:dyDescent="0.35">
      <c r="A132" s="32"/>
      <c r="B132" s="33"/>
      <c r="C132" s="33"/>
      <c r="D132" s="53"/>
    </row>
    <row r="133" spans="1:5" s="9" customFormat="1" ht="15" thickTop="1" x14ac:dyDescent="0.3">
      <c r="A133" s="20" t="s">
        <v>98</v>
      </c>
      <c r="B133" s="21"/>
      <c r="C133" s="22"/>
      <c r="D133" s="51"/>
    </row>
    <row r="134" spans="1:5" s="9" customFormat="1" ht="28.8" x14ac:dyDescent="0.3">
      <c r="A134" s="14" t="s">
        <v>99</v>
      </c>
      <c r="B134" s="7">
        <v>5</v>
      </c>
      <c r="C134" s="87"/>
      <c r="D134" s="48">
        <f t="shared" ref="D134:D142" si="6">IF(C134="Y",B134*1,0)</f>
        <v>0</v>
      </c>
    </row>
    <row r="135" spans="1:5" s="9" customFormat="1" ht="28.8" x14ac:dyDescent="0.3">
      <c r="A135" s="30" t="s">
        <v>100</v>
      </c>
      <c r="B135" s="7">
        <v>5</v>
      </c>
      <c r="C135" s="87"/>
      <c r="D135" s="48">
        <f t="shared" si="6"/>
        <v>0</v>
      </c>
    </row>
    <row r="136" spans="1:5" s="9" customFormat="1" x14ac:dyDescent="0.3">
      <c r="A136" s="30" t="s">
        <v>101</v>
      </c>
      <c r="B136" s="7">
        <v>1</v>
      </c>
      <c r="C136" s="87"/>
      <c r="D136" s="48">
        <f t="shared" si="6"/>
        <v>0</v>
      </c>
    </row>
    <row r="137" spans="1:5" s="9" customFormat="1" x14ac:dyDescent="0.3">
      <c r="A137" s="30" t="s">
        <v>102</v>
      </c>
      <c r="B137" s="7">
        <v>5</v>
      </c>
      <c r="C137" s="87"/>
      <c r="D137" s="48">
        <f t="shared" si="6"/>
        <v>0</v>
      </c>
    </row>
    <row r="138" spans="1:5" s="9" customFormat="1" x14ac:dyDescent="0.3">
      <c r="A138" s="30" t="s">
        <v>103</v>
      </c>
      <c r="B138" s="7">
        <v>5</v>
      </c>
      <c r="C138" s="87"/>
      <c r="D138" s="48">
        <f t="shared" si="6"/>
        <v>0</v>
      </c>
    </row>
    <row r="139" spans="1:5" s="9" customFormat="1" x14ac:dyDescent="0.3">
      <c r="A139" s="30" t="s">
        <v>104</v>
      </c>
      <c r="B139" s="7">
        <v>1</v>
      </c>
      <c r="C139" s="87"/>
      <c r="D139" s="48">
        <f t="shared" si="6"/>
        <v>0</v>
      </c>
    </row>
    <row r="140" spans="1:5" s="9" customFormat="1" x14ac:dyDescent="0.3">
      <c r="A140" s="30" t="s">
        <v>105</v>
      </c>
      <c r="B140" s="7">
        <v>1</v>
      </c>
      <c r="C140" s="87"/>
      <c r="D140" s="48">
        <f t="shared" si="6"/>
        <v>0</v>
      </c>
    </row>
    <row r="141" spans="1:5" s="9" customFormat="1" x14ac:dyDescent="0.3">
      <c r="A141" s="30" t="s">
        <v>106</v>
      </c>
      <c r="B141" s="7">
        <v>1</v>
      </c>
      <c r="C141" s="87"/>
      <c r="D141" s="48">
        <f t="shared" si="6"/>
        <v>0</v>
      </c>
    </row>
    <row r="142" spans="1:5" s="9" customFormat="1" ht="28.8" x14ac:dyDescent="0.3">
      <c r="A142" s="85" t="s">
        <v>107</v>
      </c>
      <c r="B142" s="71">
        <v>1</v>
      </c>
      <c r="C142" s="90"/>
      <c r="D142" s="72">
        <f t="shared" si="6"/>
        <v>0</v>
      </c>
    </row>
    <row r="143" spans="1:5" s="9" customFormat="1" x14ac:dyDescent="0.3">
      <c r="A143" s="64" t="s">
        <v>385</v>
      </c>
      <c r="B143" s="8">
        <f>SUM(B134:B142)</f>
        <v>25</v>
      </c>
      <c r="C143" s="58"/>
      <c r="D143" s="84">
        <f>SUM(D134:D142)</f>
        <v>0</v>
      </c>
    </row>
    <row r="144" spans="1:5" s="9" customFormat="1" x14ac:dyDescent="0.3">
      <c r="A144" s="64" t="s">
        <v>388</v>
      </c>
      <c r="B144" s="8"/>
      <c r="C144" s="58"/>
      <c r="D144" s="76">
        <f>(+D143/B143)*100</f>
        <v>0</v>
      </c>
      <c r="E144" s="9" t="s">
        <v>384</v>
      </c>
    </row>
    <row r="145" spans="1:5" s="9" customFormat="1" x14ac:dyDescent="0.3">
      <c r="A145" s="64" t="s">
        <v>386</v>
      </c>
      <c r="B145" s="8"/>
      <c r="C145" s="58"/>
      <c r="D145" s="65">
        <v>5</v>
      </c>
    </row>
    <row r="146" spans="1:5" s="9" customFormat="1" x14ac:dyDescent="0.3">
      <c r="A146" s="64" t="s">
        <v>387</v>
      </c>
      <c r="B146" s="8"/>
      <c r="C146" s="58"/>
      <c r="D146" s="65">
        <v>3</v>
      </c>
    </row>
    <row r="147" spans="1:5" s="9" customFormat="1" x14ac:dyDescent="0.3">
      <c r="A147" s="64" t="s">
        <v>389</v>
      </c>
      <c r="B147" s="8"/>
      <c r="C147" s="58"/>
      <c r="D147" s="77">
        <f>+D145*(D144/100)</f>
        <v>0</v>
      </c>
    </row>
    <row r="148" spans="1:5" s="9" customFormat="1" ht="15" thickBot="1" x14ac:dyDescent="0.35">
      <c r="A148" s="68" t="s">
        <v>390</v>
      </c>
      <c r="B148" s="66"/>
      <c r="C148" s="67"/>
      <c r="D148" s="82" t="str">
        <f>IF(D147&lt;D146,"N","Y")</f>
        <v>N</v>
      </c>
    </row>
    <row r="149" spans="1:5" s="9" customFormat="1" ht="15.6" thickTop="1" thickBot="1" x14ac:dyDescent="0.35">
      <c r="A149" s="34"/>
      <c r="B149" s="2"/>
      <c r="C149" s="2"/>
      <c r="D149" s="52"/>
    </row>
    <row r="150" spans="1:5" s="9" customFormat="1" ht="15" thickTop="1" x14ac:dyDescent="0.3">
      <c r="A150" s="20" t="s">
        <v>108</v>
      </c>
      <c r="B150" s="21"/>
      <c r="C150" s="21"/>
      <c r="D150" s="51"/>
    </row>
    <row r="151" spans="1:5" s="9" customFormat="1" ht="28.8" x14ac:dyDescent="0.3">
      <c r="A151" s="14" t="s">
        <v>109</v>
      </c>
      <c r="B151" s="7">
        <v>5</v>
      </c>
      <c r="C151" s="87"/>
      <c r="D151" s="48">
        <f t="shared" ref="D151:D153" si="7">IF(C151="Y",B151*1,0)</f>
        <v>0</v>
      </c>
    </row>
    <row r="152" spans="1:5" s="9" customFormat="1" ht="28.8" x14ac:dyDescent="0.3">
      <c r="A152" s="30" t="s">
        <v>110</v>
      </c>
      <c r="B152" s="7">
        <v>5</v>
      </c>
      <c r="C152" s="87"/>
      <c r="D152" s="48">
        <f t="shared" si="7"/>
        <v>0</v>
      </c>
    </row>
    <row r="153" spans="1:5" s="9" customFormat="1" ht="29.4" thickBot="1" x14ac:dyDescent="0.35">
      <c r="A153" s="31" t="s">
        <v>111</v>
      </c>
      <c r="B153" s="18">
        <v>5</v>
      </c>
      <c r="C153" s="91"/>
      <c r="D153" s="49">
        <f t="shared" si="7"/>
        <v>0</v>
      </c>
    </row>
    <row r="154" spans="1:5" s="9" customFormat="1" ht="15" thickTop="1" x14ac:dyDescent="0.3">
      <c r="A154" s="64" t="s">
        <v>385</v>
      </c>
      <c r="B154" s="8">
        <f>SUM(B151:B153)</f>
        <v>15</v>
      </c>
      <c r="C154" s="58"/>
      <c r="D154" s="83">
        <f>SUM(D151:D153)</f>
        <v>0</v>
      </c>
    </row>
    <row r="155" spans="1:5" s="9" customFormat="1" x14ac:dyDescent="0.3">
      <c r="A155" s="64" t="s">
        <v>388</v>
      </c>
      <c r="B155" s="8"/>
      <c r="C155" s="58"/>
      <c r="D155" s="76">
        <f>(+D154/B154)*100</f>
        <v>0</v>
      </c>
      <c r="E155" s="9" t="s">
        <v>384</v>
      </c>
    </row>
    <row r="156" spans="1:5" s="9" customFormat="1" x14ac:dyDescent="0.3">
      <c r="A156" s="64" t="s">
        <v>386</v>
      </c>
      <c r="B156" s="8"/>
      <c r="C156" s="58"/>
      <c r="D156" s="65">
        <v>5</v>
      </c>
    </row>
    <row r="157" spans="1:5" s="9" customFormat="1" x14ac:dyDescent="0.3">
      <c r="A157" s="64" t="s">
        <v>387</v>
      </c>
      <c r="B157" s="8"/>
      <c r="C157" s="58"/>
      <c r="D157" s="65">
        <v>3</v>
      </c>
    </row>
    <row r="158" spans="1:5" s="9" customFormat="1" x14ac:dyDescent="0.3">
      <c r="A158" s="64" t="s">
        <v>389</v>
      </c>
      <c r="B158" s="8"/>
      <c r="C158" s="58"/>
      <c r="D158" s="77">
        <f>+D156*(D155/100)</f>
        <v>0</v>
      </c>
    </row>
    <row r="159" spans="1:5" s="9" customFormat="1" ht="15" thickBot="1" x14ac:dyDescent="0.35">
      <c r="A159" s="68" t="s">
        <v>390</v>
      </c>
      <c r="B159" s="66"/>
      <c r="C159" s="67"/>
      <c r="D159" s="82" t="str">
        <f>IF(D158&lt;D157,"N","Y")</f>
        <v>N</v>
      </c>
    </row>
    <row r="160" spans="1:5" s="9" customFormat="1" ht="15.6" thickTop="1" thickBot="1" x14ac:dyDescent="0.35">
      <c r="A160" s="35"/>
      <c r="B160" s="2"/>
      <c r="C160" s="2"/>
      <c r="D160" s="52"/>
    </row>
    <row r="161" spans="1:4" s="9" customFormat="1" ht="15" thickTop="1" x14ac:dyDescent="0.3">
      <c r="A161" s="20" t="s">
        <v>112</v>
      </c>
      <c r="B161" s="21"/>
      <c r="C161" s="21"/>
      <c r="D161" s="51"/>
    </row>
    <row r="162" spans="1:4" s="9" customFormat="1" ht="28.8" x14ac:dyDescent="0.3">
      <c r="A162" s="14" t="s">
        <v>113</v>
      </c>
      <c r="B162" s="7">
        <v>3</v>
      </c>
      <c r="C162" s="87"/>
      <c r="D162" s="48">
        <f t="shared" ref="D162:D176" si="8">IF(C162="Y",B162*1,0)</f>
        <v>0</v>
      </c>
    </row>
    <row r="163" spans="1:4" s="9" customFormat="1" ht="28.8" x14ac:dyDescent="0.3">
      <c r="A163" s="14" t="s">
        <v>114</v>
      </c>
      <c r="B163" s="7">
        <v>3</v>
      </c>
      <c r="C163" s="87"/>
      <c r="D163" s="48">
        <f t="shared" si="8"/>
        <v>0</v>
      </c>
    </row>
    <row r="164" spans="1:4" s="9" customFormat="1" ht="43.2" x14ac:dyDescent="0.3">
      <c r="A164" s="14" t="s">
        <v>115</v>
      </c>
      <c r="B164" s="7">
        <v>5</v>
      </c>
      <c r="C164" s="87"/>
      <c r="D164" s="48">
        <f t="shared" si="8"/>
        <v>0</v>
      </c>
    </row>
    <row r="165" spans="1:4" s="9" customFormat="1" ht="43.2" x14ac:dyDescent="0.3">
      <c r="A165" s="14" t="s">
        <v>116</v>
      </c>
      <c r="B165" s="7">
        <v>1</v>
      </c>
      <c r="C165" s="87"/>
      <c r="D165" s="48">
        <f t="shared" si="8"/>
        <v>0</v>
      </c>
    </row>
    <row r="166" spans="1:4" s="9" customFormat="1" ht="28.8" x14ac:dyDescent="0.3">
      <c r="A166" s="14" t="s">
        <v>117</v>
      </c>
      <c r="B166" s="7">
        <v>1</v>
      </c>
      <c r="C166" s="87"/>
      <c r="D166" s="48">
        <f t="shared" si="8"/>
        <v>0</v>
      </c>
    </row>
    <row r="167" spans="1:4" s="9" customFormat="1" ht="28.8" x14ac:dyDescent="0.3">
      <c r="A167" s="14" t="s">
        <v>118</v>
      </c>
      <c r="B167" s="7">
        <v>1</v>
      </c>
      <c r="C167" s="87"/>
      <c r="D167" s="48">
        <f t="shared" si="8"/>
        <v>0</v>
      </c>
    </row>
    <row r="168" spans="1:4" s="9" customFormat="1" ht="43.2" x14ac:dyDescent="0.3">
      <c r="A168" s="14" t="s">
        <v>119</v>
      </c>
      <c r="B168" s="7">
        <v>5</v>
      </c>
      <c r="C168" s="87"/>
      <c r="D168" s="48">
        <f t="shared" si="8"/>
        <v>0</v>
      </c>
    </row>
    <row r="169" spans="1:4" s="9" customFormat="1" x14ac:dyDescent="0.3">
      <c r="A169" s="14" t="s">
        <v>120</v>
      </c>
      <c r="B169" s="7">
        <v>5</v>
      </c>
      <c r="C169" s="87"/>
      <c r="D169" s="48">
        <f t="shared" si="8"/>
        <v>0</v>
      </c>
    </row>
    <row r="170" spans="1:4" s="9" customFormat="1" ht="28.8" x14ac:dyDescent="0.3">
      <c r="A170" s="14" t="s">
        <v>121</v>
      </c>
      <c r="B170" s="7">
        <v>5</v>
      </c>
      <c r="C170" s="87"/>
      <c r="D170" s="48">
        <f t="shared" si="8"/>
        <v>0</v>
      </c>
    </row>
    <row r="171" spans="1:4" s="9" customFormat="1" ht="28.8" x14ac:dyDescent="0.3">
      <c r="A171" s="14" t="s">
        <v>122</v>
      </c>
      <c r="B171" s="7">
        <v>1</v>
      </c>
      <c r="C171" s="87"/>
      <c r="D171" s="48">
        <f t="shared" si="8"/>
        <v>0</v>
      </c>
    </row>
    <row r="172" spans="1:4" s="9" customFormat="1" ht="57.6" x14ac:dyDescent="0.3">
      <c r="A172" s="16" t="s">
        <v>123</v>
      </c>
      <c r="B172" s="7">
        <v>5</v>
      </c>
      <c r="C172" s="87"/>
      <c r="D172" s="48">
        <f t="shared" si="8"/>
        <v>0</v>
      </c>
    </row>
    <row r="173" spans="1:4" s="9" customFormat="1" x14ac:dyDescent="0.3">
      <c r="A173" s="30" t="s">
        <v>124</v>
      </c>
      <c r="B173" s="7">
        <v>5</v>
      </c>
      <c r="C173" s="87"/>
      <c r="D173" s="48">
        <f t="shared" si="8"/>
        <v>0</v>
      </c>
    </row>
    <row r="174" spans="1:4" s="9" customFormat="1" x14ac:dyDescent="0.3">
      <c r="A174" s="30" t="s">
        <v>125</v>
      </c>
      <c r="B174" s="7">
        <v>5</v>
      </c>
      <c r="C174" s="87"/>
      <c r="D174" s="48">
        <f t="shared" si="8"/>
        <v>0</v>
      </c>
    </row>
    <row r="175" spans="1:4" s="9" customFormat="1" x14ac:dyDescent="0.3">
      <c r="A175" s="30" t="s">
        <v>126</v>
      </c>
      <c r="B175" s="7">
        <v>5</v>
      </c>
      <c r="C175" s="87"/>
      <c r="D175" s="48">
        <f t="shared" si="8"/>
        <v>0</v>
      </c>
    </row>
    <row r="176" spans="1:4" s="9" customFormat="1" x14ac:dyDescent="0.3">
      <c r="A176" s="23" t="s">
        <v>127</v>
      </c>
      <c r="B176" s="71">
        <v>5</v>
      </c>
      <c r="C176" s="90"/>
      <c r="D176" s="72">
        <f t="shared" si="8"/>
        <v>0</v>
      </c>
    </row>
    <row r="177" spans="1:7" s="9" customFormat="1" x14ac:dyDescent="0.3">
      <c r="A177" s="64" t="s">
        <v>385</v>
      </c>
      <c r="B177" s="8">
        <f>SUM(B162:B176)</f>
        <v>55</v>
      </c>
      <c r="C177" s="58"/>
      <c r="D177" s="84">
        <f>SUM(D162:D176)</f>
        <v>0</v>
      </c>
    </row>
    <row r="178" spans="1:7" s="9" customFormat="1" x14ac:dyDescent="0.3">
      <c r="A178" s="64" t="s">
        <v>388</v>
      </c>
      <c r="B178" s="8"/>
      <c r="C178" s="58"/>
      <c r="D178" s="76">
        <f>(+D177/B177)*100</f>
        <v>0</v>
      </c>
      <c r="E178" s="9" t="s">
        <v>384</v>
      </c>
    </row>
    <row r="179" spans="1:7" s="9" customFormat="1" x14ac:dyDescent="0.3">
      <c r="A179" s="64" t="s">
        <v>386</v>
      </c>
      <c r="B179" s="8"/>
      <c r="C179" s="58"/>
      <c r="D179" s="65">
        <v>5</v>
      </c>
    </row>
    <row r="180" spans="1:7" s="9" customFormat="1" x14ac:dyDescent="0.3">
      <c r="A180" s="64" t="s">
        <v>387</v>
      </c>
      <c r="B180" s="8"/>
      <c r="C180" s="58"/>
      <c r="D180" s="65">
        <v>3</v>
      </c>
    </row>
    <row r="181" spans="1:7" s="9" customFormat="1" x14ac:dyDescent="0.3">
      <c r="A181" s="64" t="s">
        <v>389</v>
      </c>
      <c r="B181" s="8"/>
      <c r="C181" s="58"/>
      <c r="D181" s="77">
        <f>+D179*(D178/100)</f>
        <v>0</v>
      </c>
    </row>
    <row r="182" spans="1:7" s="9" customFormat="1" ht="15" thickBot="1" x14ac:dyDescent="0.35">
      <c r="A182" s="68" t="s">
        <v>390</v>
      </c>
      <c r="B182" s="66"/>
      <c r="C182" s="67"/>
      <c r="D182" s="82" t="str">
        <f>IF(D181&lt;D180,"N","Y")</f>
        <v>N</v>
      </c>
    </row>
    <row r="183" spans="1:7" s="9" customFormat="1" ht="15.6" thickTop="1" thickBot="1" x14ac:dyDescent="0.35">
      <c r="A183" s="32"/>
      <c r="B183" s="33"/>
      <c r="C183" s="33"/>
      <c r="D183" s="53"/>
    </row>
    <row r="184" spans="1:7" s="9" customFormat="1" ht="15" thickTop="1" x14ac:dyDescent="0.3">
      <c r="A184" s="181" t="s">
        <v>128</v>
      </c>
      <c r="B184" s="182"/>
      <c r="C184" s="182"/>
      <c r="D184" s="51"/>
    </row>
    <row r="185" spans="1:7" s="9" customFormat="1" ht="28.8" x14ac:dyDescent="0.3">
      <c r="A185" s="14" t="s">
        <v>129</v>
      </c>
      <c r="B185" s="7">
        <v>5</v>
      </c>
      <c r="C185" s="87"/>
      <c r="D185" s="48">
        <f t="shared" ref="D185:D195" si="9">IF(C185="Y",B185*1,0)</f>
        <v>0</v>
      </c>
    </row>
    <row r="186" spans="1:7" s="9" customFormat="1" ht="28.8" x14ac:dyDescent="0.3">
      <c r="A186" s="30" t="s">
        <v>130</v>
      </c>
      <c r="B186" s="7">
        <v>5</v>
      </c>
      <c r="C186" s="87"/>
      <c r="D186" s="48">
        <f t="shared" si="9"/>
        <v>0</v>
      </c>
    </row>
    <row r="187" spans="1:7" s="9" customFormat="1" ht="28.8" x14ac:dyDescent="0.3">
      <c r="A187" s="30" t="s">
        <v>398</v>
      </c>
      <c r="B187" s="7">
        <v>5</v>
      </c>
      <c r="C187" s="87"/>
      <c r="D187" s="48">
        <f t="shared" si="9"/>
        <v>0</v>
      </c>
    </row>
    <row r="188" spans="1:7" s="9" customFormat="1" ht="28.8" x14ac:dyDescent="0.3">
      <c r="A188" s="30" t="s">
        <v>131</v>
      </c>
      <c r="B188" s="7">
        <v>5</v>
      </c>
      <c r="C188" s="87"/>
      <c r="D188" s="48">
        <f t="shared" si="9"/>
        <v>0</v>
      </c>
      <c r="G188" s="9" t="s">
        <v>397</v>
      </c>
    </row>
    <row r="189" spans="1:7" s="9" customFormat="1" ht="28.8" x14ac:dyDescent="0.3">
      <c r="A189" s="30" t="s">
        <v>132</v>
      </c>
      <c r="B189" s="7">
        <v>4</v>
      </c>
      <c r="C189" s="87"/>
      <c r="D189" s="48">
        <f t="shared" si="9"/>
        <v>0</v>
      </c>
    </row>
    <row r="190" spans="1:7" s="9" customFormat="1" ht="43.2" x14ac:dyDescent="0.3">
      <c r="A190" s="30" t="s">
        <v>133</v>
      </c>
      <c r="B190" s="7">
        <v>5</v>
      </c>
      <c r="C190" s="87"/>
      <c r="D190" s="48">
        <f t="shared" si="9"/>
        <v>0</v>
      </c>
    </row>
    <row r="191" spans="1:7" s="9" customFormat="1" ht="28.8" x14ac:dyDescent="0.3">
      <c r="A191" s="30" t="s">
        <v>134</v>
      </c>
      <c r="B191" s="7">
        <v>5</v>
      </c>
      <c r="C191" s="87"/>
      <c r="D191" s="48">
        <f t="shared" si="9"/>
        <v>0</v>
      </c>
    </row>
    <row r="192" spans="1:7" s="9" customFormat="1" ht="43.2" x14ac:dyDescent="0.3">
      <c r="A192" s="30" t="s">
        <v>399</v>
      </c>
      <c r="B192" s="7">
        <v>5</v>
      </c>
      <c r="C192" s="87"/>
      <c r="D192" s="48">
        <f t="shared" si="9"/>
        <v>0</v>
      </c>
    </row>
    <row r="193" spans="1:5" s="9" customFormat="1" ht="28.8" x14ac:dyDescent="0.3">
      <c r="A193" s="30" t="s">
        <v>135</v>
      </c>
      <c r="B193" s="7">
        <v>5</v>
      </c>
      <c r="C193" s="87"/>
      <c r="D193" s="48">
        <f t="shared" si="9"/>
        <v>0</v>
      </c>
    </row>
    <row r="194" spans="1:5" s="9" customFormat="1" ht="28.8" x14ac:dyDescent="0.3">
      <c r="A194" s="30" t="s">
        <v>136</v>
      </c>
      <c r="B194" s="7">
        <v>1</v>
      </c>
      <c r="C194" s="87"/>
      <c r="D194" s="48">
        <f t="shared" si="9"/>
        <v>0</v>
      </c>
    </row>
    <row r="195" spans="1:5" s="9" customFormat="1" ht="28.8" x14ac:dyDescent="0.3">
      <c r="A195" s="23" t="s">
        <v>137</v>
      </c>
      <c r="B195" s="71">
        <v>1</v>
      </c>
      <c r="C195" s="90"/>
      <c r="D195" s="72">
        <f t="shared" si="9"/>
        <v>0</v>
      </c>
    </row>
    <row r="196" spans="1:5" s="9" customFormat="1" x14ac:dyDescent="0.3">
      <c r="A196" s="64" t="s">
        <v>385</v>
      </c>
      <c r="B196" s="8">
        <f>SUM(B185:B195)</f>
        <v>46</v>
      </c>
      <c r="C196" s="58"/>
      <c r="D196" s="84">
        <f>SUM(D185:D195)</f>
        <v>0</v>
      </c>
    </row>
    <row r="197" spans="1:5" s="9" customFormat="1" x14ac:dyDescent="0.3">
      <c r="A197" s="64" t="s">
        <v>388</v>
      </c>
      <c r="B197" s="8"/>
      <c r="C197" s="58"/>
      <c r="D197" s="76">
        <f>(+D196/B196)*100</f>
        <v>0</v>
      </c>
      <c r="E197" s="9" t="s">
        <v>384</v>
      </c>
    </row>
    <row r="198" spans="1:5" s="9" customFormat="1" x14ac:dyDescent="0.3">
      <c r="A198" s="64" t="s">
        <v>386</v>
      </c>
      <c r="B198" s="8"/>
      <c r="C198" s="58"/>
      <c r="D198" s="65">
        <v>5</v>
      </c>
    </row>
    <row r="199" spans="1:5" s="9" customFormat="1" x14ac:dyDescent="0.3">
      <c r="A199" s="64" t="s">
        <v>387</v>
      </c>
      <c r="B199" s="8"/>
      <c r="C199" s="58"/>
      <c r="D199" s="65">
        <v>3</v>
      </c>
    </row>
    <row r="200" spans="1:5" s="9" customFormat="1" x14ac:dyDescent="0.3">
      <c r="A200" s="64" t="s">
        <v>389</v>
      </c>
      <c r="B200" s="8"/>
      <c r="C200" s="58"/>
      <c r="D200" s="77">
        <f>+D198*(D197/100)</f>
        <v>0</v>
      </c>
    </row>
    <row r="201" spans="1:5" s="9" customFormat="1" ht="15" thickBot="1" x14ac:dyDescent="0.35">
      <c r="A201" s="68" t="s">
        <v>390</v>
      </c>
      <c r="B201" s="66"/>
      <c r="C201" s="67"/>
      <c r="D201" s="82" t="str">
        <f>IF(D200&lt;D199,"N","Y")</f>
        <v>N</v>
      </c>
    </row>
    <row r="202" spans="1:5" s="9" customFormat="1" ht="15.6" thickTop="1" thickBot="1" x14ac:dyDescent="0.35">
      <c r="A202" s="32"/>
      <c r="B202" s="33"/>
      <c r="C202" s="33"/>
      <c r="D202" s="53"/>
    </row>
    <row r="203" spans="1:5" s="9" customFormat="1" ht="15" thickTop="1" x14ac:dyDescent="0.3">
      <c r="A203" s="181" t="s">
        <v>138</v>
      </c>
      <c r="B203" s="182"/>
      <c r="C203" s="182"/>
      <c r="D203" s="51"/>
    </row>
    <row r="204" spans="1:5" s="9" customFormat="1" ht="28.8" x14ac:dyDescent="0.3">
      <c r="A204" s="14" t="s">
        <v>139</v>
      </c>
      <c r="B204" s="7">
        <v>5</v>
      </c>
      <c r="C204" s="87"/>
      <c r="D204" s="48">
        <f t="shared" ref="D204:D256" si="10">IF(C204="Y",B204*1,0)</f>
        <v>0</v>
      </c>
    </row>
    <row r="205" spans="1:5" s="9" customFormat="1" x14ac:dyDescent="0.3">
      <c r="A205" s="30" t="s">
        <v>140</v>
      </c>
      <c r="B205" s="7">
        <v>5</v>
      </c>
      <c r="C205" s="87"/>
      <c r="D205" s="48">
        <f t="shared" si="10"/>
        <v>0</v>
      </c>
    </row>
    <row r="206" spans="1:5" s="9" customFormat="1" x14ac:dyDescent="0.3">
      <c r="A206" s="36" t="s">
        <v>141</v>
      </c>
      <c r="B206" s="7">
        <v>5</v>
      </c>
      <c r="C206" s="87"/>
      <c r="D206" s="48">
        <f t="shared" si="10"/>
        <v>0</v>
      </c>
    </row>
    <row r="207" spans="1:5" s="9" customFormat="1" x14ac:dyDescent="0.3">
      <c r="A207" s="36" t="s">
        <v>142</v>
      </c>
      <c r="B207" s="7">
        <v>5</v>
      </c>
      <c r="C207" s="87"/>
      <c r="D207" s="48">
        <f t="shared" si="10"/>
        <v>0</v>
      </c>
    </row>
    <row r="208" spans="1:5" s="9" customFormat="1" x14ac:dyDescent="0.3">
      <c r="A208" s="36" t="s">
        <v>143</v>
      </c>
      <c r="B208" s="7">
        <v>5</v>
      </c>
      <c r="C208" s="87"/>
      <c r="D208" s="48">
        <f t="shared" si="10"/>
        <v>0</v>
      </c>
    </row>
    <row r="209" spans="1:4" s="9" customFormat="1" x14ac:dyDescent="0.3">
      <c r="A209" s="36" t="s">
        <v>144</v>
      </c>
      <c r="B209" s="7">
        <v>5</v>
      </c>
      <c r="C209" s="87"/>
      <c r="D209" s="48">
        <f t="shared" si="10"/>
        <v>0</v>
      </c>
    </row>
    <row r="210" spans="1:4" s="9" customFormat="1" x14ac:dyDescent="0.3">
      <c r="A210" s="36" t="s">
        <v>145</v>
      </c>
      <c r="B210" s="7">
        <v>5</v>
      </c>
      <c r="C210" s="87"/>
      <c r="D210" s="48">
        <f t="shared" si="10"/>
        <v>0</v>
      </c>
    </row>
    <row r="211" spans="1:4" s="9" customFormat="1" x14ac:dyDescent="0.3">
      <c r="A211" s="36" t="s">
        <v>146</v>
      </c>
      <c r="B211" s="7">
        <v>5</v>
      </c>
      <c r="C211" s="87"/>
      <c r="D211" s="48">
        <f t="shared" si="10"/>
        <v>0</v>
      </c>
    </row>
    <row r="212" spans="1:4" s="9" customFormat="1" x14ac:dyDescent="0.3">
      <c r="A212" s="36" t="s">
        <v>147</v>
      </c>
      <c r="B212" s="7">
        <v>5</v>
      </c>
      <c r="C212" s="87"/>
      <c r="D212" s="48">
        <f t="shared" si="10"/>
        <v>0</v>
      </c>
    </row>
    <row r="213" spans="1:4" s="9" customFormat="1" x14ac:dyDescent="0.3">
      <c r="A213" s="36" t="s">
        <v>148</v>
      </c>
      <c r="B213" s="7">
        <v>5</v>
      </c>
      <c r="C213" s="87"/>
      <c r="D213" s="48">
        <f t="shared" si="10"/>
        <v>0</v>
      </c>
    </row>
    <row r="214" spans="1:4" s="9" customFormat="1" x14ac:dyDescent="0.3">
      <c r="A214" s="36" t="s">
        <v>149</v>
      </c>
      <c r="B214" s="7">
        <v>1</v>
      </c>
      <c r="C214" s="87"/>
      <c r="D214" s="48">
        <f t="shared" si="10"/>
        <v>0</v>
      </c>
    </row>
    <row r="215" spans="1:4" s="9" customFormat="1" x14ac:dyDescent="0.3">
      <c r="A215" s="36" t="s">
        <v>150</v>
      </c>
      <c r="B215" s="7">
        <v>5</v>
      </c>
      <c r="C215" s="87"/>
      <c r="D215" s="48">
        <f t="shared" si="10"/>
        <v>0</v>
      </c>
    </row>
    <row r="216" spans="1:4" s="9" customFormat="1" x14ac:dyDescent="0.3">
      <c r="A216" s="36" t="s">
        <v>151</v>
      </c>
      <c r="B216" s="7">
        <v>3</v>
      </c>
      <c r="C216" s="87"/>
      <c r="D216" s="48">
        <f t="shared" si="10"/>
        <v>0</v>
      </c>
    </row>
    <row r="217" spans="1:4" s="9" customFormat="1" x14ac:dyDescent="0.3">
      <c r="A217" s="36" t="s">
        <v>152</v>
      </c>
      <c r="B217" s="7">
        <v>5</v>
      </c>
      <c r="C217" s="87"/>
      <c r="D217" s="48">
        <f t="shared" si="10"/>
        <v>0</v>
      </c>
    </row>
    <row r="218" spans="1:4" s="9" customFormat="1" x14ac:dyDescent="0.3">
      <c r="A218" s="36" t="s">
        <v>153</v>
      </c>
      <c r="B218" s="7">
        <v>3</v>
      </c>
      <c r="C218" s="87"/>
      <c r="D218" s="48">
        <f t="shared" si="10"/>
        <v>0</v>
      </c>
    </row>
    <row r="219" spans="1:4" s="9" customFormat="1" x14ac:dyDescent="0.3">
      <c r="A219" s="36" t="s">
        <v>154</v>
      </c>
      <c r="B219" s="7">
        <v>3</v>
      </c>
      <c r="C219" s="87"/>
      <c r="D219" s="48">
        <f t="shared" si="10"/>
        <v>0</v>
      </c>
    </row>
    <row r="220" spans="1:4" s="9" customFormat="1" x14ac:dyDescent="0.3">
      <c r="A220" s="36" t="s">
        <v>155</v>
      </c>
      <c r="B220" s="7">
        <v>5</v>
      </c>
      <c r="C220" s="87"/>
      <c r="D220" s="48">
        <f t="shared" si="10"/>
        <v>0</v>
      </c>
    </row>
    <row r="221" spans="1:4" s="9" customFormat="1" x14ac:dyDescent="0.3">
      <c r="A221" s="30" t="s">
        <v>156</v>
      </c>
      <c r="B221" s="7">
        <v>5</v>
      </c>
      <c r="C221" s="87"/>
      <c r="D221" s="48">
        <f t="shared" si="10"/>
        <v>0</v>
      </c>
    </row>
    <row r="222" spans="1:4" s="9" customFormat="1" x14ac:dyDescent="0.3">
      <c r="A222" s="30" t="s">
        <v>157</v>
      </c>
      <c r="B222" s="7">
        <v>5</v>
      </c>
      <c r="C222" s="87"/>
      <c r="D222" s="48">
        <f t="shared" si="10"/>
        <v>0</v>
      </c>
    </row>
    <row r="223" spans="1:4" s="9" customFormat="1" ht="28.8" x14ac:dyDescent="0.3">
      <c r="A223" s="30" t="s">
        <v>158</v>
      </c>
      <c r="B223" s="7">
        <v>5</v>
      </c>
      <c r="C223" s="87"/>
      <c r="D223" s="48">
        <f t="shared" si="10"/>
        <v>0</v>
      </c>
    </row>
    <row r="224" spans="1:4" s="9" customFormat="1" x14ac:dyDescent="0.3">
      <c r="A224" s="30" t="s">
        <v>159</v>
      </c>
      <c r="B224" s="7">
        <v>1</v>
      </c>
      <c r="C224" s="87"/>
      <c r="D224" s="48">
        <f t="shared" si="10"/>
        <v>0</v>
      </c>
    </row>
    <row r="225" spans="1:4" s="9" customFormat="1" x14ac:dyDescent="0.3">
      <c r="A225" s="36" t="s">
        <v>160</v>
      </c>
      <c r="B225" s="7">
        <v>1</v>
      </c>
      <c r="C225" s="87"/>
      <c r="D225" s="48">
        <f t="shared" si="10"/>
        <v>0</v>
      </c>
    </row>
    <row r="226" spans="1:4" s="9" customFormat="1" x14ac:dyDescent="0.3">
      <c r="A226" s="36" t="s">
        <v>161</v>
      </c>
      <c r="B226" s="7">
        <v>1</v>
      </c>
      <c r="C226" s="87"/>
      <c r="D226" s="48">
        <f t="shared" si="10"/>
        <v>0</v>
      </c>
    </row>
    <row r="227" spans="1:4" s="9" customFormat="1" x14ac:dyDescent="0.3">
      <c r="A227" s="36" t="s">
        <v>162</v>
      </c>
      <c r="B227" s="7">
        <v>1</v>
      </c>
      <c r="C227" s="87"/>
      <c r="D227" s="48">
        <f t="shared" si="10"/>
        <v>0</v>
      </c>
    </row>
    <row r="228" spans="1:4" s="9" customFormat="1" x14ac:dyDescent="0.3">
      <c r="A228" s="36" t="s">
        <v>163</v>
      </c>
      <c r="B228" s="7">
        <v>1</v>
      </c>
      <c r="C228" s="87"/>
      <c r="D228" s="48">
        <f t="shared" si="10"/>
        <v>0</v>
      </c>
    </row>
    <row r="229" spans="1:4" s="9" customFormat="1" x14ac:dyDescent="0.3">
      <c r="A229" s="36" t="s">
        <v>164</v>
      </c>
      <c r="B229" s="7">
        <v>1</v>
      </c>
      <c r="C229" s="87"/>
      <c r="D229" s="48">
        <f t="shared" si="10"/>
        <v>0</v>
      </c>
    </row>
    <row r="230" spans="1:4" s="9" customFormat="1" x14ac:dyDescent="0.3">
      <c r="A230" s="36" t="s">
        <v>165</v>
      </c>
      <c r="B230" s="7">
        <v>1</v>
      </c>
      <c r="C230" s="87"/>
      <c r="D230" s="48">
        <f t="shared" si="10"/>
        <v>0</v>
      </c>
    </row>
    <row r="231" spans="1:4" s="9" customFormat="1" ht="43.2" x14ac:dyDescent="0.3">
      <c r="A231" s="16" t="s">
        <v>166</v>
      </c>
      <c r="B231" s="7">
        <v>5</v>
      </c>
      <c r="C231" s="87"/>
      <c r="D231" s="48">
        <f t="shared" si="10"/>
        <v>0</v>
      </c>
    </row>
    <row r="232" spans="1:4" s="9" customFormat="1" x14ac:dyDescent="0.3">
      <c r="A232" s="16" t="s">
        <v>167</v>
      </c>
      <c r="B232" s="7">
        <v>5</v>
      </c>
      <c r="C232" s="87"/>
      <c r="D232" s="48">
        <f t="shared" si="10"/>
        <v>0</v>
      </c>
    </row>
    <row r="233" spans="1:4" s="9" customFormat="1" x14ac:dyDescent="0.3">
      <c r="A233" s="16" t="s">
        <v>168</v>
      </c>
      <c r="B233" s="7">
        <v>5</v>
      </c>
      <c r="C233" s="87"/>
      <c r="D233" s="48">
        <f t="shared" si="10"/>
        <v>0</v>
      </c>
    </row>
    <row r="234" spans="1:4" s="9" customFormat="1" x14ac:dyDescent="0.3">
      <c r="A234" s="16" t="s">
        <v>169</v>
      </c>
      <c r="B234" s="7">
        <v>5</v>
      </c>
      <c r="C234" s="87"/>
      <c r="D234" s="48">
        <f t="shared" si="10"/>
        <v>0</v>
      </c>
    </row>
    <row r="235" spans="1:4" s="9" customFormat="1" x14ac:dyDescent="0.3">
      <c r="A235" s="16" t="s">
        <v>170</v>
      </c>
      <c r="B235" s="7">
        <v>5</v>
      </c>
      <c r="C235" s="87"/>
      <c r="D235" s="48">
        <f t="shared" si="10"/>
        <v>0</v>
      </c>
    </row>
    <row r="236" spans="1:4" s="9" customFormat="1" x14ac:dyDescent="0.3">
      <c r="A236" s="16" t="s">
        <v>171</v>
      </c>
      <c r="B236" s="7">
        <v>5</v>
      </c>
      <c r="C236" s="87"/>
      <c r="D236" s="48">
        <f t="shared" si="10"/>
        <v>0</v>
      </c>
    </row>
    <row r="237" spans="1:4" s="9" customFormat="1" x14ac:dyDescent="0.3">
      <c r="A237" s="16" t="s">
        <v>172</v>
      </c>
      <c r="B237" s="7">
        <v>5</v>
      </c>
      <c r="C237" s="87"/>
      <c r="D237" s="48">
        <f t="shared" si="10"/>
        <v>0</v>
      </c>
    </row>
    <row r="238" spans="1:4" s="9" customFormat="1" x14ac:dyDescent="0.3">
      <c r="A238" s="16" t="s">
        <v>173</v>
      </c>
      <c r="B238" s="7">
        <v>5</v>
      </c>
      <c r="C238" s="87"/>
      <c r="D238" s="48">
        <f t="shared" si="10"/>
        <v>0</v>
      </c>
    </row>
    <row r="239" spans="1:4" s="9" customFormat="1" x14ac:dyDescent="0.3">
      <c r="A239" s="16" t="s">
        <v>174</v>
      </c>
      <c r="B239" s="7">
        <v>5</v>
      </c>
      <c r="C239" s="87"/>
      <c r="D239" s="48">
        <f t="shared" si="10"/>
        <v>0</v>
      </c>
    </row>
    <row r="240" spans="1:4" s="9" customFormat="1" x14ac:dyDescent="0.3">
      <c r="A240" s="16" t="s">
        <v>175</v>
      </c>
      <c r="B240" s="7">
        <v>5</v>
      </c>
      <c r="C240" s="87"/>
      <c r="D240" s="48">
        <f t="shared" si="10"/>
        <v>0</v>
      </c>
    </row>
    <row r="241" spans="1:4" s="9" customFormat="1" x14ac:dyDescent="0.3">
      <c r="A241" s="16" t="s">
        <v>176</v>
      </c>
      <c r="B241" s="7">
        <v>5</v>
      </c>
      <c r="C241" s="87"/>
      <c r="D241" s="48">
        <f t="shared" si="10"/>
        <v>0</v>
      </c>
    </row>
    <row r="242" spans="1:4" s="9" customFormat="1" x14ac:dyDescent="0.3">
      <c r="A242" s="16" t="s">
        <v>177</v>
      </c>
      <c r="B242" s="7">
        <v>5</v>
      </c>
      <c r="C242" s="87"/>
      <c r="D242" s="48">
        <f t="shared" si="10"/>
        <v>0</v>
      </c>
    </row>
    <row r="243" spans="1:4" s="9" customFormat="1" x14ac:dyDescent="0.3">
      <c r="A243" s="16" t="s">
        <v>178</v>
      </c>
      <c r="B243" s="7">
        <v>5</v>
      </c>
      <c r="C243" s="87"/>
      <c r="D243" s="48">
        <f t="shared" si="10"/>
        <v>0</v>
      </c>
    </row>
    <row r="244" spans="1:4" s="9" customFormat="1" x14ac:dyDescent="0.3">
      <c r="A244" s="16" t="s">
        <v>179</v>
      </c>
      <c r="B244" s="7">
        <v>5</v>
      </c>
      <c r="C244" s="87"/>
      <c r="D244" s="48">
        <f t="shared" si="10"/>
        <v>0</v>
      </c>
    </row>
    <row r="245" spans="1:4" s="9" customFormat="1" x14ac:dyDescent="0.3">
      <c r="A245" s="16" t="s">
        <v>180</v>
      </c>
      <c r="B245" s="7">
        <v>5</v>
      </c>
      <c r="C245" s="87"/>
      <c r="D245" s="48">
        <f t="shared" si="10"/>
        <v>0</v>
      </c>
    </row>
    <row r="246" spans="1:4" s="9" customFormat="1" x14ac:dyDescent="0.3">
      <c r="A246" s="16" t="s">
        <v>181</v>
      </c>
      <c r="B246" s="7">
        <v>5</v>
      </c>
      <c r="C246" s="87"/>
      <c r="D246" s="48">
        <f t="shared" si="10"/>
        <v>0</v>
      </c>
    </row>
    <row r="247" spans="1:4" s="9" customFormat="1" x14ac:dyDescent="0.3">
      <c r="A247" s="16" t="s">
        <v>182</v>
      </c>
      <c r="B247" s="7">
        <v>5</v>
      </c>
      <c r="C247" s="87"/>
      <c r="D247" s="48">
        <f t="shared" si="10"/>
        <v>0</v>
      </c>
    </row>
    <row r="248" spans="1:4" s="9" customFormat="1" x14ac:dyDescent="0.3">
      <c r="A248" s="16" t="s">
        <v>183</v>
      </c>
      <c r="B248" s="7">
        <v>5</v>
      </c>
      <c r="C248" s="87"/>
      <c r="D248" s="48">
        <f t="shared" si="10"/>
        <v>0</v>
      </c>
    </row>
    <row r="249" spans="1:4" s="9" customFormat="1" ht="30.6" x14ac:dyDescent="0.3">
      <c r="A249" s="16" t="s">
        <v>184</v>
      </c>
      <c r="B249" s="7">
        <v>3</v>
      </c>
      <c r="C249" s="87"/>
      <c r="D249" s="48">
        <f t="shared" si="10"/>
        <v>0</v>
      </c>
    </row>
    <row r="250" spans="1:4" s="9" customFormat="1" ht="28.8" x14ac:dyDescent="0.3">
      <c r="A250" s="16" t="s">
        <v>185</v>
      </c>
      <c r="B250" s="7">
        <v>1</v>
      </c>
      <c r="C250" s="87"/>
      <c r="D250" s="48">
        <f t="shared" si="10"/>
        <v>0</v>
      </c>
    </row>
    <row r="251" spans="1:4" s="9" customFormat="1" ht="28.8" x14ac:dyDescent="0.3">
      <c r="A251" s="16" t="s">
        <v>186</v>
      </c>
      <c r="B251" s="7">
        <v>1</v>
      </c>
      <c r="C251" s="87"/>
      <c r="D251" s="48">
        <f t="shared" si="10"/>
        <v>0</v>
      </c>
    </row>
    <row r="252" spans="1:4" s="9" customFormat="1" ht="28.8" x14ac:dyDescent="0.3">
      <c r="A252" s="14" t="s">
        <v>187</v>
      </c>
      <c r="B252" s="7">
        <v>1</v>
      </c>
      <c r="C252" s="87"/>
      <c r="D252" s="48">
        <f t="shared" si="10"/>
        <v>0</v>
      </c>
    </row>
    <row r="253" spans="1:4" s="9" customFormat="1" x14ac:dyDescent="0.3">
      <c r="A253" s="14" t="s">
        <v>188</v>
      </c>
      <c r="B253" s="7">
        <v>1</v>
      </c>
      <c r="C253" s="87"/>
      <c r="D253" s="48">
        <f t="shared" si="10"/>
        <v>0</v>
      </c>
    </row>
    <row r="254" spans="1:4" s="9" customFormat="1" x14ac:dyDescent="0.3">
      <c r="A254" s="16" t="s">
        <v>189</v>
      </c>
      <c r="B254" s="7">
        <v>1</v>
      </c>
      <c r="C254" s="87"/>
      <c r="D254" s="48">
        <f t="shared" si="10"/>
        <v>0</v>
      </c>
    </row>
    <row r="255" spans="1:4" s="9" customFormat="1" ht="16.2" x14ac:dyDescent="0.3">
      <c r="A255" s="14" t="s">
        <v>190</v>
      </c>
      <c r="B255" s="7">
        <v>3</v>
      </c>
      <c r="C255" s="87"/>
      <c r="D255" s="48">
        <f t="shared" si="10"/>
        <v>0</v>
      </c>
    </row>
    <row r="256" spans="1:4" s="9" customFormat="1" ht="16.2" x14ac:dyDescent="0.3">
      <c r="A256" s="42" t="s">
        <v>191</v>
      </c>
      <c r="B256" s="71">
        <v>3</v>
      </c>
      <c r="C256" s="90"/>
      <c r="D256" s="72">
        <f t="shared" si="10"/>
        <v>0</v>
      </c>
    </row>
    <row r="257" spans="1:5" s="9" customFormat="1" x14ac:dyDescent="0.3">
      <c r="A257" s="64" t="s">
        <v>385</v>
      </c>
      <c r="B257" s="8">
        <f>SUM(B204:B256)</f>
        <v>201</v>
      </c>
      <c r="C257" s="58"/>
      <c r="D257" s="84">
        <f>SUM(D204:D256)</f>
        <v>0</v>
      </c>
    </row>
    <row r="258" spans="1:5" s="9" customFormat="1" x14ac:dyDescent="0.3">
      <c r="A258" s="64" t="s">
        <v>388</v>
      </c>
      <c r="B258" s="8"/>
      <c r="C258" s="58"/>
      <c r="D258" s="76">
        <f>(+D257/B257)*100</f>
        <v>0</v>
      </c>
      <c r="E258" s="9" t="s">
        <v>384</v>
      </c>
    </row>
    <row r="259" spans="1:5" s="9" customFormat="1" x14ac:dyDescent="0.3">
      <c r="A259" s="64" t="s">
        <v>386</v>
      </c>
      <c r="B259" s="8"/>
      <c r="C259" s="58"/>
      <c r="D259" s="65">
        <v>5</v>
      </c>
    </row>
    <row r="260" spans="1:5" s="9" customFormat="1" x14ac:dyDescent="0.3">
      <c r="A260" s="64" t="s">
        <v>387</v>
      </c>
      <c r="B260" s="8"/>
      <c r="C260" s="58"/>
      <c r="D260" s="65">
        <v>3</v>
      </c>
    </row>
    <row r="261" spans="1:5" s="9" customFormat="1" x14ac:dyDescent="0.3">
      <c r="A261" s="64" t="s">
        <v>389</v>
      </c>
      <c r="B261" s="8"/>
      <c r="C261" s="58"/>
      <c r="D261" s="77">
        <f>+D259*(D258/100)</f>
        <v>0</v>
      </c>
    </row>
    <row r="262" spans="1:5" s="9" customFormat="1" ht="15" thickBot="1" x14ac:dyDescent="0.35">
      <c r="A262" s="68" t="s">
        <v>390</v>
      </c>
      <c r="B262" s="66"/>
      <c r="C262" s="67"/>
      <c r="D262" s="82" t="str">
        <f>IF(D261&lt;D260,"N","Y")</f>
        <v>N</v>
      </c>
    </row>
    <row r="263" spans="1:5" s="13" customFormat="1" ht="15.6" thickTop="1" thickBot="1" x14ac:dyDescent="0.35">
      <c r="A263" s="28"/>
      <c r="B263" s="2"/>
      <c r="C263" s="2"/>
      <c r="D263" s="52"/>
    </row>
    <row r="264" spans="1:5" s="9" customFormat="1" ht="15" thickTop="1" x14ac:dyDescent="0.3">
      <c r="A264" s="20" t="s">
        <v>192</v>
      </c>
      <c r="B264" s="21"/>
      <c r="C264" s="22"/>
      <c r="D264" s="51"/>
    </row>
    <row r="265" spans="1:5" s="9" customFormat="1" ht="43.2" x14ac:dyDescent="0.3">
      <c r="A265" s="14" t="s">
        <v>193</v>
      </c>
      <c r="B265" s="7">
        <v>5</v>
      </c>
      <c r="C265" s="87"/>
      <c r="D265" s="48">
        <f t="shared" ref="D265:D301" si="11">IF(C265="Y",B265*1,0)</f>
        <v>0</v>
      </c>
    </row>
    <row r="266" spans="1:5" s="9" customFormat="1" x14ac:dyDescent="0.3">
      <c r="A266" s="30" t="s">
        <v>194</v>
      </c>
      <c r="B266" s="7">
        <v>5</v>
      </c>
      <c r="C266" s="87"/>
      <c r="D266" s="48">
        <f t="shared" si="11"/>
        <v>0</v>
      </c>
    </row>
    <row r="267" spans="1:5" s="9" customFormat="1" x14ac:dyDescent="0.3">
      <c r="A267" s="36" t="s">
        <v>195</v>
      </c>
      <c r="B267" s="7">
        <v>5</v>
      </c>
      <c r="C267" s="87"/>
      <c r="D267" s="48">
        <f t="shared" si="11"/>
        <v>0</v>
      </c>
    </row>
    <row r="268" spans="1:5" s="9" customFormat="1" x14ac:dyDescent="0.3">
      <c r="A268" s="36" t="s">
        <v>196</v>
      </c>
      <c r="B268" s="7">
        <v>5</v>
      </c>
      <c r="C268" s="87"/>
      <c r="D268" s="48">
        <f t="shared" si="11"/>
        <v>0</v>
      </c>
    </row>
    <row r="269" spans="1:5" s="9" customFormat="1" x14ac:dyDescent="0.3">
      <c r="A269" s="36" t="s">
        <v>197</v>
      </c>
      <c r="B269" s="7">
        <v>5</v>
      </c>
      <c r="C269" s="87"/>
      <c r="D269" s="48">
        <f t="shared" si="11"/>
        <v>0</v>
      </c>
    </row>
    <row r="270" spans="1:5" s="9" customFormat="1" x14ac:dyDescent="0.3">
      <c r="A270" s="36" t="s">
        <v>198</v>
      </c>
      <c r="B270" s="7">
        <v>5</v>
      </c>
      <c r="C270" s="87"/>
      <c r="D270" s="48">
        <f t="shared" si="11"/>
        <v>0</v>
      </c>
    </row>
    <row r="271" spans="1:5" s="9" customFormat="1" x14ac:dyDescent="0.3">
      <c r="A271" s="36" t="s">
        <v>199</v>
      </c>
      <c r="B271" s="7">
        <v>5</v>
      </c>
      <c r="C271" s="87"/>
      <c r="D271" s="48">
        <f t="shared" si="11"/>
        <v>0</v>
      </c>
    </row>
    <row r="272" spans="1:5" s="9" customFormat="1" x14ac:dyDescent="0.3">
      <c r="A272" s="30" t="s">
        <v>200</v>
      </c>
      <c r="B272" s="7">
        <v>5</v>
      </c>
      <c r="C272" s="87"/>
      <c r="D272" s="48">
        <f t="shared" si="11"/>
        <v>0</v>
      </c>
    </row>
    <row r="273" spans="1:4" s="9" customFormat="1" x14ac:dyDescent="0.3">
      <c r="A273" s="36" t="s">
        <v>201</v>
      </c>
      <c r="B273" s="7">
        <v>1</v>
      </c>
      <c r="C273" s="87"/>
      <c r="D273" s="48">
        <f t="shared" si="11"/>
        <v>0</v>
      </c>
    </row>
    <row r="274" spans="1:4" s="9" customFormat="1" x14ac:dyDescent="0.3">
      <c r="A274" s="36" t="s">
        <v>202</v>
      </c>
      <c r="B274" s="7">
        <v>5</v>
      </c>
      <c r="C274" s="87"/>
      <c r="D274" s="48">
        <f t="shared" si="11"/>
        <v>0</v>
      </c>
    </row>
    <row r="275" spans="1:4" s="9" customFormat="1" x14ac:dyDescent="0.3">
      <c r="A275" s="30" t="s">
        <v>203</v>
      </c>
      <c r="B275" s="7">
        <v>5</v>
      </c>
      <c r="C275" s="87"/>
      <c r="D275" s="48">
        <f t="shared" si="11"/>
        <v>0</v>
      </c>
    </row>
    <row r="276" spans="1:4" s="9" customFormat="1" x14ac:dyDescent="0.3">
      <c r="A276" s="36" t="s">
        <v>204</v>
      </c>
      <c r="B276" s="7">
        <v>5</v>
      </c>
      <c r="C276" s="87"/>
      <c r="D276" s="48">
        <f t="shared" si="11"/>
        <v>0</v>
      </c>
    </row>
    <row r="277" spans="1:4" s="9" customFormat="1" x14ac:dyDescent="0.3">
      <c r="A277" s="36" t="s">
        <v>205</v>
      </c>
      <c r="B277" s="7">
        <v>5</v>
      </c>
      <c r="C277" s="87"/>
      <c r="D277" s="48">
        <f t="shared" si="11"/>
        <v>0</v>
      </c>
    </row>
    <row r="278" spans="1:4" s="9" customFormat="1" x14ac:dyDescent="0.3">
      <c r="A278" s="36" t="s">
        <v>206</v>
      </c>
      <c r="B278" s="7">
        <v>5</v>
      </c>
      <c r="C278" s="87"/>
      <c r="D278" s="48">
        <f t="shared" si="11"/>
        <v>0</v>
      </c>
    </row>
    <row r="279" spans="1:4" s="9" customFormat="1" x14ac:dyDescent="0.3">
      <c r="A279" s="36" t="s">
        <v>207</v>
      </c>
      <c r="B279" s="7">
        <v>5</v>
      </c>
      <c r="C279" s="87"/>
      <c r="D279" s="48">
        <f t="shared" si="11"/>
        <v>0</v>
      </c>
    </row>
    <row r="280" spans="1:4" s="9" customFormat="1" ht="57.6" x14ac:dyDescent="0.3">
      <c r="A280" s="14" t="s">
        <v>208</v>
      </c>
      <c r="B280" s="7">
        <v>5</v>
      </c>
      <c r="C280" s="87"/>
      <c r="D280" s="48">
        <f t="shared" si="11"/>
        <v>0</v>
      </c>
    </row>
    <row r="281" spans="1:4" s="9" customFormat="1" ht="28.8" x14ac:dyDescent="0.3">
      <c r="A281" s="14" t="s">
        <v>209</v>
      </c>
      <c r="B281" s="7">
        <v>5</v>
      </c>
      <c r="C281" s="87"/>
      <c r="D281" s="48">
        <f t="shared" si="11"/>
        <v>0</v>
      </c>
    </row>
    <row r="282" spans="1:4" s="9" customFormat="1" x14ac:dyDescent="0.3">
      <c r="A282" s="14" t="s">
        <v>210</v>
      </c>
      <c r="B282" s="7">
        <v>5</v>
      </c>
      <c r="C282" s="87"/>
      <c r="D282" s="48">
        <f t="shared" si="11"/>
        <v>0</v>
      </c>
    </row>
    <row r="283" spans="1:4" s="9" customFormat="1" x14ac:dyDescent="0.3">
      <c r="A283" s="30" t="s">
        <v>211</v>
      </c>
      <c r="B283" s="7">
        <v>5</v>
      </c>
      <c r="C283" s="87"/>
      <c r="D283" s="48">
        <f t="shared" si="11"/>
        <v>0</v>
      </c>
    </row>
    <row r="284" spans="1:4" s="9" customFormat="1" x14ac:dyDescent="0.3">
      <c r="A284" s="30" t="s">
        <v>212</v>
      </c>
      <c r="B284" s="7">
        <v>5</v>
      </c>
      <c r="C284" s="87"/>
      <c r="D284" s="48">
        <f t="shared" si="11"/>
        <v>0</v>
      </c>
    </row>
    <row r="285" spans="1:4" s="9" customFormat="1" ht="28.8" x14ac:dyDescent="0.3">
      <c r="A285" s="14" t="s">
        <v>213</v>
      </c>
      <c r="B285" s="7">
        <v>1</v>
      </c>
      <c r="C285" s="87"/>
      <c r="D285" s="48">
        <f t="shared" si="11"/>
        <v>0</v>
      </c>
    </row>
    <row r="286" spans="1:4" s="9" customFormat="1" ht="28.8" x14ac:dyDescent="0.3">
      <c r="A286" s="14" t="s">
        <v>214</v>
      </c>
      <c r="B286" s="7">
        <v>1</v>
      </c>
      <c r="C286" s="87"/>
      <c r="D286" s="48">
        <f t="shared" si="11"/>
        <v>0</v>
      </c>
    </row>
    <row r="287" spans="1:4" s="9" customFormat="1" ht="28.8" x14ac:dyDescent="0.3">
      <c r="A287" s="14" t="s">
        <v>215</v>
      </c>
      <c r="B287" s="7">
        <v>5</v>
      </c>
      <c r="C287" s="87"/>
      <c r="D287" s="48">
        <f t="shared" si="11"/>
        <v>0</v>
      </c>
    </row>
    <row r="288" spans="1:4" s="9" customFormat="1" x14ac:dyDescent="0.3">
      <c r="A288" s="14" t="s">
        <v>216</v>
      </c>
      <c r="B288" s="7">
        <v>5</v>
      </c>
      <c r="C288" s="87"/>
      <c r="D288" s="48">
        <f t="shared" si="11"/>
        <v>0</v>
      </c>
    </row>
    <row r="289" spans="1:5" s="9" customFormat="1" ht="28.8" x14ac:dyDescent="0.3">
      <c r="A289" s="14" t="s">
        <v>217</v>
      </c>
      <c r="B289" s="7">
        <v>5</v>
      </c>
      <c r="C289" s="87"/>
      <c r="D289" s="48">
        <f t="shared" si="11"/>
        <v>0</v>
      </c>
    </row>
    <row r="290" spans="1:5" s="9" customFormat="1" ht="43.2" x14ac:dyDescent="0.3">
      <c r="A290" s="14" t="s">
        <v>218</v>
      </c>
      <c r="B290" s="7">
        <v>5</v>
      </c>
      <c r="C290" s="87"/>
      <c r="D290" s="48">
        <f t="shared" si="11"/>
        <v>0</v>
      </c>
    </row>
    <row r="291" spans="1:5" s="9" customFormat="1" x14ac:dyDescent="0.3">
      <c r="A291" s="30" t="s">
        <v>219</v>
      </c>
      <c r="B291" s="7">
        <v>5</v>
      </c>
      <c r="C291" s="87"/>
      <c r="D291" s="48">
        <f t="shared" si="11"/>
        <v>0</v>
      </c>
    </row>
    <row r="292" spans="1:5" s="9" customFormat="1" x14ac:dyDescent="0.3">
      <c r="A292" s="30" t="s">
        <v>220</v>
      </c>
      <c r="B292" s="7">
        <v>5</v>
      </c>
      <c r="C292" s="87"/>
      <c r="D292" s="48">
        <f t="shared" si="11"/>
        <v>0</v>
      </c>
    </row>
    <row r="293" spans="1:5" s="9" customFormat="1" ht="28.8" x14ac:dyDescent="0.3">
      <c r="A293" s="14" t="s">
        <v>221</v>
      </c>
      <c r="B293" s="7">
        <v>5</v>
      </c>
      <c r="C293" s="87"/>
      <c r="D293" s="48">
        <f t="shared" si="11"/>
        <v>0</v>
      </c>
    </row>
    <row r="294" spans="1:5" s="9" customFormat="1" ht="28.8" x14ac:dyDescent="0.3">
      <c r="A294" s="14" t="s">
        <v>222</v>
      </c>
      <c r="B294" s="7">
        <v>4</v>
      </c>
      <c r="C294" s="87"/>
      <c r="D294" s="48">
        <f t="shared" si="11"/>
        <v>0</v>
      </c>
    </row>
    <row r="295" spans="1:5" s="9" customFormat="1" ht="28.8" x14ac:dyDescent="0.3">
      <c r="A295" s="14" t="s">
        <v>223</v>
      </c>
      <c r="B295" s="7">
        <v>5</v>
      </c>
      <c r="C295" s="87"/>
      <c r="D295" s="48">
        <f t="shared" si="11"/>
        <v>0</v>
      </c>
    </row>
    <row r="296" spans="1:5" s="9" customFormat="1" ht="28.8" x14ac:dyDescent="0.3">
      <c r="A296" s="14" t="s">
        <v>224</v>
      </c>
      <c r="B296" s="7">
        <v>1</v>
      </c>
      <c r="C296" s="87"/>
      <c r="D296" s="48">
        <f t="shared" si="11"/>
        <v>0</v>
      </c>
    </row>
    <row r="297" spans="1:5" s="9" customFormat="1" x14ac:dyDescent="0.3">
      <c r="A297" s="14" t="s">
        <v>225</v>
      </c>
      <c r="B297" s="3"/>
      <c r="C297" s="4"/>
      <c r="D297" s="4"/>
    </row>
    <row r="298" spans="1:5" s="9" customFormat="1" ht="28.8" x14ac:dyDescent="0.3">
      <c r="A298" s="23" t="s">
        <v>535</v>
      </c>
      <c r="B298" s="175">
        <v>5</v>
      </c>
      <c r="C298" s="177"/>
      <c r="D298" s="170">
        <f t="shared" si="11"/>
        <v>0</v>
      </c>
    </row>
    <row r="299" spans="1:5" s="9" customFormat="1" x14ac:dyDescent="0.3">
      <c r="A299" s="24" t="s">
        <v>82</v>
      </c>
      <c r="B299" s="175"/>
      <c r="C299" s="177"/>
      <c r="D299" s="172">
        <f t="shared" si="11"/>
        <v>0</v>
      </c>
    </row>
    <row r="300" spans="1:5" s="9" customFormat="1" x14ac:dyDescent="0.3">
      <c r="A300" s="25" t="s">
        <v>83</v>
      </c>
      <c r="B300" s="175"/>
      <c r="C300" s="177"/>
      <c r="D300" s="172">
        <f t="shared" si="11"/>
        <v>0</v>
      </c>
    </row>
    <row r="301" spans="1:5" s="9" customFormat="1" x14ac:dyDescent="0.3">
      <c r="A301" s="25" t="s">
        <v>84</v>
      </c>
      <c r="B301" s="176"/>
      <c r="C301" s="178"/>
      <c r="D301" s="172">
        <f t="shared" si="11"/>
        <v>0</v>
      </c>
    </row>
    <row r="302" spans="1:5" s="9" customFormat="1" x14ac:dyDescent="0.3">
      <c r="A302" s="64" t="s">
        <v>385</v>
      </c>
      <c r="B302" s="8">
        <f>SUM(B265:B301)</f>
        <v>148</v>
      </c>
      <c r="C302" s="58"/>
      <c r="D302" s="84">
        <f>SUM(D265:D301)</f>
        <v>0</v>
      </c>
    </row>
    <row r="303" spans="1:5" s="9" customFormat="1" x14ac:dyDescent="0.3">
      <c r="A303" s="64" t="s">
        <v>388</v>
      </c>
      <c r="B303" s="8"/>
      <c r="C303" s="58"/>
      <c r="D303" s="76">
        <f>(+D302/B302)*100</f>
        <v>0</v>
      </c>
      <c r="E303" s="9" t="s">
        <v>384</v>
      </c>
    </row>
    <row r="304" spans="1:5" s="9" customFormat="1" x14ac:dyDescent="0.3">
      <c r="A304" s="64" t="s">
        <v>386</v>
      </c>
      <c r="B304" s="8"/>
      <c r="C304" s="58"/>
      <c r="D304" s="65">
        <v>5</v>
      </c>
    </row>
    <row r="305" spans="1:5" s="9" customFormat="1" x14ac:dyDescent="0.3">
      <c r="A305" s="64" t="s">
        <v>387</v>
      </c>
      <c r="B305" s="8"/>
      <c r="C305" s="58"/>
      <c r="D305" s="65">
        <v>3</v>
      </c>
    </row>
    <row r="306" spans="1:5" s="9" customFormat="1" x14ac:dyDescent="0.3">
      <c r="A306" s="64" t="s">
        <v>389</v>
      </c>
      <c r="B306" s="8"/>
      <c r="C306" s="58"/>
      <c r="D306" s="77">
        <f>+D304*(D303/100)</f>
        <v>0</v>
      </c>
    </row>
    <row r="307" spans="1:5" s="9" customFormat="1" ht="15" thickBot="1" x14ac:dyDescent="0.35">
      <c r="A307" s="68" t="s">
        <v>390</v>
      </c>
      <c r="B307" s="66"/>
      <c r="C307" s="67"/>
      <c r="D307" s="82" t="str">
        <f>IF(D306&lt;D305,"N","Y")</f>
        <v>N</v>
      </c>
    </row>
    <row r="308" spans="1:5" s="13" customFormat="1" ht="15.6" thickTop="1" thickBot="1" x14ac:dyDescent="0.35">
      <c r="A308" s="37"/>
      <c r="B308" s="2"/>
      <c r="C308" s="2"/>
      <c r="D308" s="52"/>
    </row>
    <row r="309" spans="1:5" s="9" customFormat="1" ht="15" thickTop="1" x14ac:dyDescent="0.3">
      <c r="A309" s="20" t="s">
        <v>226</v>
      </c>
      <c r="B309" s="21"/>
      <c r="C309" s="22"/>
      <c r="D309" s="51"/>
    </row>
    <row r="310" spans="1:5" s="9" customFormat="1" ht="43.2" x14ac:dyDescent="0.3">
      <c r="A310" s="14" t="s">
        <v>227</v>
      </c>
      <c r="B310" s="7">
        <v>5</v>
      </c>
      <c r="C310" s="87"/>
      <c r="D310" s="48">
        <f t="shared" ref="D310:D317" si="12">IF(C310="Y",B310*1,0)</f>
        <v>0</v>
      </c>
    </row>
    <row r="311" spans="1:5" s="9" customFormat="1" ht="43.2" x14ac:dyDescent="0.3">
      <c r="A311" s="14" t="s">
        <v>228</v>
      </c>
      <c r="B311" s="7">
        <v>5</v>
      </c>
      <c r="C311" s="87"/>
      <c r="D311" s="48">
        <f t="shared" si="12"/>
        <v>0</v>
      </c>
    </row>
    <row r="312" spans="1:5" s="9" customFormat="1" ht="28.8" x14ac:dyDescent="0.3">
      <c r="A312" s="14" t="s">
        <v>229</v>
      </c>
      <c r="B312" s="7">
        <v>5</v>
      </c>
      <c r="C312" s="87"/>
      <c r="D312" s="48">
        <f t="shared" si="12"/>
        <v>0</v>
      </c>
    </row>
    <row r="313" spans="1:5" s="9" customFormat="1" ht="28.8" x14ac:dyDescent="0.3">
      <c r="A313" s="14" t="s">
        <v>230</v>
      </c>
      <c r="B313" s="7">
        <v>5</v>
      </c>
      <c r="C313" s="87"/>
      <c r="D313" s="48">
        <f t="shared" si="12"/>
        <v>0</v>
      </c>
    </row>
    <row r="314" spans="1:5" s="9" customFormat="1" x14ac:dyDescent="0.3">
      <c r="A314" s="14" t="s">
        <v>231</v>
      </c>
      <c r="B314" s="7">
        <v>3</v>
      </c>
      <c r="C314" s="87"/>
      <c r="D314" s="48">
        <f t="shared" si="12"/>
        <v>0</v>
      </c>
    </row>
    <row r="315" spans="1:5" s="9" customFormat="1" x14ac:dyDescent="0.3">
      <c r="A315" s="14" t="s">
        <v>232</v>
      </c>
      <c r="B315" s="7">
        <v>5</v>
      </c>
      <c r="C315" s="87"/>
      <c r="D315" s="48">
        <f t="shared" si="12"/>
        <v>0</v>
      </c>
    </row>
    <row r="316" spans="1:5" s="9" customFormat="1" ht="43.2" x14ac:dyDescent="0.3">
      <c r="A316" s="14" t="s">
        <v>233</v>
      </c>
      <c r="B316" s="7">
        <v>5</v>
      </c>
      <c r="C316" s="87"/>
      <c r="D316" s="48">
        <f t="shared" si="12"/>
        <v>0</v>
      </c>
    </row>
    <row r="317" spans="1:5" s="9" customFormat="1" ht="43.2" x14ac:dyDescent="0.3">
      <c r="A317" s="42" t="s">
        <v>234</v>
      </c>
      <c r="B317" s="71">
        <v>5</v>
      </c>
      <c r="C317" s="90"/>
      <c r="D317" s="72">
        <f t="shared" si="12"/>
        <v>0</v>
      </c>
    </row>
    <row r="318" spans="1:5" s="9" customFormat="1" x14ac:dyDescent="0.3">
      <c r="A318" s="64" t="s">
        <v>385</v>
      </c>
      <c r="B318" s="8">
        <f>SUM(B310:B317)</f>
        <v>38</v>
      </c>
      <c r="C318" s="58"/>
      <c r="D318" s="84">
        <f>SUM(D310:D317)</f>
        <v>0</v>
      </c>
    </row>
    <row r="319" spans="1:5" s="9" customFormat="1" x14ac:dyDescent="0.3">
      <c r="A319" s="64" t="s">
        <v>388</v>
      </c>
      <c r="B319" s="8"/>
      <c r="C319" s="58"/>
      <c r="D319" s="76">
        <f>(+D318/B318)*100</f>
        <v>0</v>
      </c>
      <c r="E319" s="9" t="s">
        <v>384</v>
      </c>
    </row>
    <row r="320" spans="1:5" s="9" customFormat="1" x14ac:dyDescent="0.3">
      <c r="A320" s="64" t="s">
        <v>386</v>
      </c>
      <c r="B320" s="8"/>
      <c r="C320" s="58"/>
      <c r="D320" s="65">
        <v>5</v>
      </c>
    </row>
    <row r="321" spans="1:4" s="9" customFormat="1" x14ac:dyDescent="0.3">
      <c r="A321" s="64" t="s">
        <v>387</v>
      </c>
      <c r="B321" s="8"/>
      <c r="C321" s="58"/>
      <c r="D321" s="65">
        <v>3</v>
      </c>
    </row>
    <row r="322" spans="1:4" s="9" customFormat="1" x14ac:dyDescent="0.3">
      <c r="A322" s="64" t="s">
        <v>389</v>
      </c>
      <c r="B322" s="8"/>
      <c r="C322" s="58"/>
      <c r="D322" s="77">
        <f>+D320*(D319/100)</f>
        <v>0</v>
      </c>
    </row>
    <row r="323" spans="1:4" s="9" customFormat="1" ht="15" thickBot="1" x14ac:dyDescent="0.35">
      <c r="A323" s="68" t="s">
        <v>390</v>
      </c>
      <c r="B323" s="66"/>
      <c r="C323" s="67"/>
      <c r="D323" s="82" t="str">
        <f>IF(D322&lt;D321,"N","Y")</f>
        <v>N</v>
      </c>
    </row>
    <row r="324" spans="1:4" s="13" customFormat="1" ht="15.6" thickTop="1" thickBot="1" x14ac:dyDescent="0.35">
      <c r="A324" s="38"/>
      <c r="B324" s="2"/>
      <c r="C324" s="2"/>
      <c r="D324" s="52"/>
    </row>
    <row r="325" spans="1:4" s="9" customFormat="1" ht="15" thickTop="1" x14ac:dyDescent="0.3">
      <c r="A325" s="20" t="s">
        <v>235</v>
      </c>
      <c r="B325" s="21"/>
      <c r="C325" s="22"/>
      <c r="D325" s="51"/>
    </row>
    <row r="326" spans="1:4" s="9" customFormat="1" ht="43.2" x14ac:dyDescent="0.3">
      <c r="A326" s="14" t="s">
        <v>236</v>
      </c>
      <c r="B326" s="7">
        <v>5</v>
      </c>
      <c r="C326" s="89"/>
      <c r="D326" s="48">
        <f t="shared" ref="D326:D329" si="13">IF(C326="Y",B326*1,0)</f>
        <v>0</v>
      </c>
    </row>
    <row r="327" spans="1:4" s="9" customFormat="1" x14ac:dyDescent="0.3">
      <c r="A327" s="30" t="s">
        <v>237</v>
      </c>
      <c r="B327" s="7">
        <v>5</v>
      </c>
      <c r="C327" s="89"/>
      <c r="D327" s="48">
        <f t="shared" si="13"/>
        <v>0</v>
      </c>
    </row>
    <row r="328" spans="1:4" s="9" customFormat="1" x14ac:dyDescent="0.3">
      <c r="A328" s="30" t="s">
        <v>395</v>
      </c>
      <c r="B328" s="7">
        <v>5</v>
      </c>
      <c r="C328" s="89"/>
      <c r="D328" s="48">
        <f t="shared" si="13"/>
        <v>0</v>
      </c>
    </row>
    <row r="329" spans="1:4" s="9" customFormat="1" x14ac:dyDescent="0.3">
      <c r="A329" s="30" t="s">
        <v>394</v>
      </c>
      <c r="B329" s="7">
        <v>5</v>
      </c>
      <c r="C329" s="89"/>
      <c r="D329" s="48">
        <f t="shared" si="13"/>
        <v>0</v>
      </c>
    </row>
    <row r="330" spans="1:4" s="9" customFormat="1" x14ac:dyDescent="0.3">
      <c r="A330" s="39" t="s">
        <v>238</v>
      </c>
      <c r="B330" s="40"/>
      <c r="C330" s="41"/>
      <c r="D330" s="54"/>
    </row>
    <row r="331" spans="1:4" s="9" customFormat="1" x14ac:dyDescent="0.3">
      <c r="A331" s="30" t="s">
        <v>239</v>
      </c>
      <c r="B331" s="7">
        <v>5</v>
      </c>
      <c r="C331" s="89"/>
      <c r="D331" s="48">
        <f t="shared" ref="D331:D334" si="14">IF(C331="Y",B331*1,0)</f>
        <v>0</v>
      </c>
    </row>
    <row r="332" spans="1:4" s="9" customFormat="1" x14ac:dyDescent="0.3">
      <c r="A332" s="30" t="s">
        <v>240</v>
      </c>
      <c r="B332" s="7">
        <v>5</v>
      </c>
      <c r="C332" s="89"/>
      <c r="D332" s="48">
        <f t="shared" si="14"/>
        <v>0</v>
      </c>
    </row>
    <row r="333" spans="1:4" s="9" customFormat="1" ht="28.8" x14ac:dyDescent="0.3">
      <c r="A333" s="30" t="s">
        <v>241</v>
      </c>
      <c r="B333" s="7">
        <v>5</v>
      </c>
      <c r="C333" s="89"/>
      <c r="D333" s="48">
        <f t="shared" si="14"/>
        <v>0</v>
      </c>
    </row>
    <row r="334" spans="1:4" s="9" customFormat="1" x14ac:dyDescent="0.3">
      <c r="A334" s="30" t="s">
        <v>242</v>
      </c>
      <c r="B334" s="7">
        <v>5</v>
      </c>
      <c r="C334" s="89"/>
      <c r="D334" s="48">
        <f t="shared" si="14"/>
        <v>0</v>
      </c>
    </row>
    <row r="335" spans="1:4" s="9" customFormat="1" x14ac:dyDescent="0.3">
      <c r="A335" s="39" t="s">
        <v>243</v>
      </c>
      <c r="B335" s="40"/>
      <c r="C335" s="41"/>
      <c r="D335" s="54"/>
    </row>
    <row r="336" spans="1:4" s="9" customFormat="1" x14ac:dyDescent="0.3">
      <c r="A336" s="30" t="s">
        <v>244</v>
      </c>
      <c r="B336" s="7">
        <v>5</v>
      </c>
      <c r="C336" s="89"/>
      <c r="D336" s="48">
        <f t="shared" ref="D336:D337" si="15">IF(C336="Y",B336*1,0)</f>
        <v>0</v>
      </c>
    </row>
    <row r="337" spans="1:4" s="9" customFormat="1" x14ac:dyDescent="0.3">
      <c r="A337" s="30" t="s">
        <v>245</v>
      </c>
      <c r="B337" s="7">
        <v>5</v>
      </c>
      <c r="C337" s="89"/>
      <c r="D337" s="48">
        <f t="shared" si="15"/>
        <v>0</v>
      </c>
    </row>
    <row r="338" spans="1:4" s="9" customFormat="1" x14ac:dyDescent="0.3">
      <c r="A338" s="179" t="s">
        <v>246</v>
      </c>
      <c r="B338" s="180"/>
      <c r="C338" s="180"/>
      <c r="D338" s="54"/>
    </row>
    <row r="339" spans="1:4" s="9" customFormat="1" ht="28.8" x14ac:dyDescent="0.3">
      <c r="A339" s="30" t="s">
        <v>247</v>
      </c>
      <c r="B339" s="7">
        <v>5</v>
      </c>
      <c r="C339" s="89"/>
      <c r="D339" s="48">
        <f t="shared" ref="D339" si="16">IF(C339="Y",B339*1,0)</f>
        <v>0</v>
      </c>
    </row>
    <row r="340" spans="1:4" s="9" customFormat="1" x14ac:dyDescent="0.3">
      <c r="A340" s="39" t="s">
        <v>248</v>
      </c>
      <c r="B340" s="40"/>
      <c r="C340" s="41"/>
      <c r="D340" s="54"/>
    </row>
    <row r="341" spans="1:4" s="9" customFormat="1" ht="28.8" x14ac:dyDescent="0.3">
      <c r="A341" s="30" t="s">
        <v>249</v>
      </c>
      <c r="B341" s="7">
        <v>5</v>
      </c>
      <c r="C341" s="89"/>
      <c r="D341" s="48">
        <f t="shared" ref="D341:D342" si="17">IF(C341="Y",B341*1,0)</f>
        <v>0</v>
      </c>
    </row>
    <row r="342" spans="1:4" s="9" customFormat="1" x14ac:dyDescent="0.3">
      <c r="A342" s="30" t="s">
        <v>250</v>
      </c>
      <c r="B342" s="7">
        <v>5</v>
      </c>
      <c r="C342" s="89"/>
      <c r="D342" s="48">
        <f t="shared" si="17"/>
        <v>0</v>
      </c>
    </row>
    <row r="343" spans="1:4" s="9" customFormat="1" x14ac:dyDescent="0.3">
      <c r="A343" s="39" t="s">
        <v>251</v>
      </c>
      <c r="B343" s="40"/>
      <c r="C343" s="41"/>
      <c r="D343" s="54"/>
    </row>
    <row r="344" spans="1:4" s="9" customFormat="1" ht="28.8" x14ac:dyDescent="0.3">
      <c r="A344" s="30" t="s">
        <v>252</v>
      </c>
      <c r="B344" s="7">
        <v>1</v>
      </c>
      <c r="C344" s="89"/>
      <c r="D344" s="48">
        <f t="shared" ref="D344" si="18">IF(C344="Y",B344*1,0)</f>
        <v>0</v>
      </c>
    </row>
    <row r="345" spans="1:4" s="9" customFormat="1" x14ac:dyDescent="0.3">
      <c r="A345" s="39" t="s">
        <v>253</v>
      </c>
      <c r="B345" s="40"/>
      <c r="C345" s="41"/>
      <c r="D345" s="54"/>
    </row>
    <row r="346" spans="1:4" s="9" customFormat="1" ht="28.8" x14ac:dyDescent="0.3">
      <c r="A346" s="30" t="s">
        <v>254</v>
      </c>
      <c r="B346" s="7">
        <v>1</v>
      </c>
      <c r="C346" s="89"/>
      <c r="D346" s="48">
        <f t="shared" ref="D346" si="19">IF(C346="Y",B346*1,0)</f>
        <v>0</v>
      </c>
    </row>
    <row r="347" spans="1:4" s="9" customFormat="1" x14ac:dyDescent="0.3">
      <c r="A347" s="39" t="s">
        <v>255</v>
      </c>
      <c r="B347" s="40"/>
      <c r="C347" s="41"/>
      <c r="D347" s="54"/>
    </row>
    <row r="348" spans="1:4" s="9" customFormat="1" ht="28.8" x14ac:dyDescent="0.3">
      <c r="A348" s="30" t="s">
        <v>256</v>
      </c>
      <c r="B348" s="7">
        <v>5</v>
      </c>
      <c r="C348" s="89"/>
      <c r="D348" s="48">
        <f t="shared" ref="D348" si="20">IF(C348="Y",B348*1,0)</f>
        <v>0</v>
      </c>
    </row>
    <row r="349" spans="1:4" s="9" customFormat="1" x14ac:dyDescent="0.3">
      <c r="A349" s="39" t="s">
        <v>257</v>
      </c>
      <c r="B349" s="40"/>
      <c r="C349" s="41"/>
      <c r="D349" s="54"/>
    </row>
    <row r="350" spans="1:4" s="9" customFormat="1" ht="28.8" x14ac:dyDescent="0.3">
      <c r="A350" s="30" t="s">
        <v>258</v>
      </c>
      <c r="B350" s="7">
        <v>5</v>
      </c>
      <c r="C350" s="89"/>
      <c r="D350" s="48">
        <f t="shared" ref="D350" si="21">IF(C350="Y",B350*1,0)</f>
        <v>0</v>
      </c>
    </row>
    <row r="351" spans="1:4" s="9" customFormat="1" x14ac:dyDescent="0.3">
      <c r="A351" s="39" t="s">
        <v>259</v>
      </c>
      <c r="B351" s="40"/>
      <c r="C351" s="41"/>
      <c r="D351" s="54"/>
    </row>
    <row r="352" spans="1:4" s="9" customFormat="1" ht="28.8" x14ac:dyDescent="0.3">
      <c r="A352" s="30" t="s">
        <v>260</v>
      </c>
      <c r="B352" s="7">
        <v>5</v>
      </c>
      <c r="C352" s="89"/>
      <c r="D352" s="48">
        <f t="shared" ref="D352" si="22">IF(C352="Y",B352*1,0)</f>
        <v>0</v>
      </c>
    </row>
    <row r="353" spans="1:4" s="9" customFormat="1" x14ac:dyDescent="0.3">
      <c r="A353" s="39" t="s">
        <v>261</v>
      </c>
      <c r="B353" s="40"/>
      <c r="C353" s="41"/>
      <c r="D353" s="54"/>
    </row>
    <row r="354" spans="1:4" s="9" customFormat="1" ht="43.2" x14ac:dyDescent="0.3">
      <c r="A354" s="30" t="s">
        <v>262</v>
      </c>
      <c r="B354" s="7">
        <v>5</v>
      </c>
      <c r="C354" s="89"/>
      <c r="D354" s="48">
        <f t="shared" ref="D354" si="23">IF(C354="Y",B354*1,0)</f>
        <v>0</v>
      </c>
    </row>
    <row r="355" spans="1:4" s="9" customFormat="1" x14ac:dyDescent="0.3">
      <c r="A355" s="39" t="s">
        <v>263</v>
      </c>
      <c r="B355" s="40"/>
      <c r="C355" s="41"/>
      <c r="D355" s="54"/>
    </row>
    <row r="356" spans="1:4" s="9" customFormat="1" ht="43.2" x14ac:dyDescent="0.3">
      <c r="A356" s="30" t="s">
        <v>264</v>
      </c>
      <c r="B356" s="7">
        <v>5</v>
      </c>
      <c r="C356" s="89"/>
      <c r="D356" s="48">
        <f t="shared" ref="D356" si="24">IF(C356="Y",B356*1,0)</f>
        <v>0</v>
      </c>
    </row>
    <row r="357" spans="1:4" s="9" customFormat="1" x14ac:dyDescent="0.3">
      <c r="A357" s="39" t="s">
        <v>265</v>
      </c>
      <c r="B357" s="40"/>
      <c r="C357" s="41"/>
      <c r="D357" s="54"/>
    </row>
    <row r="358" spans="1:4" s="9" customFormat="1" ht="43.2" x14ac:dyDescent="0.3">
      <c r="A358" s="30" t="s">
        <v>266</v>
      </c>
      <c r="B358" s="7">
        <v>5</v>
      </c>
      <c r="C358" s="89"/>
      <c r="D358" s="48">
        <f t="shared" ref="D358" si="25">IF(C358="Y",B358*1,0)</f>
        <v>0</v>
      </c>
    </row>
    <row r="359" spans="1:4" s="9" customFormat="1" x14ac:dyDescent="0.3">
      <c r="A359" s="39" t="s">
        <v>267</v>
      </c>
      <c r="B359" s="40"/>
      <c r="C359" s="41"/>
      <c r="D359" s="54"/>
    </row>
    <row r="360" spans="1:4" s="9" customFormat="1" ht="43.2" x14ac:dyDescent="0.3">
      <c r="A360" s="30" t="s">
        <v>268</v>
      </c>
      <c r="B360" s="7">
        <v>5</v>
      </c>
      <c r="C360" s="89"/>
      <c r="D360" s="48">
        <f t="shared" ref="D360" si="26">IF(C360="Y",B360*1,0)</f>
        <v>0</v>
      </c>
    </row>
    <row r="361" spans="1:4" s="9" customFormat="1" x14ac:dyDescent="0.3">
      <c r="A361" s="39" t="s">
        <v>269</v>
      </c>
      <c r="B361" s="40"/>
      <c r="C361" s="41"/>
      <c r="D361" s="54"/>
    </row>
    <row r="362" spans="1:4" s="9" customFormat="1" ht="43.2" x14ac:dyDescent="0.3">
      <c r="A362" s="30" t="s">
        <v>270</v>
      </c>
      <c r="B362" s="7">
        <v>5</v>
      </c>
      <c r="C362" s="89"/>
      <c r="D362" s="48">
        <f t="shared" ref="D362" si="27">IF(C362="Y",B362*1,0)</f>
        <v>0</v>
      </c>
    </row>
    <row r="363" spans="1:4" s="9" customFormat="1" x14ac:dyDescent="0.3">
      <c r="A363" s="39" t="s">
        <v>271</v>
      </c>
      <c r="B363" s="40"/>
      <c r="C363" s="41"/>
      <c r="D363" s="54"/>
    </row>
    <row r="364" spans="1:4" s="9" customFormat="1" ht="28.8" x14ac:dyDescent="0.3">
      <c r="A364" s="30" t="s">
        <v>272</v>
      </c>
      <c r="B364" s="7">
        <v>5</v>
      </c>
      <c r="C364" s="89"/>
      <c r="D364" s="48">
        <f t="shared" ref="D364" si="28">IF(C364="Y",B364*1,0)</f>
        <v>0</v>
      </c>
    </row>
    <row r="365" spans="1:4" s="9" customFormat="1" x14ac:dyDescent="0.3">
      <c r="A365" s="39" t="s">
        <v>273</v>
      </c>
      <c r="B365" s="40"/>
      <c r="C365" s="41"/>
      <c r="D365" s="54"/>
    </row>
    <row r="366" spans="1:4" s="9" customFormat="1" ht="43.2" x14ac:dyDescent="0.3">
      <c r="A366" s="30" t="s">
        <v>400</v>
      </c>
      <c r="B366" s="7">
        <v>1</v>
      </c>
      <c r="C366" s="89"/>
      <c r="D366" s="48">
        <f t="shared" ref="D366" si="29">IF(C366="Y",B366*1,0)</f>
        <v>0</v>
      </c>
    </row>
    <row r="367" spans="1:4" s="9" customFormat="1" x14ac:dyDescent="0.3">
      <c r="A367" s="39" t="s">
        <v>274</v>
      </c>
      <c r="B367" s="40"/>
      <c r="C367" s="41"/>
      <c r="D367" s="54"/>
    </row>
    <row r="368" spans="1:4" s="9" customFormat="1" ht="43.2" x14ac:dyDescent="0.3">
      <c r="A368" s="30" t="s">
        <v>275</v>
      </c>
      <c r="B368" s="7">
        <v>5</v>
      </c>
      <c r="C368" s="89"/>
      <c r="D368" s="48">
        <f t="shared" ref="D368" si="30">IF(C368="Y",B368*1,0)</f>
        <v>0</v>
      </c>
    </row>
    <row r="369" spans="1:5" s="9" customFormat="1" x14ac:dyDescent="0.3">
      <c r="A369" s="39" t="s">
        <v>276</v>
      </c>
      <c r="B369" s="40"/>
      <c r="C369" s="41"/>
      <c r="D369" s="54"/>
    </row>
    <row r="370" spans="1:5" s="9" customFormat="1" ht="28.8" x14ac:dyDescent="0.3">
      <c r="A370" s="23" t="s">
        <v>536</v>
      </c>
      <c r="B370" s="175">
        <v>5</v>
      </c>
      <c r="C370" s="175"/>
      <c r="D370" s="170">
        <f t="shared" ref="D370:D373" si="31">IF(C370="Y",B370*1,0)</f>
        <v>0</v>
      </c>
    </row>
    <row r="371" spans="1:5" s="9" customFormat="1" x14ac:dyDescent="0.3">
      <c r="A371" s="24" t="s">
        <v>82</v>
      </c>
      <c r="B371" s="175"/>
      <c r="C371" s="175"/>
      <c r="D371" s="172">
        <f t="shared" si="31"/>
        <v>0</v>
      </c>
    </row>
    <row r="372" spans="1:5" s="9" customFormat="1" x14ac:dyDescent="0.3">
      <c r="A372" s="25" t="s">
        <v>83</v>
      </c>
      <c r="B372" s="175"/>
      <c r="C372" s="175"/>
      <c r="D372" s="172">
        <f t="shared" si="31"/>
        <v>0</v>
      </c>
    </row>
    <row r="373" spans="1:5" s="9" customFormat="1" x14ac:dyDescent="0.3">
      <c r="A373" s="25" t="s">
        <v>84</v>
      </c>
      <c r="B373" s="176"/>
      <c r="C373" s="176"/>
      <c r="D373" s="172">
        <f t="shared" si="31"/>
        <v>0</v>
      </c>
    </row>
    <row r="374" spans="1:5" s="9" customFormat="1" x14ac:dyDescent="0.3">
      <c r="A374" s="64" t="s">
        <v>385</v>
      </c>
      <c r="B374" s="8">
        <f>SUM(B326:B373)</f>
        <v>123</v>
      </c>
      <c r="C374" s="58"/>
      <c r="D374" s="65">
        <f>SUM(D326:D373)</f>
        <v>0</v>
      </c>
    </row>
    <row r="375" spans="1:5" s="9" customFormat="1" x14ac:dyDescent="0.3">
      <c r="A375" s="64" t="s">
        <v>388</v>
      </c>
      <c r="B375" s="8"/>
      <c r="C375" s="58"/>
      <c r="D375" s="76">
        <f>(+D374/B374)*100</f>
        <v>0</v>
      </c>
      <c r="E375" s="9" t="s">
        <v>384</v>
      </c>
    </row>
    <row r="376" spans="1:5" s="9" customFormat="1" x14ac:dyDescent="0.3">
      <c r="A376" s="64" t="s">
        <v>386</v>
      </c>
      <c r="B376" s="8"/>
      <c r="C376" s="58"/>
      <c r="D376" s="65">
        <v>5</v>
      </c>
    </row>
    <row r="377" spans="1:5" s="9" customFormat="1" x14ac:dyDescent="0.3">
      <c r="A377" s="64" t="s">
        <v>387</v>
      </c>
      <c r="B377" s="8"/>
      <c r="C377" s="58"/>
      <c r="D377" s="65">
        <v>3</v>
      </c>
    </row>
    <row r="378" spans="1:5" s="9" customFormat="1" x14ac:dyDescent="0.3">
      <c r="A378" s="64" t="s">
        <v>389</v>
      </c>
      <c r="B378" s="8"/>
      <c r="C378" s="58"/>
      <c r="D378" s="77">
        <f>+D376*(D375/100)</f>
        <v>0</v>
      </c>
    </row>
    <row r="379" spans="1:5" s="9" customFormat="1" ht="15" thickBot="1" x14ac:dyDescent="0.35">
      <c r="A379" s="68" t="s">
        <v>390</v>
      </c>
      <c r="B379" s="66"/>
      <c r="C379" s="67"/>
      <c r="D379" s="82" t="str">
        <f>IF(D378&lt;D377,"N","Y")</f>
        <v>N</v>
      </c>
    </row>
    <row r="380" spans="1:5" s="13" customFormat="1" ht="15" thickTop="1" x14ac:dyDescent="0.3">
      <c r="A380" s="38"/>
      <c r="B380" s="2"/>
      <c r="C380" s="2"/>
      <c r="D380" s="52"/>
    </row>
    <row r="381" spans="1:5" s="13" customFormat="1" ht="15" thickBot="1" x14ac:dyDescent="0.35">
      <c r="A381" s="37"/>
      <c r="B381" s="2"/>
      <c r="C381" s="2"/>
      <c r="D381" s="52"/>
    </row>
    <row r="382" spans="1:5" s="9" customFormat="1" ht="15" thickTop="1" x14ac:dyDescent="0.3">
      <c r="A382" s="20" t="s">
        <v>277</v>
      </c>
      <c r="B382" s="21"/>
      <c r="C382" s="22"/>
      <c r="D382" s="51"/>
    </row>
    <row r="383" spans="1:5" s="9" customFormat="1" ht="57.6" x14ac:dyDescent="0.3">
      <c r="A383" s="30" t="s">
        <v>278</v>
      </c>
      <c r="B383" s="7">
        <v>5</v>
      </c>
      <c r="C383" s="87"/>
      <c r="D383" s="48">
        <f t="shared" ref="D383:D431" si="32">IF(C383="Y",B383*1,0)</f>
        <v>0</v>
      </c>
    </row>
    <row r="384" spans="1:5" s="9" customFormat="1" x14ac:dyDescent="0.3">
      <c r="A384" s="36" t="s">
        <v>279</v>
      </c>
      <c r="B384" s="7">
        <v>1</v>
      </c>
      <c r="C384" s="87"/>
      <c r="D384" s="48">
        <f t="shared" si="32"/>
        <v>0</v>
      </c>
    </row>
    <row r="385" spans="1:4" s="9" customFormat="1" x14ac:dyDescent="0.3">
      <c r="A385" s="36" t="s">
        <v>280</v>
      </c>
      <c r="B385" s="7">
        <v>5</v>
      </c>
      <c r="C385" s="87"/>
      <c r="D385" s="48">
        <f t="shared" si="32"/>
        <v>0</v>
      </c>
    </row>
    <row r="386" spans="1:4" s="9" customFormat="1" x14ac:dyDescent="0.3">
      <c r="A386" s="36" t="s">
        <v>281</v>
      </c>
      <c r="B386" s="7">
        <v>5</v>
      </c>
      <c r="C386" s="87"/>
      <c r="D386" s="48">
        <f t="shared" si="32"/>
        <v>0</v>
      </c>
    </row>
    <row r="387" spans="1:4" s="9" customFormat="1" x14ac:dyDescent="0.3">
      <c r="A387" s="36" t="s">
        <v>282</v>
      </c>
      <c r="B387" s="7">
        <v>1</v>
      </c>
      <c r="C387" s="87"/>
      <c r="D387" s="48">
        <f t="shared" si="32"/>
        <v>0</v>
      </c>
    </row>
    <row r="388" spans="1:4" s="9" customFormat="1" x14ac:dyDescent="0.3">
      <c r="A388" s="36" t="s">
        <v>283</v>
      </c>
      <c r="B388" s="7">
        <v>5</v>
      </c>
      <c r="C388" s="87"/>
      <c r="D388" s="48">
        <f t="shared" si="32"/>
        <v>0</v>
      </c>
    </row>
    <row r="389" spans="1:4" s="9" customFormat="1" x14ac:dyDescent="0.3">
      <c r="A389" s="36" t="s">
        <v>284</v>
      </c>
      <c r="B389" s="7">
        <v>5</v>
      </c>
      <c r="C389" s="87"/>
      <c r="D389" s="48">
        <f t="shared" si="32"/>
        <v>0</v>
      </c>
    </row>
    <row r="390" spans="1:4" s="9" customFormat="1" x14ac:dyDescent="0.3">
      <c r="A390" s="36" t="s">
        <v>285</v>
      </c>
      <c r="B390" s="7">
        <v>5</v>
      </c>
      <c r="C390" s="87"/>
      <c r="D390" s="48">
        <f t="shared" si="32"/>
        <v>0</v>
      </c>
    </row>
    <row r="391" spans="1:4" s="9" customFormat="1" x14ac:dyDescent="0.3">
      <c r="A391" s="36" t="s">
        <v>286</v>
      </c>
      <c r="B391" s="7">
        <v>5</v>
      </c>
      <c r="C391" s="87"/>
      <c r="D391" s="48">
        <f t="shared" si="32"/>
        <v>0</v>
      </c>
    </row>
    <row r="392" spans="1:4" s="9" customFormat="1" x14ac:dyDescent="0.3">
      <c r="A392" s="36" t="s">
        <v>287</v>
      </c>
      <c r="B392" s="7">
        <v>5</v>
      </c>
      <c r="C392" s="87"/>
      <c r="D392" s="48">
        <f t="shared" si="32"/>
        <v>0</v>
      </c>
    </row>
    <row r="393" spans="1:4" s="9" customFormat="1" x14ac:dyDescent="0.3">
      <c r="A393" s="14" t="s">
        <v>288</v>
      </c>
      <c r="B393" s="7">
        <v>5</v>
      </c>
      <c r="C393" s="87"/>
      <c r="D393" s="48">
        <f t="shared" si="32"/>
        <v>0</v>
      </c>
    </row>
    <row r="394" spans="1:4" s="9" customFormat="1" ht="28.8" x14ac:dyDescent="0.3">
      <c r="A394" s="42" t="s">
        <v>289</v>
      </c>
      <c r="B394" s="175">
        <v>5</v>
      </c>
      <c r="C394" s="177"/>
      <c r="D394" s="170">
        <f t="shared" si="32"/>
        <v>0</v>
      </c>
    </row>
    <row r="395" spans="1:4" s="9" customFormat="1" x14ac:dyDescent="0.3">
      <c r="A395" s="43" t="s">
        <v>290</v>
      </c>
      <c r="B395" s="175"/>
      <c r="C395" s="177"/>
      <c r="D395" s="172">
        <f t="shared" si="32"/>
        <v>0</v>
      </c>
    </row>
    <row r="396" spans="1:4" s="9" customFormat="1" x14ac:dyDescent="0.3">
      <c r="A396" s="43" t="s">
        <v>291</v>
      </c>
      <c r="B396" s="175"/>
      <c r="C396" s="177"/>
      <c r="D396" s="172">
        <f t="shared" si="32"/>
        <v>0</v>
      </c>
    </row>
    <row r="397" spans="1:4" s="9" customFormat="1" x14ac:dyDescent="0.3">
      <c r="A397" s="43" t="s">
        <v>292</v>
      </c>
      <c r="B397" s="175"/>
      <c r="C397" s="177"/>
      <c r="D397" s="172">
        <f t="shared" si="32"/>
        <v>0</v>
      </c>
    </row>
    <row r="398" spans="1:4" s="9" customFormat="1" x14ac:dyDescent="0.3">
      <c r="A398" s="44" t="s">
        <v>293</v>
      </c>
      <c r="B398" s="175"/>
      <c r="C398" s="177"/>
      <c r="D398" s="171">
        <f t="shared" si="32"/>
        <v>0</v>
      </c>
    </row>
    <row r="399" spans="1:4" s="9" customFormat="1" ht="28.8" x14ac:dyDescent="0.3">
      <c r="A399" s="14" t="s">
        <v>294</v>
      </c>
      <c r="B399" s="7">
        <v>4</v>
      </c>
      <c r="C399" s="87"/>
      <c r="D399" s="48">
        <f t="shared" si="32"/>
        <v>0</v>
      </c>
    </row>
    <row r="400" spans="1:4" s="9" customFormat="1" x14ac:dyDescent="0.3">
      <c r="A400" s="14" t="s">
        <v>295</v>
      </c>
      <c r="B400" s="7">
        <v>5</v>
      </c>
      <c r="C400" s="87"/>
      <c r="D400" s="48">
        <f t="shared" si="32"/>
        <v>0</v>
      </c>
    </row>
    <row r="401" spans="1:4" s="9" customFormat="1" ht="28.8" x14ac:dyDescent="0.3">
      <c r="A401" s="14" t="s">
        <v>296</v>
      </c>
      <c r="B401" s="7">
        <v>5</v>
      </c>
      <c r="C401" s="87"/>
      <c r="D401" s="48">
        <f t="shared" si="32"/>
        <v>0</v>
      </c>
    </row>
    <row r="402" spans="1:4" s="9" customFormat="1" ht="43.2" x14ac:dyDescent="0.3">
      <c r="A402" s="14" t="s">
        <v>297</v>
      </c>
      <c r="B402" s="7">
        <v>5</v>
      </c>
      <c r="C402" s="87"/>
      <c r="D402" s="48">
        <f t="shared" si="32"/>
        <v>0</v>
      </c>
    </row>
    <row r="403" spans="1:4" s="9" customFormat="1" ht="28.8" x14ac:dyDescent="0.3">
      <c r="A403" s="14" t="s">
        <v>298</v>
      </c>
      <c r="B403" s="7">
        <v>5</v>
      </c>
      <c r="C403" s="87"/>
      <c r="D403" s="48">
        <f t="shared" si="32"/>
        <v>0</v>
      </c>
    </row>
    <row r="404" spans="1:4" s="9" customFormat="1" ht="57.6" x14ac:dyDescent="0.3">
      <c r="A404" s="14" t="s">
        <v>299</v>
      </c>
      <c r="B404" s="7">
        <v>5</v>
      </c>
      <c r="C404" s="87"/>
      <c r="D404" s="48">
        <f t="shared" si="32"/>
        <v>0</v>
      </c>
    </row>
    <row r="405" spans="1:4" s="9" customFormat="1" x14ac:dyDescent="0.3">
      <c r="A405" s="30" t="s">
        <v>300</v>
      </c>
      <c r="B405" s="7">
        <v>5</v>
      </c>
      <c r="C405" s="87"/>
      <c r="D405" s="48">
        <f t="shared" si="32"/>
        <v>0</v>
      </c>
    </row>
    <row r="406" spans="1:4" s="9" customFormat="1" x14ac:dyDescent="0.3">
      <c r="A406" s="30" t="s">
        <v>301</v>
      </c>
      <c r="B406" s="7">
        <v>5</v>
      </c>
      <c r="C406" s="87"/>
      <c r="D406" s="48">
        <f t="shared" si="32"/>
        <v>0</v>
      </c>
    </row>
    <row r="407" spans="1:4" s="9" customFormat="1" x14ac:dyDescent="0.3">
      <c r="A407" s="30" t="s">
        <v>302</v>
      </c>
      <c r="B407" s="7">
        <v>5</v>
      </c>
      <c r="C407" s="87"/>
      <c r="D407" s="48">
        <f t="shared" si="32"/>
        <v>0</v>
      </c>
    </row>
    <row r="408" spans="1:4" s="9" customFormat="1" x14ac:dyDescent="0.3">
      <c r="A408" s="30" t="s">
        <v>303</v>
      </c>
      <c r="B408" s="7">
        <v>5</v>
      </c>
      <c r="C408" s="87"/>
      <c r="D408" s="48">
        <f t="shared" si="32"/>
        <v>0</v>
      </c>
    </row>
    <row r="409" spans="1:4" s="9" customFormat="1" x14ac:dyDescent="0.3">
      <c r="A409" s="30" t="s">
        <v>304</v>
      </c>
      <c r="B409" s="7">
        <v>5</v>
      </c>
      <c r="C409" s="87"/>
      <c r="D409" s="48">
        <f t="shared" si="32"/>
        <v>0</v>
      </c>
    </row>
    <row r="410" spans="1:4" s="9" customFormat="1" x14ac:dyDescent="0.3">
      <c r="A410" s="30" t="s">
        <v>305</v>
      </c>
      <c r="B410" s="7">
        <v>5</v>
      </c>
      <c r="C410" s="87"/>
      <c r="D410" s="48">
        <f t="shared" si="32"/>
        <v>0</v>
      </c>
    </row>
    <row r="411" spans="1:4" s="9" customFormat="1" x14ac:dyDescent="0.3">
      <c r="A411" s="30" t="s">
        <v>306</v>
      </c>
      <c r="B411" s="7">
        <v>5</v>
      </c>
      <c r="C411" s="87"/>
      <c r="D411" s="48">
        <f t="shared" si="32"/>
        <v>0</v>
      </c>
    </row>
    <row r="412" spans="1:4" s="9" customFormat="1" x14ac:dyDescent="0.3">
      <c r="A412" s="16" t="s">
        <v>307</v>
      </c>
      <c r="B412" s="7">
        <v>5</v>
      </c>
      <c r="C412" s="87"/>
      <c r="D412" s="48">
        <f t="shared" si="32"/>
        <v>0</v>
      </c>
    </row>
    <row r="413" spans="1:4" s="9" customFormat="1" x14ac:dyDescent="0.3">
      <c r="A413" s="30" t="s">
        <v>308</v>
      </c>
      <c r="B413" s="7">
        <v>5</v>
      </c>
      <c r="C413" s="87"/>
      <c r="D413" s="48">
        <f t="shared" si="32"/>
        <v>0</v>
      </c>
    </row>
    <row r="414" spans="1:4" s="9" customFormat="1" x14ac:dyDescent="0.3">
      <c r="A414" s="30" t="s">
        <v>309</v>
      </c>
      <c r="B414" s="7">
        <v>5</v>
      </c>
      <c r="C414" s="87"/>
      <c r="D414" s="48">
        <f t="shared" si="32"/>
        <v>0</v>
      </c>
    </row>
    <row r="415" spans="1:4" s="9" customFormat="1" x14ac:dyDescent="0.3">
      <c r="A415" s="30" t="s">
        <v>310</v>
      </c>
      <c r="B415" s="7">
        <v>5</v>
      </c>
      <c r="C415" s="87"/>
      <c r="D415" s="48">
        <f t="shared" si="32"/>
        <v>0</v>
      </c>
    </row>
    <row r="416" spans="1:4" s="9" customFormat="1" x14ac:dyDescent="0.3">
      <c r="A416" s="30" t="s">
        <v>311</v>
      </c>
      <c r="B416" s="7">
        <v>5</v>
      </c>
      <c r="C416" s="87"/>
      <c r="D416" s="48">
        <f t="shared" si="32"/>
        <v>0</v>
      </c>
    </row>
    <row r="417" spans="1:4" s="9" customFormat="1" x14ac:dyDescent="0.3">
      <c r="A417" s="30" t="s">
        <v>312</v>
      </c>
      <c r="B417" s="7">
        <v>5</v>
      </c>
      <c r="C417" s="87"/>
      <c r="D417" s="48">
        <f t="shared" si="32"/>
        <v>0</v>
      </c>
    </row>
    <row r="418" spans="1:4" s="9" customFormat="1" x14ac:dyDescent="0.3">
      <c r="A418" s="30" t="s">
        <v>313</v>
      </c>
      <c r="B418" s="7">
        <v>5</v>
      </c>
      <c r="C418" s="87"/>
      <c r="D418" s="48">
        <f t="shared" si="32"/>
        <v>0</v>
      </c>
    </row>
    <row r="419" spans="1:4" s="9" customFormat="1" x14ac:dyDescent="0.3">
      <c r="A419" s="30" t="s">
        <v>314</v>
      </c>
      <c r="B419" s="7">
        <v>5</v>
      </c>
      <c r="C419" s="87"/>
      <c r="D419" s="48">
        <f t="shared" si="32"/>
        <v>0</v>
      </c>
    </row>
    <row r="420" spans="1:4" s="9" customFormat="1" x14ac:dyDescent="0.3">
      <c r="A420" s="30" t="s">
        <v>315</v>
      </c>
      <c r="B420" s="7">
        <v>5</v>
      </c>
      <c r="C420" s="87"/>
      <c r="D420" s="48">
        <f t="shared" si="32"/>
        <v>0</v>
      </c>
    </row>
    <row r="421" spans="1:4" s="9" customFormat="1" x14ac:dyDescent="0.3">
      <c r="A421" s="30" t="s">
        <v>316</v>
      </c>
      <c r="B421" s="7">
        <v>5</v>
      </c>
      <c r="C421" s="87"/>
      <c r="D421" s="48">
        <f t="shared" si="32"/>
        <v>0</v>
      </c>
    </row>
    <row r="422" spans="1:4" s="9" customFormat="1" x14ac:dyDescent="0.3">
      <c r="A422" s="30" t="s">
        <v>317</v>
      </c>
      <c r="B422" s="7">
        <v>5</v>
      </c>
      <c r="C422" s="87"/>
      <c r="D422" s="48">
        <f t="shared" si="32"/>
        <v>0</v>
      </c>
    </row>
    <row r="423" spans="1:4" s="9" customFormat="1" x14ac:dyDescent="0.3">
      <c r="A423" s="30" t="s">
        <v>318</v>
      </c>
      <c r="B423" s="7">
        <v>5</v>
      </c>
      <c r="C423" s="87"/>
      <c r="D423" s="48">
        <f t="shared" si="32"/>
        <v>0</v>
      </c>
    </row>
    <row r="424" spans="1:4" s="9" customFormat="1" x14ac:dyDescent="0.3">
      <c r="A424" s="30" t="s">
        <v>319</v>
      </c>
      <c r="B424" s="7">
        <v>5</v>
      </c>
      <c r="C424" s="87"/>
      <c r="D424" s="48">
        <f t="shared" si="32"/>
        <v>0</v>
      </c>
    </row>
    <row r="425" spans="1:4" s="9" customFormat="1" x14ac:dyDescent="0.3">
      <c r="A425" s="30" t="s">
        <v>320</v>
      </c>
      <c r="B425" s="7">
        <v>5</v>
      </c>
      <c r="C425" s="87"/>
      <c r="D425" s="48">
        <f t="shared" si="32"/>
        <v>0</v>
      </c>
    </row>
    <row r="426" spans="1:4" s="9" customFormat="1" x14ac:dyDescent="0.3">
      <c r="A426" s="30" t="s">
        <v>321</v>
      </c>
      <c r="B426" s="7">
        <v>5</v>
      </c>
      <c r="C426" s="87"/>
      <c r="D426" s="48">
        <f t="shared" si="32"/>
        <v>0</v>
      </c>
    </row>
    <row r="427" spans="1:4" s="9" customFormat="1" x14ac:dyDescent="0.3">
      <c r="A427" s="30" t="s">
        <v>322</v>
      </c>
      <c r="B427" s="7">
        <v>5</v>
      </c>
      <c r="C427" s="87"/>
      <c r="D427" s="48">
        <f t="shared" si="32"/>
        <v>0</v>
      </c>
    </row>
    <row r="428" spans="1:4" s="9" customFormat="1" x14ac:dyDescent="0.3">
      <c r="A428" s="30" t="s">
        <v>323</v>
      </c>
      <c r="B428" s="7">
        <v>5</v>
      </c>
      <c r="C428" s="87"/>
      <c r="D428" s="48">
        <f t="shared" si="32"/>
        <v>0</v>
      </c>
    </row>
    <row r="429" spans="1:4" s="9" customFormat="1" x14ac:dyDescent="0.3">
      <c r="A429" s="30" t="s">
        <v>324</v>
      </c>
      <c r="B429" s="7">
        <v>5</v>
      </c>
      <c r="C429" s="87"/>
      <c r="D429" s="48">
        <f t="shared" si="32"/>
        <v>0</v>
      </c>
    </row>
    <row r="430" spans="1:4" s="9" customFormat="1" x14ac:dyDescent="0.3">
      <c r="A430" s="30" t="s">
        <v>325</v>
      </c>
      <c r="B430" s="7">
        <v>5</v>
      </c>
      <c r="C430" s="87"/>
      <c r="D430" s="48">
        <f t="shared" si="32"/>
        <v>0</v>
      </c>
    </row>
    <row r="431" spans="1:4" s="9" customFormat="1" x14ac:dyDescent="0.3">
      <c r="A431" s="30" t="s">
        <v>326</v>
      </c>
      <c r="B431" s="7">
        <v>5</v>
      </c>
      <c r="C431" s="87"/>
      <c r="D431" s="48">
        <f t="shared" si="32"/>
        <v>0</v>
      </c>
    </row>
    <row r="432" spans="1:4" s="9" customFormat="1" x14ac:dyDescent="0.3">
      <c r="A432" s="55" t="s">
        <v>327</v>
      </c>
      <c r="B432" s="56"/>
      <c r="C432" s="57"/>
      <c r="D432" s="57"/>
    </row>
    <row r="433" spans="1:5" s="9" customFormat="1" ht="28.8" x14ac:dyDescent="0.3">
      <c r="A433" s="23" t="s">
        <v>537</v>
      </c>
      <c r="B433" s="175">
        <v>5</v>
      </c>
      <c r="C433" s="177"/>
      <c r="D433" s="170">
        <f t="shared" ref="D433:D436" si="33">IF(C433="Y",B433*1,0)</f>
        <v>0</v>
      </c>
    </row>
    <row r="434" spans="1:5" s="9" customFormat="1" x14ac:dyDescent="0.3">
      <c r="A434" s="24" t="s">
        <v>82</v>
      </c>
      <c r="B434" s="175"/>
      <c r="C434" s="177"/>
      <c r="D434" s="172">
        <f t="shared" si="33"/>
        <v>0</v>
      </c>
    </row>
    <row r="435" spans="1:5" s="9" customFormat="1" x14ac:dyDescent="0.3">
      <c r="A435" s="25" t="s">
        <v>83</v>
      </c>
      <c r="B435" s="175"/>
      <c r="C435" s="177"/>
      <c r="D435" s="172">
        <f t="shared" si="33"/>
        <v>0</v>
      </c>
    </row>
    <row r="436" spans="1:5" s="9" customFormat="1" x14ac:dyDescent="0.3">
      <c r="A436" s="25" t="s">
        <v>84</v>
      </c>
      <c r="B436" s="176"/>
      <c r="C436" s="178"/>
      <c r="D436" s="172">
        <f t="shared" si="33"/>
        <v>0</v>
      </c>
    </row>
    <row r="437" spans="1:5" s="9" customFormat="1" x14ac:dyDescent="0.3">
      <c r="A437" s="64" t="s">
        <v>385</v>
      </c>
      <c r="B437" s="8">
        <f>SUM(B388:B436)</f>
        <v>204</v>
      </c>
      <c r="C437" s="58"/>
      <c r="D437" s="65">
        <f>SUM(D388:D436)</f>
        <v>0</v>
      </c>
    </row>
    <row r="438" spans="1:5" s="9" customFormat="1" x14ac:dyDescent="0.3">
      <c r="A438" s="64" t="s">
        <v>388</v>
      </c>
      <c r="B438" s="8"/>
      <c r="C438" s="58"/>
      <c r="D438" s="76">
        <f>(+D437/B437)*100</f>
        <v>0</v>
      </c>
      <c r="E438" s="9" t="s">
        <v>384</v>
      </c>
    </row>
    <row r="439" spans="1:5" s="9" customFormat="1" x14ac:dyDescent="0.3">
      <c r="A439" s="64" t="s">
        <v>386</v>
      </c>
      <c r="B439" s="8"/>
      <c r="C439" s="58"/>
      <c r="D439" s="65">
        <v>15</v>
      </c>
    </row>
    <row r="440" spans="1:5" s="9" customFormat="1" x14ac:dyDescent="0.3">
      <c r="A440" s="64" t="s">
        <v>387</v>
      </c>
      <c r="B440" s="8"/>
      <c r="C440" s="58"/>
      <c r="D440" s="65">
        <v>8</v>
      </c>
    </row>
    <row r="441" spans="1:5" s="9" customFormat="1" x14ac:dyDescent="0.3">
      <c r="A441" s="64" t="s">
        <v>389</v>
      </c>
      <c r="B441" s="8"/>
      <c r="C441" s="58"/>
      <c r="D441" s="77">
        <f>+D439*(D438/100)</f>
        <v>0</v>
      </c>
    </row>
    <row r="442" spans="1:5" s="9" customFormat="1" ht="15" thickBot="1" x14ac:dyDescent="0.35">
      <c r="A442" s="68" t="s">
        <v>390</v>
      </c>
      <c r="B442" s="66"/>
      <c r="C442" s="67"/>
      <c r="D442" s="82" t="str">
        <f>IF(D441&lt;D440,"N","Y")</f>
        <v>N</v>
      </c>
    </row>
    <row r="443" spans="1:5" s="13" customFormat="1" ht="15.6" thickTop="1" thickBot="1" x14ac:dyDescent="0.35">
      <c r="A443" s="37"/>
      <c r="B443" s="2"/>
      <c r="C443" s="2"/>
      <c r="D443" s="52"/>
    </row>
    <row r="444" spans="1:5" s="9" customFormat="1" ht="15" thickTop="1" x14ac:dyDescent="0.3">
      <c r="A444" s="20" t="s">
        <v>328</v>
      </c>
      <c r="B444" s="21"/>
      <c r="C444" s="22"/>
      <c r="D444" s="51"/>
    </row>
    <row r="445" spans="1:5" s="9" customFormat="1" ht="57.6" x14ac:dyDescent="0.3">
      <c r="A445" s="14" t="s">
        <v>329</v>
      </c>
      <c r="B445" s="7">
        <v>5</v>
      </c>
      <c r="C445" s="87" t="s">
        <v>396</v>
      </c>
      <c r="D445" s="48">
        <f t="shared" ref="D445:D457" si="34">IF(C445="Y",B445*1,0)</f>
        <v>5</v>
      </c>
    </row>
    <row r="446" spans="1:5" s="9" customFormat="1" x14ac:dyDescent="0.3">
      <c r="A446" s="30" t="s">
        <v>330</v>
      </c>
      <c r="B446" s="7">
        <v>5</v>
      </c>
      <c r="C446" s="87" t="s">
        <v>396</v>
      </c>
      <c r="D446" s="48">
        <f t="shared" si="34"/>
        <v>5</v>
      </c>
    </row>
    <row r="447" spans="1:5" s="9" customFormat="1" x14ac:dyDescent="0.3">
      <c r="A447" s="30" t="s">
        <v>331</v>
      </c>
      <c r="B447" s="7">
        <v>5</v>
      </c>
      <c r="C447" s="87" t="s">
        <v>396</v>
      </c>
      <c r="D447" s="48">
        <f t="shared" si="34"/>
        <v>5</v>
      </c>
    </row>
    <row r="448" spans="1:5" s="9" customFormat="1" x14ac:dyDescent="0.3">
      <c r="A448" s="30" t="s">
        <v>332</v>
      </c>
      <c r="B448" s="7">
        <v>1</v>
      </c>
      <c r="C448" s="87" t="s">
        <v>396</v>
      </c>
      <c r="D448" s="48">
        <f t="shared" si="34"/>
        <v>1</v>
      </c>
    </row>
    <row r="449" spans="1:4" s="9" customFormat="1" x14ac:dyDescent="0.3">
      <c r="A449" s="45" t="s">
        <v>333</v>
      </c>
      <c r="B449" s="6"/>
      <c r="C449" s="6"/>
      <c r="D449" s="8"/>
    </row>
    <row r="450" spans="1:4" s="9" customFormat="1" ht="28.8" x14ac:dyDescent="0.3">
      <c r="A450" s="23" t="s">
        <v>334</v>
      </c>
      <c r="B450" s="175">
        <v>5</v>
      </c>
      <c r="C450" s="177" t="s">
        <v>396</v>
      </c>
      <c r="D450" s="170">
        <f t="shared" si="34"/>
        <v>5</v>
      </c>
    </row>
    <row r="451" spans="1:4" s="9" customFormat="1" x14ac:dyDescent="0.3">
      <c r="A451" s="46" t="s">
        <v>335</v>
      </c>
      <c r="B451" s="175"/>
      <c r="C451" s="177"/>
      <c r="D451" s="172">
        <f t="shared" si="34"/>
        <v>0</v>
      </c>
    </row>
    <row r="452" spans="1:4" s="9" customFormat="1" x14ac:dyDescent="0.3">
      <c r="A452" s="46" t="s">
        <v>336</v>
      </c>
      <c r="B452" s="175"/>
      <c r="C452" s="177"/>
      <c r="D452" s="172">
        <f t="shared" si="34"/>
        <v>0</v>
      </c>
    </row>
    <row r="453" spans="1:4" s="9" customFormat="1" x14ac:dyDescent="0.3">
      <c r="A453" s="47" t="s">
        <v>337</v>
      </c>
      <c r="B453" s="175"/>
      <c r="C453" s="177"/>
      <c r="D453" s="171">
        <f t="shared" si="34"/>
        <v>0</v>
      </c>
    </row>
    <row r="454" spans="1:4" s="9" customFormat="1" x14ac:dyDescent="0.3">
      <c r="A454" s="30" t="s">
        <v>338</v>
      </c>
      <c r="B454" s="7">
        <v>5</v>
      </c>
      <c r="C454" s="87" t="s">
        <v>396</v>
      </c>
      <c r="D454" s="48">
        <f t="shared" si="34"/>
        <v>5</v>
      </c>
    </row>
    <row r="455" spans="1:4" s="9" customFormat="1" x14ac:dyDescent="0.3">
      <c r="A455" s="30" t="s">
        <v>339</v>
      </c>
      <c r="B455" s="7">
        <v>5</v>
      </c>
      <c r="C455" s="87" t="s">
        <v>396</v>
      </c>
      <c r="D455" s="48">
        <f t="shared" si="34"/>
        <v>5</v>
      </c>
    </row>
    <row r="456" spans="1:4" s="9" customFormat="1" ht="28.8" x14ac:dyDescent="0.3">
      <c r="A456" s="30" t="s">
        <v>340</v>
      </c>
      <c r="B456" s="7">
        <v>5</v>
      </c>
      <c r="C456" s="87" t="s">
        <v>396</v>
      </c>
      <c r="D456" s="48">
        <f t="shared" si="34"/>
        <v>5</v>
      </c>
    </row>
    <row r="457" spans="1:4" s="9" customFormat="1" x14ac:dyDescent="0.3">
      <c r="A457" s="30" t="s">
        <v>341</v>
      </c>
      <c r="B457" s="7">
        <v>5</v>
      </c>
      <c r="C457" s="87"/>
      <c r="D457" s="48">
        <f t="shared" si="34"/>
        <v>0</v>
      </c>
    </row>
    <row r="458" spans="1:4" s="9" customFormat="1" x14ac:dyDescent="0.3">
      <c r="A458" s="39" t="s">
        <v>342</v>
      </c>
      <c r="B458" s="40"/>
      <c r="C458" s="41"/>
      <c r="D458" s="54"/>
    </row>
    <row r="459" spans="1:4" s="9" customFormat="1" ht="57.6" x14ac:dyDescent="0.3">
      <c r="A459" s="30" t="s">
        <v>343</v>
      </c>
      <c r="B459" s="7">
        <v>5</v>
      </c>
      <c r="C459" s="87"/>
      <c r="D459" s="48">
        <f t="shared" ref="D459:D469" si="35">IF(C459="Y",B459*1,0)</f>
        <v>0</v>
      </c>
    </row>
    <row r="460" spans="1:4" s="9" customFormat="1" x14ac:dyDescent="0.3">
      <c r="A460" s="30" t="s">
        <v>344</v>
      </c>
      <c r="B460" s="175">
        <v>5</v>
      </c>
      <c r="C460" s="177"/>
      <c r="D460" s="170">
        <f t="shared" si="35"/>
        <v>0</v>
      </c>
    </row>
    <row r="461" spans="1:4" s="9" customFormat="1" x14ac:dyDescent="0.3">
      <c r="A461" s="36" t="s">
        <v>345</v>
      </c>
      <c r="B461" s="175"/>
      <c r="C461" s="177"/>
      <c r="D461" s="172">
        <f t="shared" si="35"/>
        <v>0</v>
      </c>
    </row>
    <row r="462" spans="1:4" s="9" customFormat="1" x14ac:dyDescent="0.3">
      <c r="A462" s="36" t="s">
        <v>346</v>
      </c>
      <c r="B462" s="175"/>
      <c r="C462" s="177"/>
      <c r="D462" s="171">
        <f t="shared" si="35"/>
        <v>0</v>
      </c>
    </row>
    <row r="463" spans="1:4" s="9" customFormat="1" x14ac:dyDescent="0.3">
      <c r="A463" s="30" t="s">
        <v>347</v>
      </c>
      <c r="B463" s="7">
        <v>5</v>
      </c>
      <c r="C463" s="87"/>
      <c r="D463" s="48">
        <f t="shared" si="35"/>
        <v>0</v>
      </c>
    </row>
    <row r="464" spans="1:4" s="9" customFormat="1" x14ac:dyDescent="0.3">
      <c r="A464" s="30" t="s">
        <v>348</v>
      </c>
      <c r="B464" s="7">
        <v>5</v>
      </c>
      <c r="C464" s="87"/>
      <c r="D464" s="48">
        <f t="shared" si="35"/>
        <v>0</v>
      </c>
    </row>
    <row r="465" spans="1:4" s="9" customFormat="1" x14ac:dyDescent="0.3">
      <c r="A465" s="30" t="s">
        <v>349</v>
      </c>
      <c r="B465" s="7">
        <v>5</v>
      </c>
      <c r="C465" s="87"/>
      <c r="D465" s="48">
        <f t="shared" si="35"/>
        <v>0</v>
      </c>
    </row>
    <row r="466" spans="1:4" s="9" customFormat="1" x14ac:dyDescent="0.3">
      <c r="A466" s="30" t="s">
        <v>350</v>
      </c>
      <c r="B466" s="7">
        <v>5</v>
      </c>
      <c r="C466" s="87"/>
      <c r="D466" s="48">
        <f t="shared" si="35"/>
        <v>0</v>
      </c>
    </row>
    <row r="467" spans="1:4" s="9" customFormat="1" x14ac:dyDescent="0.3">
      <c r="A467" s="30" t="s">
        <v>351</v>
      </c>
      <c r="B467" s="7">
        <v>5</v>
      </c>
      <c r="C467" s="87"/>
      <c r="D467" s="48">
        <f t="shared" si="35"/>
        <v>0</v>
      </c>
    </row>
    <row r="468" spans="1:4" s="9" customFormat="1" x14ac:dyDescent="0.3">
      <c r="A468" s="30" t="s">
        <v>341</v>
      </c>
      <c r="B468" s="7">
        <v>5</v>
      </c>
      <c r="C468" s="87"/>
      <c r="D468" s="48">
        <f t="shared" si="35"/>
        <v>0</v>
      </c>
    </row>
    <row r="469" spans="1:4" s="9" customFormat="1" ht="28.8" x14ac:dyDescent="0.3">
      <c r="A469" s="30" t="s">
        <v>352</v>
      </c>
      <c r="B469" s="7">
        <v>5</v>
      </c>
      <c r="C469" s="87"/>
      <c r="D469" s="48">
        <f t="shared" si="35"/>
        <v>0</v>
      </c>
    </row>
    <row r="470" spans="1:4" s="9" customFormat="1" x14ac:dyDescent="0.3">
      <c r="A470" s="39" t="s">
        <v>353</v>
      </c>
      <c r="B470" s="40"/>
      <c r="C470" s="41"/>
      <c r="D470" s="54"/>
    </row>
    <row r="471" spans="1:4" s="9" customFormat="1" x14ac:dyDescent="0.3">
      <c r="A471" s="30" t="s">
        <v>354</v>
      </c>
      <c r="B471" s="7">
        <v>5</v>
      </c>
      <c r="C471" s="87"/>
      <c r="D471" s="48">
        <f t="shared" ref="D471:D475" si="36">IF(C471="Y",B471*1,0)</f>
        <v>0</v>
      </c>
    </row>
    <row r="472" spans="1:4" s="9" customFormat="1" x14ac:dyDescent="0.3">
      <c r="A472" s="30" t="s">
        <v>355</v>
      </c>
      <c r="B472" s="7">
        <v>5</v>
      </c>
      <c r="C472" s="87"/>
      <c r="D472" s="48">
        <f t="shared" si="36"/>
        <v>0</v>
      </c>
    </row>
    <row r="473" spans="1:4" s="9" customFormat="1" x14ac:dyDescent="0.3">
      <c r="A473" s="30" t="s">
        <v>356</v>
      </c>
      <c r="B473" s="7">
        <v>5</v>
      </c>
      <c r="C473" s="87"/>
      <c r="D473" s="48">
        <f t="shared" si="36"/>
        <v>0</v>
      </c>
    </row>
    <row r="474" spans="1:4" s="9" customFormat="1" x14ac:dyDescent="0.3">
      <c r="A474" s="30" t="s">
        <v>357</v>
      </c>
      <c r="B474" s="7">
        <v>5</v>
      </c>
      <c r="C474" s="87"/>
      <c r="D474" s="48">
        <f t="shared" si="36"/>
        <v>0</v>
      </c>
    </row>
    <row r="475" spans="1:4" s="9" customFormat="1" ht="28.8" x14ac:dyDescent="0.3">
      <c r="A475" s="30" t="s">
        <v>358</v>
      </c>
      <c r="B475" s="7">
        <v>1</v>
      </c>
      <c r="C475" s="87"/>
      <c r="D475" s="48">
        <f t="shared" si="36"/>
        <v>0</v>
      </c>
    </row>
    <row r="476" spans="1:4" s="9" customFormat="1" x14ac:dyDescent="0.3">
      <c r="A476" s="39" t="s">
        <v>359</v>
      </c>
      <c r="B476" s="40"/>
      <c r="C476" s="41"/>
      <c r="D476" s="54"/>
    </row>
    <row r="477" spans="1:4" s="9" customFormat="1" x14ac:dyDescent="0.3">
      <c r="A477" s="30" t="s">
        <v>360</v>
      </c>
      <c r="B477" s="7">
        <v>5</v>
      </c>
      <c r="C477" s="87"/>
      <c r="D477" s="48">
        <f t="shared" ref="D477:D479" si="37">IF(C477="Y",B477*1,0)</f>
        <v>0</v>
      </c>
    </row>
    <row r="478" spans="1:4" s="9" customFormat="1" x14ac:dyDescent="0.3">
      <c r="A478" s="30" t="s">
        <v>361</v>
      </c>
      <c r="B478" s="7">
        <v>5</v>
      </c>
      <c r="C478" s="87"/>
      <c r="D478" s="48">
        <f t="shared" si="37"/>
        <v>0</v>
      </c>
    </row>
    <row r="479" spans="1:4" s="9" customFormat="1" ht="28.8" x14ac:dyDescent="0.3">
      <c r="A479" s="30" t="s">
        <v>362</v>
      </c>
      <c r="B479" s="7">
        <v>1</v>
      </c>
      <c r="C479" s="87"/>
      <c r="D479" s="48">
        <f t="shared" si="37"/>
        <v>0</v>
      </c>
    </row>
    <row r="480" spans="1:4" s="9" customFormat="1" x14ac:dyDescent="0.3">
      <c r="A480" s="39" t="s">
        <v>363</v>
      </c>
      <c r="B480" s="40"/>
      <c r="C480" s="41"/>
      <c r="D480" s="54"/>
    </row>
    <row r="481" spans="1:4" s="9" customFormat="1" ht="28.8" x14ac:dyDescent="0.3">
      <c r="A481" s="30" t="s">
        <v>364</v>
      </c>
      <c r="B481" s="7">
        <v>5</v>
      </c>
      <c r="C481" s="87"/>
      <c r="D481" s="48">
        <f t="shared" ref="D481:D483" si="38">IF(C481="Y",B481*1,0)</f>
        <v>0</v>
      </c>
    </row>
    <row r="482" spans="1:4" s="9" customFormat="1" x14ac:dyDescent="0.3">
      <c r="A482" s="30" t="s">
        <v>365</v>
      </c>
      <c r="B482" s="7">
        <v>5</v>
      </c>
      <c r="C482" s="87"/>
      <c r="D482" s="48">
        <f t="shared" si="38"/>
        <v>0</v>
      </c>
    </row>
    <row r="483" spans="1:4" s="9" customFormat="1" x14ac:dyDescent="0.3">
      <c r="A483" s="30" t="s">
        <v>366</v>
      </c>
      <c r="B483" s="7">
        <v>4</v>
      </c>
      <c r="C483" s="87"/>
      <c r="D483" s="48">
        <f t="shared" si="38"/>
        <v>0</v>
      </c>
    </row>
    <row r="484" spans="1:4" s="9" customFormat="1" x14ac:dyDescent="0.3">
      <c r="A484" s="30" t="s">
        <v>367</v>
      </c>
      <c r="B484" s="7">
        <v>1</v>
      </c>
      <c r="C484" s="87"/>
      <c r="D484" s="48">
        <f t="shared" ref="D484" si="39">IF(C484="Y",B484*1,0)</f>
        <v>0</v>
      </c>
    </row>
    <row r="485" spans="1:4" s="9" customFormat="1" x14ac:dyDescent="0.3">
      <c r="A485" s="39" t="s">
        <v>368</v>
      </c>
      <c r="B485" s="40"/>
      <c r="C485" s="41"/>
      <c r="D485" s="54"/>
    </row>
    <row r="486" spans="1:4" s="9" customFormat="1" ht="28.8" x14ac:dyDescent="0.3">
      <c r="A486" s="30" t="s">
        <v>369</v>
      </c>
      <c r="B486" s="7">
        <v>5</v>
      </c>
      <c r="C486" s="87"/>
      <c r="D486" s="48">
        <f t="shared" ref="D486:D493" si="40">IF(C486="Y",B486*1,0)</f>
        <v>0</v>
      </c>
    </row>
    <row r="487" spans="1:4" s="9" customFormat="1" x14ac:dyDescent="0.3">
      <c r="A487" s="30" t="s">
        <v>370</v>
      </c>
      <c r="B487" s="7">
        <v>5</v>
      </c>
      <c r="C487" s="87"/>
      <c r="D487" s="48">
        <f t="shared" si="40"/>
        <v>0</v>
      </c>
    </row>
    <row r="488" spans="1:4" s="9" customFormat="1" x14ac:dyDescent="0.3">
      <c r="A488" s="30" t="s">
        <v>371</v>
      </c>
      <c r="B488" s="7">
        <v>5</v>
      </c>
      <c r="C488" s="87"/>
      <c r="D488" s="48">
        <f t="shared" si="40"/>
        <v>0</v>
      </c>
    </row>
    <row r="489" spans="1:4" s="9" customFormat="1" x14ac:dyDescent="0.3">
      <c r="A489" s="30" t="s">
        <v>372</v>
      </c>
      <c r="B489" s="7">
        <v>5</v>
      </c>
      <c r="C489" s="87"/>
      <c r="D489" s="48">
        <f t="shared" si="40"/>
        <v>0</v>
      </c>
    </row>
    <row r="490" spans="1:4" s="9" customFormat="1" x14ac:dyDescent="0.3">
      <c r="A490" s="30" t="s">
        <v>373</v>
      </c>
      <c r="B490" s="7">
        <v>5</v>
      </c>
      <c r="C490" s="87"/>
      <c r="D490" s="48">
        <f t="shared" si="40"/>
        <v>0</v>
      </c>
    </row>
    <row r="491" spans="1:4" s="9" customFormat="1" x14ac:dyDescent="0.3">
      <c r="A491" s="30" t="s">
        <v>374</v>
      </c>
      <c r="B491" s="7">
        <v>5</v>
      </c>
      <c r="C491" s="87"/>
      <c r="D491" s="48">
        <f t="shared" si="40"/>
        <v>0</v>
      </c>
    </row>
    <row r="492" spans="1:4" s="9" customFormat="1" x14ac:dyDescent="0.3">
      <c r="A492" s="30" t="s">
        <v>375</v>
      </c>
      <c r="B492" s="7">
        <v>5</v>
      </c>
      <c r="C492" s="87"/>
      <c r="D492" s="48">
        <f t="shared" si="40"/>
        <v>0</v>
      </c>
    </row>
    <row r="493" spans="1:4" s="9" customFormat="1" x14ac:dyDescent="0.3">
      <c r="A493" s="30" t="s">
        <v>376</v>
      </c>
      <c r="B493" s="7">
        <v>5</v>
      </c>
      <c r="C493" s="87"/>
      <c r="D493" s="48">
        <f t="shared" si="40"/>
        <v>0</v>
      </c>
    </row>
    <row r="494" spans="1:4" s="9" customFormat="1" x14ac:dyDescent="0.3">
      <c r="A494" s="39" t="s">
        <v>377</v>
      </c>
      <c r="B494" s="40"/>
      <c r="C494" s="41"/>
      <c r="D494" s="54"/>
    </row>
    <row r="495" spans="1:4" s="9" customFormat="1" ht="28.8" x14ac:dyDescent="0.3">
      <c r="A495" s="30" t="s">
        <v>378</v>
      </c>
      <c r="B495" s="7">
        <v>1</v>
      </c>
      <c r="C495" s="87"/>
      <c r="D495" s="48">
        <f t="shared" ref="D495" si="41">IF(C495="Y",B495*1,0)</f>
        <v>0</v>
      </c>
    </row>
    <row r="496" spans="1:4" s="9" customFormat="1" x14ac:dyDescent="0.3">
      <c r="A496" s="39" t="s">
        <v>379</v>
      </c>
      <c r="B496" s="40"/>
      <c r="C496" s="41"/>
      <c r="D496" s="54"/>
    </row>
    <row r="497" spans="1:5" s="9" customFormat="1" ht="28.8" x14ac:dyDescent="0.3">
      <c r="A497" s="30" t="s">
        <v>380</v>
      </c>
      <c r="B497" s="7">
        <v>5</v>
      </c>
      <c r="C497" s="87"/>
      <c r="D497" s="48">
        <f t="shared" ref="D497" si="42">IF(C497="Y",B497*1,0)</f>
        <v>0</v>
      </c>
    </row>
    <row r="498" spans="1:5" s="9" customFormat="1" x14ac:dyDescent="0.3">
      <c r="A498" s="39" t="s">
        <v>381</v>
      </c>
      <c r="B498" s="40"/>
      <c r="C498" s="41"/>
      <c r="D498" s="54"/>
    </row>
    <row r="499" spans="1:5" s="9" customFormat="1" ht="28.8" x14ac:dyDescent="0.3">
      <c r="A499" s="23" t="s">
        <v>538</v>
      </c>
      <c r="B499" s="175">
        <v>5</v>
      </c>
      <c r="C499" s="177"/>
      <c r="D499" s="170">
        <f t="shared" ref="D499:D502" si="43">IF(C499="Y",B499*1,0)</f>
        <v>0</v>
      </c>
    </row>
    <row r="500" spans="1:5" s="9" customFormat="1" x14ac:dyDescent="0.3">
      <c r="A500" s="24" t="s">
        <v>82</v>
      </c>
      <c r="B500" s="175"/>
      <c r="C500" s="177"/>
      <c r="D500" s="172">
        <f t="shared" si="43"/>
        <v>0</v>
      </c>
    </row>
    <row r="501" spans="1:5" s="9" customFormat="1" x14ac:dyDescent="0.3">
      <c r="A501" s="25" t="s">
        <v>83</v>
      </c>
      <c r="B501" s="175"/>
      <c r="C501" s="177"/>
      <c r="D501" s="172">
        <f t="shared" si="43"/>
        <v>0</v>
      </c>
    </row>
    <row r="502" spans="1:5" s="9" customFormat="1" x14ac:dyDescent="0.3">
      <c r="A502" s="25" t="s">
        <v>84</v>
      </c>
      <c r="B502" s="176"/>
      <c r="C502" s="178"/>
      <c r="D502" s="172">
        <f t="shared" si="43"/>
        <v>0</v>
      </c>
    </row>
    <row r="503" spans="1:5" s="9" customFormat="1" x14ac:dyDescent="0.3">
      <c r="A503" s="64" t="s">
        <v>385</v>
      </c>
      <c r="B503" s="8">
        <f>SUM(B445:B502)</f>
        <v>184</v>
      </c>
      <c r="C503" s="58"/>
      <c r="D503" s="65">
        <f>SUM(D445:D502)</f>
        <v>36</v>
      </c>
    </row>
    <row r="504" spans="1:5" s="9" customFormat="1" x14ac:dyDescent="0.3">
      <c r="A504" s="64" t="s">
        <v>388</v>
      </c>
      <c r="B504" s="8"/>
      <c r="C504" s="58"/>
      <c r="D504" s="76">
        <f>(+D503/B503)*100</f>
        <v>19.565217391304348</v>
      </c>
      <c r="E504" s="9" t="s">
        <v>384</v>
      </c>
    </row>
    <row r="505" spans="1:5" s="9" customFormat="1" x14ac:dyDescent="0.3">
      <c r="A505" s="64" t="s">
        <v>386</v>
      </c>
      <c r="B505" s="8"/>
      <c r="C505" s="58"/>
      <c r="D505" s="65">
        <v>5</v>
      </c>
    </row>
    <row r="506" spans="1:5" s="9" customFormat="1" x14ac:dyDescent="0.3">
      <c r="A506" s="64" t="s">
        <v>387</v>
      </c>
      <c r="B506" s="8"/>
      <c r="C506" s="58"/>
      <c r="D506" s="65">
        <v>2</v>
      </c>
    </row>
    <row r="507" spans="1:5" s="9" customFormat="1" x14ac:dyDescent="0.3">
      <c r="A507" s="64" t="s">
        <v>389</v>
      </c>
      <c r="B507" s="8"/>
      <c r="C507" s="58"/>
      <c r="D507" s="77">
        <f>+D505*(D504/100)</f>
        <v>0.97826086956521741</v>
      </c>
    </row>
    <row r="508" spans="1:5" s="9" customFormat="1" ht="15" thickBot="1" x14ac:dyDescent="0.35">
      <c r="A508" s="68" t="s">
        <v>390</v>
      </c>
      <c r="B508" s="66"/>
      <c r="C508" s="67"/>
      <c r="D508" s="82" t="str">
        <f>IF(D507&lt;D506,"N","Y")</f>
        <v>N</v>
      </c>
    </row>
    <row r="509" spans="1:5" ht="15" thickTop="1" x14ac:dyDescent="0.3"/>
  </sheetData>
  <sheetProtection algorithmName="SHA-512" hashValue="y7GlJ5VkrhV1h2blB/f7EqM28ORHDRYFAhMB9dRFlDBe8PF7rdMS7FJInOoet3HIklVcCrXpxskRpqp5yDmWYw==" saltValue="/B6Txr0uCvGBRHk5u1u5yw==" spinCount="100000" sheet="1" objects="1" scenarios="1"/>
  <mergeCells count="39">
    <mergeCell ref="B3:B4"/>
    <mergeCell ref="C3:C4"/>
    <mergeCell ref="B7:B14"/>
    <mergeCell ref="C7:C14"/>
    <mergeCell ref="B105:B106"/>
    <mergeCell ref="C105:C106"/>
    <mergeCell ref="B15:B17"/>
    <mergeCell ref="C15:C17"/>
    <mergeCell ref="B93:B96"/>
    <mergeCell ref="C93:C96"/>
    <mergeCell ref="A338:C338"/>
    <mergeCell ref="A184:C184"/>
    <mergeCell ref="A203:C203"/>
    <mergeCell ref="B298:B301"/>
    <mergeCell ref="C298:C301"/>
    <mergeCell ref="B433:B436"/>
    <mergeCell ref="C433:C436"/>
    <mergeCell ref="B450:B453"/>
    <mergeCell ref="C450:C453"/>
    <mergeCell ref="B370:B373"/>
    <mergeCell ref="C370:C373"/>
    <mergeCell ref="B394:B398"/>
    <mergeCell ref="C394:C398"/>
    <mergeCell ref="B499:B502"/>
    <mergeCell ref="C499:C502"/>
    <mergeCell ref="B460:B462"/>
    <mergeCell ref="C460:C462"/>
    <mergeCell ref="D499:D502"/>
    <mergeCell ref="D460:D462"/>
    <mergeCell ref="D298:D301"/>
    <mergeCell ref="D394:D398"/>
    <mergeCell ref="D433:D436"/>
    <mergeCell ref="D450:D453"/>
    <mergeCell ref="D370:D373"/>
    <mergeCell ref="D3:D4"/>
    <mergeCell ref="D7:D14"/>
    <mergeCell ref="D15:D17"/>
    <mergeCell ref="D93:D96"/>
    <mergeCell ref="D105:D106"/>
  </mergeCells>
  <conditionalFormatting sqref="D477:D479 D481:D484 D486:D493 D495 D497 D499:D502 D471:D475 D459:D469 D445:D448 D383:D431 D368 D366 D364 D362 D360 D358 D356 D354 D352 D350 D348 D346 D344 D341:D342 D339 D336:D337 D331:D334 D310:D317 D265:D296 D204:D256 D185:D195 D162:D176 D151:D153 D134:D142 D120:D125 D105:D111 D93:D96 D53:D66 D3:D42 D298:D301 D68:D91 D450:D457 D433:D436 D326:D329">
    <cfRule type="cellIs" dxfId="87" priority="37" operator="lessThan">
      <formula>1</formula>
    </cfRule>
  </conditionalFormatting>
  <conditionalFormatting sqref="D3:D42">
    <cfRule type="cellIs" dxfId="86" priority="34" operator="lessThan">
      <formula>1</formula>
    </cfRule>
    <cfRule type="cellIs" dxfId="85" priority="35" operator="lessThan">
      <formula>1</formula>
    </cfRule>
  </conditionalFormatting>
  <conditionalFormatting sqref="D48">
    <cfRule type="cellIs" dxfId="84" priority="27" operator="equal">
      <formula>"N"</formula>
    </cfRule>
    <cfRule type="cellIs" dxfId="83" priority="28" operator="equal">
      <formula>"Y"</formula>
    </cfRule>
  </conditionalFormatting>
  <conditionalFormatting sqref="D102">
    <cfRule type="cellIs" dxfId="82" priority="25" operator="equal">
      <formula>"N"</formula>
    </cfRule>
    <cfRule type="cellIs" dxfId="81" priority="26" operator="equal">
      <formula>"Y"</formula>
    </cfRule>
  </conditionalFormatting>
  <conditionalFormatting sqref="D117">
    <cfRule type="cellIs" dxfId="80" priority="23" operator="equal">
      <formula>"N"</formula>
    </cfRule>
    <cfRule type="cellIs" dxfId="79" priority="24" operator="equal">
      <formula>"Y"</formula>
    </cfRule>
  </conditionalFormatting>
  <conditionalFormatting sqref="D148">
    <cfRule type="cellIs" dxfId="78" priority="21" operator="equal">
      <formula>"N"</formula>
    </cfRule>
    <cfRule type="cellIs" dxfId="77" priority="22" operator="equal">
      <formula>"Y"</formula>
    </cfRule>
  </conditionalFormatting>
  <conditionalFormatting sqref="D159">
    <cfRule type="cellIs" dxfId="76" priority="19" operator="equal">
      <formula>"N"</formula>
    </cfRule>
    <cfRule type="cellIs" dxfId="75" priority="20" operator="equal">
      <formula>"Y"</formula>
    </cfRule>
  </conditionalFormatting>
  <conditionalFormatting sqref="D131">
    <cfRule type="cellIs" dxfId="74" priority="17" operator="equal">
      <formula>"N"</formula>
    </cfRule>
    <cfRule type="cellIs" dxfId="73" priority="18" operator="equal">
      <formula>"Y"</formula>
    </cfRule>
  </conditionalFormatting>
  <conditionalFormatting sqref="D182">
    <cfRule type="cellIs" dxfId="72" priority="15" operator="equal">
      <formula>"N"</formula>
    </cfRule>
    <cfRule type="cellIs" dxfId="71" priority="16" operator="equal">
      <formula>"Y"</formula>
    </cfRule>
  </conditionalFormatting>
  <conditionalFormatting sqref="D201">
    <cfRule type="cellIs" dxfId="70" priority="13" operator="equal">
      <formula>"N"</formula>
    </cfRule>
    <cfRule type="cellIs" dxfId="69" priority="14" operator="equal">
      <formula>"Y"</formula>
    </cfRule>
  </conditionalFormatting>
  <conditionalFormatting sqref="D262">
    <cfRule type="cellIs" dxfId="68" priority="11" operator="equal">
      <formula>"N"</formula>
    </cfRule>
    <cfRule type="cellIs" dxfId="67" priority="12" operator="equal">
      <formula>"Y"</formula>
    </cfRule>
  </conditionalFormatting>
  <conditionalFormatting sqref="D307">
    <cfRule type="cellIs" dxfId="66" priority="9" operator="equal">
      <formula>"N"</formula>
    </cfRule>
    <cfRule type="cellIs" dxfId="65" priority="10" operator="equal">
      <formula>"Y"</formula>
    </cfRule>
  </conditionalFormatting>
  <conditionalFormatting sqref="D323">
    <cfRule type="cellIs" dxfId="64" priority="7" operator="equal">
      <formula>"N"</formula>
    </cfRule>
    <cfRule type="cellIs" dxfId="63" priority="8" operator="equal">
      <formula>"Y"</formula>
    </cfRule>
  </conditionalFormatting>
  <conditionalFormatting sqref="D379">
    <cfRule type="cellIs" dxfId="62" priority="5" operator="equal">
      <formula>"N"</formula>
    </cfRule>
    <cfRule type="cellIs" dxfId="61" priority="6" operator="equal">
      <formula>"Y"</formula>
    </cfRule>
  </conditionalFormatting>
  <conditionalFormatting sqref="D442">
    <cfRule type="cellIs" dxfId="60" priority="3" operator="equal">
      <formula>"N"</formula>
    </cfRule>
    <cfRule type="cellIs" dxfId="59" priority="4" operator="equal">
      <formula>"Y"</formula>
    </cfRule>
  </conditionalFormatting>
  <conditionalFormatting sqref="D508">
    <cfRule type="cellIs" dxfId="58" priority="1" operator="equal">
      <formula>"N"</formula>
    </cfRule>
    <cfRule type="cellIs" dxfId="57" priority="2" operator="equal">
      <formula>"Y"</formula>
    </cfRule>
  </conditionalFormatting>
  <dataValidations count="1">
    <dataValidation type="list" allowBlank="1" showInputMessage="1" showErrorMessage="1" sqref="C433:C442 C53:C91 C310:C323 C93:C102 C105:C118 C134:C148 C3:C49 C162:C182 C185:C201 C204:C262 C265:C296 C298:C307 C151:C159 C331:C334 C348 C362 C336:C337 C339 C341:C342 C344 C346 C350 C352 C354 C356 C358 C360 C364 C366 C368 C370:C379 C383:C431 C120:C131 C445:C448 C450:C457 C459:C469 C471:C475 C477:C479 C481:C484 C486:C493 C495 C497 C499:C508 C326:C329" xr:uid="{72112379-3EAB-4EC7-AC47-8295F62085D3}">
      <formula1>"Y,N"</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D42E7-F8C3-49CA-A635-04967AABC556}">
  <dimension ref="A1:D116"/>
  <sheetViews>
    <sheetView topLeftCell="A88" workbookViewId="0">
      <selection activeCell="D112" sqref="D112:D113"/>
    </sheetView>
  </sheetViews>
  <sheetFormatPr defaultRowHeight="14.4" x14ac:dyDescent="0.3"/>
  <cols>
    <col min="1" max="1" width="74.77734375" customWidth="1"/>
    <col min="2" max="2" width="12.21875" style="1" customWidth="1"/>
    <col min="3" max="3" width="14.21875" style="1" customWidth="1"/>
    <col min="4" max="4" width="14.5546875" style="1" customWidth="1"/>
  </cols>
  <sheetData>
    <row r="1" spans="1:4" ht="58.2" thickTop="1" x14ac:dyDescent="0.3">
      <c r="A1" s="94" t="s">
        <v>0</v>
      </c>
      <c r="B1" s="95" t="s">
        <v>1</v>
      </c>
      <c r="C1" s="95" t="s">
        <v>382</v>
      </c>
      <c r="D1" s="96" t="s">
        <v>383</v>
      </c>
    </row>
    <row r="2" spans="1:4" ht="15" thickTop="1" x14ac:dyDescent="0.3">
      <c r="A2" s="97" t="s">
        <v>391</v>
      </c>
      <c r="B2" s="98"/>
      <c r="C2" s="98"/>
      <c r="D2" s="99"/>
    </row>
    <row r="3" spans="1:4" x14ac:dyDescent="0.3">
      <c r="A3" s="100" t="s">
        <v>385</v>
      </c>
      <c r="B3" s="101">
        <f>Compliance!$B$43</f>
        <v>102</v>
      </c>
      <c r="C3" s="102"/>
      <c r="D3" s="103">
        <f>Compliance!$D$43</f>
        <v>5</v>
      </c>
    </row>
    <row r="4" spans="1:4" x14ac:dyDescent="0.3">
      <c r="A4" s="100" t="s">
        <v>388</v>
      </c>
      <c r="B4" s="101"/>
      <c r="C4" s="102"/>
      <c r="D4" s="103">
        <f>Compliance!$D$44</f>
        <v>4.9019607843137258</v>
      </c>
    </row>
    <row r="5" spans="1:4" x14ac:dyDescent="0.3">
      <c r="A5" s="100" t="s">
        <v>386</v>
      </c>
      <c r="B5" s="101"/>
      <c r="C5" s="102"/>
      <c r="D5" s="103">
        <f>Compliance!$D$45</f>
        <v>20</v>
      </c>
    </row>
    <row r="6" spans="1:4" x14ac:dyDescent="0.3">
      <c r="A6" s="100" t="s">
        <v>387</v>
      </c>
      <c r="B6" s="101"/>
      <c r="C6" s="102"/>
      <c r="D6" s="103">
        <f>Compliance!$D$46</f>
        <v>15</v>
      </c>
    </row>
    <row r="7" spans="1:4" x14ac:dyDescent="0.3">
      <c r="A7" s="100" t="s">
        <v>389</v>
      </c>
      <c r="B7" s="101"/>
      <c r="C7" s="102"/>
      <c r="D7" s="104">
        <f>Compliance!$D$47</f>
        <v>0.98039215686274517</v>
      </c>
    </row>
    <row r="8" spans="1:4" ht="15" thickBot="1" x14ac:dyDescent="0.35">
      <c r="A8" s="105" t="s">
        <v>390</v>
      </c>
      <c r="B8" s="106"/>
      <c r="C8" s="107"/>
      <c r="D8" s="108" t="str">
        <f>Compliance!$D$48</f>
        <v>N</v>
      </c>
    </row>
    <row r="9" spans="1:4" ht="15" thickTop="1" x14ac:dyDescent="0.3">
      <c r="A9" s="109"/>
      <c r="B9" s="110"/>
      <c r="C9" s="111"/>
      <c r="D9" s="112"/>
    </row>
    <row r="10" spans="1:4" ht="15" thickBot="1" x14ac:dyDescent="0.35">
      <c r="A10" s="113" t="s">
        <v>384</v>
      </c>
      <c r="B10" s="114"/>
      <c r="C10" s="115"/>
      <c r="D10" s="116"/>
    </row>
    <row r="11" spans="1:4" ht="15.6" thickTop="1" thickBot="1" x14ac:dyDescent="0.35">
      <c r="A11" s="117" t="s">
        <v>42</v>
      </c>
      <c r="B11" s="118"/>
      <c r="C11" s="119"/>
      <c r="D11" s="120"/>
    </row>
    <row r="12" spans="1:4" ht="15" thickTop="1" x14ac:dyDescent="0.3">
      <c r="A12" s="100" t="s">
        <v>385</v>
      </c>
      <c r="B12" s="101">
        <f>Compliance!$B$97</f>
        <v>140</v>
      </c>
      <c r="C12" s="102"/>
      <c r="D12" s="121">
        <f>Compliance!$D$97</f>
        <v>10</v>
      </c>
    </row>
    <row r="13" spans="1:4" x14ac:dyDescent="0.3">
      <c r="A13" s="100" t="s">
        <v>388</v>
      </c>
      <c r="B13" s="101"/>
      <c r="C13" s="102"/>
      <c r="D13" s="122">
        <f>Compliance!$D$98</f>
        <v>7.1428571428571423</v>
      </c>
    </row>
    <row r="14" spans="1:4" x14ac:dyDescent="0.3">
      <c r="A14" s="100" t="s">
        <v>386</v>
      </c>
      <c r="B14" s="101"/>
      <c r="C14" s="102"/>
      <c r="D14" s="103">
        <f>Compliance!$D$99</f>
        <v>10</v>
      </c>
    </row>
    <row r="15" spans="1:4" x14ac:dyDescent="0.3">
      <c r="A15" s="100" t="s">
        <v>387</v>
      </c>
      <c r="B15" s="101"/>
      <c r="C15" s="102"/>
      <c r="D15" s="103">
        <f>Compliance!$D$100</f>
        <v>5</v>
      </c>
    </row>
    <row r="16" spans="1:4" x14ac:dyDescent="0.3">
      <c r="A16" s="100" t="s">
        <v>389</v>
      </c>
      <c r="B16" s="101"/>
      <c r="C16" s="102"/>
      <c r="D16" s="104">
        <f>Compliance!$D$101</f>
        <v>0.71428571428571419</v>
      </c>
    </row>
    <row r="17" spans="1:4" ht="15" thickBot="1" x14ac:dyDescent="0.35">
      <c r="A17" s="105" t="s">
        <v>390</v>
      </c>
      <c r="B17" s="106"/>
      <c r="C17" s="107"/>
      <c r="D17" s="108" t="str">
        <f>Compliance!$D$102</f>
        <v>N</v>
      </c>
    </row>
    <row r="18" spans="1:4" ht="15.6" thickTop="1" thickBot="1" x14ac:dyDescent="0.35">
      <c r="A18" s="123"/>
      <c r="B18" s="124"/>
      <c r="C18" s="124"/>
      <c r="D18" s="125"/>
    </row>
    <row r="19" spans="1:4" ht="15" thickTop="1" x14ac:dyDescent="0.3">
      <c r="A19" s="117" t="s">
        <v>85</v>
      </c>
      <c r="B19" s="118"/>
      <c r="C19" s="119"/>
      <c r="D19" s="120"/>
    </row>
    <row r="20" spans="1:4" x14ac:dyDescent="0.3">
      <c r="A20" s="100" t="s">
        <v>385</v>
      </c>
      <c r="B20" s="101">
        <f>Compliance!$B$112</f>
        <v>26</v>
      </c>
      <c r="C20" s="102"/>
      <c r="D20" s="103">
        <f>Compliance!$D$112</f>
        <v>0</v>
      </c>
    </row>
    <row r="21" spans="1:4" x14ac:dyDescent="0.3">
      <c r="A21" s="100" t="s">
        <v>388</v>
      </c>
      <c r="B21" s="101"/>
      <c r="C21" s="102"/>
      <c r="D21" s="122">
        <f>Compliance!$D$113</f>
        <v>0</v>
      </c>
    </row>
    <row r="22" spans="1:4" x14ac:dyDescent="0.3">
      <c r="A22" s="100" t="s">
        <v>386</v>
      </c>
      <c r="B22" s="101"/>
      <c r="C22" s="102"/>
      <c r="D22" s="103">
        <f>Compliance!$D$114</f>
        <v>5</v>
      </c>
    </row>
    <row r="23" spans="1:4" x14ac:dyDescent="0.3">
      <c r="A23" s="100" t="s">
        <v>387</v>
      </c>
      <c r="B23" s="101"/>
      <c r="C23" s="102"/>
      <c r="D23" s="103">
        <f>Compliance!$D$115</f>
        <v>3</v>
      </c>
    </row>
    <row r="24" spans="1:4" x14ac:dyDescent="0.3">
      <c r="A24" s="100" t="s">
        <v>389</v>
      </c>
      <c r="B24" s="101"/>
      <c r="C24" s="102"/>
      <c r="D24" s="104">
        <f>Compliance!$D$116</f>
        <v>0</v>
      </c>
    </row>
    <row r="25" spans="1:4" ht="15" thickBot="1" x14ac:dyDescent="0.35">
      <c r="A25" s="105" t="s">
        <v>390</v>
      </c>
      <c r="B25" s="106"/>
      <c r="C25" s="107"/>
      <c r="D25" s="108" t="str">
        <f>Compliance!$D$117</f>
        <v>N</v>
      </c>
    </row>
    <row r="26" spans="1:4" ht="15.6" thickTop="1" thickBot="1" x14ac:dyDescent="0.35">
      <c r="A26" s="126"/>
      <c r="B26" s="127"/>
      <c r="C26" s="127"/>
      <c r="D26" s="128"/>
    </row>
    <row r="27" spans="1:4" ht="15" thickTop="1" x14ac:dyDescent="0.3">
      <c r="A27" s="117" t="s">
        <v>91</v>
      </c>
      <c r="B27" s="129"/>
      <c r="C27" s="129"/>
      <c r="D27" s="120"/>
    </row>
    <row r="28" spans="1:4" x14ac:dyDescent="0.3">
      <c r="A28" s="100" t="s">
        <v>385</v>
      </c>
      <c r="B28" s="101">
        <f>Compliance!$B$126</f>
        <v>21</v>
      </c>
      <c r="C28" s="102"/>
      <c r="D28" s="130">
        <f>Compliance!$D$126</f>
        <v>0</v>
      </c>
    </row>
    <row r="29" spans="1:4" x14ac:dyDescent="0.3">
      <c r="A29" s="100" t="s">
        <v>388</v>
      </c>
      <c r="B29" s="101"/>
      <c r="C29" s="102"/>
      <c r="D29" s="122">
        <f>Compliance!$D$127</f>
        <v>0</v>
      </c>
    </row>
    <row r="30" spans="1:4" x14ac:dyDescent="0.3">
      <c r="A30" s="100" t="s">
        <v>386</v>
      </c>
      <c r="B30" s="101"/>
      <c r="C30" s="102"/>
      <c r="D30" s="103">
        <f>Compliance!$D$128</f>
        <v>5</v>
      </c>
    </row>
    <row r="31" spans="1:4" x14ac:dyDescent="0.3">
      <c r="A31" s="100" t="s">
        <v>387</v>
      </c>
      <c r="B31" s="101"/>
      <c r="C31" s="102"/>
      <c r="D31" s="103">
        <f>Compliance!$D$129</f>
        <v>3</v>
      </c>
    </row>
    <row r="32" spans="1:4" x14ac:dyDescent="0.3">
      <c r="A32" s="100" t="s">
        <v>389</v>
      </c>
      <c r="B32" s="101"/>
      <c r="C32" s="102"/>
      <c r="D32" s="104">
        <f>Compliance!$D$130</f>
        <v>0</v>
      </c>
    </row>
    <row r="33" spans="1:4" ht="15" thickBot="1" x14ac:dyDescent="0.35">
      <c r="A33" s="105" t="s">
        <v>390</v>
      </c>
      <c r="B33" s="106"/>
      <c r="C33" s="107"/>
      <c r="D33" s="108" t="str">
        <f>Compliance!$D$131</f>
        <v>N</v>
      </c>
    </row>
    <row r="34" spans="1:4" ht="15.6" thickTop="1" thickBot="1" x14ac:dyDescent="0.35">
      <c r="A34" s="131"/>
      <c r="B34" s="132"/>
      <c r="C34" s="132"/>
      <c r="D34" s="133"/>
    </row>
    <row r="35" spans="1:4" ht="15" thickTop="1" x14ac:dyDescent="0.3">
      <c r="A35" s="117" t="s">
        <v>98</v>
      </c>
      <c r="B35" s="118"/>
      <c r="C35" s="119"/>
      <c r="D35" s="120"/>
    </row>
    <row r="36" spans="1:4" x14ac:dyDescent="0.3">
      <c r="A36" s="100" t="s">
        <v>385</v>
      </c>
      <c r="B36" s="101">
        <f>Compliance!$B$143</f>
        <v>25</v>
      </c>
      <c r="C36" s="102"/>
      <c r="D36" s="130">
        <f>Compliance!$D$143</f>
        <v>0</v>
      </c>
    </row>
    <row r="37" spans="1:4" x14ac:dyDescent="0.3">
      <c r="A37" s="100" t="s">
        <v>388</v>
      </c>
      <c r="B37" s="101"/>
      <c r="C37" s="102"/>
      <c r="D37" s="122">
        <f>Compliance!$D$144</f>
        <v>0</v>
      </c>
    </row>
    <row r="38" spans="1:4" x14ac:dyDescent="0.3">
      <c r="A38" s="100" t="s">
        <v>386</v>
      </c>
      <c r="B38" s="101"/>
      <c r="C38" s="102"/>
      <c r="D38" s="103">
        <f>Compliance!$D$145</f>
        <v>5</v>
      </c>
    </row>
    <row r="39" spans="1:4" x14ac:dyDescent="0.3">
      <c r="A39" s="100" t="s">
        <v>387</v>
      </c>
      <c r="B39" s="101"/>
      <c r="C39" s="102"/>
      <c r="D39" s="103">
        <f>Compliance!$D$146</f>
        <v>3</v>
      </c>
    </row>
    <row r="40" spans="1:4" x14ac:dyDescent="0.3">
      <c r="A40" s="100" t="s">
        <v>389</v>
      </c>
      <c r="B40" s="101"/>
      <c r="C40" s="102"/>
      <c r="D40" s="104">
        <f>Compliance!$D$147</f>
        <v>0</v>
      </c>
    </row>
    <row r="41" spans="1:4" ht="15" thickBot="1" x14ac:dyDescent="0.35">
      <c r="A41" s="105" t="s">
        <v>390</v>
      </c>
      <c r="B41" s="106"/>
      <c r="C41" s="107"/>
      <c r="D41" s="108" t="str">
        <f>Compliance!$D$148</f>
        <v>N</v>
      </c>
    </row>
    <row r="42" spans="1:4" ht="15.6" thickTop="1" thickBot="1" x14ac:dyDescent="0.35">
      <c r="A42" s="134"/>
      <c r="B42" s="127"/>
      <c r="C42" s="127"/>
      <c r="D42" s="128"/>
    </row>
    <row r="43" spans="1:4" ht="15.6" thickTop="1" thickBot="1" x14ac:dyDescent="0.35">
      <c r="A43" s="117" t="s">
        <v>108</v>
      </c>
      <c r="B43" s="118"/>
      <c r="C43" s="118"/>
      <c r="D43" s="120"/>
    </row>
    <row r="44" spans="1:4" ht="15" thickTop="1" x14ac:dyDescent="0.3">
      <c r="A44" s="100" t="s">
        <v>385</v>
      </c>
      <c r="B44" s="101">
        <f>Compliance!$B$154</f>
        <v>15</v>
      </c>
      <c r="C44" s="102"/>
      <c r="D44" s="135">
        <f>Compliance!$D$154</f>
        <v>0</v>
      </c>
    </row>
    <row r="45" spans="1:4" x14ac:dyDescent="0.3">
      <c r="A45" s="100" t="s">
        <v>388</v>
      </c>
      <c r="B45" s="101"/>
      <c r="C45" s="102"/>
      <c r="D45" s="122">
        <f>Compliance!$D$155</f>
        <v>0</v>
      </c>
    </row>
    <row r="46" spans="1:4" x14ac:dyDescent="0.3">
      <c r="A46" s="100" t="s">
        <v>386</v>
      </c>
      <c r="B46" s="101"/>
      <c r="C46" s="102"/>
      <c r="D46" s="103">
        <f>Compliance!$D$156</f>
        <v>5</v>
      </c>
    </row>
    <row r="47" spans="1:4" x14ac:dyDescent="0.3">
      <c r="A47" s="100" t="s">
        <v>387</v>
      </c>
      <c r="B47" s="101"/>
      <c r="C47" s="102"/>
      <c r="D47" s="103">
        <f>Compliance!$D$157</f>
        <v>3</v>
      </c>
    </row>
    <row r="48" spans="1:4" x14ac:dyDescent="0.3">
      <c r="A48" s="100" t="s">
        <v>389</v>
      </c>
      <c r="B48" s="101"/>
      <c r="C48" s="102"/>
      <c r="D48" s="104">
        <f>Compliance!$D$158</f>
        <v>0</v>
      </c>
    </row>
    <row r="49" spans="1:4" ht="15" thickBot="1" x14ac:dyDescent="0.35">
      <c r="A49" s="105" t="s">
        <v>390</v>
      </c>
      <c r="B49" s="106"/>
      <c r="C49" s="107"/>
      <c r="D49" s="108" t="str">
        <f>Compliance!$D$159</f>
        <v>N</v>
      </c>
    </row>
    <row r="50" spans="1:4" ht="15.6" thickTop="1" thickBot="1" x14ac:dyDescent="0.35">
      <c r="A50" s="136"/>
      <c r="B50" s="127"/>
      <c r="C50" s="127"/>
      <c r="D50" s="128"/>
    </row>
    <row r="51" spans="1:4" ht="15" thickTop="1" x14ac:dyDescent="0.3">
      <c r="A51" s="117" t="s">
        <v>112</v>
      </c>
      <c r="B51" s="118"/>
      <c r="C51" s="118"/>
      <c r="D51" s="120"/>
    </row>
    <row r="52" spans="1:4" x14ac:dyDescent="0.3">
      <c r="A52" s="100" t="s">
        <v>385</v>
      </c>
      <c r="B52" s="101">
        <f>Compliance!$B$177</f>
        <v>55</v>
      </c>
      <c r="C52" s="102"/>
      <c r="D52" s="130">
        <f>Compliance!$D$177</f>
        <v>0</v>
      </c>
    </row>
    <row r="53" spans="1:4" x14ac:dyDescent="0.3">
      <c r="A53" s="100" t="s">
        <v>388</v>
      </c>
      <c r="B53" s="101"/>
      <c r="C53" s="102"/>
      <c r="D53" s="122">
        <f>Compliance!$D$178</f>
        <v>0</v>
      </c>
    </row>
    <row r="54" spans="1:4" x14ac:dyDescent="0.3">
      <c r="A54" s="100" t="s">
        <v>386</v>
      </c>
      <c r="B54" s="101"/>
      <c r="C54" s="102"/>
      <c r="D54" s="103">
        <f>Compliance!$D$179</f>
        <v>5</v>
      </c>
    </row>
    <row r="55" spans="1:4" x14ac:dyDescent="0.3">
      <c r="A55" s="100" t="s">
        <v>387</v>
      </c>
      <c r="B55" s="101"/>
      <c r="C55" s="102"/>
      <c r="D55" s="103">
        <f>Compliance!$D$180</f>
        <v>3</v>
      </c>
    </row>
    <row r="56" spans="1:4" x14ac:dyDescent="0.3">
      <c r="A56" s="100" t="s">
        <v>389</v>
      </c>
      <c r="B56" s="101"/>
      <c r="C56" s="102"/>
      <c r="D56" s="104">
        <f>Compliance!$D$181</f>
        <v>0</v>
      </c>
    </row>
    <row r="57" spans="1:4" ht="15" thickBot="1" x14ac:dyDescent="0.35">
      <c r="A57" s="105" t="s">
        <v>390</v>
      </c>
      <c r="B57" s="106"/>
      <c r="C57" s="107"/>
      <c r="D57" s="108" t="str">
        <f>Compliance!$D$182</f>
        <v>N</v>
      </c>
    </row>
    <row r="58" spans="1:4" x14ac:dyDescent="0.3">
      <c r="A58" s="131"/>
      <c r="B58" s="132"/>
      <c r="C58" s="132"/>
      <c r="D58" s="133"/>
    </row>
    <row r="59" spans="1:4" ht="15" thickTop="1" x14ac:dyDescent="0.3">
      <c r="A59" s="193" t="s">
        <v>128</v>
      </c>
      <c r="B59" s="194"/>
      <c r="C59" s="194"/>
      <c r="D59" s="120"/>
    </row>
    <row r="60" spans="1:4" x14ac:dyDescent="0.3">
      <c r="A60" s="100" t="s">
        <v>385</v>
      </c>
      <c r="B60" s="101">
        <f>Compliance!$B$196</f>
        <v>46</v>
      </c>
      <c r="C60" s="102"/>
      <c r="D60" s="130">
        <f>Compliance!$D$196</f>
        <v>0</v>
      </c>
    </row>
    <row r="61" spans="1:4" x14ac:dyDescent="0.3">
      <c r="A61" s="100" t="s">
        <v>388</v>
      </c>
      <c r="B61" s="101"/>
      <c r="C61" s="102"/>
      <c r="D61" s="122">
        <f>Compliance!$D$197</f>
        <v>0</v>
      </c>
    </row>
    <row r="62" spans="1:4" x14ac:dyDescent="0.3">
      <c r="A62" s="100" t="s">
        <v>386</v>
      </c>
      <c r="B62" s="101"/>
      <c r="C62" s="102"/>
      <c r="D62" s="103">
        <f>Compliance!$D$198</f>
        <v>5</v>
      </c>
    </row>
    <row r="63" spans="1:4" x14ac:dyDescent="0.3">
      <c r="A63" s="100" t="s">
        <v>387</v>
      </c>
      <c r="B63" s="101"/>
      <c r="C63" s="102"/>
      <c r="D63" s="103">
        <f>Compliance!$D$199</f>
        <v>3</v>
      </c>
    </row>
    <row r="64" spans="1:4" x14ac:dyDescent="0.3">
      <c r="A64" s="100" t="s">
        <v>389</v>
      </c>
      <c r="B64" s="101"/>
      <c r="C64" s="102"/>
      <c r="D64" s="104">
        <f>Compliance!$D$200</f>
        <v>0</v>
      </c>
    </row>
    <row r="65" spans="1:4" ht="15" thickBot="1" x14ac:dyDescent="0.35">
      <c r="A65" s="105" t="s">
        <v>390</v>
      </c>
      <c r="B65" s="106"/>
      <c r="C65" s="107"/>
      <c r="D65" s="108" t="str">
        <f>Compliance!$D$201</f>
        <v>N</v>
      </c>
    </row>
    <row r="66" spans="1:4" ht="15.6" thickTop="1" thickBot="1" x14ac:dyDescent="0.35">
      <c r="A66" s="131"/>
      <c r="B66" s="132"/>
      <c r="C66" s="132"/>
      <c r="D66" s="133"/>
    </row>
    <row r="67" spans="1:4" ht="15" thickTop="1" x14ac:dyDescent="0.3">
      <c r="A67" s="193" t="s">
        <v>138</v>
      </c>
      <c r="B67" s="194"/>
      <c r="C67" s="194"/>
      <c r="D67" s="120"/>
    </row>
    <row r="68" spans="1:4" x14ac:dyDescent="0.3">
      <c r="A68" s="100" t="s">
        <v>385</v>
      </c>
      <c r="B68" s="101">
        <f>Compliance!$B$257</f>
        <v>201</v>
      </c>
      <c r="C68" s="102"/>
      <c r="D68" s="130">
        <f>Compliance!$D$257</f>
        <v>0</v>
      </c>
    </row>
    <row r="69" spans="1:4" x14ac:dyDescent="0.3">
      <c r="A69" s="100" t="s">
        <v>388</v>
      </c>
      <c r="B69" s="101"/>
      <c r="C69" s="102"/>
      <c r="D69" s="122">
        <f>Compliance!$D$258</f>
        <v>0</v>
      </c>
    </row>
    <row r="70" spans="1:4" x14ac:dyDescent="0.3">
      <c r="A70" s="100" t="s">
        <v>386</v>
      </c>
      <c r="B70" s="101"/>
      <c r="C70" s="102"/>
      <c r="D70" s="103">
        <f>Compliance!$D$259</f>
        <v>5</v>
      </c>
    </row>
    <row r="71" spans="1:4" x14ac:dyDescent="0.3">
      <c r="A71" s="100" t="s">
        <v>387</v>
      </c>
      <c r="B71" s="101"/>
      <c r="C71" s="102"/>
      <c r="D71" s="103">
        <f>Compliance!$D$260</f>
        <v>3</v>
      </c>
    </row>
    <row r="72" spans="1:4" x14ac:dyDescent="0.3">
      <c r="A72" s="100" t="s">
        <v>389</v>
      </c>
      <c r="B72" s="101"/>
      <c r="C72" s="102"/>
      <c r="D72" s="104">
        <f>Compliance!$D$261</f>
        <v>0</v>
      </c>
    </row>
    <row r="73" spans="1:4" ht="15" thickBot="1" x14ac:dyDescent="0.35">
      <c r="A73" s="105" t="s">
        <v>390</v>
      </c>
      <c r="B73" s="106"/>
      <c r="C73" s="107"/>
      <c r="D73" s="108" t="str">
        <f>Compliance!$D$262</f>
        <v>N</v>
      </c>
    </row>
    <row r="74" spans="1:4" ht="15.6" thickTop="1" thickBot="1" x14ac:dyDescent="0.35">
      <c r="A74" s="126"/>
      <c r="B74" s="127"/>
      <c r="C74" s="127"/>
      <c r="D74" s="128"/>
    </row>
    <row r="75" spans="1:4" ht="15" thickTop="1" x14ac:dyDescent="0.3">
      <c r="A75" s="117" t="s">
        <v>192</v>
      </c>
      <c r="B75" s="118"/>
      <c r="C75" s="119"/>
      <c r="D75" s="120"/>
    </row>
    <row r="76" spans="1:4" x14ac:dyDescent="0.3">
      <c r="A76" s="137" t="s">
        <v>84</v>
      </c>
      <c r="B76" s="138"/>
      <c r="C76" s="138"/>
      <c r="D76" s="139">
        <f t="shared" ref="D76" si="0">IF(C76="Y",B76*1,0)</f>
        <v>0</v>
      </c>
    </row>
    <row r="77" spans="1:4" x14ac:dyDescent="0.3">
      <c r="A77" s="100" t="s">
        <v>385</v>
      </c>
      <c r="B77" s="101">
        <f>Compliance!$B$302</f>
        <v>148</v>
      </c>
      <c r="C77" s="102"/>
      <c r="D77" s="130">
        <f>Compliance!$D$302</f>
        <v>0</v>
      </c>
    </row>
    <row r="78" spans="1:4" x14ac:dyDescent="0.3">
      <c r="A78" s="100" t="s">
        <v>388</v>
      </c>
      <c r="B78" s="101"/>
      <c r="C78" s="102"/>
      <c r="D78" s="122">
        <f>Compliance!$D$303</f>
        <v>0</v>
      </c>
    </row>
    <row r="79" spans="1:4" x14ac:dyDescent="0.3">
      <c r="A79" s="100" t="s">
        <v>386</v>
      </c>
      <c r="B79" s="101"/>
      <c r="C79" s="102"/>
      <c r="D79" s="103">
        <f>Compliance!$D$304</f>
        <v>5</v>
      </c>
    </row>
    <row r="80" spans="1:4" x14ac:dyDescent="0.3">
      <c r="A80" s="100" t="s">
        <v>387</v>
      </c>
      <c r="B80" s="101"/>
      <c r="C80" s="102"/>
      <c r="D80" s="103">
        <f>Compliance!$D$305</f>
        <v>3</v>
      </c>
    </row>
    <row r="81" spans="1:4" x14ac:dyDescent="0.3">
      <c r="A81" s="100" t="s">
        <v>389</v>
      </c>
      <c r="B81" s="101"/>
      <c r="C81" s="102"/>
      <c r="D81" s="104">
        <f>Compliance!$D$306</f>
        <v>0</v>
      </c>
    </row>
    <row r="82" spans="1:4" ht="15" thickBot="1" x14ac:dyDescent="0.35">
      <c r="A82" s="105" t="s">
        <v>390</v>
      </c>
      <c r="B82" s="106"/>
      <c r="C82" s="107"/>
      <c r="D82" s="108" t="str">
        <f>Compliance!$D$307</f>
        <v>N</v>
      </c>
    </row>
    <row r="83" spans="1:4" ht="15.6" thickTop="1" thickBot="1" x14ac:dyDescent="0.35">
      <c r="A83" s="140"/>
      <c r="B83" s="127"/>
      <c r="C83" s="127"/>
      <c r="D83" s="128"/>
    </row>
    <row r="84" spans="1:4" ht="15" thickTop="1" x14ac:dyDescent="0.3">
      <c r="A84" s="117" t="s">
        <v>226</v>
      </c>
      <c r="B84" s="118"/>
      <c r="C84" s="119"/>
      <c r="D84" s="120"/>
    </row>
    <row r="85" spans="1:4" x14ac:dyDescent="0.3">
      <c r="A85" s="100" t="s">
        <v>385</v>
      </c>
      <c r="B85" s="101">
        <f>Compliance!$B$318</f>
        <v>38</v>
      </c>
      <c r="C85" s="102"/>
      <c r="D85" s="130">
        <f>Compliance!$D$318</f>
        <v>0</v>
      </c>
    </row>
    <row r="86" spans="1:4" x14ac:dyDescent="0.3">
      <c r="A86" s="100" t="s">
        <v>388</v>
      </c>
      <c r="B86" s="101"/>
      <c r="C86" s="102"/>
      <c r="D86" s="122">
        <f>Compliance!$D$319</f>
        <v>0</v>
      </c>
    </row>
    <row r="87" spans="1:4" x14ac:dyDescent="0.3">
      <c r="A87" s="100" t="s">
        <v>386</v>
      </c>
      <c r="B87" s="101"/>
      <c r="C87" s="102"/>
      <c r="D87" s="103">
        <f>Compliance!$D$320</f>
        <v>5</v>
      </c>
    </row>
    <row r="88" spans="1:4" x14ac:dyDescent="0.3">
      <c r="A88" s="100" t="s">
        <v>387</v>
      </c>
      <c r="B88" s="101"/>
      <c r="C88" s="102"/>
      <c r="D88" s="103">
        <f>Compliance!$D$321</f>
        <v>3</v>
      </c>
    </row>
    <row r="89" spans="1:4" x14ac:dyDescent="0.3">
      <c r="A89" s="100" t="s">
        <v>389</v>
      </c>
      <c r="B89" s="101"/>
      <c r="C89" s="102"/>
      <c r="D89" s="104">
        <f>Compliance!$D$322</f>
        <v>0</v>
      </c>
    </row>
    <row r="90" spans="1:4" ht="15" thickBot="1" x14ac:dyDescent="0.35">
      <c r="A90" s="105" t="s">
        <v>390</v>
      </c>
      <c r="B90" s="106"/>
      <c r="C90" s="107"/>
      <c r="D90" s="108" t="str">
        <f>Compliance!$D$323</f>
        <v>N</v>
      </c>
    </row>
    <row r="91" spans="1:4" ht="15.6" thickTop="1" thickBot="1" x14ac:dyDescent="0.35">
      <c r="A91" s="141"/>
      <c r="B91" s="127"/>
      <c r="C91" s="127"/>
      <c r="D91" s="128"/>
    </row>
    <row r="92" spans="1:4" ht="15" thickTop="1" x14ac:dyDescent="0.3">
      <c r="A92" s="117" t="s">
        <v>235</v>
      </c>
      <c r="B92" s="118"/>
      <c r="C92" s="119"/>
      <c r="D92" s="120"/>
    </row>
    <row r="93" spans="1:4" x14ac:dyDescent="0.3">
      <c r="A93" s="100" t="s">
        <v>385</v>
      </c>
      <c r="B93" s="101">
        <f>Compliance!$B$374</f>
        <v>123</v>
      </c>
      <c r="C93" s="102"/>
      <c r="D93" s="103">
        <f>Compliance!$D$374</f>
        <v>0</v>
      </c>
    </row>
    <row r="94" spans="1:4" x14ac:dyDescent="0.3">
      <c r="A94" s="100" t="s">
        <v>388</v>
      </c>
      <c r="B94" s="101"/>
      <c r="C94" s="102"/>
      <c r="D94" s="122">
        <f>Compliance!$D$375</f>
        <v>0</v>
      </c>
    </row>
    <row r="95" spans="1:4" x14ac:dyDescent="0.3">
      <c r="A95" s="100" t="s">
        <v>386</v>
      </c>
      <c r="B95" s="101"/>
      <c r="C95" s="102"/>
      <c r="D95" s="103">
        <f>Compliance!$D$376</f>
        <v>5</v>
      </c>
    </row>
    <row r="96" spans="1:4" x14ac:dyDescent="0.3">
      <c r="A96" s="100" t="s">
        <v>387</v>
      </c>
      <c r="B96" s="101"/>
      <c r="C96" s="102"/>
      <c r="D96" s="103">
        <f>Compliance!$D$377</f>
        <v>3</v>
      </c>
    </row>
    <row r="97" spans="1:4" x14ac:dyDescent="0.3">
      <c r="A97" s="100" t="s">
        <v>389</v>
      </c>
      <c r="B97" s="101"/>
      <c r="C97" s="102"/>
      <c r="D97" s="104">
        <f>Compliance!$D$378</f>
        <v>0</v>
      </c>
    </row>
    <row r="98" spans="1:4" ht="15" thickBot="1" x14ac:dyDescent="0.35">
      <c r="A98" s="105" t="s">
        <v>390</v>
      </c>
      <c r="B98" s="106"/>
      <c r="C98" s="107"/>
      <c r="D98" s="108" t="str">
        <f>Compliance!$D$379</f>
        <v>N</v>
      </c>
    </row>
    <row r="99" spans="1:4" ht="15" thickTop="1" x14ac:dyDescent="0.3">
      <c r="A99" s="141"/>
      <c r="B99" s="127"/>
      <c r="C99" s="127"/>
      <c r="D99" s="128"/>
    </row>
    <row r="100" spans="1:4" ht="15" thickBot="1" x14ac:dyDescent="0.35">
      <c r="A100" s="140"/>
      <c r="B100" s="127"/>
      <c r="C100" s="127"/>
      <c r="D100" s="128"/>
    </row>
    <row r="101" spans="1:4" ht="15" thickTop="1" x14ac:dyDescent="0.3">
      <c r="A101" s="117" t="s">
        <v>277</v>
      </c>
      <c r="B101" s="118"/>
      <c r="C101" s="119"/>
      <c r="D101" s="120"/>
    </row>
    <row r="102" spans="1:4" x14ac:dyDescent="0.3">
      <c r="A102" s="100" t="s">
        <v>385</v>
      </c>
      <c r="B102" s="101">
        <f>Compliance!$B$437</f>
        <v>204</v>
      </c>
      <c r="C102" s="102"/>
      <c r="D102" s="103">
        <f>Compliance!$D$437</f>
        <v>0</v>
      </c>
    </row>
    <row r="103" spans="1:4" x14ac:dyDescent="0.3">
      <c r="A103" s="100" t="s">
        <v>388</v>
      </c>
      <c r="B103" s="101"/>
      <c r="C103" s="102"/>
      <c r="D103" s="122">
        <f>Compliance!$D$438</f>
        <v>0</v>
      </c>
    </row>
    <row r="104" spans="1:4" x14ac:dyDescent="0.3">
      <c r="A104" s="100" t="s">
        <v>386</v>
      </c>
      <c r="B104" s="101"/>
      <c r="C104" s="102"/>
      <c r="D104" s="103">
        <f>Compliance!$D$439</f>
        <v>15</v>
      </c>
    </row>
    <row r="105" spans="1:4" x14ac:dyDescent="0.3">
      <c r="A105" s="100" t="s">
        <v>387</v>
      </c>
      <c r="B105" s="101"/>
      <c r="C105" s="102"/>
      <c r="D105" s="103">
        <f>Compliance!$D$440</f>
        <v>8</v>
      </c>
    </row>
    <row r="106" spans="1:4" x14ac:dyDescent="0.3">
      <c r="A106" s="100" t="s">
        <v>389</v>
      </c>
      <c r="B106" s="101"/>
      <c r="C106" s="102"/>
      <c r="D106" s="104">
        <f>Compliance!$D$441</f>
        <v>0</v>
      </c>
    </row>
    <row r="107" spans="1:4" ht="15" thickBot="1" x14ac:dyDescent="0.35">
      <c r="A107" s="105" t="s">
        <v>390</v>
      </c>
      <c r="B107" s="106"/>
      <c r="C107" s="107"/>
      <c r="D107" s="108" t="str">
        <f>Compliance!$D$442</f>
        <v>N</v>
      </c>
    </row>
    <row r="108" spans="1:4" ht="15.6" thickTop="1" thickBot="1" x14ac:dyDescent="0.35">
      <c r="A108" s="140"/>
      <c r="B108" s="127"/>
      <c r="C108" s="127"/>
      <c r="D108" s="128"/>
    </row>
    <row r="109" spans="1:4" ht="15" thickTop="1" x14ac:dyDescent="0.3">
      <c r="A109" s="117" t="s">
        <v>328</v>
      </c>
      <c r="B109" s="118"/>
      <c r="C109" s="119"/>
      <c r="D109" s="120"/>
    </row>
    <row r="110" spans="1:4" x14ac:dyDescent="0.3">
      <c r="A110" s="100" t="s">
        <v>385</v>
      </c>
      <c r="B110" s="101">
        <f>Compliance!$B$503</f>
        <v>184</v>
      </c>
      <c r="C110" s="102"/>
      <c r="D110" s="103">
        <f>Compliance!$D$503</f>
        <v>36</v>
      </c>
    </row>
    <row r="111" spans="1:4" x14ac:dyDescent="0.3">
      <c r="A111" s="100" t="s">
        <v>388</v>
      </c>
      <c r="B111" s="101"/>
      <c r="C111" s="102"/>
      <c r="D111" s="122">
        <f>Compliance!$D$504</f>
        <v>19.565217391304348</v>
      </c>
    </row>
    <row r="112" spans="1:4" x14ac:dyDescent="0.3">
      <c r="A112" s="100" t="s">
        <v>386</v>
      </c>
      <c r="B112" s="101"/>
      <c r="C112" s="102"/>
      <c r="D112" s="103">
        <f>Compliance!$D$505</f>
        <v>5</v>
      </c>
    </row>
    <row r="113" spans="1:4" x14ac:dyDescent="0.3">
      <c r="A113" s="100" t="s">
        <v>387</v>
      </c>
      <c r="B113" s="101"/>
      <c r="C113" s="102"/>
      <c r="D113" s="103">
        <f>Compliance!$D$506</f>
        <v>2</v>
      </c>
    </row>
    <row r="114" spans="1:4" x14ac:dyDescent="0.3">
      <c r="A114" s="100" t="s">
        <v>389</v>
      </c>
      <c r="B114" s="101"/>
      <c r="C114" s="102"/>
      <c r="D114" s="104">
        <f>Compliance!$D$507</f>
        <v>0.97826086956521741</v>
      </c>
    </row>
    <row r="115" spans="1:4" ht="15" thickBot="1" x14ac:dyDescent="0.35">
      <c r="A115" s="105" t="s">
        <v>390</v>
      </c>
      <c r="B115" s="106"/>
      <c r="C115" s="107"/>
      <c r="D115" s="108" t="str">
        <f>Compliance!$D$508</f>
        <v>N</v>
      </c>
    </row>
    <row r="116" spans="1:4" ht="15" thickTop="1" x14ac:dyDescent="0.3"/>
  </sheetData>
  <sheetProtection algorithmName="SHA-512" hashValue="8fcCyAJAiJsjSzfNPYsfHgFMae/2tVk4G3g4ifXY6681ZK3ruzGAK+28yixuMNkstGktglyKGD2bH2UNd8irFA==" saltValue="S+XZzMBZeUZrOlDS1Ly+bA==" spinCount="100000" sheet="1" objects="1" scenarios="1"/>
  <mergeCells count="2">
    <mergeCell ref="A59:C59"/>
    <mergeCell ref="A67:C67"/>
  </mergeCells>
  <conditionalFormatting sqref="D76">
    <cfRule type="cellIs" dxfId="56" priority="33" operator="lessThan">
      <formula>1</formula>
    </cfRule>
  </conditionalFormatting>
  <conditionalFormatting sqref="D17">
    <cfRule type="cellIs" dxfId="55" priority="27" operator="equal">
      <formula>"N"</formula>
    </cfRule>
    <cfRule type="cellIs" dxfId="54" priority="28" operator="equal">
      <formula>"Y"</formula>
    </cfRule>
  </conditionalFormatting>
  <conditionalFormatting sqref="D25">
    <cfRule type="cellIs" dxfId="53" priority="25" operator="equal">
      <formula>"N"</formula>
    </cfRule>
    <cfRule type="cellIs" dxfId="52" priority="26" operator="equal">
      <formula>"Y"</formula>
    </cfRule>
  </conditionalFormatting>
  <conditionalFormatting sqref="D41">
    <cfRule type="cellIs" dxfId="51" priority="23" operator="equal">
      <formula>"N"</formula>
    </cfRule>
    <cfRule type="cellIs" dxfId="50" priority="24" operator="equal">
      <formula>"Y"</formula>
    </cfRule>
  </conditionalFormatting>
  <conditionalFormatting sqref="D49">
    <cfRule type="cellIs" dxfId="49" priority="21" operator="equal">
      <formula>"N"</formula>
    </cfRule>
    <cfRule type="cellIs" dxfId="48" priority="22" operator="equal">
      <formula>"Y"</formula>
    </cfRule>
  </conditionalFormatting>
  <conditionalFormatting sqref="D33">
    <cfRule type="cellIs" dxfId="47" priority="19" operator="equal">
      <formula>"N"</formula>
    </cfRule>
    <cfRule type="cellIs" dxfId="46" priority="20" operator="equal">
      <formula>"Y"</formula>
    </cfRule>
  </conditionalFormatting>
  <conditionalFormatting sqref="D57">
    <cfRule type="cellIs" dxfId="45" priority="17" operator="equal">
      <formula>"N"</formula>
    </cfRule>
    <cfRule type="cellIs" dxfId="44" priority="18" operator="equal">
      <formula>"Y"</formula>
    </cfRule>
  </conditionalFormatting>
  <conditionalFormatting sqref="D65">
    <cfRule type="cellIs" dxfId="43" priority="15" operator="equal">
      <formula>"N"</formula>
    </cfRule>
    <cfRule type="cellIs" dxfId="42" priority="16" operator="equal">
      <formula>"Y"</formula>
    </cfRule>
  </conditionalFormatting>
  <conditionalFormatting sqref="D73">
    <cfRule type="cellIs" dxfId="41" priority="13" operator="equal">
      <formula>"N"</formula>
    </cfRule>
    <cfRule type="cellIs" dxfId="40" priority="14" operator="equal">
      <formula>"Y"</formula>
    </cfRule>
  </conditionalFormatting>
  <conditionalFormatting sqref="D82">
    <cfRule type="cellIs" dxfId="39" priority="11" operator="equal">
      <formula>"N"</formula>
    </cfRule>
    <cfRule type="cellIs" dxfId="38" priority="12" operator="equal">
      <formula>"Y"</formula>
    </cfRule>
  </conditionalFormatting>
  <conditionalFormatting sqref="D90">
    <cfRule type="cellIs" dxfId="37" priority="9" operator="equal">
      <formula>"N"</formula>
    </cfRule>
    <cfRule type="cellIs" dxfId="36" priority="10" operator="equal">
      <formula>"Y"</formula>
    </cfRule>
  </conditionalFormatting>
  <conditionalFormatting sqref="D98">
    <cfRule type="cellIs" dxfId="35" priority="7" operator="equal">
      <formula>"N"</formula>
    </cfRule>
    <cfRule type="cellIs" dxfId="34" priority="8" operator="equal">
      <formula>"Y"</formula>
    </cfRule>
  </conditionalFormatting>
  <conditionalFormatting sqref="D107">
    <cfRule type="cellIs" dxfId="33" priority="5" operator="equal">
      <formula>"N"</formula>
    </cfRule>
    <cfRule type="cellIs" dxfId="32" priority="6" operator="equal">
      <formula>"Y"</formula>
    </cfRule>
  </conditionalFormatting>
  <conditionalFormatting sqref="D115">
    <cfRule type="cellIs" dxfId="31" priority="3" operator="equal">
      <formula>"N"</formula>
    </cfRule>
    <cfRule type="cellIs" dxfId="30" priority="4" operator="equal">
      <formula>"Y"</formula>
    </cfRule>
  </conditionalFormatting>
  <conditionalFormatting sqref="D8">
    <cfRule type="cellIs" dxfId="29" priority="1" operator="equal">
      <formula>"N"</formula>
    </cfRule>
    <cfRule type="cellIs" dxfId="28" priority="2" operator="equal">
      <formula>"Y"</formula>
    </cfRule>
  </conditionalFormatting>
  <dataValidations count="1">
    <dataValidation type="list" allowBlank="1" showInputMessage="1" showErrorMessage="1" sqref="C3:C9 C12:C17 C20:C26 C28:C33 C36:C41 C44:C49 C52:C57 C60:C65 C68:C73 C76:C82 C85:C90 C93:C98 C102:C107 C110:C115" xr:uid="{A1134CAD-94E3-4287-A207-F74A79BB41E4}">
      <formula1>"Y,N"</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FBA1F-C08B-4F81-BAA0-6475E7D131C5}">
  <dimension ref="A1:D30"/>
  <sheetViews>
    <sheetView workbookViewId="0">
      <selection activeCell="D7" sqref="D7"/>
    </sheetView>
  </sheetViews>
  <sheetFormatPr defaultRowHeight="14.4" x14ac:dyDescent="0.3"/>
  <cols>
    <col min="1" max="1" width="74.77734375" customWidth="1"/>
    <col min="2" max="2" width="12.21875" customWidth="1"/>
    <col min="3" max="3" width="14.21875" customWidth="1"/>
    <col min="4" max="4" width="14.5546875" customWidth="1"/>
  </cols>
  <sheetData>
    <row r="1" spans="1:4" ht="58.2" thickBot="1" x14ac:dyDescent="0.35">
      <c r="A1" s="10" t="s">
        <v>0</v>
      </c>
      <c r="B1" s="11" t="s">
        <v>1</v>
      </c>
      <c r="C1" s="11" t="s">
        <v>382</v>
      </c>
      <c r="D1" s="12" t="s">
        <v>383</v>
      </c>
    </row>
    <row r="2" spans="1:4" ht="15" thickTop="1" x14ac:dyDescent="0.3">
      <c r="A2" s="73" t="s">
        <v>391</v>
      </c>
      <c r="B2" s="74"/>
      <c r="C2" s="74"/>
      <c r="D2" s="75"/>
    </row>
    <row r="3" spans="1:4" ht="15" thickBot="1" x14ac:dyDescent="0.35">
      <c r="A3" s="68" t="s">
        <v>390</v>
      </c>
      <c r="B3" s="66"/>
      <c r="C3" s="67"/>
      <c r="D3" s="82" t="str">
        <f>Compliance!$D$48</f>
        <v>N</v>
      </c>
    </row>
    <row r="4" spans="1:4" ht="15" thickTop="1" x14ac:dyDescent="0.3">
      <c r="A4" s="92" t="s">
        <v>42</v>
      </c>
      <c r="B4" s="93"/>
      <c r="C4" s="22"/>
      <c r="D4" s="51"/>
    </row>
    <row r="5" spans="1:4" ht="15" thickBot="1" x14ac:dyDescent="0.35">
      <c r="A5" s="68" t="s">
        <v>390</v>
      </c>
      <c r="B5" s="66"/>
      <c r="C5" s="67"/>
      <c r="D5" s="82" t="str">
        <f>Compliance!$D$102</f>
        <v>N</v>
      </c>
    </row>
    <row r="6" spans="1:4" ht="15" thickTop="1" x14ac:dyDescent="0.3">
      <c r="A6" s="92" t="s">
        <v>85</v>
      </c>
      <c r="B6" s="93"/>
      <c r="C6" s="22"/>
      <c r="D6" s="51"/>
    </row>
    <row r="7" spans="1:4" ht="15" thickBot="1" x14ac:dyDescent="0.35">
      <c r="A7" s="68" t="s">
        <v>390</v>
      </c>
      <c r="B7" s="66"/>
      <c r="C7" s="67"/>
      <c r="D7" s="82" t="str">
        <f>Compliance!$D$117</f>
        <v>N</v>
      </c>
    </row>
    <row r="8" spans="1:4" ht="15" thickTop="1" x14ac:dyDescent="0.3">
      <c r="A8" s="92" t="s">
        <v>91</v>
      </c>
      <c r="B8" s="29"/>
      <c r="C8" s="29"/>
      <c r="D8" s="51"/>
    </row>
    <row r="9" spans="1:4" ht="15" thickBot="1" x14ac:dyDescent="0.35">
      <c r="A9" s="68" t="s">
        <v>390</v>
      </c>
      <c r="B9" s="66"/>
      <c r="C9" s="67"/>
      <c r="D9" s="82" t="str">
        <f>Compliance!$D$131</f>
        <v>N</v>
      </c>
    </row>
    <row r="10" spans="1:4" ht="15" thickTop="1" x14ac:dyDescent="0.3">
      <c r="A10" s="92" t="s">
        <v>98</v>
      </c>
      <c r="B10" s="93"/>
      <c r="C10" s="22"/>
      <c r="D10" s="51"/>
    </row>
    <row r="11" spans="1:4" ht="15" thickBot="1" x14ac:dyDescent="0.35">
      <c r="A11" s="68" t="s">
        <v>390</v>
      </c>
      <c r="B11" s="66"/>
      <c r="C11" s="67"/>
      <c r="D11" s="82" t="str">
        <f>Compliance!$D$148</f>
        <v>N</v>
      </c>
    </row>
    <row r="12" spans="1:4" ht="15" thickTop="1" x14ac:dyDescent="0.3">
      <c r="A12" s="92" t="s">
        <v>108</v>
      </c>
      <c r="B12" s="93"/>
      <c r="C12" s="93"/>
      <c r="D12" s="51"/>
    </row>
    <row r="13" spans="1:4" ht="15" thickBot="1" x14ac:dyDescent="0.35">
      <c r="A13" s="68" t="s">
        <v>390</v>
      </c>
      <c r="B13" s="66"/>
      <c r="C13" s="67"/>
      <c r="D13" s="82" t="str">
        <f>Compliance!$D$159</f>
        <v>N</v>
      </c>
    </row>
    <row r="14" spans="1:4" ht="15" thickTop="1" x14ac:dyDescent="0.3">
      <c r="A14" s="92" t="s">
        <v>112</v>
      </c>
      <c r="B14" s="93"/>
      <c r="C14" s="93"/>
      <c r="D14" s="51"/>
    </row>
    <row r="15" spans="1:4" ht="15" thickBot="1" x14ac:dyDescent="0.35">
      <c r="A15" s="68" t="s">
        <v>390</v>
      </c>
      <c r="B15" s="66"/>
      <c r="C15" s="67"/>
      <c r="D15" s="82" t="str">
        <f>Compliance!$D$182</f>
        <v>N</v>
      </c>
    </row>
    <row r="16" spans="1:4" ht="15" thickTop="1" x14ac:dyDescent="0.3">
      <c r="A16" s="181" t="s">
        <v>128</v>
      </c>
      <c r="B16" s="182"/>
      <c r="C16" s="182"/>
      <c r="D16" s="51"/>
    </row>
    <row r="17" spans="1:4" ht="15" thickBot="1" x14ac:dyDescent="0.35">
      <c r="A17" s="68" t="s">
        <v>390</v>
      </c>
      <c r="B17" s="66"/>
      <c r="C17" s="67"/>
      <c r="D17" s="82" t="str">
        <f>Compliance!$D$201</f>
        <v>N</v>
      </c>
    </row>
    <row r="18" spans="1:4" ht="15" thickTop="1" x14ac:dyDescent="0.3">
      <c r="A18" s="181" t="s">
        <v>138</v>
      </c>
      <c r="B18" s="182"/>
      <c r="C18" s="182"/>
      <c r="D18" s="51"/>
    </row>
    <row r="19" spans="1:4" ht="15" thickBot="1" x14ac:dyDescent="0.35">
      <c r="A19" s="68" t="s">
        <v>390</v>
      </c>
      <c r="B19" s="66"/>
      <c r="C19" s="67"/>
      <c r="D19" s="82" t="str">
        <f>Compliance!$D$262</f>
        <v>N</v>
      </c>
    </row>
    <row r="20" spans="1:4" ht="15" thickTop="1" x14ac:dyDescent="0.3">
      <c r="A20" s="92" t="s">
        <v>192</v>
      </c>
      <c r="B20" s="93"/>
      <c r="C20" s="22"/>
      <c r="D20" s="51"/>
    </row>
    <row r="21" spans="1:4" ht="15" thickBot="1" x14ac:dyDescent="0.35">
      <c r="A21" s="68" t="s">
        <v>390</v>
      </c>
      <c r="B21" s="66"/>
      <c r="C21" s="67"/>
      <c r="D21" s="82" t="str">
        <f>Compliance!$D$307</f>
        <v>N</v>
      </c>
    </row>
    <row r="22" spans="1:4" ht="15" thickTop="1" x14ac:dyDescent="0.3">
      <c r="A22" s="92" t="s">
        <v>226</v>
      </c>
      <c r="B22" s="93"/>
      <c r="C22" s="22"/>
      <c r="D22" s="51"/>
    </row>
    <row r="23" spans="1:4" ht="15" thickBot="1" x14ac:dyDescent="0.35">
      <c r="A23" s="68" t="s">
        <v>390</v>
      </c>
      <c r="B23" s="66"/>
      <c r="C23" s="67"/>
      <c r="D23" s="82" t="str">
        <f>Compliance!$D$323</f>
        <v>N</v>
      </c>
    </row>
    <row r="24" spans="1:4" ht="15" thickTop="1" x14ac:dyDescent="0.3">
      <c r="A24" s="92" t="s">
        <v>235</v>
      </c>
      <c r="B24" s="93"/>
      <c r="C24" s="22"/>
      <c r="D24" s="51"/>
    </row>
    <row r="25" spans="1:4" ht="15" thickBot="1" x14ac:dyDescent="0.35">
      <c r="A25" s="68" t="s">
        <v>390</v>
      </c>
      <c r="B25" s="66"/>
      <c r="C25" s="67"/>
      <c r="D25" s="82" t="str">
        <f>Compliance!$D$379</f>
        <v>N</v>
      </c>
    </row>
    <row r="26" spans="1:4" ht="15" thickTop="1" x14ac:dyDescent="0.3">
      <c r="A26" s="92" t="s">
        <v>277</v>
      </c>
      <c r="B26" s="93"/>
      <c r="C26" s="22"/>
      <c r="D26" s="51"/>
    </row>
    <row r="27" spans="1:4" ht="15" thickBot="1" x14ac:dyDescent="0.35">
      <c r="A27" s="68" t="s">
        <v>390</v>
      </c>
      <c r="B27" s="66"/>
      <c r="C27" s="67"/>
      <c r="D27" s="82" t="str">
        <f>Compliance!$D$442</f>
        <v>N</v>
      </c>
    </row>
    <row r="28" spans="1:4" ht="15" thickTop="1" x14ac:dyDescent="0.3">
      <c r="A28" s="92" t="s">
        <v>328</v>
      </c>
      <c r="B28" s="93"/>
      <c r="C28" s="22"/>
      <c r="D28" s="51"/>
    </row>
    <row r="29" spans="1:4" ht="15" thickBot="1" x14ac:dyDescent="0.35">
      <c r="A29" s="68" t="s">
        <v>390</v>
      </c>
      <c r="B29" s="66"/>
      <c r="C29" s="67"/>
      <c r="D29" s="82" t="str">
        <f>Compliance!$D$508</f>
        <v>N</v>
      </c>
    </row>
    <row r="30" spans="1:4" ht="15" thickTop="1" x14ac:dyDescent="0.3"/>
  </sheetData>
  <sheetProtection algorithmName="SHA-512" hashValue="WlQBTf8Q+JxUYMHOOuCXdYnGNYHnHzKQfVGQPsfRScsVCd73ygaeWI9bFmWsO61vvVHF6F53u5SdTrm/WU0ETw==" saltValue="wS/ji5EjejES1Sd4InNEkA==" spinCount="100000" sheet="1" objects="1" scenarios="1"/>
  <mergeCells count="2">
    <mergeCell ref="A16:C16"/>
    <mergeCell ref="A18:C18"/>
  </mergeCells>
  <conditionalFormatting sqref="D5">
    <cfRule type="cellIs" dxfId="27" priority="27" operator="equal">
      <formula>"N"</formula>
    </cfRule>
    <cfRule type="cellIs" dxfId="26" priority="28" operator="equal">
      <formula>"Y"</formula>
    </cfRule>
  </conditionalFormatting>
  <conditionalFormatting sqref="D7">
    <cfRule type="cellIs" dxfId="25" priority="25" operator="equal">
      <formula>"N"</formula>
    </cfRule>
    <cfRule type="cellIs" dxfId="24" priority="26" operator="equal">
      <formula>"Y"</formula>
    </cfRule>
  </conditionalFormatting>
  <conditionalFormatting sqref="D11">
    <cfRule type="cellIs" dxfId="23" priority="23" operator="equal">
      <formula>"N"</formula>
    </cfRule>
    <cfRule type="cellIs" dxfId="22" priority="24" operator="equal">
      <formula>"Y"</formula>
    </cfRule>
  </conditionalFormatting>
  <conditionalFormatting sqref="D13">
    <cfRule type="cellIs" dxfId="21" priority="21" operator="equal">
      <formula>"N"</formula>
    </cfRule>
    <cfRule type="cellIs" dxfId="20" priority="22" operator="equal">
      <formula>"Y"</formula>
    </cfRule>
  </conditionalFormatting>
  <conditionalFormatting sqref="D9">
    <cfRule type="cellIs" dxfId="19" priority="19" operator="equal">
      <formula>"N"</formula>
    </cfRule>
    <cfRule type="cellIs" dxfId="18" priority="20" operator="equal">
      <formula>"Y"</formula>
    </cfRule>
  </conditionalFormatting>
  <conditionalFormatting sqref="D15">
    <cfRule type="cellIs" dxfId="17" priority="17" operator="equal">
      <formula>"N"</formula>
    </cfRule>
    <cfRule type="cellIs" dxfId="16" priority="18" operator="equal">
      <formula>"Y"</formula>
    </cfRule>
  </conditionalFormatting>
  <conditionalFormatting sqref="D17">
    <cfRule type="cellIs" dxfId="15" priority="15" operator="equal">
      <formula>"N"</formula>
    </cfRule>
    <cfRule type="cellIs" dxfId="14" priority="16" operator="equal">
      <formula>"Y"</formula>
    </cfRule>
  </conditionalFormatting>
  <conditionalFormatting sqref="D19">
    <cfRule type="cellIs" dxfId="13" priority="13" operator="equal">
      <formula>"N"</formula>
    </cfRule>
    <cfRule type="cellIs" dxfId="12" priority="14" operator="equal">
      <formula>"Y"</formula>
    </cfRule>
  </conditionalFormatting>
  <conditionalFormatting sqref="D21">
    <cfRule type="cellIs" dxfId="11" priority="11" operator="equal">
      <formula>"N"</formula>
    </cfRule>
    <cfRule type="cellIs" dxfId="10" priority="12" operator="equal">
      <formula>"Y"</formula>
    </cfRule>
  </conditionalFormatting>
  <conditionalFormatting sqref="D23">
    <cfRule type="cellIs" dxfId="9" priority="9" operator="equal">
      <formula>"N"</formula>
    </cfRule>
    <cfRule type="cellIs" dxfId="8" priority="10" operator="equal">
      <formula>"Y"</formula>
    </cfRule>
  </conditionalFormatting>
  <conditionalFormatting sqref="D25">
    <cfRule type="cellIs" dxfId="7" priority="7" operator="equal">
      <formula>"N"</formula>
    </cfRule>
    <cfRule type="cellIs" dxfId="6" priority="8" operator="equal">
      <formula>"Y"</formula>
    </cfRule>
  </conditionalFormatting>
  <conditionalFormatting sqref="D27">
    <cfRule type="cellIs" dxfId="5" priority="5" operator="equal">
      <formula>"N"</formula>
    </cfRule>
    <cfRule type="cellIs" dxfId="4" priority="6" operator="equal">
      <formula>"Y"</formula>
    </cfRule>
  </conditionalFormatting>
  <conditionalFormatting sqref="D29">
    <cfRule type="cellIs" dxfId="3" priority="3" operator="equal">
      <formula>"N"</formula>
    </cfRule>
    <cfRule type="cellIs" dxfId="2" priority="4" operator="equal">
      <formula>"Y"</formula>
    </cfRule>
  </conditionalFormatting>
  <conditionalFormatting sqref="D3">
    <cfRule type="cellIs" dxfId="1" priority="1" operator="equal">
      <formula>"N"</formula>
    </cfRule>
    <cfRule type="cellIs" dxfId="0" priority="2" operator="equal">
      <formula>"Y"</formula>
    </cfRule>
  </conditionalFormatting>
  <dataValidations count="1">
    <dataValidation type="list" allowBlank="1" showInputMessage="1" showErrorMessage="1" sqref="C5 C7 C9 C11 C13 C15 C17 C19 C21 C23 C25 C27 C29 C3" xr:uid="{E6AC00A6-0E21-45E2-B234-51CA71E567BB}">
      <formula1>"Y,N"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680DA-948F-40EF-A63C-C8D9FD1CDBC5}">
  <dimension ref="A1:D167"/>
  <sheetViews>
    <sheetView workbookViewId="0">
      <selection activeCell="B4" sqref="B4"/>
    </sheetView>
  </sheetViews>
  <sheetFormatPr defaultRowHeight="14.4" x14ac:dyDescent="0.3"/>
  <cols>
    <col min="1" max="4" width="30.88671875" customWidth="1"/>
  </cols>
  <sheetData>
    <row r="1" spans="1:4" ht="15" thickBot="1" x14ac:dyDescent="0.35">
      <c r="A1" s="197" t="s">
        <v>528</v>
      </c>
      <c r="B1" s="197"/>
      <c r="C1" s="197"/>
      <c r="D1" s="197"/>
    </row>
    <row r="2" spans="1:4" ht="29.4" thickBot="1" x14ac:dyDescent="0.35">
      <c r="A2" s="142" t="s">
        <v>401</v>
      </c>
      <c r="B2" s="143" t="s">
        <v>402</v>
      </c>
      <c r="C2" s="143" t="s">
        <v>402</v>
      </c>
      <c r="D2" s="144" t="s">
        <v>403</v>
      </c>
    </row>
    <row r="3" spans="1:4" ht="15" thickBot="1" x14ac:dyDescent="0.35">
      <c r="A3" s="145" t="s">
        <v>404</v>
      </c>
      <c r="B3" s="146" t="s">
        <v>405</v>
      </c>
      <c r="C3" s="146" t="s">
        <v>406</v>
      </c>
      <c r="D3" s="147" t="s">
        <v>407</v>
      </c>
    </row>
    <row r="4" spans="1:4" ht="15" thickBot="1" x14ac:dyDescent="0.35">
      <c r="A4" s="148" t="s">
        <v>408</v>
      </c>
      <c r="B4" s="149" t="s">
        <v>409</v>
      </c>
      <c r="C4" s="149" t="s">
        <v>409</v>
      </c>
      <c r="D4" s="150" t="s">
        <v>409</v>
      </c>
    </row>
    <row r="5" spans="1:4" ht="15" thickBot="1" x14ac:dyDescent="0.35">
      <c r="A5" s="148" t="s">
        <v>410</v>
      </c>
      <c r="B5" s="149" t="s">
        <v>409</v>
      </c>
      <c r="C5" s="149" t="s">
        <v>409</v>
      </c>
      <c r="D5" s="150" t="s">
        <v>409</v>
      </c>
    </row>
    <row r="6" spans="1:4" ht="15" thickBot="1" x14ac:dyDescent="0.35">
      <c r="A6" s="148" t="s">
        <v>411</v>
      </c>
      <c r="B6" s="149" t="s">
        <v>409</v>
      </c>
      <c r="C6" s="149" t="s">
        <v>409</v>
      </c>
      <c r="D6" s="150" t="s">
        <v>409</v>
      </c>
    </row>
    <row r="7" spans="1:4" ht="15" thickBot="1" x14ac:dyDescent="0.35">
      <c r="A7" s="148" t="s">
        <v>412</v>
      </c>
      <c r="B7" s="149" t="s">
        <v>409</v>
      </c>
      <c r="C7" s="149" t="s">
        <v>409</v>
      </c>
      <c r="D7" s="150" t="s">
        <v>409</v>
      </c>
    </row>
    <row r="8" spans="1:4" ht="15" thickBot="1" x14ac:dyDescent="0.35">
      <c r="A8" s="148"/>
      <c r="B8" s="149"/>
      <c r="C8" s="149"/>
      <c r="D8" s="150"/>
    </row>
    <row r="9" spans="1:4" ht="15" thickBot="1" x14ac:dyDescent="0.35">
      <c r="A9" s="148" t="s">
        <v>413</v>
      </c>
      <c r="B9" s="149" t="s">
        <v>409</v>
      </c>
      <c r="C9" s="149" t="s">
        <v>409</v>
      </c>
      <c r="D9" s="150" t="s">
        <v>409</v>
      </c>
    </row>
    <row r="10" spans="1:4" ht="15" thickBot="1" x14ac:dyDescent="0.35">
      <c r="A10" s="148" t="s">
        <v>414</v>
      </c>
      <c r="B10" s="149" t="s">
        <v>409</v>
      </c>
      <c r="C10" s="149" t="s">
        <v>409</v>
      </c>
      <c r="D10" s="150" t="s">
        <v>409</v>
      </c>
    </row>
    <row r="11" spans="1:4" ht="15" thickBot="1" x14ac:dyDescent="0.35">
      <c r="A11" s="148" t="s">
        <v>415</v>
      </c>
      <c r="B11" s="149" t="s">
        <v>409</v>
      </c>
      <c r="C11" s="149" t="s">
        <v>409</v>
      </c>
      <c r="D11" s="150" t="s">
        <v>409</v>
      </c>
    </row>
    <row r="12" spans="1:4" ht="15" thickBot="1" x14ac:dyDescent="0.35">
      <c r="A12" s="148" t="s">
        <v>416</v>
      </c>
      <c r="B12" s="149" t="s">
        <v>409</v>
      </c>
      <c r="C12" s="149" t="s">
        <v>409</v>
      </c>
      <c r="D12" s="150" t="s">
        <v>409</v>
      </c>
    </row>
    <row r="13" spans="1:4" ht="15" thickBot="1" x14ac:dyDescent="0.35">
      <c r="A13" s="148"/>
      <c r="B13" s="149"/>
      <c r="C13" s="149"/>
      <c r="D13" s="150"/>
    </row>
    <row r="14" spans="1:4" ht="15" thickBot="1" x14ac:dyDescent="0.35">
      <c r="A14" s="148" t="s">
        <v>417</v>
      </c>
      <c r="B14" s="149" t="s">
        <v>409</v>
      </c>
      <c r="C14" s="149" t="s">
        <v>409</v>
      </c>
      <c r="D14" s="150" t="s">
        <v>409</v>
      </c>
    </row>
    <row r="15" spans="1:4" ht="15" thickBot="1" x14ac:dyDescent="0.35">
      <c r="A15" s="148" t="s">
        <v>418</v>
      </c>
      <c r="B15" s="149" t="s">
        <v>409</v>
      </c>
      <c r="C15" s="149" t="s">
        <v>409</v>
      </c>
      <c r="D15" s="150" t="s">
        <v>409</v>
      </c>
    </row>
    <row r="16" spans="1:4" ht="15" thickBot="1" x14ac:dyDescent="0.35">
      <c r="A16" s="148" t="s">
        <v>419</v>
      </c>
      <c r="B16" s="149" t="s">
        <v>409</v>
      </c>
      <c r="C16" s="149" t="s">
        <v>409</v>
      </c>
      <c r="D16" s="150" t="s">
        <v>409</v>
      </c>
    </row>
    <row r="17" spans="1:4" ht="15" thickBot="1" x14ac:dyDescent="0.35">
      <c r="A17" s="148" t="s">
        <v>420</v>
      </c>
      <c r="B17" s="149" t="s">
        <v>409</v>
      </c>
      <c r="C17" s="149" t="s">
        <v>409</v>
      </c>
      <c r="D17" s="150" t="s">
        <v>409</v>
      </c>
    </row>
    <row r="18" spans="1:4" ht="15" thickBot="1" x14ac:dyDescent="0.35">
      <c r="A18" s="152"/>
      <c r="B18" s="151"/>
      <c r="C18" s="151"/>
      <c r="D18" s="152"/>
    </row>
    <row r="19" spans="1:4" ht="15" thickBot="1" x14ac:dyDescent="0.35">
      <c r="A19" s="142" t="s">
        <v>421</v>
      </c>
      <c r="B19" s="153" t="s">
        <v>422</v>
      </c>
      <c r="C19" s="153" t="s">
        <v>423</v>
      </c>
      <c r="D19" s="154" t="s">
        <v>424</v>
      </c>
    </row>
    <row r="20" spans="1:4" ht="15" thickBot="1" x14ac:dyDescent="0.35">
      <c r="A20" s="148" t="s">
        <v>408</v>
      </c>
      <c r="B20" s="149" t="s">
        <v>409</v>
      </c>
      <c r="C20" s="149" t="s">
        <v>409</v>
      </c>
      <c r="D20" s="150" t="s">
        <v>409</v>
      </c>
    </row>
    <row r="21" spans="1:4" ht="15" thickBot="1" x14ac:dyDescent="0.35">
      <c r="A21" s="148" t="s">
        <v>410</v>
      </c>
      <c r="B21" s="149" t="s">
        <v>409</v>
      </c>
      <c r="C21" s="149" t="s">
        <v>409</v>
      </c>
      <c r="D21" s="150" t="s">
        <v>409</v>
      </c>
    </row>
    <row r="22" spans="1:4" ht="15" thickBot="1" x14ac:dyDescent="0.35">
      <c r="A22" s="148" t="s">
        <v>411</v>
      </c>
      <c r="B22" s="149" t="s">
        <v>409</v>
      </c>
      <c r="C22" s="149" t="s">
        <v>409</v>
      </c>
      <c r="D22" s="150" t="s">
        <v>409</v>
      </c>
    </row>
    <row r="23" spans="1:4" ht="15" thickBot="1" x14ac:dyDescent="0.35">
      <c r="A23" s="148" t="s">
        <v>412</v>
      </c>
      <c r="B23" s="149" t="s">
        <v>409</v>
      </c>
      <c r="C23" s="149" t="s">
        <v>409</v>
      </c>
      <c r="D23" s="150" t="s">
        <v>409</v>
      </c>
    </row>
    <row r="24" spans="1:4" ht="15" thickBot="1" x14ac:dyDescent="0.35">
      <c r="A24" s="148"/>
      <c r="B24" s="149"/>
      <c r="C24" s="149"/>
      <c r="D24" s="150"/>
    </row>
    <row r="25" spans="1:4" ht="15" thickBot="1" x14ac:dyDescent="0.35">
      <c r="A25" s="148" t="s">
        <v>413</v>
      </c>
      <c r="B25" s="149" t="s">
        <v>409</v>
      </c>
      <c r="C25" s="149" t="s">
        <v>409</v>
      </c>
      <c r="D25" s="150" t="s">
        <v>409</v>
      </c>
    </row>
    <row r="26" spans="1:4" ht="15" thickBot="1" x14ac:dyDescent="0.35">
      <c r="A26" s="148" t="s">
        <v>414</v>
      </c>
      <c r="B26" s="149" t="s">
        <v>409</v>
      </c>
      <c r="C26" s="149" t="s">
        <v>409</v>
      </c>
      <c r="D26" s="150" t="s">
        <v>409</v>
      </c>
    </row>
    <row r="27" spans="1:4" ht="15" thickBot="1" x14ac:dyDescent="0.35">
      <c r="A27" s="148" t="s">
        <v>415</v>
      </c>
      <c r="B27" s="149" t="s">
        <v>409</v>
      </c>
      <c r="C27" s="149" t="s">
        <v>409</v>
      </c>
      <c r="D27" s="150" t="s">
        <v>409</v>
      </c>
    </row>
    <row r="28" spans="1:4" ht="15" thickBot="1" x14ac:dyDescent="0.35">
      <c r="A28" s="148" t="s">
        <v>416</v>
      </c>
      <c r="B28" s="149" t="s">
        <v>409</v>
      </c>
      <c r="C28" s="149" t="s">
        <v>409</v>
      </c>
      <c r="D28" s="150" t="s">
        <v>409</v>
      </c>
    </row>
    <row r="29" spans="1:4" ht="15" thickBot="1" x14ac:dyDescent="0.35">
      <c r="A29" s="148"/>
      <c r="B29" s="149"/>
      <c r="C29" s="149"/>
      <c r="D29" s="150"/>
    </row>
    <row r="30" spans="1:4" ht="15" thickBot="1" x14ac:dyDescent="0.35">
      <c r="A30" s="148" t="s">
        <v>417</v>
      </c>
      <c r="B30" s="149" t="s">
        <v>409</v>
      </c>
      <c r="C30" s="149" t="s">
        <v>409</v>
      </c>
      <c r="D30" s="150" t="s">
        <v>409</v>
      </c>
    </row>
    <row r="31" spans="1:4" ht="15" thickBot="1" x14ac:dyDescent="0.35">
      <c r="A31" s="148" t="s">
        <v>418</v>
      </c>
      <c r="B31" s="149" t="s">
        <v>409</v>
      </c>
      <c r="C31" s="149" t="s">
        <v>409</v>
      </c>
      <c r="D31" s="150" t="s">
        <v>409</v>
      </c>
    </row>
    <row r="32" spans="1:4" ht="15" thickBot="1" x14ac:dyDescent="0.35">
      <c r="A32" s="148" t="s">
        <v>419</v>
      </c>
      <c r="B32" s="149" t="s">
        <v>409</v>
      </c>
      <c r="C32" s="149" t="s">
        <v>409</v>
      </c>
      <c r="D32" s="150" t="s">
        <v>409</v>
      </c>
    </row>
    <row r="33" spans="1:4" ht="15" thickBot="1" x14ac:dyDescent="0.35">
      <c r="A33" s="148" t="s">
        <v>420</v>
      </c>
      <c r="B33" s="149" t="s">
        <v>409</v>
      </c>
      <c r="C33" s="149" t="s">
        <v>409</v>
      </c>
      <c r="D33" s="150" t="s">
        <v>409</v>
      </c>
    </row>
    <row r="34" spans="1:4" ht="15" thickBot="1" x14ac:dyDescent="0.35">
      <c r="A34" s="155"/>
      <c r="B34" s="156"/>
      <c r="C34" s="156"/>
      <c r="D34" s="155"/>
    </row>
    <row r="35" spans="1:4" x14ac:dyDescent="0.3">
      <c r="A35" s="157" t="s">
        <v>425</v>
      </c>
      <c r="B35" s="198" t="s">
        <v>405</v>
      </c>
      <c r="C35" s="198" t="s">
        <v>406</v>
      </c>
      <c r="D35" s="195" t="s">
        <v>407</v>
      </c>
    </row>
    <row r="36" spans="1:4" ht="43.8" thickBot="1" x14ac:dyDescent="0.35">
      <c r="A36" s="158" t="s">
        <v>426</v>
      </c>
      <c r="B36" s="199"/>
      <c r="C36" s="199"/>
      <c r="D36" s="196"/>
    </row>
    <row r="37" spans="1:4" ht="15" thickBot="1" x14ac:dyDescent="0.35">
      <c r="A37" s="148" t="s">
        <v>408</v>
      </c>
      <c r="B37" s="149" t="s">
        <v>409</v>
      </c>
      <c r="C37" s="149" t="s">
        <v>409</v>
      </c>
      <c r="D37" s="150" t="s">
        <v>409</v>
      </c>
    </row>
    <row r="38" spans="1:4" ht="15" thickBot="1" x14ac:dyDescent="0.35">
      <c r="A38" s="148" t="s">
        <v>410</v>
      </c>
      <c r="B38" s="149" t="s">
        <v>409</v>
      </c>
      <c r="C38" s="149" t="s">
        <v>409</v>
      </c>
      <c r="D38" s="150" t="s">
        <v>409</v>
      </c>
    </row>
    <row r="39" spans="1:4" ht="15" thickBot="1" x14ac:dyDescent="0.35">
      <c r="A39" s="148" t="s">
        <v>411</v>
      </c>
      <c r="B39" s="149" t="s">
        <v>409</v>
      </c>
      <c r="C39" s="149" t="s">
        <v>409</v>
      </c>
      <c r="D39" s="150" t="s">
        <v>409</v>
      </c>
    </row>
    <row r="40" spans="1:4" ht="15" thickBot="1" x14ac:dyDescent="0.35">
      <c r="A40" s="148" t="s">
        <v>412</v>
      </c>
      <c r="B40" s="149" t="s">
        <v>409</v>
      </c>
      <c r="C40" s="149" t="s">
        <v>409</v>
      </c>
      <c r="D40" s="150" t="s">
        <v>409</v>
      </c>
    </row>
    <row r="41" spans="1:4" ht="15" thickBot="1" x14ac:dyDescent="0.35">
      <c r="A41" s="148"/>
      <c r="B41" s="149"/>
      <c r="C41" s="149"/>
      <c r="D41" s="150"/>
    </row>
    <row r="42" spans="1:4" ht="15" thickBot="1" x14ac:dyDescent="0.35">
      <c r="A42" s="148" t="s">
        <v>413</v>
      </c>
      <c r="B42" s="149" t="s">
        <v>409</v>
      </c>
      <c r="C42" s="149" t="s">
        <v>409</v>
      </c>
      <c r="D42" s="150" t="s">
        <v>409</v>
      </c>
    </row>
    <row r="43" spans="1:4" ht="15" thickBot="1" x14ac:dyDescent="0.35">
      <c r="A43" s="148" t="s">
        <v>414</v>
      </c>
      <c r="B43" s="149" t="s">
        <v>409</v>
      </c>
      <c r="C43" s="149" t="s">
        <v>409</v>
      </c>
      <c r="D43" s="150" t="s">
        <v>409</v>
      </c>
    </row>
    <row r="44" spans="1:4" ht="15" thickBot="1" x14ac:dyDescent="0.35">
      <c r="A44" s="148" t="s">
        <v>415</v>
      </c>
      <c r="B44" s="149" t="s">
        <v>409</v>
      </c>
      <c r="C44" s="149" t="s">
        <v>409</v>
      </c>
      <c r="D44" s="150" t="s">
        <v>409</v>
      </c>
    </row>
    <row r="45" spans="1:4" ht="15" thickBot="1" x14ac:dyDescent="0.35">
      <c r="A45" s="148" t="s">
        <v>416</v>
      </c>
      <c r="B45" s="149" t="s">
        <v>409</v>
      </c>
      <c r="C45" s="149" t="s">
        <v>409</v>
      </c>
      <c r="D45" s="150" t="s">
        <v>409</v>
      </c>
    </row>
    <row r="46" spans="1:4" ht="15" thickBot="1" x14ac:dyDescent="0.35">
      <c r="A46" s="148"/>
      <c r="B46" s="149"/>
      <c r="C46" s="149"/>
      <c r="D46" s="150"/>
    </row>
    <row r="47" spans="1:4" ht="15" thickBot="1" x14ac:dyDescent="0.35">
      <c r="A47" s="148" t="s">
        <v>417</v>
      </c>
      <c r="B47" s="149" t="s">
        <v>409</v>
      </c>
      <c r="C47" s="149" t="s">
        <v>409</v>
      </c>
      <c r="D47" s="150" t="s">
        <v>409</v>
      </c>
    </row>
    <row r="48" spans="1:4" ht="15" thickBot="1" x14ac:dyDescent="0.35">
      <c r="A48" s="148" t="s">
        <v>418</v>
      </c>
      <c r="B48" s="149" t="s">
        <v>409</v>
      </c>
      <c r="C48" s="149" t="s">
        <v>409</v>
      </c>
      <c r="D48" s="150" t="s">
        <v>409</v>
      </c>
    </row>
    <row r="49" spans="1:4" ht="15" thickBot="1" x14ac:dyDescent="0.35">
      <c r="A49" s="148" t="s">
        <v>419</v>
      </c>
      <c r="B49" s="149" t="s">
        <v>409</v>
      </c>
      <c r="C49" s="149" t="s">
        <v>409</v>
      </c>
      <c r="D49" s="150" t="s">
        <v>409</v>
      </c>
    </row>
    <row r="50" spans="1:4" ht="15" thickBot="1" x14ac:dyDescent="0.35">
      <c r="A50" s="148" t="s">
        <v>420</v>
      </c>
      <c r="B50" s="149" t="s">
        <v>409</v>
      </c>
      <c r="C50" s="149" t="s">
        <v>409</v>
      </c>
      <c r="D50" s="150" t="s">
        <v>409</v>
      </c>
    </row>
    <row r="51" spans="1:4" ht="15" thickBot="1" x14ac:dyDescent="0.35">
      <c r="A51" s="152"/>
      <c r="B51" s="151"/>
      <c r="C51" s="151"/>
      <c r="D51" s="152"/>
    </row>
    <row r="52" spans="1:4" ht="15" thickBot="1" x14ac:dyDescent="0.35">
      <c r="A52" s="142" t="s">
        <v>427</v>
      </c>
      <c r="B52" s="153" t="s">
        <v>428</v>
      </c>
      <c r="C52" s="153" t="s">
        <v>429</v>
      </c>
      <c r="D52" s="154" t="s">
        <v>430</v>
      </c>
    </row>
    <row r="53" spans="1:4" ht="15" thickBot="1" x14ac:dyDescent="0.35">
      <c r="A53" s="145" t="s">
        <v>431</v>
      </c>
      <c r="B53" s="146"/>
      <c r="C53" s="146"/>
      <c r="D53" s="147"/>
    </row>
    <row r="54" spans="1:4" ht="15" thickBot="1" x14ac:dyDescent="0.35">
      <c r="A54" s="148" t="s">
        <v>432</v>
      </c>
      <c r="B54" s="149" t="s">
        <v>409</v>
      </c>
      <c r="C54" s="149" t="s">
        <v>409</v>
      </c>
      <c r="D54" s="150" t="s">
        <v>409</v>
      </c>
    </row>
    <row r="55" spans="1:4" ht="15" thickBot="1" x14ac:dyDescent="0.35">
      <c r="A55" s="148" t="s">
        <v>433</v>
      </c>
      <c r="B55" s="149" t="s">
        <v>409</v>
      </c>
      <c r="C55" s="149" t="s">
        <v>409</v>
      </c>
      <c r="D55" s="150" t="s">
        <v>409</v>
      </c>
    </row>
    <row r="56" spans="1:4" ht="15" thickBot="1" x14ac:dyDescent="0.35">
      <c r="A56" s="148" t="s">
        <v>434</v>
      </c>
      <c r="B56" s="149" t="s">
        <v>409</v>
      </c>
      <c r="C56" s="149" t="s">
        <v>409</v>
      </c>
      <c r="D56" s="150" t="s">
        <v>409</v>
      </c>
    </row>
    <row r="57" spans="1:4" ht="15" thickBot="1" x14ac:dyDescent="0.35">
      <c r="A57" s="148" t="s">
        <v>435</v>
      </c>
      <c r="B57" s="149" t="s">
        <v>409</v>
      </c>
      <c r="C57" s="149" t="s">
        <v>409</v>
      </c>
      <c r="D57" s="150" t="s">
        <v>409</v>
      </c>
    </row>
    <row r="58" spans="1:4" ht="15" thickBot="1" x14ac:dyDescent="0.35">
      <c r="A58" s="151"/>
      <c r="B58" s="151"/>
      <c r="C58" s="151"/>
      <c r="D58" s="151"/>
    </row>
    <row r="59" spans="1:4" ht="29.4" thickBot="1" x14ac:dyDescent="0.35">
      <c r="A59" s="142" t="s">
        <v>436</v>
      </c>
      <c r="B59" s="153"/>
      <c r="C59" s="153"/>
      <c r="D59" s="154"/>
    </row>
    <row r="60" spans="1:4" ht="15" thickBot="1" x14ac:dyDescent="0.35">
      <c r="A60" s="148" t="s">
        <v>432</v>
      </c>
      <c r="B60" s="149" t="s">
        <v>409</v>
      </c>
      <c r="C60" s="149" t="s">
        <v>409</v>
      </c>
      <c r="D60" s="150" t="s">
        <v>409</v>
      </c>
    </row>
    <row r="61" spans="1:4" ht="15" thickBot="1" x14ac:dyDescent="0.35">
      <c r="A61" s="148" t="s">
        <v>433</v>
      </c>
      <c r="B61" s="149" t="s">
        <v>409</v>
      </c>
      <c r="C61" s="149" t="s">
        <v>409</v>
      </c>
      <c r="D61" s="150" t="s">
        <v>409</v>
      </c>
    </row>
    <row r="62" spans="1:4" ht="15" thickBot="1" x14ac:dyDescent="0.35">
      <c r="A62" s="148" t="s">
        <v>434</v>
      </c>
      <c r="B62" s="149" t="s">
        <v>409</v>
      </c>
      <c r="C62" s="149" t="s">
        <v>409</v>
      </c>
      <c r="D62" s="150" t="s">
        <v>409</v>
      </c>
    </row>
    <row r="63" spans="1:4" ht="15" thickBot="1" x14ac:dyDescent="0.35">
      <c r="A63" s="148" t="s">
        <v>435</v>
      </c>
      <c r="B63" s="149" t="s">
        <v>409</v>
      </c>
      <c r="C63" s="149" t="s">
        <v>409</v>
      </c>
      <c r="D63" s="150" t="s">
        <v>409</v>
      </c>
    </row>
    <row r="64" spans="1:4" ht="15" thickBot="1" x14ac:dyDescent="0.35">
      <c r="A64" s="152"/>
      <c r="B64" s="151"/>
      <c r="C64" s="151"/>
      <c r="D64" s="152"/>
    </row>
    <row r="65" spans="1:4" ht="15" thickBot="1" x14ac:dyDescent="0.35">
      <c r="A65" s="142" t="s">
        <v>437</v>
      </c>
      <c r="B65" s="153" t="s">
        <v>438</v>
      </c>
      <c r="C65" s="153" t="s">
        <v>439</v>
      </c>
      <c r="D65" s="154" t="s">
        <v>440</v>
      </c>
    </row>
    <row r="66" spans="1:4" ht="15" thickBot="1" x14ac:dyDescent="0.35">
      <c r="A66" s="148" t="s">
        <v>441</v>
      </c>
      <c r="B66" s="149" t="s">
        <v>409</v>
      </c>
      <c r="C66" s="149" t="s">
        <v>409</v>
      </c>
      <c r="D66" s="150" t="s">
        <v>409</v>
      </c>
    </row>
    <row r="67" spans="1:4" ht="15" thickBot="1" x14ac:dyDescent="0.35">
      <c r="A67" s="148" t="s">
        <v>442</v>
      </c>
      <c r="B67" s="149" t="s">
        <v>409</v>
      </c>
      <c r="C67" s="149" t="s">
        <v>409</v>
      </c>
      <c r="D67" s="150" t="s">
        <v>409</v>
      </c>
    </row>
    <row r="68" spans="1:4" ht="15" thickBot="1" x14ac:dyDescent="0.35">
      <c r="A68" s="148" t="s">
        <v>443</v>
      </c>
      <c r="B68" s="149" t="s">
        <v>409</v>
      </c>
      <c r="C68" s="149" t="s">
        <v>409</v>
      </c>
      <c r="D68" s="150" t="s">
        <v>409</v>
      </c>
    </row>
    <row r="69" spans="1:4" ht="15" thickBot="1" x14ac:dyDescent="0.35">
      <c r="A69" s="152"/>
      <c r="B69" s="151"/>
      <c r="C69" s="151"/>
      <c r="D69" s="152"/>
    </row>
    <row r="70" spans="1:4" ht="29.4" thickBot="1" x14ac:dyDescent="0.35">
      <c r="A70" s="142" t="s">
        <v>444</v>
      </c>
      <c r="B70" s="153" t="s">
        <v>423</v>
      </c>
      <c r="C70" s="153" t="s">
        <v>445</v>
      </c>
      <c r="D70" s="154" t="s">
        <v>446</v>
      </c>
    </row>
    <row r="71" spans="1:4" ht="15" thickBot="1" x14ac:dyDescent="0.35">
      <c r="A71" s="148" t="s">
        <v>447</v>
      </c>
      <c r="B71" s="149" t="s">
        <v>409</v>
      </c>
      <c r="C71" s="149" t="s">
        <v>409</v>
      </c>
      <c r="D71" s="150" t="s">
        <v>409</v>
      </c>
    </row>
    <row r="72" spans="1:4" ht="15" thickBot="1" x14ac:dyDescent="0.35">
      <c r="A72" s="148" t="s">
        <v>448</v>
      </c>
      <c r="B72" s="149" t="s">
        <v>409</v>
      </c>
      <c r="C72" s="149" t="s">
        <v>409</v>
      </c>
      <c r="D72" s="150" t="s">
        <v>409</v>
      </c>
    </row>
    <row r="73" spans="1:4" ht="15" thickBot="1" x14ac:dyDescent="0.35">
      <c r="A73" s="160"/>
      <c r="B73" s="161"/>
      <c r="C73" s="161"/>
      <c r="D73" s="162"/>
    </row>
    <row r="74" spans="1:4" ht="15" thickBot="1" x14ac:dyDescent="0.35">
      <c r="A74" s="142" t="s">
        <v>449</v>
      </c>
      <c r="B74" s="153" t="s">
        <v>423</v>
      </c>
      <c r="C74" s="153" t="s">
        <v>446</v>
      </c>
      <c r="D74" s="154" t="s">
        <v>424</v>
      </c>
    </row>
    <row r="75" spans="1:4" ht="15" thickBot="1" x14ac:dyDescent="0.35">
      <c r="A75" s="148" t="s">
        <v>428</v>
      </c>
      <c r="B75" s="149" t="s">
        <v>409</v>
      </c>
      <c r="C75" s="149" t="s">
        <v>409</v>
      </c>
      <c r="D75" s="150" t="s">
        <v>409</v>
      </c>
    </row>
    <row r="76" spans="1:4" ht="15" thickBot="1" x14ac:dyDescent="0.35">
      <c r="A76" s="148" t="s">
        <v>429</v>
      </c>
      <c r="B76" s="149" t="s">
        <v>409</v>
      </c>
      <c r="C76" s="149" t="s">
        <v>409</v>
      </c>
      <c r="D76" s="150" t="s">
        <v>409</v>
      </c>
    </row>
    <row r="77" spans="1:4" ht="15" thickBot="1" x14ac:dyDescent="0.35">
      <c r="A77" s="148" t="s">
        <v>430</v>
      </c>
      <c r="B77" s="149" t="s">
        <v>409</v>
      </c>
      <c r="C77" s="149" t="s">
        <v>409</v>
      </c>
      <c r="D77" s="150" t="s">
        <v>409</v>
      </c>
    </row>
    <row r="78" spans="1:4" ht="15" thickBot="1" x14ac:dyDescent="0.35">
      <c r="A78" s="160"/>
      <c r="B78" s="161"/>
      <c r="C78" s="161"/>
      <c r="D78" s="162"/>
    </row>
    <row r="79" spans="1:4" ht="29.4" thickBot="1" x14ac:dyDescent="0.35">
      <c r="A79" s="142" t="s">
        <v>450</v>
      </c>
      <c r="B79" s="153" t="s">
        <v>451</v>
      </c>
      <c r="C79" s="153" t="s">
        <v>452</v>
      </c>
      <c r="D79" s="152"/>
    </row>
    <row r="80" spans="1:4" ht="15" thickBot="1" x14ac:dyDescent="0.35">
      <c r="A80" s="148" t="s">
        <v>453</v>
      </c>
      <c r="B80" s="149" t="s">
        <v>409</v>
      </c>
      <c r="C80" s="149" t="s">
        <v>409</v>
      </c>
      <c r="D80" s="152"/>
    </row>
    <row r="81" spans="1:4" ht="15" thickBot="1" x14ac:dyDescent="0.35">
      <c r="A81" s="148" t="s">
        <v>454</v>
      </c>
      <c r="B81" s="149" t="s">
        <v>409</v>
      </c>
      <c r="C81" s="149" t="s">
        <v>409</v>
      </c>
      <c r="D81" s="152"/>
    </row>
    <row r="82" spans="1:4" ht="15" thickBot="1" x14ac:dyDescent="0.35">
      <c r="A82" s="148" t="s">
        <v>455</v>
      </c>
      <c r="B82" s="149" t="s">
        <v>409</v>
      </c>
      <c r="C82" s="149" t="s">
        <v>409</v>
      </c>
      <c r="D82" s="152"/>
    </row>
    <row r="83" spans="1:4" ht="15" thickBot="1" x14ac:dyDescent="0.35">
      <c r="A83" s="152"/>
      <c r="B83" s="151"/>
      <c r="C83" s="151"/>
      <c r="D83" s="152"/>
    </row>
    <row r="84" spans="1:4" ht="29.4" thickBot="1" x14ac:dyDescent="0.35">
      <c r="A84" s="142" t="s">
        <v>456</v>
      </c>
      <c r="B84" s="153" t="s">
        <v>457</v>
      </c>
      <c r="C84" s="153" t="s">
        <v>458</v>
      </c>
      <c r="D84" s="152"/>
    </row>
    <row r="85" spans="1:4" ht="15" thickBot="1" x14ac:dyDescent="0.35">
      <c r="A85" s="148" t="s">
        <v>459</v>
      </c>
      <c r="B85" s="149" t="s">
        <v>409</v>
      </c>
      <c r="C85" s="149" t="s">
        <v>409</v>
      </c>
      <c r="D85" s="152"/>
    </row>
    <row r="86" spans="1:4" ht="15" thickBot="1" x14ac:dyDescent="0.35">
      <c r="A86" s="148" t="s">
        <v>460</v>
      </c>
      <c r="B86" s="149" t="s">
        <v>409</v>
      </c>
      <c r="C86" s="149" t="s">
        <v>409</v>
      </c>
      <c r="D86" s="152"/>
    </row>
    <row r="87" spans="1:4" ht="15" thickBot="1" x14ac:dyDescent="0.35">
      <c r="A87" s="148" t="s">
        <v>461</v>
      </c>
      <c r="B87" s="149" t="s">
        <v>409</v>
      </c>
      <c r="C87" s="149" t="s">
        <v>409</v>
      </c>
      <c r="D87" s="152"/>
    </row>
    <row r="88" spans="1:4" ht="15" thickBot="1" x14ac:dyDescent="0.35">
      <c r="A88" s="152"/>
      <c r="B88" s="151"/>
      <c r="C88" s="151"/>
      <c r="D88" s="152"/>
    </row>
    <row r="89" spans="1:4" ht="15" thickBot="1" x14ac:dyDescent="0.35">
      <c r="A89" s="142" t="s">
        <v>462</v>
      </c>
      <c r="B89" s="153" t="s">
        <v>457</v>
      </c>
      <c r="C89" s="153" t="s">
        <v>458</v>
      </c>
      <c r="D89" s="152"/>
    </row>
    <row r="90" spans="1:4" ht="15" thickBot="1" x14ac:dyDescent="0.35">
      <c r="A90" s="148" t="s">
        <v>463</v>
      </c>
      <c r="B90" s="149" t="s">
        <v>409</v>
      </c>
      <c r="C90" s="149" t="s">
        <v>409</v>
      </c>
      <c r="D90" s="152"/>
    </row>
    <row r="91" spans="1:4" ht="15" thickBot="1" x14ac:dyDescent="0.35">
      <c r="A91" s="152"/>
      <c r="B91" s="151"/>
      <c r="C91" s="151"/>
      <c r="D91" s="152"/>
    </row>
    <row r="92" spans="1:4" ht="15" thickBot="1" x14ac:dyDescent="0.35">
      <c r="A92" s="142" t="s">
        <v>464</v>
      </c>
      <c r="B92" s="153" t="s">
        <v>465</v>
      </c>
      <c r="C92" s="153" t="s">
        <v>466</v>
      </c>
      <c r="D92" s="152"/>
    </row>
    <row r="93" spans="1:4" x14ac:dyDescent="0.3">
      <c r="A93" s="163" t="s">
        <v>467</v>
      </c>
      <c r="B93" s="200" t="s">
        <v>409</v>
      </c>
      <c r="C93" s="200" t="s">
        <v>409</v>
      </c>
      <c r="D93" s="202"/>
    </row>
    <row r="94" spans="1:4" ht="15" thickBot="1" x14ac:dyDescent="0.35">
      <c r="A94" s="148" t="s">
        <v>468</v>
      </c>
      <c r="B94" s="201"/>
      <c r="C94" s="201"/>
      <c r="D94" s="202"/>
    </row>
    <row r="95" spans="1:4" ht="29.4" thickBot="1" x14ac:dyDescent="0.35">
      <c r="A95" s="148" t="s">
        <v>469</v>
      </c>
      <c r="B95" s="149" t="s">
        <v>409</v>
      </c>
      <c r="C95" s="149" t="s">
        <v>409</v>
      </c>
      <c r="D95" s="152"/>
    </row>
    <row r="96" spans="1:4" ht="15" thickBot="1" x14ac:dyDescent="0.35">
      <c r="A96" s="152"/>
      <c r="B96" s="151"/>
      <c r="C96" s="151"/>
      <c r="D96" s="152"/>
    </row>
    <row r="97" spans="1:4" ht="15" thickBot="1" x14ac:dyDescent="0.35">
      <c r="A97" s="142" t="s">
        <v>470</v>
      </c>
      <c r="B97" s="153" t="s">
        <v>457</v>
      </c>
      <c r="C97" s="153" t="s">
        <v>458</v>
      </c>
      <c r="D97" s="152"/>
    </row>
    <row r="98" spans="1:4" ht="15" thickBot="1" x14ac:dyDescent="0.35">
      <c r="A98" s="148" t="s">
        <v>471</v>
      </c>
      <c r="B98" s="149" t="s">
        <v>409</v>
      </c>
      <c r="C98" s="149" t="s">
        <v>409</v>
      </c>
      <c r="D98" s="152"/>
    </row>
    <row r="99" spans="1:4" ht="15" thickBot="1" x14ac:dyDescent="0.35">
      <c r="A99" s="148" t="s">
        <v>472</v>
      </c>
      <c r="B99" s="149" t="s">
        <v>409</v>
      </c>
      <c r="C99" s="149" t="s">
        <v>409</v>
      </c>
      <c r="D99" s="152"/>
    </row>
    <row r="100" spans="1:4" ht="15" thickBot="1" x14ac:dyDescent="0.35">
      <c r="A100" s="148" t="s">
        <v>473</v>
      </c>
      <c r="B100" s="149" t="s">
        <v>409</v>
      </c>
      <c r="C100" s="149" t="s">
        <v>409</v>
      </c>
      <c r="D100" s="152"/>
    </row>
    <row r="101" spans="1:4" ht="15" thickBot="1" x14ac:dyDescent="0.35">
      <c r="A101" s="148" t="s">
        <v>474</v>
      </c>
      <c r="B101" s="149" t="s">
        <v>409</v>
      </c>
      <c r="C101" s="149" t="s">
        <v>409</v>
      </c>
      <c r="D101" s="152"/>
    </row>
    <row r="102" spans="1:4" ht="15" thickBot="1" x14ac:dyDescent="0.35">
      <c r="A102" s="148" t="s">
        <v>475</v>
      </c>
      <c r="B102" s="149" t="s">
        <v>409</v>
      </c>
      <c r="C102" s="149" t="s">
        <v>409</v>
      </c>
      <c r="D102" s="152"/>
    </row>
    <row r="103" spans="1:4" ht="15" thickBot="1" x14ac:dyDescent="0.35">
      <c r="A103" s="148" t="s">
        <v>476</v>
      </c>
      <c r="B103" s="149" t="s">
        <v>409</v>
      </c>
      <c r="C103" s="149" t="s">
        <v>409</v>
      </c>
      <c r="D103" s="152"/>
    </row>
    <row r="104" spans="1:4" ht="15" thickBot="1" x14ac:dyDescent="0.35">
      <c r="A104" s="152"/>
      <c r="B104" s="151"/>
      <c r="C104" s="151"/>
      <c r="D104" s="152"/>
    </row>
    <row r="105" spans="1:4" ht="15" thickBot="1" x14ac:dyDescent="0.35">
      <c r="A105" s="142" t="s">
        <v>477</v>
      </c>
      <c r="B105" s="153" t="s">
        <v>457</v>
      </c>
      <c r="C105" s="153" t="s">
        <v>458</v>
      </c>
      <c r="D105" s="152"/>
    </row>
    <row r="106" spans="1:4" ht="15" thickBot="1" x14ac:dyDescent="0.35">
      <c r="A106" s="148" t="s">
        <v>478</v>
      </c>
      <c r="B106" s="149" t="s">
        <v>409</v>
      </c>
      <c r="C106" s="149" t="s">
        <v>409</v>
      </c>
      <c r="D106" s="152"/>
    </row>
    <row r="107" spans="1:4" ht="15" thickBot="1" x14ac:dyDescent="0.35">
      <c r="A107" s="148" t="s">
        <v>479</v>
      </c>
      <c r="B107" s="149" t="s">
        <v>409</v>
      </c>
      <c r="C107" s="149" t="s">
        <v>409</v>
      </c>
      <c r="D107" s="152"/>
    </row>
    <row r="108" spans="1:4" ht="15" thickBot="1" x14ac:dyDescent="0.35">
      <c r="A108" s="148" t="s">
        <v>480</v>
      </c>
      <c r="B108" s="149" t="s">
        <v>409</v>
      </c>
      <c r="C108" s="149" t="s">
        <v>409</v>
      </c>
      <c r="D108" s="152"/>
    </row>
    <row r="109" spans="1:4" ht="15" thickBot="1" x14ac:dyDescent="0.35">
      <c r="A109" s="148" t="s">
        <v>481</v>
      </c>
      <c r="B109" s="149" t="s">
        <v>409</v>
      </c>
      <c r="C109" s="149" t="s">
        <v>409</v>
      </c>
      <c r="D109" s="152"/>
    </row>
    <row r="110" spans="1:4" ht="15" thickBot="1" x14ac:dyDescent="0.35">
      <c r="A110" s="148" t="s">
        <v>482</v>
      </c>
      <c r="B110" s="149" t="s">
        <v>409</v>
      </c>
      <c r="C110" s="149" t="s">
        <v>409</v>
      </c>
      <c r="D110" s="152"/>
    </row>
    <row r="111" spans="1:4" ht="15" thickBot="1" x14ac:dyDescent="0.35">
      <c r="A111" s="148" t="s">
        <v>483</v>
      </c>
      <c r="B111" s="149" t="s">
        <v>409</v>
      </c>
      <c r="C111" s="149" t="s">
        <v>409</v>
      </c>
      <c r="D111" s="152"/>
    </row>
    <row r="112" spans="1:4" ht="15" thickBot="1" x14ac:dyDescent="0.35">
      <c r="A112" s="148" t="s">
        <v>484</v>
      </c>
      <c r="B112" s="149" t="s">
        <v>409</v>
      </c>
      <c r="C112" s="149" t="s">
        <v>409</v>
      </c>
      <c r="D112" s="152"/>
    </row>
    <row r="113" spans="1:4" ht="15" thickBot="1" x14ac:dyDescent="0.35">
      <c r="A113" s="148" t="s">
        <v>485</v>
      </c>
      <c r="B113" s="149" t="s">
        <v>409</v>
      </c>
      <c r="C113" s="149" t="s">
        <v>409</v>
      </c>
      <c r="D113" s="152"/>
    </row>
    <row r="114" spans="1:4" ht="15" thickBot="1" x14ac:dyDescent="0.35">
      <c r="A114" s="148" t="s">
        <v>486</v>
      </c>
      <c r="B114" s="149" t="s">
        <v>409</v>
      </c>
      <c r="C114" s="149" t="s">
        <v>409</v>
      </c>
      <c r="D114" s="152"/>
    </row>
    <row r="115" spans="1:4" ht="15" thickBot="1" x14ac:dyDescent="0.35">
      <c r="A115" s="148" t="s">
        <v>487</v>
      </c>
      <c r="B115" s="149" t="s">
        <v>409</v>
      </c>
      <c r="C115" s="149" t="s">
        <v>409</v>
      </c>
      <c r="D115" s="152"/>
    </row>
    <row r="116" spans="1:4" ht="15" thickBot="1" x14ac:dyDescent="0.35">
      <c r="A116" s="148" t="s">
        <v>488</v>
      </c>
      <c r="B116" s="149" t="s">
        <v>409</v>
      </c>
      <c r="C116" s="149" t="s">
        <v>409</v>
      </c>
      <c r="D116" s="152"/>
    </row>
    <row r="117" spans="1:4" ht="15" thickBot="1" x14ac:dyDescent="0.35">
      <c r="A117" s="148" t="s">
        <v>489</v>
      </c>
      <c r="B117" s="149" t="s">
        <v>409</v>
      </c>
      <c r="C117" s="149" t="s">
        <v>409</v>
      </c>
      <c r="D117" s="152"/>
    </row>
    <row r="118" spans="1:4" ht="15" thickBot="1" x14ac:dyDescent="0.35">
      <c r="A118" s="148" t="s">
        <v>490</v>
      </c>
      <c r="B118" s="149" t="s">
        <v>409</v>
      </c>
      <c r="C118" s="149" t="s">
        <v>409</v>
      </c>
      <c r="D118" s="152"/>
    </row>
    <row r="119" spans="1:4" ht="15" thickBot="1" x14ac:dyDescent="0.35">
      <c r="A119" s="148" t="s">
        <v>491</v>
      </c>
      <c r="B119" s="149" t="s">
        <v>409</v>
      </c>
      <c r="C119" s="149" t="s">
        <v>409</v>
      </c>
      <c r="D119" s="152"/>
    </row>
    <row r="120" spans="1:4" ht="15" thickBot="1" x14ac:dyDescent="0.35">
      <c r="A120" s="148" t="s">
        <v>492</v>
      </c>
      <c r="B120" s="149" t="s">
        <v>409</v>
      </c>
      <c r="C120" s="149" t="s">
        <v>409</v>
      </c>
      <c r="D120" s="152"/>
    </row>
    <row r="121" spans="1:4" ht="15" thickBot="1" x14ac:dyDescent="0.35">
      <c r="A121" s="148" t="s">
        <v>493</v>
      </c>
      <c r="B121" s="149" t="s">
        <v>409</v>
      </c>
      <c r="C121" s="149" t="s">
        <v>409</v>
      </c>
      <c r="D121" s="152"/>
    </row>
    <row r="122" spans="1:4" ht="15" thickBot="1" x14ac:dyDescent="0.35">
      <c r="A122" s="148" t="s">
        <v>494</v>
      </c>
      <c r="B122" s="149" t="s">
        <v>409</v>
      </c>
      <c r="C122" s="149" t="s">
        <v>409</v>
      </c>
      <c r="D122" s="152"/>
    </row>
    <row r="123" spans="1:4" ht="15" thickBot="1" x14ac:dyDescent="0.35">
      <c r="A123" s="148" t="s">
        <v>495</v>
      </c>
      <c r="B123" s="149" t="s">
        <v>409</v>
      </c>
      <c r="C123" s="149" t="s">
        <v>409</v>
      </c>
      <c r="D123" s="152"/>
    </row>
    <row r="124" spans="1:4" ht="15" thickBot="1" x14ac:dyDescent="0.35">
      <c r="A124" s="152"/>
      <c r="B124" s="151"/>
      <c r="C124" s="151"/>
      <c r="D124" s="152"/>
    </row>
    <row r="125" spans="1:4" ht="15" thickBot="1" x14ac:dyDescent="0.35">
      <c r="A125" s="142" t="s">
        <v>496</v>
      </c>
      <c r="B125" s="153" t="s">
        <v>457</v>
      </c>
      <c r="C125" s="153" t="s">
        <v>458</v>
      </c>
      <c r="D125" s="152"/>
    </row>
    <row r="126" spans="1:4" ht="15" thickBot="1" x14ac:dyDescent="0.35">
      <c r="A126" s="148" t="s">
        <v>497</v>
      </c>
      <c r="B126" s="149" t="s">
        <v>409</v>
      </c>
      <c r="C126" s="149" t="s">
        <v>409</v>
      </c>
      <c r="D126" s="152"/>
    </row>
    <row r="127" spans="1:4" ht="15" thickBot="1" x14ac:dyDescent="0.35">
      <c r="A127" s="148" t="s">
        <v>498</v>
      </c>
      <c r="B127" s="149" t="s">
        <v>409</v>
      </c>
      <c r="C127" s="149" t="s">
        <v>409</v>
      </c>
      <c r="D127" s="152"/>
    </row>
    <row r="128" spans="1:4" ht="15" thickBot="1" x14ac:dyDescent="0.35">
      <c r="A128" s="148" t="s">
        <v>499</v>
      </c>
      <c r="B128" s="149" t="s">
        <v>409</v>
      </c>
      <c r="C128" s="149" t="s">
        <v>409</v>
      </c>
      <c r="D128" s="152"/>
    </row>
    <row r="129" spans="1:4" ht="15" thickBot="1" x14ac:dyDescent="0.35">
      <c r="A129" s="148" t="s">
        <v>500</v>
      </c>
      <c r="B129" s="149" t="s">
        <v>409</v>
      </c>
      <c r="C129" s="149" t="s">
        <v>409</v>
      </c>
      <c r="D129" s="152"/>
    </row>
    <row r="130" spans="1:4" ht="15" thickBot="1" x14ac:dyDescent="0.35">
      <c r="A130" s="148" t="s">
        <v>501</v>
      </c>
      <c r="B130" s="149" t="s">
        <v>409</v>
      </c>
      <c r="C130" s="149" t="s">
        <v>409</v>
      </c>
      <c r="D130" s="152"/>
    </row>
    <row r="131" spans="1:4" ht="15" thickBot="1" x14ac:dyDescent="0.35">
      <c r="A131" s="152"/>
      <c r="B131" s="151"/>
      <c r="C131" s="151"/>
      <c r="D131" s="152"/>
    </row>
    <row r="132" spans="1:4" ht="15" thickBot="1" x14ac:dyDescent="0.35">
      <c r="A132" s="142" t="s">
        <v>502</v>
      </c>
      <c r="B132" s="153" t="s">
        <v>457</v>
      </c>
      <c r="C132" s="153" t="s">
        <v>458</v>
      </c>
      <c r="D132" s="152"/>
    </row>
    <row r="133" spans="1:4" ht="15" thickBot="1" x14ac:dyDescent="0.35">
      <c r="A133" s="148" t="s">
        <v>503</v>
      </c>
      <c r="B133" s="149" t="s">
        <v>409</v>
      </c>
      <c r="C133" s="149" t="s">
        <v>409</v>
      </c>
      <c r="D133" s="152"/>
    </row>
    <row r="134" spans="1:4" ht="15" thickBot="1" x14ac:dyDescent="0.35">
      <c r="A134" s="152"/>
      <c r="B134" s="151"/>
      <c r="C134" s="151"/>
      <c r="D134" s="152"/>
    </row>
    <row r="135" spans="1:4" x14ac:dyDescent="0.3">
      <c r="A135" s="195" t="s">
        <v>504</v>
      </c>
      <c r="B135" s="165" t="s">
        <v>505</v>
      </c>
      <c r="C135" s="165" t="s">
        <v>507</v>
      </c>
      <c r="D135" s="165" t="s">
        <v>508</v>
      </c>
    </row>
    <row r="136" spans="1:4" ht="15" thickBot="1" x14ac:dyDescent="0.35">
      <c r="A136" s="196"/>
      <c r="B136" s="147" t="s">
        <v>506</v>
      </c>
      <c r="C136" s="147" t="s">
        <v>506</v>
      </c>
      <c r="D136" s="147" t="s">
        <v>506</v>
      </c>
    </row>
    <row r="137" spans="1:4" ht="15" thickBot="1" x14ac:dyDescent="0.35">
      <c r="A137" s="148" t="s">
        <v>509</v>
      </c>
      <c r="B137" s="149" t="s">
        <v>409</v>
      </c>
      <c r="C137" s="149" t="s">
        <v>409</v>
      </c>
      <c r="D137" s="150" t="s">
        <v>409</v>
      </c>
    </row>
    <row r="138" spans="1:4" ht="15" thickBot="1" x14ac:dyDescent="0.35">
      <c r="A138" s="148" t="s">
        <v>510</v>
      </c>
      <c r="B138" s="149" t="s">
        <v>409</v>
      </c>
      <c r="C138" s="149" t="s">
        <v>409</v>
      </c>
      <c r="D138" s="150" t="s">
        <v>409</v>
      </c>
    </row>
    <row r="139" spans="1:4" ht="15" thickBot="1" x14ac:dyDescent="0.35">
      <c r="A139" s="148" t="s">
        <v>511</v>
      </c>
      <c r="B139" s="149" t="s">
        <v>409</v>
      </c>
      <c r="C139" s="149" t="s">
        <v>409</v>
      </c>
      <c r="D139" s="150" t="s">
        <v>409</v>
      </c>
    </row>
    <row r="140" spans="1:4" ht="15" thickBot="1" x14ac:dyDescent="0.35">
      <c r="A140" s="148" t="s">
        <v>512</v>
      </c>
      <c r="B140" s="149" t="s">
        <v>409</v>
      </c>
      <c r="C140" s="149" t="s">
        <v>409</v>
      </c>
      <c r="D140" s="150" t="s">
        <v>409</v>
      </c>
    </row>
    <row r="141" spans="1:4" ht="15" thickBot="1" x14ac:dyDescent="0.35">
      <c r="A141" s="152"/>
      <c r="B141" s="151"/>
      <c r="C141" s="151"/>
      <c r="D141" s="166"/>
    </row>
    <row r="142" spans="1:4" x14ac:dyDescent="0.3">
      <c r="A142" s="195" t="s">
        <v>513</v>
      </c>
      <c r="B142" s="165" t="s">
        <v>505</v>
      </c>
      <c r="C142" s="165" t="s">
        <v>507</v>
      </c>
      <c r="D142" s="159" t="s">
        <v>508</v>
      </c>
    </row>
    <row r="143" spans="1:4" ht="15" thickBot="1" x14ac:dyDescent="0.35">
      <c r="A143" s="196"/>
      <c r="B143" s="147" t="s">
        <v>506</v>
      </c>
      <c r="C143" s="147" t="s">
        <v>506</v>
      </c>
      <c r="D143" s="147" t="s">
        <v>506</v>
      </c>
    </row>
    <row r="144" spans="1:4" ht="15" thickBot="1" x14ac:dyDescent="0.35">
      <c r="A144" s="148" t="s">
        <v>509</v>
      </c>
      <c r="B144" s="149" t="s">
        <v>409</v>
      </c>
      <c r="C144" s="149" t="s">
        <v>409</v>
      </c>
      <c r="D144" s="150" t="s">
        <v>409</v>
      </c>
    </row>
    <row r="145" spans="1:4" ht="15" thickBot="1" x14ac:dyDescent="0.35">
      <c r="A145" s="148" t="s">
        <v>510</v>
      </c>
      <c r="B145" s="149" t="s">
        <v>409</v>
      </c>
      <c r="C145" s="149" t="s">
        <v>409</v>
      </c>
      <c r="D145" s="150" t="s">
        <v>409</v>
      </c>
    </row>
    <row r="146" spans="1:4" ht="15" thickBot="1" x14ac:dyDescent="0.35">
      <c r="A146" s="148" t="s">
        <v>511</v>
      </c>
      <c r="B146" s="149" t="s">
        <v>409</v>
      </c>
      <c r="C146" s="149" t="s">
        <v>409</v>
      </c>
      <c r="D146" s="150" t="s">
        <v>409</v>
      </c>
    </row>
    <row r="147" spans="1:4" ht="15" thickBot="1" x14ac:dyDescent="0.35">
      <c r="A147" s="148" t="s">
        <v>512</v>
      </c>
      <c r="B147" s="149" t="s">
        <v>409</v>
      </c>
      <c r="C147" s="149" t="s">
        <v>409</v>
      </c>
      <c r="D147" s="150" t="s">
        <v>409</v>
      </c>
    </row>
    <row r="148" spans="1:4" ht="15" thickBot="1" x14ac:dyDescent="0.35">
      <c r="A148" s="166"/>
      <c r="B148" s="167"/>
      <c r="C148" s="167"/>
      <c r="D148" s="166"/>
    </row>
    <row r="149" spans="1:4" x14ac:dyDescent="0.3">
      <c r="A149" s="195" t="s">
        <v>514</v>
      </c>
      <c r="B149" s="159" t="s">
        <v>505</v>
      </c>
      <c r="C149" s="159" t="s">
        <v>507</v>
      </c>
      <c r="D149" s="159" t="s">
        <v>508</v>
      </c>
    </row>
    <row r="150" spans="1:4" ht="15" thickBot="1" x14ac:dyDescent="0.35">
      <c r="A150" s="196"/>
      <c r="B150" s="147" t="s">
        <v>506</v>
      </c>
      <c r="C150" s="147" t="s">
        <v>506</v>
      </c>
      <c r="D150" s="147" t="s">
        <v>506</v>
      </c>
    </row>
    <row r="151" spans="1:4" ht="15" thickBot="1" x14ac:dyDescent="0.35">
      <c r="A151" s="148" t="s">
        <v>509</v>
      </c>
      <c r="B151" s="149" t="s">
        <v>409</v>
      </c>
      <c r="C151" s="149" t="s">
        <v>409</v>
      </c>
      <c r="D151" s="150" t="s">
        <v>409</v>
      </c>
    </row>
    <row r="152" spans="1:4" ht="15" thickBot="1" x14ac:dyDescent="0.35">
      <c r="A152" s="148" t="s">
        <v>510</v>
      </c>
      <c r="B152" s="149" t="s">
        <v>409</v>
      </c>
      <c r="C152" s="149" t="s">
        <v>409</v>
      </c>
      <c r="D152" s="150" t="s">
        <v>409</v>
      </c>
    </row>
    <row r="153" spans="1:4" ht="15" thickBot="1" x14ac:dyDescent="0.35">
      <c r="A153" s="148" t="s">
        <v>511</v>
      </c>
      <c r="B153" s="149" t="s">
        <v>409</v>
      </c>
      <c r="C153" s="149" t="s">
        <v>409</v>
      </c>
      <c r="D153" s="150" t="s">
        <v>409</v>
      </c>
    </row>
    <row r="154" spans="1:4" ht="15" thickBot="1" x14ac:dyDescent="0.35">
      <c r="A154" s="148" t="s">
        <v>512</v>
      </c>
      <c r="B154" s="149" t="s">
        <v>409</v>
      </c>
      <c r="C154" s="149" t="s">
        <v>409</v>
      </c>
      <c r="D154" s="150" t="s">
        <v>409</v>
      </c>
    </row>
    <row r="155" spans="1:4" ht="15" thickBot="1" x14ac:dyDescent="0.35">
      <c r="A155" s="166"/>
      <c r="B155" s="167"/>
      <c r="C155" s="164"/>
      <c r="D155" s="160"/>
    </row>
    <row r="156" spans="1:4" ht="15" thickBot="1" x14ac:dyDescent="0.35">
      <c r="A156" s="145" t="s">
        <v>515</v>
      </c>
      <c r="B156" s="147" t="s">
        <v>516</v>
      </c>
      <c r="C156" s="164"/>
      <c r="D156" s="151"/>
    </row>
    <row r="157" spans="1:4" ht="15" thickBot="1" x14ac:dyDescent="0.35">
      <c r="A157" s="148" t="s">
        <v>517</v>
      </c>
      <c r="B157" s="149" t="s">
        <v>409</v>
      </c>
      <c r="C157" s="151"/>
      <c r="D157" s="151"/>
    </row>
    <row r="158" spans="1:4" ht="15" thickBot="1" x14ac:dyDescent="0.35">
      <c r="A158" s="152"/>
      <c r="B158" s="151"/>
      <c r="C158" s="151"/>
      <c r="D158" s="166"/>
    </row>
    <row r="159" spans="1:4" ht="29.4" thickBot="1" x14ac:dyDescent="0.35">
      <c r="A159" s="142" t="s">
        <v>518</v>
      </c>
      <c r="B159" s="153" t="s">
        <v>519</v>
      </c>
      <c r="C159" s="153" t="s">
        <v>520</v>
      </c>
      <c r="D159" s="147" t="s">
        <v>521</v>
      </c>
    </row>
    <row r="160" spans="1:4" ht="15" thickBot="1" x14ac:dyDescent="0.35">
      <c r="A160" s="148"/>
      <c r="B160" s="149"/>
      <c r="C160" s="149"/>
      <c r="D160" s="150" t="s">
        <v>409</v>
      </c>
    </row>
    <row r="161" spans="1:4" ht="15" thickBot="1" x14ac:dyDescent="0.35">
      <c r="A161" s="148"/>
      <c r="B161" s="149"/>
      <c r="C161" s="149"/>
      <c r="D161" s="150" t="s">
        <v>409</v>
      </c>
    </row>
    <row r="162" spans="1:4" ht="15" thickBot="1" x14ac:dyDescent="0.35">
      <c r="A162" s="148"/>
      <c r="B162" s="149"/>
      <c r="C162" s="149"/>
      <c r="D162" s="150" t="s">
        <v>409</v>
      </c>
    </row>
    <row r="163" spans="1:4" ht="15" thickBot="1" x14ac:dyDescent="0.35">
      <c r="A163" s="148"/>
      <c r="B163" s="149"/>
      <c r="C163" s="149"/>
      <c r="D163" s="150" t="s">
        <v>409</v>
      </c>
    </row>
    <row r="164" spans="1:4" ht="15" thickBot="1" x14ac:dyDescent="0.35">
      <c r="A164" s="148"/>
      <c r="B164" s="149"/>
      <c r="C164" s="149"/>
      <c r="D164" s="150" t="s">
        <v>409</v>
      </c>
    </row>
    <row r="165" spans="1:4" ht="15" thickBot="1" x14ac:dyDescent="0.35">
      <c r="A165" s="148"/>
      <c r="B165" s="149"/>
      <c r="C165" s="149"/>
      <c r="D165" s="150" t="s">
        <v>409</v>
      </c>
    </row>
    <row r="166" spans="1:4" ht="15" thickBot="1" x14ac:dyDescent="0.35">
      <c r="A166" s="148"/>
      <c r="B166" s="149"/>
      <c r="C166" s="149"/>
      <c r="D166" s="150" t="s">
        <v>409</v>
      </c>
    </row>
    <row r="167" spans="1:4" ht="27.6" x14ac:dyDescent="0.3">
      <c r="A167" s="168" t="s">
        <v>522</v>
      </c>
    </row>
  </sheetData>
  <mergeCells count="10">
    <mergeCell ref="A135:A136"/>
    <mergeCell ref="A142:A143"/>
    <mergeCell ref="A149:A150"/>
    <mergeCell ref="A1:D1"/>
    <mergeCell ref="B35:B36"/>
    <mergeCell ref="C35:C36"/>
    <mergeCell ref="D35:D36"/>
    <mergeCell ref="B93:B94"/>
    <mergeCell ref="C93:C94"/>
    <mergeCell ref="D93:D9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D3F60-2DDC-4DF8-BE29-97243F464FDE}">
  <dimension ref="A1:D2"/>
  <sheetViews>
    <sheetView workbookViewId="0">
      <selection sqref="A1:D1"/>
    </sheetView>
  </sheetViews>
  <sheetFormatPr defaultRowHeight="14.4" x14ac:dyDescent="0.3"/>
  <cols>
    <col min="1" max="3" width="30.77734375" customWidth="1"/>
  </cols>
  <sheetData>
    <row r="1" spans="1:4" x14ac:dyDescent="0.3">
      <c r="A1" s="203" t="s">
        <v>523</v>
      </c>
      <c r="B1" s="204"/>
      <c r="C1" s="204"/>
      <c r="D1" s="204"/>
    </row>
    <row r="2" spans="1:4" x14ac:dyDescent="0.3">
      <c r="A2" s="169" t="s">
        <v>529</v>
      </c>
      <c r="B2" s="169" t="s">
        <v>530</v>
      </c>
      <c r="C2" s="169" t="s">
        <v>531</v>
      </c>
    </row>
  </sheetData>
  <mergeCells count="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DD7EE-CE97-496A-BA38-DD9A6EF8C7DB}">
  <dimension ref="A1:D2"/>
  <sheetViews>
    <sheetView workbookViewId="0">
      <selection activeCell="E29" sqref="E29"/>
    </sheetView>
  </sheetViews>
  <sheetFormatPr defaultRowHeight="14.4" x14ac:dyDescent="0.3"/>
  <cols>
    <col min="1" max="3" width="30.77734375" customWidth="1"/>
  </cols>
  <sheetData>
    <row r="1" spans="1:4" x14ac:dyDescent="0.3">
      <c r="A1" s="203" t="s">
        <v>524</v>
      </c>
      <c r="B1" s="204"/>
      <c r="C1" s="204"/>
      <c r="D1" s="204"/>
    </row>
    <row r="2" spans="1:4" x14ac:dyDescent="0.3">
      <c r="A2" s="169" t="s">
        <v>529</v>
      </c>
      <c r="B2" s="169" t="s">
        <v>530</v>
      </c>
      <c r="C2" s="169" t="s">
        <v>531</v>
      </c>
    </row>
  </sheetData>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DA807-D648-49B7-88EF-3EC0A9E8747E}">
  <dimension ref="A1:D2"/>
  <sheetViews>
    <sheetView workbookViewId="0">
      <selection activeCell="A2" sqref="A2:XFD2"/>
    </sheetView>
  </sheetViews>
  <sheetFormatPr defaultRowHeight="14.4" x14ac:dyDescent="0.3"/>
  <cols>
    <col min="1" max="3" width="30.77734375" customWidth="1"/>
  </cols>
  <sheetData>
    <row r="1" spans="1:4" x14ac:dyDescent="0.3">
      <c r="A1" s="203" t="s">
        <v>525</v>
      </c>
      <c r="B1" s="204"/>
      <c r="C1" s="204"/>
      <c r="D1" s="204"/>
    </row>
    <row r="2" spans="1:4" x14ac:dyDescent="0.3">
      <c r="A2" s="169" t="s">
        <v>529</v>
      </c>
      <c r="B2" s="169" t="s">
        <v>530</v>
      </c>
      <c r="C2" s="169" t="s">
        <v>531</v>
      </c>
    </row>
  </sheetData>
  <mergeCells count="1">
    <mergeCell ref="A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A5299-6859-4E66-A358-4B914EF363C1}">
  <dimension ref="A1:D2"/>
  <sheetViews>
    <sheetView workbookViewId="0">
      <selection activeCell="A2" sqref="A2:XFD2"/>
    </sheetView>
  </sheetViews>
  <sheetFormatPr defaultRowHeight="14.4" x14ac:dyDescent="0.3"/>
  <cols>
    <col min="1" max="3" width="30.77734375" customWidth="1"/>
  </cols>
  <sheetData>
    <row r="1" spans="1:4" x14ac:dyDescent="0.3">
      <c r="A1" s="203" t="s">
        <v>526</v>
      </c>
      <c r="B1" s="204"/>
      <c r="C1" s="204"/>
      <c r="D1" s="204"/>
    </row>
    <row r="2" spans="1:4" x14ac:dyDescent="0.3">
      <c r="A2" s="169" t="s">
        <v>529</v>
      </c>
      <c r="B2" s="169" t="s">
        <v>530</v>
      </c>
      <c r="C2" s="169" t="s">
        <v>531</v>
      </c>
    </row>
  </sheetData>
  <mergeCells count="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619B4-5EF4-4488-B0B9-F5AD13C63A9F}">
  <dimension ref="A1:D2"/>
  <sheetViews>
    <sheetView workbookViewId="0">
      <selection activeCell="A4" sqref="A4"/>
    </sheetView>
  </sheetViews>
  <sheetFormatPr defaultRowHeight="14.4" x14ac:dyDescent="0.3"/>
  <cols>
    <col min="1" max="3" width="30.77734375" customWidth="1"/>
  </cols>
  <sheetData>
    <row r="1" spans="1:4" x14ac:dyDescent="0.3">
      <c r="A1" s="203" t="s">
        <v>527</v>
      </c>
      <c r="B1" s="204"/>
      <c r="C1" s="204"/>
      <c r="D1" s="204"/>
    </row>
    <row r="2" spans="1:4" x14ac:dyDescent="0.3">
      <c r="A2" s="169" t="s">
        <v>529</v>
      </c>
      <c r="B2" s="169" t="s">
        <v>530</v>
      </c>
      <c r="C2" s="169" t="s">
        <v>531</v>
      </c>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Compliance</vt:lpstr>
      <vt:lpstr>Scores</vt:lpstr>
      <vt:lpstr>Summary</vt:lpstr>
      <vt:lpstr>Cabling Rate Card</vt:lpstr>
      <vt:lpstr>Network Mngt Services Rate Card</vt:lpstr>
      <vt:lpstr>EPS Services Rate Card</vt:lpstr>
      <vt:lpstr>M365 Rate Card</vt:lpstr>
      <vt:lpstr>OS &amp; Hosting Rate Card </vt:lpstr>
      <vt:lpstr>Multi Cloud Rate Card</vt:lpstr>
      <vt:lpstr>'Network Mngt Services Rate Card'!_Toc145882298</vt:lpstr>
      <vt:lpstr>'EPS Services Rate Card'!_Toc145882299</vt:lpstr>
      <vt:lpstr>'M365 Rate Card'!_Toc145882300</vt:lpstr>
      <vt:lpstr>'OS &amp; Hosting Rate Card '!_Toc145882301</vt:lpstr>
      <vt:lpstr>'Multi Cloud Rate Card'!_Toc145882302</vt:lpstr>
    </vt:vector>
  </TitlesOfParts>
  <Company>GPAA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Pieter Dauth</dc:creator>
  <cp:lastModifiedBy>Bongeka BL. Malinga</cp:lastModifiedBy>
  <dcterms:created xsi:type="dcterms:W3CDTF">2023-08-27T03:16:47Z</dcterms:created>
  <dcterms:modified xsi:type="dcterms:W3CDTF">2023-10-20T07:57:06Z</dcterms:modified>
</cp:coreProperties>
</file>