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elelwani_mundalamo_sita_co_za/Documents/Desktop/SITA/5. SITA APRIL 2026/7. RFB 3278-2026- RENEWAL OF RHEL SUBSCRIPTION LICENSES/"/>
    </mc:Choice>
  </mc:AlternateContent>
  <xr:revisionPtr revIDLastSave="1" documentId="13_ncr:1_{5A24CC19-F81C-4746-81F4-1B6D2AC77024}" xr6:coauthVersionLast="47" xr6:coauthVersionMax="47" xr10:uidLastSave="{25854BC5-CDC5-4B4A-ACD0-079C622FD80D}"/>
  <bookViews>
    <workbookView xWindow="-108" yWindow="-108" windowWidth="23256" windowHeight="12456" xr2:uid="{00000000-000D-0000-FFFF-FFFF00000000}"/>
  </bookViews>
  <sheets>
    <sheet name="PRICING SCHEDULE" sheetId="6" r:id="rId1"/>
    <sheet name="Sheet1" sheetId="7" r:id="rId2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6" l="1"/>
  <c r="M28" i="6"/>
  <c r="J28" i="6"/>
  <c r="G28" i="6"/>
  <c r="M27" i="6"/>
  <c r="J27" i="6"/>
  <c r="G27" i="6"/>
  <c r="N27" i="6" l="1"/>
  <c r="O27" i="6" s="1"/>
  <c r="N28" i="6"/>
  <c r="O28" i="6" s="1"/>
  <c r="M26" i="6"/>
  <c r="M25" i="6"/>
  <c r="M24" i="6"/>
  <c r="J26" i="6"/>
  <c r="J25" i="6"/>
  <c r="J24" i="6"/>
  <c r="G26" i="6"/>
  <c r="G25" i="6"/>
  <c r="G24" i="6"/>
  <c r="J22" i="6"/>
  <c r="J23" i="6"/>
  <c r="M22" i="6"/>
  <c r="M23" i="6"/>
  <c r="G22" i="6"/>
  <c r="G23" i="6"/>
  <c r="J29" i="6" l="1"/>
  <c r="J30" i="6" s="1"/>
  <c r="J31" i="6" s="1"/>
  <c r="N23" i="6"/>
  <c r="O23" i="6" s="1"/>
  <c r="N26" i="6"/>
  <c r="O26" i="6" s="1"/>
  <c r="N25" i="6"/>
  <c r="O25" i="6" s="1"/>
  <c r="N24" i="6"/>
  <c r="O24" i="6" s="1"/>
  <c r="N22" i="6"/>
  <c r="O22" i="6" s="1"/>
  <c r="M21" i="6"/>
  <c r="M29" i="6" s="1"/>
  <c r="M30" i="6" s="1"/>
  <c r="M31" i="6" s="1"/>
  <c r="G21" i="6"/>
  <c r="N21" i="6" l="1"/>
  <c r="G29" i="6"/>
  <c r="N29" i="6" l="1"/>
  <c r="N30" i="6" s="1"/>
  <c r="N31" i="6" s="1"/>
  <c r="O21" i="6"/>
  <c r="G30" i="6"/>
  <c r="G31" i="6" s="1"/>
</calcChain>
</file>

<file path=xl/sharedStrings.xml><?xml version="1.0" encoding="utf-8"?>
<sst xmlns="http://schemas.openxmlformats.org/spreadsheetml/2006/main" count="98" uniqueCount="75">
  <si>
    <t>Item No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</si>
  <si>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</si>
  <si>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</si>
  <si>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</si>
  <si>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</si>
  <si>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</si>
  <si>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</si>
  <si>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</si>
  <si>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</si>
  <si>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</si>
  <si>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</si>
  <si>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</si>
  <si>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</si>
  <si>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</si>
  <si>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</si>
  <si>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</si>
  <si>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</si>
  <si>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</si>
  <si>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</si>
  <si>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</si>
  <si>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</si>
  <si>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</si>
  <si>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</si>
  <si>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</si>
  <si>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</si>
  <si>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</si>
  <si>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</si>
  <si>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</si>
  <si>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</si>
  <si>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</si>
  <si>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</si>
  <si>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</si>
  <si>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</si>
  <si>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</si>
  <si>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</si>
  <si>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</si>
  <si>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</si>
  <si>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</si>
  <si>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</si>
  <si>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</si>
  <si>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</si>
  <si>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</si>
  <si>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</si>
  <si>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</si>
  <si>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</si>
  <si>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</si>
  <si>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</si>
  <si>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</si>
  <si>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Red Hat Runtimes, Premium (16 Cores or 32 vCPUs)</t>
  </si>
  <si>
    <t>Red Hat Jboss Enterprise Application Platform ELS Program, 16-Core Standard</t>
  </si>
  <si>
    <t>Red Hat Enterprise Linux for SAP Solutions, Premium (Physical or Virtual Nodes)</t>
  </si>
  <si>
    <t>Red Hat OpenShift Virtualisation Engine (Bare Metal Node) Premium (1-2 sockets)</t>
  </si>
  <si>
    <t>MW00275</t>
  </si>
  <si>
    <t>MW2122821</t>
  </si>
  <si>
    <t>SKU</t>
  </si>
  <si>
    <t>Description</t>
  </si>
  <si>
    <t>QTY</t>
  </si>
  <si>
    <t>Term</t>
  </si>
  <si>
    <t>36 Months</t>
  </si>
  <si>
    <t>RH00767</t>
  </si>
  <si>
    <t>Red Hat Enterprise Linux for Virtual Datacenters for SAP</t>
  </si>
  <si>
    <t>MCT3694</t>
  </si>
  <si>
    <t>Red Hat Ansible Automation Platform, Premium (100</t>
  </si>
  <si>
    <t>RH00763</t>
  </si>
  <si>
    <t>RH00271</t>
  </si>
  <si>
    <t>Red Hat Enterprise Linux Extended Life Cycle Support</t>
  </si>
  <si>
    <t>MCT2989</t>
  </si>
  <si>
    <t>Red Hat Enterprise Linux with Smart Virtualization and</t>
  </si>
  <si>
    <t>MW03815</t>
  </si>
  <si>
    <t xml:space="preserve"> </t>
  </si>
  <si>
    <t xml:space="preserve"> REQUEST FOR BID  FOR THE RENEWAL OF RHEL SUBSCRIPTION LICENSES FOR A PERIOD OF 3 YEARS</t>
  </si>
  <si>
    <t>TOTAL BID PRICE  (EXCL VAT)</t>
  </si>
  <si>
    <t>VAT (@15%)</t>
  </si>
  <si>
    <t>TOTAL  BID PRICE (INCL VAT)</t>
  </si>
  <si>
    <t xml:space="preserve">RFB 3278-2026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</si>
</sst>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rgb="FF000000"/>
      <name val="Calibri Light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2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</borders>
  <cellStyleXfs count="10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0" fillId="0" borderId="0"/>
  </cellStyleXfs>
  <cellXfs count="131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44" fontId="2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7" fillId="0" borderId="0" xfId="0" applyFont="1"/>
    <xf numFmtId="0" fontId="1" fillId="3" borderId="9" xfId="0" applyFont="1" applyFill="1" applyBorder="1" applyAlignment="1">
      <alignment vertical="top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12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5" xfId="0" applyFont="1" applyFill="1" applyBorder="1" applyAlignment="1">
      <alignment horizontal="right" vertical="top" wrapText="1"/>
    </xf>
    <xf numFmtId="0" fontId="15" fillId="0" borderId="3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8" xfId="0" applyFont="1" applyBorder="1" applyAlignment="1">
      <alignment horizontal="justify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justify" vertical="center" wrapText="1"/>
    </xf>
    <xf numFmtId="0" fontId="2" fillId="0" borderId="1" xfId="1" applyNumberFormat="1" applyFont="1" applyFill="1" applyBorder="1" applyAlignment="1">
      <alignment horizontal="center" vertical="top" wrapText="1"/>
    </xf>
    <xf numFmtId="9" fontId="2" fillId="6" borderId="4" xfId="2" applyFont="1" applyFill="1" applyBorder="1" applyAlignment="1">
      <alignment horizontal="center" vertical="top" wrapText="1"/>
    </xf>
    <xf numFmtId="9" fontId="2" fillId="6" borderId="22" xfId="2" applyFont="1" applyFill="1" applyBorder="1" applyAlignment="1">
      <alignment horizontal="center" vertical="top" wrapText="1"/>
    </xf>
    <xf numFmtId="0" fontId="16" fillId="0" borderId="2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left" vertical="top" wrapText="1"/>
    </xf>
    <xf numFmtId="0" fontId="2" fillId="0" borderId="26" xfId="0" quotePrefix="1" applyFont="1" applyBorder="1" applyAlignment="1">
      <alignment horizontal="left" vertical="top" wrapText="1" indent="1"/>
    </xf>
    <xf numFmtId="0" fontId="13" fillId="6" borderId="27" xfId="0" applyFont="1" applyFill="1" applyBorder="1" applyAlignment="1">
      <alignment horizontal="left" vertical="top" wrapText="1"/>
    </xf>
    <xf numFmtId="0" fontId="2" fillId="0" borderId="28" xfId="0" quotePrefix="1" applyFont="1" applyBorder="1" applyAlignment="1">
      <alignment horizontal="left" vertical="top" wrapText="1" indent="1"/>
    </xf>
    <xf numFmtId="0" fontId="16" fillId="0" borderId="29" xfId="0" applyFont="1" applyBorder="1" applyAlignment="1">
      <alignment vertical="center" wrapText="1"/>
    </xf>
    <xf numFmtId="9" fontId="2" fillId="6" borderId="31" xfId="2" applyFont="1" applyFill="1" applyBorder="1" applyAlignment="1">
      <alignment horizontal="center" vertical="top" wrapText="1"/>
    </xf>
    <xf numFmtId="0" fontId="2" fillId="0" borderId="12" xfId="1" applyNumberFormat="1" applyFont="1" applyFill="1" applyBorder="1" applyAlignment="1">
      <alignment horizontal="center" vertical="top" wrapText="1"/>
    </xf>
    <xf numFmtId="164" fontId="2" fillId="6" borderId="12" xfId="0" applyNumberFormat="1" applyFont="1" applyFill="1" applyBorder="1" applyAlignment="1">
      <alignment vertical="top" wrapText="1"/>
    </xf>
    <xf numFmtId="164" fontId="6" fillId="5" borderId="12" xfId="0" applyNumberFormat="1" applyFont="1" applyFill="1" applyBorder="1" applyAlignment="1">
      <alignment horizontal="left" vertical="top" wrapText="1"/>
    </xf>
    <xf numFmtId="44" fontId="2" fillId="5" borderId="12" xfId="0" applyNumberFormat="1" applyFont="1" applyFill="1" applyBorder="1" applyAlignment="1">
      <alignment vertical="top" wrapText="1"/>
    </xf>
    <xf numFmtId="44" fontId="3" fillId="5" borderId="13" xfId="0" applyNumberFormat="1" applyFont="1" applyFill="1" applyBorder="1" applyAlignment="1">
      <alignment vertical="top" wrapText="1"/>
    </xf>
    <xf numFmtId="44" fontId="0" fillId="5" borderId="13" xfId="0" applyNumberFormat="1" applyFill="1" applyBorder="1" applyAlignment="1">
      <alignment vertical="top"/>
    </xf>
    <xf numFmtId="0" fontId="5" fillId="0" borderId="32" xfId="0" applyFont="1" applyBorder="1" applyAlignment="1">
      <alignment horizontal="left" vertical="top" wrapText="1"/>
    </xf>
    <xf numFmtId="164" fontId="4" fillId="4" borderId="34" xfId="0" applyNumberFormat="1" applyFont="1" applyFill="1" applyBorder="1" applyAlignment="1">
      <alignment horizontal="center" vertical="top" wrapText="1"/>
    </xf>
    <xf numFmtId="164" fontId="5" fillId="4" borderId="34" xfId="0" applyNumberFormat="1" applyFont="1" applyFill="1" applyBorder="1" applyAlignment="1">
      <alignment horizontal="left" vertical="top" wrapText="1"/>
    </xf>
    <xf numFmtId="164" fontId="5" fillId="4" borderId="34" xfId="0" applyNumberFormat="1" applyFont="1" applyFill="1" applyBorder="1" applyAlignment="1">
      <alignment horizontal="center" vertical="top" wrapText="1"/>
    </xf>
    <xf numFmtId="0" fontId="13" fillId="6" borderId="34" xfId="0" applyFont="1" applyFill="1" applyBorder="1" applyAlignment="1">
      <alignment horizontal="left" vertical="top" wrapText="1"/>
    </xf>
    <xf numFmtId="0" fontId="13" fillId="6" borderId="35" xfId="0" applyFont="1" applyFill="1" applyBorder="1" applyAlignment="1">
      <alignment horizontal="left" vertical="top" wrapText="1"/>
    </xf>
    <xf numFmtId="0" fontId="16" fillId="0" borderId="30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1" fillId="5" borderId="38" xfId="3" applyFont="1" applyFill="1" applyBorder="1" applyAlignment="1">
      <alignment horizontal="center" vertical="top" wrapText="1"/>
    </xf>
    <xf numFmtId="164" fontId="3" fillId="5" borderId="38" xfId="3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42" xfId="0" applyFont="1" applyFill="1" applyBorder="1" applyAlignment="1">
      <alignment horizontal="left" vertical="center" wrapText="1"/>
    </xf>
    <xf numFmtId="0" fontId="1" fillId="6" borderId="43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top" wrapText="1"/>
    </xf>
    <xf numFmtId="0" fontId="2" fillId="3" borderId="40" xfId="0" applyFont="1" applyFill="1" applyBorder="1" applyAlignment="1">
      <alignment horizontal="left" vertical="top" wrapText="1"/>
    </xf>
    <xf numFmtId="0" fontId="2" fillId="3" borderId="41" xfId="0" applyFont="1" applyFill="1" applyBorder="1" applyAlignment="1">
      <alignment horizontal="left" vertical="top" wrapText="1"/>
    </xf>
    <xf numFmtId="14" fontId="1" fillId="6" borderId="7" xfId="0" applyNumberFormat="1" applyFont="1" applyFill="1" applyBorder="1" applyAlignment="1">
      <alignment horizontal="left" vertical="center"/>
    </xf>
    <xf numFmtId="14" fontId="1" fillId="6" borderId="11" xfId="0" applyNumberFormat="1" applyFont="1" applyFill="1" applyBorder="1" applyAlignment="1">
      <alignment horizontal="left" vertical="center"/>
    </xf>
    <xf numFmtId="0" fontId="1" fillId="6" borderId="44" xfId="0" applyFont="1" applyFill="1" applyBorder="1" applyAlignment="1">
      <alignment horizontal="left" vertical="center" wrapText="1"/>
    </xf>
    <xf numFmtId="0" fontId="1" fillId="6" borderId="45" xfId="0" applyFont="1" applyFill="1" applyBorder="1" applyAlignment="1">
      <alignment horizontal="left" vertical="center" wrapText="1"/>
    </xf>
    <xf numFmtId="0" fontId="1" fillId="3" borderId="46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46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6" borderId="14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5" fillId="8" borderId="36" xfId="0" applyFont="1" applyFill="1" applyBorder="1" applyAlignment="1">
      <alignment horizontal="center" vertical="top"/>
    </xf>
    <xf numFmtId="0" fontId="5" fillId="8" borderId="37" xfId="0" applyFont="1" applyFill="1" applyBorder="1" applyAlignment="1">
      <alignment horizontal="center" vertical="top"/>
    </xf>
    <xf numFmtId="0" fontId="5" fillId="8" borderId="3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14" fillId="3" borderId="48" xfId="0" applyNumberFormat="1" applyFont="1" applyFill="1" applyBorder="1" applyAlignment="1">
      <alignment horizontal="center" vertical="center" wrapText="1"/>
    </xf>
    <xf numFmtId="165" fontId="14" fillId="3" borderId="49" xfId="0" applyNumberFormat="1" applyFont="1" applyFill="1" applyBorder="1" applyAlignment="1">
      <alignment horizontal="center" vertical="center" wrapText="1"/>
    </xf>
    <xf numFmtId="165" fontId="14" fillId="3" borderId="2" xfId="0" applyNumberFormat="1" applyFont="1" applyFill="1" applyBorder="1" applyAlignment="1">
      <alignment horizontal="center" vertical="center" wrapText="1"/>
    </xf>
    <xf numFmtId="165" fontId="14" fillId="3" borderId="47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10">
    <cellStyle name="Comma" xfId="1" builtinId="3"/>
    <cellStyle name="Comma 2" xfId="7" xr:uid="{0776C791-5460-48EE-9608-C06B5CAD11E5}"/>
    <cellStyle name="Comma 3" xfId="4" xr:uid="{936111A8-400E-4C1A-842C-B6B82C35374D}"/>
    <cellStyle name="Currency 2" xfId="5" xr:uid="{E1782484-5CDC-41AA-9964-44115E06ACEE}"/>
    <cellStyle name="Normal" xfId="0" builtinId="0"/>
    <cellStyle name="Normal 2" xfId="6" xr:uid="{05F34622-A323-47B9-A519-61A9BBCF51C2}"/>
    <cellStyle name="Normal 3" xfId="9" xr:uid="{42957B78-44CC-4421-8C16-E886F23E2289}"/>
    <cellStyle name="Normal 4" xfId="3" xr:uid="{5448B789-CDBA-42D0-AB0F-A1C0FA59ABF3}"/>
    <cellStyle name="Percent" xfId="2" builtinId="5"/>
    <cellStyle name="Percent 2" xfId="8" xr:uid="{42E1A1FB-B433-43D0-9F29-3A72FC2BE516}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8"/>
  <sheetViews>
    <sheetView tabSelected="1" zoomScale="80" zoomScaleNormal="80" workbookViewId="0">
      <selection activeCell="F5" sqref="F5"/>
    </sheetView>
  </sheetViews>
  <sheetFormatPr defaultColWidth="9.109375" defaultRowHeight="14.4" x14ac:dyDescent="0.3"/>
  <cols>
    <col min="1" max="1" width="11.109375" style="43" customWidth="1"/>
    <col min="2" max="2" width="75.109375" style="41" customWidth="1"/>
    <col min="3" max="3" width="13.33203125" style="44" customWidth="1"/>
    <col min="4" max="4" width="9.6640625" style="44" customWidth="1"/>
    <col min="5" max="5" width="7.5546875" style="44" customWidth="1"/>
    <col min="6" max="6" width="16.6640625" style="41" customWidth="1"/>
    <col min="7" max="7" width="13.44140625" style="41" customWidth="1"/>
    <col min="8" max="8" width="7.21875" style="41" customWidth="1"/>
    <col min="9" max="9" width="15.77734375" style="41" customWidth="1"/>
    <col min="10" max="10" width="19.5546875" style="41" customWidth="1"/>
    <col min="11" max="11" width="7.44140625" style="41" customWidth="1"/>
    <col min="12" max="13" width="19.5546875" style="41" customWidth="1"/>
    <col min="14" max="14" width="21.33203125" style="41" customWidth="1"/>
    <col min="15" max="15" width="17.21875" style="41" customWidth="1"/>
    <col min="16" max="16" width="32.77734375" style="41" customWidth="1"/>
    <col min="17" max="17" width="36.77734375" style="41" customWidth="1"/>
    <col min="18" max="16384" width="9.109375" style="41"/>
  </cols>
  <sheetData>
    <row r="1" spans="1:22" s="31" customFormat="1" ht="31.2" x14ac:dyDescent="0.6">
      <c r="A1" s="7"/>
      <c r="B1" s="2" t="s">
        <v>27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37"/>
      <c r="B2" s="27" t="s">
        <v>47</v>
      </c>
      <c r="C2" s="4"/>
      <c r="D2" s="4"/>
      <c r="E2" s="38"/>
      <c r="F2" s="38"/>
      <c r="G2" s="38"/>
      <c r="H2" s="38"/>
      <c r="I2" s="38"/>
      <c r="J2" s="38"/>
      <c r="K2" s="38"/>
      <c r="L2" s="38"/>
      <c r="M2" s="39"/>
      <c r="N2" s="38"/>
      <c r="O2" s="38"/>
      <c r="P2" s="38"/>
      <c r="Q2" s="38"/>
    </row>
    <row r="3" spans="1:22" customFormat="1" ht="15.6" x14ac:dyDescent="0.3">
      <c r="A3" s="20" t="s">
        <v>13</v>
      </c>
      <c r="B3" s="36" t="s">
        <v>74</v>
      </c>
      <c r="C3" s="24"/>
      <c r="D3" s="24"/>
      <c r="E3" s="23"/>
      <c r="F3" s="23"/>
      <c r="G3" s="23"/>
      <c r="H3" s="23"/>
      <c r="I3" s="23"/>
      <c r="J3" s="23"/>
      <c r="K3" s="23"/>
      <c r="L3" s="23"/>
      <c r="M3" s="23"/>
      <c r="N3" s="40"/>
      <c r="O3" s="40"/>
      <c r="P3" s="40"/>
      <c r="Q3" s="40"/>
      <c r="R3" s="40"/>
      <c r="S3" s="40"/>
      <c r="T3" s="40"/>
      <c r="U3" s="40"/>
      <c r="V3" s="40"/>
    </row>
    <row r="4" spans="1:22" customFormat="1" ht="27.6" x14ac:dyDescent="0.3">
      <c r="A4" s="47" t="s">
        <v>14</v>
      </c>
      <c r="B4" s="59" t="s">
        <v>70</v>
      </c>
      <c r="C4" s="24"/>
      <c r="D4" s="24"/>
      <c r="E4" s="28"/>
      <c r="F4" s="28"/>
      <c r="G4" s="28"/>
      <c r="H4" s="28"/>
      <c r="I4" s="28"/>
      <c r="J4" s="28"/>
      <c r="K4" s="28"/>
      <c r="L4" s="28"/>
      <c r="M4" s="23"/>
      <c r="N4" s="40"/>
      <c r="O4" s="40"/>
      <c r="P4" s="40"/>
      <c r="Q4" s="40"/>
      <c r="R4" s="40"/>
      <c r="S4" s="40"/>
      <c r="T4" s="40"/>
      <c r="U4" s="40"/>
      <c r="V4" s="40"/>
    </row>
    <row r="5" spans="1:22" customFormat="1" ht="31.2" x14ac:dyDescent="0.3">
      <c r="A5" s="58" t="s">
        <v>28</v>
      </c>
      <c r="B5" s="51"/>
      <c r="C5" s="24"/>
      <c r="D5" s="24"/>
      <c r="E5" s="13"/>
      <c r="F5" s="13"/>
      <c r="G5" s="13"/>
      <c r="H5" s="13"/>
      <c r="I5" s="13"/>
      <c r="J5" s="13"/>
      <c r="K5" s="13"/>
      <c r="L5" s="13"/>
      <c r="M5" s="23"/>
      <c r="N5" s="40"/>
      <c r="O5" s="40"/>
      <c r="P5" s="40"/>
      <c r="Q5" s="40"/>
      <c r="R5" s="40"/>
      <c r="S5" s="40"/>
      <c r="T5" s="40"/>
      <c r="U5" s="40"/>
      <c r="V5" s="40"/>
    </row>
    <row r="6" spans="1:22" customFormat="1" ht="15.6" x14ac:dyDescent="0.3">
      <c r="A6" s="48"/>
      <c r="B6" s="49"/>
      <c r="C6" s="24"/>
      <c r="D6" s="24"/>
      <c r="E6" s="13"/>
      <c r="F6" s="13"/>
      <c r="G6" s="13"/>
      <c r="H6" s="13"/>
      <c r="I6" s="13"/>
      <c r="J6" s="13"/>
      <c r="K6" s="13"/>
      <c r="L6" s="13"/>
      <c r="M6" s="23"/>
      <c r="N6" s="40"/>
      <c r="O6" s="40"/>
      <c r="P6" s="40"/>
      <c r="Q6" s="40"/>
      <c r="R6" s="40"/>
      <c r="S6" s="40"/>
      <c r="T6" s="40"/>
      <c r="U6" s="40"/>
      <c r="V6" s="40"/>
    </row>
    <row r="7" spans="1:22" s="40" customFormat="1" ht="15.6" x14ac:dyDescent="0.3">
      <c r="A7" s="14" t="s">
        <v>5</v>
      </c>
      <c r="B7" s="15"/>
      <c r="C7" s="15"/>
      <c r="D7" s="16"/>
      <c r="E7" s="13"/>
      <c r="F7" s="13"/>
      <c r="G7" s="13"/>
      <c r="H7" s="13"/>
      <c r="I7" s="13"/>
      <c r="J7" s="13"/>
      <c r="K7" s="13"/>
      <c r="L7" s="13"/>
      <c r="M7" s="23"/>
    </row>
    <row r="8" spans="1:22" s="40" customFormat="1" ht="15.6" x14ac:dyDescent="0.3">
      <c r="A8" s="25" t="s">
        <v>29</v>
      </c>
      <c r="B8" s="6"/>
      <c r="C8" s="6"/>
      <c r="D8" s="6"/>
      <c r="E8" s="13"/>
      <c r="F8" s="13"/>
      <c r="G8" s="13"/>
      <c r="H8" s="13"/>
      <c r="I8" s="13"/>
      <c r="J8" s="13"/>
      <c r="K8" s="13"/>
      <c r="L8" s="13"/>
      <c r="M8" s="23"/>
    </row>
    <row r="9" spans="1:22" s="40" customFormat="1" ht="15.6" x14ac:dyDescent="0.3">
      <c r="A9" s="52" t="s">
        <v>46</v>
      </c>
      <c r="B9" s="17"/>
      <c r="C9" s="18"/>
      <c r="D9" s="18"/>
      <c r="E9" s="13"/>
      <c r="F9" s="13"/>
      <c r="G9" s="13"/>
      <c r="H9" s="13"/>
      <c r="I9" s="13"/>
      <c r="J9" s="13"/>
      <c r="K9" s="13"/>
      <c r="L9" s="13"/>
      <c r="M9" s="23"/>
    </row>
    <row r="10" spans="1:22" s="40" customFormat="1" ht="15.6" x14ac:dyDescent="0.3">
      <c r="A10" s="22" t="s">
        <v>43</v>
      </c>
      <c r="B10" s="6"/>
      <c r="C10" s="6"/>
      <c r="D10" s="6"/>
      <c r="E10" s="13"/>
      <c r="F10" s="13"/>
      <c r="G10" s="13"/>
      <c r="H10" s="13"/>
      <c r="I10" s="13"/>
      <c r="J10" s="13"/>
      <c r="K10" s="13"/>
      <c r="L10" s="13"/>
      <c r="M10" s="23"/>
    </row>
    <row r="11" spans="1:22" s="40" customFormat="1" ht="15.6" x14ac:dyDescent="0.3">
      <c r="A11" s="22" t="s">
        <v>34</v>
      </c>
      <c r="B11" s="6"/>
      <c r="C11" s="6"/>
      <c r="D11" s="6"/>
      <c r="E11" s="13"/>
      <c r="F11" s="13"/>
      <c r="G11" s="13"/>
      <c r="H11" s="13"/>
      <c r="I11" s="13"/>
      <c r="J11" s="13"/>
      <c r="K11" s="13"/>
      <c r="L11" s="13"/>
      <c r="M11" s="23"/>
    </row>
    <row r="12" spans="1:22" s="40" customFormat="1" ht="15.6" x14ac:dyDescent="0.3">
      <c r="A12" s="21" t="s">
        <v>39</v>
      </c>
      <c r="B12" s="6"/>
      <c r="C12" s="6"/>
      <c r="D12" s="6"/>
      <c r="E12" s="13"/>
      <c r="F12" s="13"/>
      <c r="G12" s="13"/>
      <c r="H12" s="13"/>
      <c r="I12" s="13"/>
      <c r="J12" s="13"/>
      <c r="K12" s="13"/>
      <c r="L12" s="13"/>
      <c r="M12" s="23"/>
    </row>
    <row r="13" spans="1:22" s="40" customFormat="1" ht="15.6" x14ac:dyDescent="0.3">
      <c r="A13" s="6"/>
      <c r="B13" s="46" t="s">
        <v>1</v>
      </c>
      <c r="C13" s="120" t="s">
        <v>2</v>
      </c>
      <c r="D13" s="121"/>
      <c r="E13" s="45"/>
      <c r="F13" s="13"/>
      <c r="G13" s="13"/>
      <c r="H13" s="13"/>
      <c r="I13" s="13"/>
      <c r="J13" s="13"/>
      <c r="K13" s="13"/>
      <c r="L13" s="13"/>
      <c r="M13" s="23"/>
    </row>
    <row r="14" spans="1:22" s="40" customFormat="1" ht="15.6" x14ac:dyDescent="0.3">
      <c r="A14" s="6"/>
      <c r="B14" s="29" t="s">
        <v>3</v>
      </c>
      <c r="C14" s="122">
        <v>16.47</v>
      </c>
      <c r="D14" s="123"/>
      <c r="E14" s="50"/>
      <c r="F14" s="126" t="s">
        <v>35</v>
      </c>
      <c r="G14" s="13"/>
      <c r="H14" s="13"/>
      <c r="I14" s="13"/>
      <c r="J14" s="13"/>
      <c r="K14" s="13"/>
      <c r="L14" s="13"/>
      <c r="M14" s="23"/>
    </row>
    <row r="15" spans="1:22" s="40" customFormat="1" ht="15.6" x14ac:dyDescent="0.3">
      <c r="A15" s="6"/>
      <c r="B15" s="29" t="s">
        <v>4</v>
      </c>
      <c r="C15" s="124">
        <v>18.98</v>
      </c>
      <c r="D15" s="125"/>
      <c r="E15" s="50"/>
      <c r="F15" s="126"/>
      <c r="G15" s="13"/>
      <c r="H15" s="13"/>
      <c r="I15" s="13"/>
      <c r="J15" s="13"/>
      <c r="K15" s="13"/>
      <c r="L15" s="13"/>
      <c r="M15" s="23"/>
    </row>
    <row r="16" spans="1:22" s="40" customFormat="1" ht="15.6" x14ac:dyDescent="0.3">
      <c r="A16" s="6"/>
      <c r="B16" s="30" t="s">
        <v>6</v>
      </c>
      <c r="C16" s="124">
        <v>22.17</v>
      </c>
      <c r="D16" s="125"/>
      <c r="E16" s="50"/>
      <c r="F16" s="126"/>
      <c r="G16" s="13"/>
      <c r="H16" s="13"/>
      <c r="I16" s="13"/>
      <c r="J16" s="13"/>
      <c r="K16" s="13"/>
      <c r="L16" s="13"/>
      <c r="M16" s="23"/>
    </row>
    <row r="17" spans="1:17" s="40" customFormat="1" ht="15.6" x14ac:dyDescent="0.3">
      <c r="A17" s="19"/>
      <c r="B17" s="12"/>
      <c r="C17" s="24"/>
      <c r="D17" s="24"/>
      <c r="E17" s="13"/>
      <c r="F17" s="13"/>
      <c r="G17" s="13"/>
      <c r="H17" s="13"/>
      <c r="I17" s="13"/>
      <c r="J17" s="13"/>
      <c r="K17" s="13"/>
      <c r="L17" s="13"/>
      <c r="M17" s="23"/>
    </row>
    <row r="18" spans="1:17" customFormat="1" ht="15.6" x14ac:dyDescent="0.3">
      <c r="A18" s="8"/>
      <c r="B18" s="9"/>
      <c r="C18" s="34"/>
      <c r="D18" s="34"/>
      <c r="E18" s="98" t="s">
        <v>7</v>
      </c>
      <c r="F18" s="98"/>
      <c r="G18" s="98"/>
      <c r="H18" s="98" t="s">
        <v>8</v>
      </c>
      <c r="I18" s="98"/>
      <c r="J18" s="98"/>
      <c r="K18" s="98" t="s">
        <v>9</v>
      </c>
      <c r="L18" s="98"/>
      <c r="M18" s="99"/>
      <c r="N18" s="33" t="s">
        <v>11</v>
      </c>
      <c r="O18" s="40"/>
      <c r="P18" s="40"/>
    </row>
    <row r="19" spans="1:17" ht="31.8" thickBot="1" x14ac:dyDescent="0.35">
      <c r="A19" s="70" t="s">
        <v>0</v>
      </c>
      <c r="B19" s="71" t="s">
        <v>30</v>
      </c>
      <c r="C19" s="72" t="s">
        <v>54</v>
      </c>
      <c r="D19" s="72" t="s">
        <v>25</v>
      </c>
      <c r="E19" s="72" t="s">
        <v>10</v>
      </c>
      <c r="F19" s="73" t="s">
        <v>23</v>
      </c>
      <c r="G19" s="73" t="s">
        <v>38</v>
      </c>
      <c r="H19" s="72" t="s">
        <v>12</v>
      </c>
      <c r="I19" s="73" t="s">
        <v>23</v>
      </c>
      <c r="J19" s="73" t="s">
        <v>36</v>
      </c>
      <c r="K19" s="72" t="s">
        <v>12</v>
      </c>
      <c r="L19" s="73" t="s">
        <v>23</v>
      </c>
      <c r="M19" s="73" t="s">
        <v>37</v>
      </c>
      <c r="N19" s="74" t="s">
        <v>24</v>
      </c>
      <c r="O19" s="75" t="s">
        <v>26</v>
      </c>
      <c r="P19" s="76" t="s">
        <v>41</v>
      </c>
      <c r="Q19" s="76" t="s">
        <v>42</v>
      </c>
    </row>
    <row r="20" spans="1:17" ht="16.2" thickBot="1" x14ac:dyDescent="0.35">
      <c r="A20" s="88">
        <v>1</v>
      </c>
      <c r="B20" s="117" t="s">
        <v>45</v>
      </c>
      <c r="C20" s="118"/>
      <c r="D20" s="118"/>
      <c r="E20" s="119"/>
      <c r="F20" s="89"/>
      <c r="G20" s="90" t="s">
        <v>69</v>
      </c>
      <c r="H20" s="89"/>
      <c r="I20" s="91"/>
      <c r="J20" s="90" t="s">
        <v>69</v>
      </c>
      <c r="K20" s="89"/>
      <c r="L20" s="89"/>
      <c r="M20" s="90" t="s">
        <v>69</v>
      </c>
      <c r="N20" s="90" t="s">
        <v>69</v>
      </c>
      <c r="O20" s="90" t="s">
        <v>69</v>
      </c>
      <c r="P20" s="92"/>
      <c r="Q20" s="93"/>
    </row>
    <row r="21" spans="1:17" ht="15.6" x14ac:dyDescent="0.3">
      <c r="A21" s="79" t="s">
        <v>15</v>
      </c>
      <c r="B21" s="80" t="s">
        <v>48</v>
      </c>
      <c r="C21" s="94" t="s">
        <v>52</v>
      </c>
      <c r="D21" s="81">
        <v>0</v>
      </c>
      <c r="E21" s="82">
        <v>2</v>
      </c>
      <c r="F21" s="83">
        <v>0</v>
      </c>
      <c r="G21" s="84">
        <f>E21*F21</f>
        <v>0</v>
      </c>
      <c r="H21" s="82">
        <v>2</v>
      </c>
      <c r="I21" s="83">
        <v>0</v>
      </c>
      <c r="J21" s="85">
        <f t="shared" ref="J21:J28" si="0">H21*I21</f>
        <v>0</v>
      </c>
      <c r="K21" s="82">
        <v>2</v>
      </c>
      <c r="L21" s="83">
        <v>0</v>
      </c>
      <c r="M21" s="85">
        <f t="shared" ref="M21:M28" si="1">K21*L21</f>
        <v>0</v>
      </c>
      <c r="N21" s="86">
        <f>SUM(G21,J21,M21)</f>
        <v>0</v>
      </c>
      <c r="O21" s="87">
        <f t="shared" ref="O21:O28" si="2">D21*N21</f>
        <v>0</v>
      </c>
      <c r="P21" s="53"/>
      <c r="Q21" s="78"/>
    </row>
    <row r="22" spans="1:17" ht="15.6" x14ac:dyDescent="0.3">
      <c r="A22" s="77" t="s">
        <v>16</v>
      </c>
      <c r="B22" s="69" t="s">
        <v>49</v>
      </c>
      <c r="C22" s="95" t="s">
        <v>53</v>
      </c>
      <c r="D22" s="67">
        <v>0</v>
      </c>
      <c r="E22" s="66">
        <v>2</v>
      </c>
      <c r="F22" s="83">
        <v>0</v>
      </c>
      <c r="G22" s="11">
        <f t="shared" ref="G22:G26" si="3">E22*F22</f>
        <v>0</v>
      </c>
      <c r="H22" s="66">
        <v>2</v>
      </c>
      <c r="I22" s="83">
        <v>0</v>
      </c>
      <c r="J22" s="10">
        <f t="shared" si="0"/>
        <v>0</v>
      </c>
      <c r="K22" s="66">
        <v>2</v>
      </c>
      <c r="L22" s="83">
        <v>0</v>
      </c>
      <c r="M22" s="10">
        <f t="shared" si="1"/>
        <v>0</v>
      </c>
      <c r="N22" s="26">
        <f t="shared" ref="N22:N28" si="4">SUM(G22,J22,M22)</f>
        <v>0</v>
      </c>
      <c r="O22" s="42">
        <f t="shared" si="2"/>
        <v>0</v>
      </c>
      <c r="P22" s="54"/>
      <c r="Q22" s="78"/>
    </row>
    <row r="23" spans="1:17" ht="15.6" x14ac:dyDescent="0.3">
      <c r="A23" s="77" t="s">
        <v>17</v>
      </c>
      <c r="B23" s="69" t="s">
        <v>60</v>
      </c>
      <c r="C23" s="95" t="s">
        <v>59</v>
      </c>
      <c r="D23" s="68">
        <v>0</v>
      </c>
      <c r="E23" s="66">
        <v>10</v>
      </c>
      <c r="F23" s="83">
        <v>0</v>
      </c>
      <c r="G23" s="11">
        <f t="shared" si="3"/>
        <v>0</v>
      </c>
      <c r="H23" s="66">
        <v>10</v>
      </c>
      <c r="I23" s="83">
        <v>0</v>
      </c>
      <c r="J23" s="10">
        <f t="shared" si="0"/>
        <v>0</v>
      </c>
      <c r="K23" s="66">
        <v>10</v>
      </c>
      <c r="L23" s="83">
        <v>0</v>
      </c>
      <c r="M23" s="10">
        <f t="shared" si="1"/>
        <v>0</v>
      </c>
      <c r="N23" s="26">
        <f t="shared" si="4"/>
        <v>0</v>
      </c>
      <c r="O23" s="42">
        <f t="shared" si="2"/>
        <v>0</v>
      </c>
      <c r="P23" s="54"/>
      <c r="Q23" s="78"/>
    </row>
    <row r="24" spans="1:17" ht="15.6" x14ac:dyDescent="0.3">
      <c r="A24" s="77" t="s">
        <v>18</v>
      </c>
      <c r="B24" s="69" t="s">
        <v>62</v>
      </c>
      <c r="C24" s="95" t="s">
        <v>61</v>
      </c>
      <c r="D24" s="67">
        <v>0</v>
      </c>
      <c r="E24" s="66">
        <v>1</v>
      </c>
      <c r="F24" s="83">
        <v>0</v>
      </c>
      <c r="G24" s="11">
        <f t="shared" si="3"/>
        <v>0</v>
      </c>
      <c r="H24" s="66">
        <v>1</v>
      </c>
      <c r="I24" s="83">
        <v>0</v>
      </c>
      <c r="J24" s="10">
        <f t="shared" si="0"/>
        <v>0</v>
      </c>
      <c r="K24" s="66">
        <v>1</v>
      </c>
      <c r="L24" s="83">
        <v>0</v>
      </c>
      <c r="M24" s="10">
        <f t="shared" si="1"/>
        <v>0</v>
      </c>
      <c r="N24" s="26">
        <f t="shared" si="4"/>
        <v>0</v>
      </c>
      <c r="O24" s="42">
        <f t="shared" si="2"/>
        <v>0</v>
      </c>
      <c r="P24" s="54"/>
      <c r="Q24" s="78"/>
    </row>
    <row r="25" spans="1:17" ht="15.6" x14ac:dyDescent="0.3">
      <c r="A25" s="77" t="s">
        <v>19</v>
      </c>
      <c r="B25" s="69" t="s">
        <v>50</v>
      </c>
      <c r="C25" s="95" t="s">
        <v>63</v>
      </c>
      <c r="D25" s="67">
        <v>0</v>
      </c>
      <c r="E25" s="66">
        <v>5</v>
      </c>
      <c r="F25" s="83">
        <v>0</v>
      </c>
      <c r="G25" s="11">
        <f t="shared" si="3"/>
        <v>0</v>
      </c>
      <c r="H25" s="66">
        <v>5</v>
      </c>
      <c r="I25" s="83">
        <v>0</v>
      </c>
      <c r="J25" s="10">
        <f t="shared" si="0"/>
        <v>0</v>
      </c>
      <c r="K25" s="66">
        <v>5</v>
      </c>
      <c r="L25" s="83">
        <v>0</v>
      </c>
      <c r="M25" s="10">
        <f t="shared" si="1"/>
        <v>0</v>
      </c>
      <c r="N25" s="26">
        <f t="shared" si="4"/>
        <v>0</v>
      </c>
      <c r="O25" s="42">
        <f t="shared" si="2"/>
        <v>0</v>
      </c>
      <c r="P25" s="54"/>
      <c r="Q25" s="78"/>
    </row>
    <row r="26" spans="1:17" ht="15.6" x14ac:dyDescent="0.3">
      <c r="A26" s="77" t="s">
        <v>20</v>
      </c>
      <c r="B26" s="69" t="s">
        <v>65</v>
      </c>
      <c r="C26" s="95" t="s">
        <v>64</v>
      </c>
      <c r="D26" s="67">
        <v>0</v>
      </c>
      <c r="E26" s="66">
        <v>10</v>
      </c>
      <c r="F26" s="83">
        <v>0</v>
      </c>
      <c r="G26" s="11">
        <f t="shared" si="3"/>
        <v>0</v>
      </c>
      <c r="H26" s="66">
        <v>10</v>
      </c>
      <c r="I26" s="83">
        <v>0</v>
      </c>
      <c r="J26" s="10">
        <f t="shared" si="0"/>
        <v>0</v>
      </c>
      <c r="K26" s="66">
        <v>10</v>
      </c>
      <c r="L26" s="83">
        <v>0</v>
      </c>
      <c r="M26" s="10">
        <f t="shared" si="1"/>
        <v>0</v>
      </c>
      <c r="N26" s="26">
        <f t="shared" si="4"/>
        <v>0</v>
      </c>
      <c r="O26" s="42">
        <f t="shared" si="2"/>
        <v>0</v>
      </c>
      <c r="P26" s="54"/>
      <c r="Q26" s="78"/>
    </row>
    <row r="27" spans="1:17" ht="15.6" x14ac:dyDescent="0.3">
      <c r="A27" s="77" t="s">
        <v>21</v>
      </c>
      <c r="B27" s="69" t="s">
        <v>67</v>
      </c>
      <c r="C27" s="95" t="s">
        <v>66</v>
      </c>
      <c r="D27" s="67">
        <v>0</v>
      </c>
      <c r="E27" s="66">
        <v>4</v>
      </c>
      <c r="F27" s="83">
        <v>0</v>
      </c>
      <c r="G27" s="11">
        <f t="shared" ref="G27:G28" si="5">E27*F27</f>
        <v>0</v>
      </c>
      <c r="H27" s="66">
        <v>4</v>
      </c>
      <c r="I27" s="83">
        <v>0</v>
      </c>
      <c r="J27" s="10">
        <f t="shared" si="0"/>
        <v>0</v>
      </c>
      <c r="K27" s="66">
        <v>4</v>
      </c>
      <c r="L27" s="83">
        <v>0</v>
      </c>
      <c r="M27" s="10">
        <f t="shared" si="1"/>
        <v>0</v>
      </c>
      <c r="N27" s="26">
        <f t="shared" si="4"/>
        <v>0</v>
      </c>
      <c r="O27" s="42">
        <f t="shared" si="2"/>
        <v>0</v>
      </c>
      <c r="P27" s="54"/>
      <c r="Q27" s="78"/>
    </row>
    <row r="28" spans="1:17" ht="15.6" x14ac:dyDescent="0.3">
      <c r="A28" s="77" t="s">
        <v>22</v>
      </c>
      <c r="B28" s="69" t="s">
        <v>51</v>
      </c>
      <c r="C28" s="95" t="s">
        <v>68</v>
      </c>
      <c r="D28" s="67">
        <v>0</v>
      </c>
      <c r="E28" s="66">
        <v>10</v>
      </c>
      <c r="F28" s="83">
        <v>0</v>
      </c>
      <c r="G28" s="11">
        <f t="shared" si="5"/>
        <v>0</v>
      </c>
      <c r="H28" s="66">
        <v>10</v>
      </c>
      <c r="I28" s="83">
        <v>0</v>
      </c>
      <c r="J28" s="10">
        <f t="shared" si="0"/>
        <v>0</v>
      </c>
      <c r="K28" s="66">
        <v>10</v>
      </c>
      <c r="L28" s="83">
        <v>0</v>
      </c>
      <c r="M28" s="10">
        <f t="shared" si="1"/>
        <v>0</v>
      </c>
      <c r="N28" s="26">
        <f t="shared" si="4"/>
        <v>0</v>
      </c>
      <c r="O28" s="42">
        <f t="shared" si="2"/>
        <v>0</v>
      </c>
      <c r="P28" s="54"/>
      <c r="Q28" s="78"/>
    </row>
    <row r="29" spans="1:17" ht="15.6" x14ac:dyDescent="0.3">
      <c r="A29" s="96"/>
      <c r="B29" s="96" t="s">
        <v>71</v>
      </c>
      <c r="C29" s="96"/>
      <c r="D29" s="96"/>
      <c r="E29" s="96"/>
      <c r="F29" s="96"/>
      <c r="G29" s="97">
        <f>SUM(G21:G28)</f>
        <v>0</v>
      </c>
      <c r="H29" s="96"/>
      <c r="I29" s="96"/>
      <c r="J29" s="97">
        <f>SUM(J21:J28)</f>
        <v>0</v>
      </c>
      <c r="K29" s="96"/>
      <c r="L29" s="96"/>
      <c r="M29" s="97">
        <f>SUM(M21:M28)</f>
        <v>0</v>
      </c>
      <c r="N29" s="97">
        <f>SUM(N21:N28)</f>
        <v>0</v>
      </c>
      <c r="O29" s="96"/>
      <c r="P29" s="96"/>
      <c r="Q29" s="96"/>
    </row>
    <row r="30" spans="1:17" ht="15.6" x14ac:dyDescent="0.3">
      <c r="A30" s="96"/>
      <c r="B30" s="96" t="s">
        <v>72</v>
      </c>
      <c r="C30" s="96"/>
      <c r="D30" s="96"/>
      <c r="E30" s="96"/>
      <c r="F30" s="96"/>
      <c r="G30" s="97">
        <f>G29*0.15</f>
        <v>0</v>
      </c>
      <c r="H30" s="96"/>
      <c r="I30" s="96"/>
      <c r="J30" s="97">
        <f>J29*0.15</f>
        <v>0</v>
      </c>
      <c r="K30" s="96"/>
      <c r="L30" s="96"/>
      <c r="M30" s="97">
        <f>M29*0.15</f>
        <v>0</v>
      </c>
      <c r="N30" s="97">
        <f>N29*0.15</f>
        <v>0</v>
      </c>
      <c r="O30" s="96"/>
      <c r="P30" s="96"/>
      <c r="Q30" s="96"/>
    </row>
    <row r="31" spans="1:17" ht="15.6" x14ac:dyDescent="0.3">
      <c r="A31" s="96"/>
      <c r="B31" s="96" t="s">
        <v>73</v>
      </c>
      <c r="C31" s="96"/>
      <c r="D31" s="96"/>
      <c r="E31" s="96"/>
      <c r="F31" s="96"/>
      <c r="G31" s="97">
        <f>G29+G30</f>
        <v>0</v>
      </c>
      <c r="H31" s="96"/>
      <c r="I31" s="96"/>
      <c r="J31" s="97">
        <f>J29+J30</f>
        <v>0</v>
      </c>
      <c r="K31" s="96"/>
      <c r="L31" s="96"/>
      <c r="M31" s="97">
        <f>M29+M30</f>
        <v>0</v>
      </c>
      <c r="N31" s="97">
        <f>N29+N30</f>
        <v>0</v>
      </c>
      <c r="O31" s="96"/>
      <c r="P31" s="96"/>
      <c r="Q31" s="96"/>
    </row>
    <row r="32" spans="1:17" ht="15" thickBot="1" x14ac:dyDescent="0.35">
      <c r="A32" s="55"/>
      <c r="B32" s="57"/>
      <c r="C32" s="56"/>
      <c r="D32" s="56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ht="25.8" customHeight="1" x14ac:dyDescent="0.3">
      <c r="A33" s="55"/>
      <c r="B33" s="102" t="s">
        <v>40</v>
      </c>
      <c r="C33" s="100"/>
      <c r="D33" s="101"/>
      <c r="E33" s="107"/>
      <c r="F33" s="108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17.399999999999999" customHeight="1" x14ac:dyDescent="0.3">
      <c r="A34" s="55"/>
      <c r="B34" s="103"/>
      <c r="C34" s="109" t="s">
        <v>31</v>
      </c>
      <c r="D34" s="110"/>
      <c r="E34" s="35" t="s">
        <v>33</v>
      </c>
      <c r="F34" s="32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</row>
    <row r="35" spans="1:17" ht="34.799999999999997" customHeight="1" x14ac:dyDescent="0.3">
      <c r="A35" s="55"/>
      <c r="B35" s="103"/>
      <c r="C35" s="111"/>
      <c r="D35" s="112"/>
      <c r="E35" s="105"/>
      <c r="F35" s="106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ht="19.2" customHeight="1" thickBot="1" x14ac:dyDescent="0.35">
      <c r="A36" s="55"/>
      <c r="B36" s="104"/>
      <c r="C36" s="113" t="s">
        <v>44</v>
      </c>
      <c r="D36" s="114"/>
      <c r="E36" s="115" t="s">
        <v>32</v>
      </c>
      <c r="F36" s="116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</row>
    <row r="37" spans="1:17" x14ac:dyDescent="0.3">
      <c r="A37" s="55"/>
      <c r="B37" s="57"/>
      <c r="C37" s="56"/>
      <c r="D37" s="56"/>
      <c r="E37" s="56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</row>
    <row r="38" spans="1:17" x14ac:dyDescent="0.3">
      <c r="A38" s="55"/>
      <c r="B38" s="57"/>
      <c r="C38" s="56"/>
      <c r="D38" s="56"/>
      <c r="E38" s="56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</sheetData>
  <sheetProtection formatCells="0" formatColumns="0" formatRows="0" insertRows="0" deleteRows="0"/>
  <protectedRanges>
    <protectedRange sqref="C33:F35" name="Range7"/>
    <protectedRange sqref="P20:Q30" name="Range6"/>
    <protectedRange sqref="A20:F20 C27:E30 B23:E26 A23:A30 A21:E22 F21:F30 H21:I30 K21:L30" name="Range3"/>
    <protectedRange sqref="C14:E16" name="Range2"/>
    <protectedRange sqref="B3:B5" name="Range1"/>
  </protectedRanges>
  <mergeCells count="17">
    <mergeCell ref="C13:D13"/>
    <mergeCell ref="C14:D14"/>
    <mergeCell ref="C15:D15"/>
    <mergeCell ref="C16:D16"/>
    <mergeCell ref="E18:G18"/>
    <mergeCell ref="F14:F16"/>
    <mergeCell ref="H18:J18"/>
    <mergeCell ref="K18:M18"/>
    <mergeCell ref="C33:D33"/>
    <mergeCell ref="B33:B36"/>
    <mergeCell ref="E35:F35"/>
    <mergeCell ref="E33:F33"/>
    <mergeCell ref="C34:D34"/>
    <mergeCell ref="C35:D35"/>
    <mergeCell ref="C36:D36"/>
    <mergeCell ref="E36:F36"/>
    <mergeCell ref="B20:E20"/>
  </mergeCells>
  <phoneticPr fontId="12" type="noConversion"/>
  <dataValidations count="2">
    <dataValidation type="decimal" operator="greaterThanOrEqual" allowBlank="1" showInputMessage="1" showErrorMessage="1" sqref="C14:D16 F21:F30 I21:I30 L21:L30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4760-D76D-47DB-82DC-F2CF675AEDD5}">
  <dimension ref="A1:E13"/>
  <sheetViews>
    <sheetView workbookViewId="0">
      <selection activeCell="B2" sqref="B2:B13"/>
    </sheetView>
  </sheetViews>
  <sheetFormatPr defaultRowHeight="14.4" x14ac:dyDescent="0.3"/>
  <cols>
    <col min="2" max="2" width="24.21875" customWidth="1"/>
    <col min="3" max="3" width="50" customWidth="1"/>
    <col min="4" max="4" width="51.88671875" customWidth="1"/>
    <col min="5" max="5" width="57.88671875" customWidth="1"/>
  </cols>
  <sheetData>
    <row r="1" spans="1:5" ht="15" thickBot="1" x14ac:dyDescent="0.35">
      <c r="B1" s="62" t="s">
        <v>54</v>
      </c>
      <c r="C1" s="63" t="s">
        <v>55</v>
      </c>
      <c r="D1" s="63" t="s">
        <v>56</v>
      </c>
      <c r="E1" s="63" t="s">
        <v>57</v>
      </c>
    </row>
    <row r="2" spans="1:5" ht="15" thickBot="1" x14ac:dyDescent="0.35">
      <c r="A2">
        <v>1</v>
      </c>
      <c r="B2" s="60" t="s">
        <v>52</v>
      </c>
      <c r="C2" s="61"/>
      <c r="D2" s="64"/>
      <c r="E2" s="61" t="s">
        <v>58</v>
      </c>
    </row>
    <row r="3" spans="1:5" ht="15" thickBot="1" x14ac:dyDescent="0.35">
      <c r="A3">
        <v>2</v>
      </c>
      <c r="B3" s="60" t="s">
        <v>53</v>
      </c>
      <c r="C3" s="61"/>
      <c r="D3" s="64"/>
      <c r="E3" s="61" t="s">
        <v>58</v>
      </c>
    </row>
    <row r="4" spans="1:5" x14ac:dyDescent="0.3">
      <c r="A4">
        <v>3</v>
      </c>
      <c r="B4" s="127" t="s">
        <v>59</v>
      </c>
      <c r="C4" s="65"/>
      <c r="D4" s="129"/>
      <c r="E4" s="127" t="s">
        <v>58</v>
      </c>
    </row>
    <row r="5" spans="1:5" ht="15" thickBot="1" x14ac:dyDescent="0.35">
      <c r="A5">
        <v>4</v>
      </c>
      <c r="B5" s="128"/>
      <c r="C5" s="61"/>
      <c r="D5" s="130"/>
      <c r="E5" s="128"/>
    </row>
    <row r="6" spans="1:5" x14ac:dyDescent="0.3">
      <c r="A6">
        <v>5</v>
      </c>
      <c r="B6" s="127" t="s">
        <v>61</v>
      </c>
      <c r="C6" s="65"/>
      <c r="D6" s="129"/>
      <c r="E6" s="127" t="s">
        <v>58</v>
      </c>
    </row>
    <row r="7" spans="1:5" ht="15" thickBot="1" x14ac:dyDescent="0.35">
      <c r="A7">
        <v>6</v>
      </c>
      <c r="B7" s="128"/>
      <c r="C7" s="61"/>
      <c r="D7" s="130"/>
      <c r="E7" s="128"/>
    </row>
    <row r="8" spans="1:5" ht="15" thickBot="1" x14ac:dyDescent="0.35">
      <c r="A8">
        <v>7</v>
      </c>
      <c r="B8" s="60" t="s">
        <v>63</v>
      </c>
      <c r="C8" s="61"/>
      <c r="D8" s="64"/>
      <c r="E8" s="61" t="s">
        <v>58</v>
      </c>
    </row>
    <row r="9" spans="1:5" x14ac:dyDescent="0.3">
      <c r="A9">
        <v>8</v>
      </c>
      <c r="B9" s="127" t="s">
        <v>64</v>
      </c>
      <c r="C9" s="65"/>
      <c r="D9" s="129"/>
      <c r="E9" s="127" t="s">
        <v>58</v>
      </c>
    </row>
    <row r="10" spans="1:5" ht="15" thickBot="1" x14ac:dyDescent="0.35">
      <c r="A10">
        <v>9</v>
      </c>
      <c r="B10" s="128"/>
      <c r="C10" s="61"/>
      <c r="D10" s="130"/>
      <c r="E10" s="128"/>
    </row>
    <row r="11" spans="1:5" x14ac:dyDescent="0.3">
      <c r="A11">
        <v>10</v>
      </c>
      <c r="B11" s="127" t="s">
        <v>66</v>
      </c>
      <c r="C11" s="65"/>
      <c r="D11" s="129"/>
      <c r="E11" s="127" t="s">
        <v>58</v>
      </c>
    </row>
    <row r="12" spans="1:5" ht="15" thickBot="1" x14ac:dyDescent="0.35">
      <c r="A12">
        <v>11</v>
      </c>
      <c r="B12" s="128"/>
      <c r="C12" s="61"/>
      <c r="D12" s="130"/>
      <c r="E12" s="128"/>
    </row>
    <row r="13" spans="1:5" ht="15" thickBot="1" x14ac:dyDescent="0.35">
      <c r="A13">
        <v>12</v>
      </c>
      <c r="B13" s="60" t="s">
        <v>68</v>
      </c>
      <c r="C13" s="61"/>
      <c r="D13" s="64"/>
      <c r="E13" s="61" t="s">
        <v>58</v>
      </c>
    </row>
  </sheetData>
  <mergeCells count="12">
    <mergeCell ref="B9:B10"/>
    <mergeCell ref="D9:D10"/>
    <mergeCell ref="E9:E10"/>
    <mergeCell ref="B11:B12"/>
    <mergeCell ref="D11:D12"/>
    <mergeCell ref="E11:E12"/>
    <mergeCell ref="B4:B5"/>
    <mergeCell ref="D4:D5"/>
    <mergeCell ref="E4:E5"/>
    <mergeCell ref="B6:B7"/>
    <mergeCell ref="D6:D7"/>
    <mergeCell ref="E6:E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 SCHEDULE</vt:lpstr>
      <vt:lpstr>Sheet1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Elelwani Mundalamo</cp:lastModifiedBy>
  <cp:lastPrinted>2020-07-02T18:44:36Z</cp:lastPrinted>
  <dcterms:created xsi:type="dcterms:W3CDTF">2017-06-15T23:28:53Z</dcterms:created>
  <dcterms:modified xsi:type="dcterms:W3CDTF">2026-08-19T13:51:11Z</dcterms:modified>
</cp:coreProperties>
</file>