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0"/>
  <workbookPr/>
  <mc:AlternateContent xmlns:mc="http://schemas.openxmlformats.org/markup-compatibility/2006">
    <mc:Choice Requires="x15">
      <x15ac:absPath xmlns:x15ac="http://schemas.microsoft.com/office/spreadsheetml/2010/11/ac" url="C:\Users\khanyam\Desktop\NEW RFB DIESEL\"/>
    </mc:Choice>
  </mc:AlternateContent>
  <xr:revisionPtr revIDLastSave="0" documentId="13_ncr:1_{F11E0922-0A83-46F6-AF71-D736D933DC42}" xr6:coauthVersionLast="36" xr6:coauthVersionMax="47" xr10:uidLastSave="{00000000-0000-0000-0000-000000000000}"/>
  <bookViews>
    <workbookView xWindow="0" yWindow="0" windowWidth="23040" windowHeight="9060" xr2:uid="{00000000-000D-0000-FFFF-FFFF00000000}"/>
  </bookViews>
  <sheets>
    <sheet name="PRICING SCHEDULE _01" sheetId="6" r:id="rId1"/>
    <sheet name="PRICING SCHEDULE _02 Optional" sheetId="7" r:id="rId2"/>
  </sheets>
  <definedNames>
    <definedName name="_Hlk104819705" localSheetId="0">'PRICING SCHEDULE _01'!$B$4</definedName>
    <definedName name="_Hlk104819705" localSheetId="1">'PRICING SCHEDULE _02 Optional'!$B$4</definedName>
    <definedName name="_xlnm.Print_Area" localSheetId="0">'PRICING SCHEDULE _01'!$A:$Q</definedName>
    <definedName name="_xlnm.Print_Area" localSheetId="1">'PRICING SCHEDULE _02 Optional'!$A:$N</definedName>
    <definedName name="_xlnm.Print_Titles" localSheetId="0">'PRICING SCHEDULE _01'!$1:$5</definedName>
    <definedName name="_xlnm.Print_Titles" localSheetId="1">'PRICING SCHEDULE _02 Optional'!$1:$5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7" l="1"/>
  <c r="G16" i="7"/>
  <c r="J15" i="7"/>
  <c r="J14" i="7" s="1"/>
  <c r="J17" i="7" s="1"/>
  <c r="G15" i="7"/>
  <c r="G14" i="7" s="1"/>
  <c r="G17" i="7" s="1"/>
  <c r="G15" i="6"/>
  <c r="K16" i="7" l="1"/>
  <c r="L16" i="7"/>
  <c r="K15" i="7"/>
  <c r="K14" i="7" s="1"/>
  <c r="K17" i="7" s="1"/>
  <c r="K18" i="7" s="1"/>
  <c r="K19" i="7" s="1"/>
  <c r="G18" i="7"/>
  <c r="G19" i="7" s="1"/>
  <c r="J18" i="7"/>
  <c r="J19" i="7" s="1"/>
  <c r="J15" i="6"/>
  <c r="L15" i="7" l="1"/>
  <c r="L14" i="7" s="1"/>
  <c r="L17" i="7" s="1"/>
  <c r="J16" i="6"/>
  <c r="M16" i="6"/>
  <c r="G16" i="6"/>
  <c r="N16" i="6" l="1"/>
  <c r="O16" i="6" s="1"/>
  <c r="M14" i="6"/>
  <c r="J14" i="6"/>
  <c r="G14" i="6"/>
  <c r="J17" i="6" l="1"/>
  <c r="J18" i="6" s="1"/>
  <c r="J19" i="6" s="1"/>
  <c r="N15" i="6"/>
  <c r="N14" i="6" s="1"/>
  <c r="G17" i="6" l="1"/>
  <c r="G18" i="6" s="1"/>
  <c r="G19" i="6" s="1"/>
  <c r="M17" i="6"/>
  <c r="M18" i="6" s="1"/>
  <c r="M19" i="6" s="1"/>
  <c r="O15" i="6"/>
  <c r="O14" i="6" s="1"/>
  <c r="N17" i="6" l="1"/>
  <c r="N18" i="6" s="1"/>
  <c r="N19" i="6" s="1"/>
  <c r="O17" i="6"/>
</calcChain>
</file>

<file path=xl/sharedStrings.xml><?xml version="1.0" encoding="utf-8"?>
<sst xmlns="http://schemas.openxmlformats.org/spreadsheetml/2006/main" count="99" uniqueCount="52">
  <si>
    <t>Item No</t>
  </si>
  <si>
    <t>Unit of measure</t>
  </si>
  <si>
    <t>VAT (@15%)</t>
  </si>
  <si>
    <t>1. INSTRUCTION FOR COMPLETING THE PRICING SCHEDULE</t>
  </si>
  <si>
    <t>YEAR 1</t>
  </si>
  <si>
    <t>YEAR 2</t>
  </si>
  <si>
    <t>YEAR 3</t>
  </si>
  <si>
    <t xml:space="preserve">Qty </t>
  </si>
  <si>
    <t>TOTAL</t>
  </si>
  <si>
    <t>Qty</t>
  </si>
  <si>
    <t>1.1</t>
  </si>
  <si>
    <t>1.2</t>
  </si>
  <si>
    <t>Unit Price 
(Excl VAT)</t>
  </si>
  <si>
    <t>Line Price Term 
(Excl VAT)</t>
  </si>
  <si>
    <t>Forex %</t>
  </si>
  <si>
    <t>Forex Price portion</t>
  </si>
  <si>
    <t>SUPPLY CHAIN MANAGEMENT</t>
  </si>
  <si>
    <t xml:space="preserve">Bidder Name </t>
  </si>
  <si>
    <t>Goods/Service description</t>
  </si>
  <si>
    <t>TOTAL BID PRICE  (EXCL VAT)</t>
  </si>
  <si>
    <t>TOTAL  BID PRICE (INCL VAT)</t>
  </si>
  <si>
    <t>Name</t>
  </si>
  <si>
    <t>Date</t>
  </si>
  <si>
    <t>Capacity</t>
  </si>
  <si>
    <t>Line Price Y2</t>
  </si>
  <si>
    <t>Line Price Y3</t>
  </si>
  <si>
    <t>Line Price Y1</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</si>
  <si>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</si>
  <si>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</si>
  <si>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</si>
  <si>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</si>
  <si>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[GOODS/SERVICE PACKAGE 1]</t>
  </si>
  <si>
    <t>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</si>
  <si>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</si>
  <si>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</si>
  <si>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</si>
  <si>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r>
      <t xml:space="preserve">Delivery and Replenishment of 50 ppm diesel at </t>
    </r>
    <r>
      <rPr>
        <b/>
        <sz val="12"/>
        <color theme="1"/>
        <rFont val="Calibri"/>
        <family val="2"/>
        <scheme val="minor"/>
      </rPr>
      <t>R25.56</t>
    </r>
    <r>
      <rPr>
        <sz val="12"/>
        <color theme="1"/>
        <rFont val="Calibri"/>
        <family val="2"/>
        <scheme val="minor"/>
      </rPr>
      <t xml:space="preserve"> per litre as indicated in the "Notes for Pricing Schedule" sheet.</t>
    </r>
  </si>
  <si>
    <t>YEAR 4 (Optional)</t>
  </si>
  <si>
    <t>YEAR 5 (Optional)</t>
  </si>
  <si>
    <t>RFB Title</t>
  </si>
  <si>
    <t>RFB No.</t>
  </si>
  <si>
    <t>per litre</t>
  </si>
  <si>
    <t>All Inclusive Service Fee (Example Call out fee, Labour, Transport, ect)</t>
  </si>
  <si>
    <t>Archeive</t>
  </si>
  <si>
    <t>Line Price Y4</t>
  </si>
  <si>
    <t>Line Price Y5</t>
  </si>
  <si>
    <t xml:space="preserve">a)  The diesel price must be based on the local service station pump rates as per the Department of Mineral Resources and Energy (DMRE).
The Bidder may charge SITA only as per DMRE diesel fuel cost for the month diesel was request, in case the diesel pump price goes up or down the bidder must adjust the cost for diesel accordingly during invoicing.
b) All bidders must use R25.56 per liter of diesel for evaluation purpose.
c) The Bidder must note 14000 liters is only for evaluation purposes.
d) The quantities in the pricing schedule is to ensure a competitive bidding process and may vary dependant on SITA’s requirements. Orders will be placed on an as and when basis.
e) The combined diesel in litres to all SITA sites are approximately 14000 litres. Note that this amount will not be required monthly, diesel requests wil be placed on an as and when basis only.  
f) Load shedding and Municipal power failures are unpredictable this may increase or decrease diesel requirements. </t>
  </si>
  <si>
    <t>NOTE (1): Bidders must only complete item 1.2 on the pricing schedule for the All Inclusive Service Fee</t>
  </si>
  <si>
    <t>NOTE (2): Bidders which fail to comply with the requirement of NOTE (1) above will be disqualified</t>
  </si>
  <si>
    <r>
      <t>a)  The diesel price must be based on the local service station pump rates as per the Department of Mineral Resources and Energy (DMRE).
The Bidder may charge SITA only as per DMRE diesel fuel cost for the month diesel was requested, in case the diesel pump price goes up or down the bidder must adjust the cost for diesel accordingly during invoicing.
b) All bidders must use</t>
    </r>
    <r>
      <rPr>
        <b/>
        <u/>
        <sz val="11"/>
        <color rgb="FFFF0000"/>
        <rFont val="Calibri"/>
        <family val="2"/>
        <scheme val="minor"/>
      </rPr>
      <t xml:space="preserve"> R25.56 </t>
    </r>
    <r>
      <rPr>
        <b/>
        <sz val="11"/>
        <color rgb="FFFF0000"/>
        <rFont val="Calibri"/>
        <family val="2"/>
        <scheme val="minor"/>
      </rPr>
      <t xml:space="preserve">per liter of diesel for evaluation purpose.
c) </t>
    </r>
    <r>
      <rPr>
        <b/>
        <sz val="10"/>
        <color rgb="FFFF0000"/>
        <rFont val="Calibri"/>
        <family val="2"/>
        <scheme val="minor"/>
      </rPr>
      <t>The</t>
    </r>
    <r>
      <rPr>
        <b/>
        <sz val="11"/>
        <color rgb="FFFF0000"/>
        <rFont val="Calibri"/>
        <family val="2"/>
        <scheme val="minor"/>
      </rPr>
      <t xml:space="preserve"> Bidder must note 14000 liters is only for evaluation purposes.
d) The quantities in the pricing schedule is to ensure a competitive bidding process and may vary dependant on SITA’s requirements. Orders will be placed on an as and when basis.
e) The combined diesel in litres to all SITA sites are approximately 14000 litres. Note that this amount will not be required monthly, diesel requests wil be placed on an as and when basis only.  
f) Load shedding and Municipal power failures are unpredictable this may increase or decrease diesel requirements. </t>
    </r>
  </si>
  <si>
    <t>RFB 2676/2022</t>
  </si>
  <si>
    <t>Provide Diesel to the SITA Switching Centres for a Period of Three (3) years with an option to extend for a further two (2)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</si>
</sst>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0.0"/>
  </numFmts>
  <fonts count="2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color rgb="FF000000"/>
      <name val="Calibri"/>
      <family val="2"/>
      <scheme val="minor"/>
    </font>
    <font>
      <b/>
      <sz val="11"/>
      <color rgb="FFFF0000"/>
      <name val="Calibri"/>
      <family val="2"/>
      <scheme val="minor"/>
    </font>
    <font>
      <b/>
      <u/>
      <sz val="11"/>
      <color rgb="FFFF0000"/>
      <name val="Calibri"/>
      <family val="2"/>
      <scheme val="minor"/>
    </font>
    <font>
      <b/>
      <sz val="10"/>
      <color rgb="FFFF0000"/>
      <name val="Calibri"/>
      <family val="2"/>
      <scheme val="minor"/>
    </font>
    <font>
      <b/>
      <sz val="12"/>
      <color rgb="FFFF0000"/>
      <name val="Calibri"/>
      <family val="2"/>
      <scheme val="minor"/>
    </font>
    <font>
      <sz val="12"/>
      <color rgb="FFFF0000"/>
      <name val="Calibri"/>
      <family val="2"/>
      <scheme val="minor"/>
    </font>
    <font>
      <sz val="11"/>
      <color rgb="FFFF0000"/>
      <name val="Calibri"/>
      <family val="2"/>
      <scheme val="minor"/>
    </font>
    <font>
      <b/>
      <sz val="18"/>
      <color rgb="FFFF0000"/>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s>
  <borders count="32">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medium">
        <color theme="4"/>
      </left>
      <right style="medium">
        <color theme="4"/>
      </right>
      <top style="medium">
        <color theme="4"/>
      </top>
      <bottom style="thin">
        <color theme="4"/>
      </bottom>
      <diagonal/>
    </border>
    <border>
      <left style="medium">
        <color theme="4"/>
      </left>
      <right style="medium">
        <color theme="4"/>
      </right>
      <top style="thin">
        <color theme="4"/>
      </top>
      <bottom style="thin">
        <color theme="4"/>
      </bottom>
      <diagonal/>
    </border>
    <border>
      <left style="medium">
        <color theme="4"/>
      </left>
      <right style="medium">
        <color theme="4"/>
      </right>
      <top style="thin">
        <color theme="4"/>
      </top>
      <bottom style="medium">
        <color theme="4"/>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thin">
        <color theme="8"/>
      </right>
      <top style="thin">
        <color theme="8"/>
      </top>
      <bottom style="thin">
        <color theme="8"/>
      </bottom>
      <diagonal/>
    </border>
    <border>
      <left/>
      <right style="medium">
        <color theme="8"/>
      </right>
      <top style="thin">
        <color theme="8"/>
      </top>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style="thin">
        <color theme="8"/>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style="medium">
        <color theme="8"/>
      </left>
      <right/>
      <top style="thin">
        <color theme="8"/>
      </top>
      <bottom style="medium">
        <color theme="8"/>
      </bottom>
      <diagonal/>
    </border>
    <border>
      <left style="medium">
        <color theme="4"/>
      </left>
      <right/>
      <top style="medium">
        <color theme="4"/>
      </top>
      <bottom style="thin">
        <color theme="4"/>
      </bottom>
      <diagonal/>
    </border>
    <border>
      <left/>
      <right/>
      <top/>
      <bottom style="thin">
        <color theme="4"/>
      </bottom>
      <diagonal/>
    </border>
    <border>
      <left style="medium">
        <color theme="4"/>
      </left>
      <right style="medium">
        <color theme="4"/>
      </right>
      <top style="medium">
        <color theme="4"/>
      </top>
      <bottom style="medium">
        <color theme="4"/>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left>
      <right/>
      <top style="thin">
        <color theme="4"/>
      </top>
      <bottom/>
      <diagonal/>
    </border>
    <border>
      <left style="thin">
        <color theme="8"/>
      </left>
      <right style="thin">
        <color theme="8"/>
      </right>
      <top/>
      <bottom style="thin">
        <color theme="8"/>
      </bottom>
      <diagonal/>
    </border>
    <border>
      <left style="thin">
        <color theme="4"/>
      </left>
      <right style="thin">
        <color theme="4"/>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4" fillId="0" borderId="0" applyFont="0" applyFill="0" applyBorder="0" applyAlignment="0" applyProtection="0"/>
    <xf numFmtId="9" fontId="14" fillId="0" borderId="0" applyFont="0" applyFill="0" applyBorder="0" applyAlignment="0" applyProtection="0"/>
  </cellStyleXfs>
  <cellXfs count="131">
    <xf numFmtId="0" fontId="0" fillId="0" borderId="0" xfId="0"/>
    <xf numFmtId="0" fontId="10" fillId="2" borderId="0" xfId="0" applyFont="1" applyFill="1"/>
    <xf numFmtId="0" fontId="11" fillId="2" borderId="0" xfId="0" applyFont="1" applyFill="1" applyAlignment="1">
      <alignment horizontal="left" vertical="top"/>
    </xf>
    <xf numFmtId="0" fontId="11" fillId="2" borderId="0" xfId="0" applyFont="1" applyFill="1" applyAlignment="1">
      <alignment horizontal="center" vertical="top"/>
    </xf>
    <xf numFmtId="0" fontId="12" fillId="2" borderId="0" xfId="0" applyFont="1" applyFill="1" applyAlignment="1">
      <alignment horizontal="center" vertical="top"/>
    </xf>
    <xf numFmtId="0" fontId="10" fillId="2" borderId="0" xfId="0" applyFont="1" applyFill="1" applyAlignment="1">
      <alignment vertical="top"/>
    </xf>
    <xf numFmtId="0" fontId="5" fillId="3" borderId="0" xfId="0" applyFont="1" applyFill="1"/>
    <xf numFmtId="0" fontId="10" fillId="2" borderId="0" xfId="0" applyFont="1" applyFill="1" applyAlignment="1">
      <alignment horizontal="left" vertical="top"/>
    </xf>
    <xf numFmtId="0" fontId="8" fillId="0" borderId="1"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1" xfId="0" applyFont="1" applyFill="1" applyBorder="1" applyAlignment="1">
      <alignment vertical="top" wrapText="1"/>
    </xf>
    <xf numFmtId="0" fontId="8" fillId="0" borderId="1" xfId="0" applyFont="1" applyFill="1" applyBorder="1" applyAlignment="1">
      <alignment vertical="top"/>
    </xf>
    <xf numFmtId="0" fontId="6" fillId="5" borderId="1" xfId="0" applyFont="1" applyFill="1" applyBorder="1" applyAlignment="1">
      <alignment horizontal="left" vertical="top" wrapText="1"/>
    </xf>
    <xf numFmtId="0" fontId="6" fillId="5" borderId="1" xfId="0" applyFont="1" applyFill="1" applyBorder="1" applyAlignment="1">
      <alignment horizontal="right" vertical="top" wrapText="1"/>
    </xf>
    <xf numFmtId="164" fontId="8" fillId="2" borderId="1" xfId="0" applyNumberFormat="1" applyFont="1" applyFill="1" applyBorder="1" applyAlignment="1">
      <alignment horizontal="center" vertical="top" wrapText="1"/>
    </xf>
    <xf numFmtId="44" fontId="5" fillId="5" borderId="1" xfId="0" applyNumberFormat="1" applyFont="1" applyFill="1" applyBorder="1" applyAlignment="1">
      <alignment vertical="top" wrapText="1"/>
    </xf>
    <xf numFmtId="0" fontId="5" fillId="0" borderId="1" xfId="0" applyFont="1" applyFill="1" applyBorder="1" applyAlignment="1">
      <alignment horizontal="center" vertical="top" wrapText="1"/>
    </xf>
    <xf numFmtId="164" fontId="9" fillId="5" borderId="1" xfId="0" applyNumberFormat="1" applyFont="1" applyFill="1" applyBorder="1" applyAlignment="1">
      <alignment horizontal="left" vertical="top" wrapText="1"/>
    </xf>
    <xf numFmtId="0" fontId="6" fillId="5" borderId="1" xfId="0" applyFont="1" applyFill="1" applyBorder="1" applyAlignment="1">
      <alignment horizontal="center" vertical="top" wrapText="1"/>
    </xf>
    <xf numFmtId="0" fontId="5" fillId="5" borderId="1" xfId="0" applyFont="1" applyFill="1" applyBorder="1" applyAlignment="1">
      <alignment horizontal="center" vertical="top" wrapText="1"/>
    </xf>
    <xf numFmtId="44" fontId="6" fillId="5" borderId="3" xfId="0" applyNumberFormat="1" applyFont="1" applyFill="1" applyBorder="1" applyAlignment="1">
      <alignment vertical="top" wrapText="1"/>
    </xf>
    <xf numFmtId="0" fontId="8" fillId="3" borderId="0" xfId="0" applyFont="1" applyFill="1" applyBorder="1" applyAlignment="1">
      <alignment wrapText="1"/>
    </xf>
    <xf numFmtId="0" fontId="8" fillId="3" borderId="0" xfId="0" applyFont="1" applyFill="1" applyBorder="1" applyAlignment="1"/>
    <xf numFmtId="0" fontId="13" fillId="3" borderId="0" xfId="0" applyFont="1" applyFill="1" applyAlignment="1">
      <alignment horizontal="left" vertical="center"/>
    </xf>
    <xf numFmtId="0" fontId="5" fillId="3" borderId="0" xfId="0" applyFont="1" applyFill="1" applyBorder="1" applyAlignment="1">
      <alignment horizontal="left" vertical="center" wrapText="1"/>
    </xf>
    <xf numFmtId="44" fontId="5" fillId="3" borderId="0" xfId="0" applyNumberFormat="1" applyFont="1" applyFill="1" applyBorder="1" applyAlignment="1">
      <alignment horizontal="center" vertical="center" wrapText="1"/>
    </xf>
    <xf numFmtId="0" fontId="9" fillId="3" borderId="0" xfId="0" applyFont="1" applyFill="1"/>
    <xf numFmtId="0" fontId="9" fillId="3" borderId="0" xfId="0" applyFont="1" applyFill="1" applyBorder="1" applyAlignment="1">
      <alignment vertical="top"/>
    </xf>
    <xf numFmtId="0" fontId="9" fillId="3" borderId="0" xfId="0" applyFont="1" applyFill="1" applyBorder="1" applyAlignment="1">
      <alignment horizontal="left" vertical="top"/>
    </xf>
    <xf numFmtId="0" fontId="5" fillId="0" borderId="1" xfId="0" quotePrefix="1" applyFont="1" applyFill="1" applyBorder="1" applyAlignment="1">
      <alignment horizontal="left" vertical="top" wrapText="1"/>
    </xf>
    <xf numFmtId="165" fontId="5" fillId="5" borderId="2" xfId="1" applyNumberFormat="1" applyFont="1" applyFill="1" applyBorder="1" applyAlignment="1">
      <alignment horizontal="right" vertical="top" wrapText="1"/>
    </xf>
    <xf numFmtId="165" fontId="5" fillId="5" borderId="6" xfId="1" applyNumberFormat="1" applyFont="1" applyFill="1" applyBorder="1" applyAlignment="1">
      <alignment horizontal="right" vertical="top" wrapText="1"/>
    </xf>
    <xf numFmtId="0" fontId="5" fillId="5" borderId="2" xfId="0" applyFont="1" applyFill="1" applyBorder="1" applyAlignment="1">
      <alignment horizontal="center" vertical="top" wrapText="1"/>
    </xf>
    <xf numFmtId="164" fontId="8" fillId="5" borderId="4" xfId="0" applyNumberFormat="1" applyFont="1" applyFill="1" applyBorder="1" applyAlignment="1">
      <alignment horizontal="left" vertical="top" wrapText="1"/>
    </xf>
    <xf numFmtId="164" fontId="8" fillId="5" borderId="5" xfId="0" applyNumberFormat="1" applyFont="1" applyFill="1" applyBorder="1" applyAlignment="1">
      <alignment horizontal="left" vertical="top" wrapText="1"/>
    </xf>
    <xf numFmtId="0" fontId="5" fillId="3" borderId="0" xfId="0" applyFont="1" applyFill="1" applyAlignment="1">
      <alignment horizontal="left" vertical="center"/>
    </xf>
    <xf numFmtId="0" fontId="8" fillId="3" borderId="0" xfId="0" applyFont="1" applyFill="1" applyBorder="1" applyAlignment="1">
      <alignment vertical="top"/>
    </xf>
    <xf numFmtId="0" fontId="8" fillId="3" borderId="0" xfId="0" applyFont="1" applyFill="1" applyBorder="1" applyAlignment="1">
      <alignment horizontal="center" vertical="top" wrapText="1"/>
    </xf>
    <xf numFmtId="44" fontId="6" fillId="5" borderId="2" xfId="0" applyNumberFormat="1" applyFont="1" applyFill="1" applyBorder="1" applyAlignment="1">
      <alignment vertical="top" wrapText="1"/>
    </xf>
    <xf numFmtId="0" fontId="12" fillId="2" borderId="0" xfId="0" applyFont="1" applyFill="1" applyAlignment="1">
      <alignment horizontal="left" vertical="top" wrapText="1"/>
    </xf>
    <xf numFmtId="0" fontId="8" fillId="3" borderId="0" xfId="0" applyFont="1" applyFill="1" applyBorder="1" applyAlignment="1">
      <alignment vertical="top" wrapText="1"/>
    </xf>
    <xf numFmtId="164" fontId="7" fillId="4" borderId="1" xfId="0" applyNumberFormat="1" applyFont="1" applyFill="1" applyBorder="1" applyAlignment="1">
      <alignment horizontal="center" vertical="top" wrapText="1"/>
    </xf>
    <xf numFmtId="164" fontId="8" fillId="4" borderId="1" xfId="0" applyNumberFormat="1" applyFont="1" applyFill="1" applyBorder="1" applyAlignment="1">
      <alignment horizontal="left" vertical="top" wrapText="1"/>
    </xf>
    <xf numFmtId="164" fontId="8" fillId="4" borderId="1" xfId="0" applyNumberFormat="1" applyFont="1" applyFill="1" applyBorder="1" applyAlignment="1">
      <alignment horizontal="center" vertical="top" wrapText="1"/>
    </xf>
    <xf numFmtId="0" fontId="8" fillId="4" borderId="1" xfId="0" applyFont="1" applyFill="1" applyBorder="1" applyAlignment="1">
      <alignment horizontal="center" vertical="top"/>
    </xf>
    <xf numFmtId="0" fontId="7" fillId="4" borderId="1" xfId="0" applyFont="1" applyFill="1" applyBorder="1" applyAlignment="1">
      <alignment horizontal="center" vertical="top" wrapText="1"/>
    </xf>
    <xf numFmtId="0" fontId="10" fillId="0" borderId="0" xfId="0" applyFont="1" applyFill="1"/>
    <xf numFmtId="0" fontId="4" fillId="3" borderId="10" xfId="0" applyFont="1" applyFill="1" applyBorder="1" applyAlignment="1">
      <alignment vertical="top"/>
    </xf>
    <xf numFmtId="0" fontId="8" fillId="2" borderId="7" xfId="0" applyFont="1" applyFill="1" applyBorder="1" applyAlignment="1">
      <alignment horizontal="center" vertical="top" wrapText="1"/>
    </xf>
    <xf numFmtId="164" fontId="8" fillId="2" borderId="22" xfId="0" applyNumberFormat="1" applyFont="1" applyFill="1" applyBorder="1" applyAlignment="1">
      <alignment horizontal="center" vertical="top" wrapText="1"/>
    </xf>
    <xf numFmtId="164" fontId="8" fillId="2" borderId="7" xfId="0" applyNumberFormat="1" applyFont="1" applyFill="1" applyBorder="1" applyAlignment="1">
      <alignment horizontal="center" vertical="top" wrapText="1"/>
    </xf>
    <xf numFmtId="164" fontId="8" fillId="2" borderId="7" xfId="0" applyNumberFormat="1" applyFont="1" applyFill="1" applyBorder="1" applyAlignment="1">
      <alignment horizontal="left" vertical="top" wrapText="1"/>
    </xf>
    <xf numFmtId="0" fontId="8" fillId="2" borderId="1" xfId="0" applyFont="1" applyFill="1" applyBorder="1" applyAlignment="1">
      <alignment horizontal="center" vertical="top" wrapText="1"/>
    </xf>
    <xf numFmtId="0" fontId="4" fillId="3" borderId="8" xfId="0" applyFont="1" applyFill="1" applyBorder="1" applyAlignment="1">
      <alignment horizontal="center" vertical="top"/>
    </xf>
    <xf numFmtId="0" fontId="0" fillId="2" borderId="0" xfId="0" applyFont="1" applyFill="1" applyAlignment="1">
      <alignment horizontal="left" vertical="top"/>
    </xf>
    <xf numFmtId="0" fontId="0" fillId="2" borderId="0" xfId="0" applyFont="1" applyFill="1"/>
    <xf numFmtId="0" fontId="0" fillId="2" borderId="0" xfId="0" applyFont="1" applyFill="1" applyAlignment="1">
      <alignment vertical="top"/>
    </xf>
    <xf numFmtId="0" fontId="0" fillId="0" borderId="0" xfId="0" applyFont="1" applyFill="1"/>
    <xf numFmtId="0" fontId="0" fillId="3" borderId="0" xfId="0" applyFont="1" applyFill="1"/>
    <xf numFmtId="0" fontId="0" fillId="0" borderId="0" xfId="0" applyFont="1"/>
    <xf numFmtId="0" fontId="0" fillId="3" borderId="0" xfId="0" applyFont="1" applyFill="1" applyBorder="1"/>
    <xf numFmtId="0" fontId="0" fillId="0" borderId="0" xfId="0" applyFont="1" applyAlignment="1">
      <alignment vertical="top"/>
    </xf>
    <xf numFmtId="44" fontId="0" fillId="5" borderId="2" xfId="0" applyNumberFormat="1" applyFont="1" applyFill="1" applyBorder="1" applyAlignment="1">
      <alignment vertical="top"/>
    </xf>
    <xf numFmtId="0" fontId="0" fillId="5" borderId="6" xfId="0" applyFont="1" applyFill="1" applyBorder="1" applyAlignment="1">
      <alignment vertical="top"/>
    </xf>
    <xf numFmtId="0" fontId="0" fillId="0" borderId="0" xfId="0" applyFont="1" applyAlignment="1">
      <alignment horizontal="left" vertical="top"/>
    </xf>
    <xf numFmtId="0" fontId="0" fillId="0" borderId="0" xfId="0" applyFont="1" applyAlignment="1">
      <alignment horizontal="center" vertical="top"/>
    </xf>
    <xf numFmtId="0" fontId="9" fillId="0" borderId="0" xfId="0" applyFont="1" applyFill="1" applyBorder="1" applyAlignment="1">
      <alignment horizontal="right" vertical="top"/>
    </xf>
    <xf numFmtId="0" fontId="8" fillId="0" borderId="0" xfId="0" applyFont="1" applyFill="1" applyBorder="1" applyAlignment="1">
      <alignment wrapText="1"/>
    </xf>
    <xf numFmtId="164" fontId="5" fillId="6" borderId="1" xfId="0" applyNumberFormat="1" applyFont="1" applyFill="1" applyBorder="1" applyAlignment="1">
      <alignment vertical="top" wrapText="1"/>
    </xf>
    <xf numFmtId="0" fontId="5" fillId="3" borderId="0" xfId="0" applyFont="1" applyFill="1" applyBorder="1" applyAlignment="1">
      <alignment horizontal="left" vertical="top"/>
    </xf>
    <xf numFmtId="0" fontId="16" fillId="6" borderId="21" xfId="0" applyFont="1" applyFill="1" applyBorder="1" applyAlignment="1">
      <alignment horizontal="left" vertical="top" wrapText="1"/>
    </xf>
    <xf numFmtId="0" fontId="16" fillId="6" borderId="1" xfId="0" applyFont="1" applyFill="1" applyBorder="1" applyAlignment="1">
      <alignment horizontal="left" vertical="top" wrapText="1"/>
    </xf>
    <xf numFmtId="0" fontId="0" fillId="3" borderId="0" xfId="0" applyFont="1" applyFill="1" applyAlignment="1">
      <alignment horizontal="left" vertical="top"/>
    </xf>
    <xf numFmtId="0" fontId="0" fillId="3" borderId="0" xfId="0" applyFont="1" applyFill="1" applyAlignment="1">
      <alignment horizontal="center" vertical="top"/>
    </xf>
    <xf numFmtId="0" fontId="0" fillId="3" borderId="0" xfId="0" applyFont="1" applyFill="1" applyAlignment="1">
      <alignment vertical="top"/>
    </xf>
    <xf numFmtId="0" fontId="9" fillId="5" borderId="7" xfId="0" applyFont="1" applyFill="1" applyBorder="1" applyAlignment="1">
      <alignment horizontal="right" vertical="top" wrapText="1"/>
    </xf>
    <xf numFmtId="44" fontId="6" fillId="5" borderId="24" xfId="0" applyNumberFormat="1" applyFont="1" applyFill="1" applyBorder="1" applyAlignment="1">
      <alignment vertical="top" wrapText="1"/>
    </xf>
    <xf numFmtId="0" fontId="16" fillId="6" borderId="6" xfId="0" applyFont="1" applyFill="1" applyBorder="1" applyAlignment="1">
      <alignment horizontal="left" vertical="top" wrapText="1"/>
    </xf>
    <xf numFmtId="0" fontId="0" fillId="5" borderId="25" xfId="0" applyFont="1" applyFill="1" applyBorder="1" applyAlignment="1">
      <alignment vertical="top"/>
    </xf>
    <xf numFmtId="44" fontId="6" fillId="5" borderId="26" xfId="0" applyNumberFormat="1" applyFont="1" applyFill="1" applyBorder="1" applyAlignment="1">
      <alignment vertical="top" wrapText="1"/>
    </xf>
    <xf numFmtId="0" fontId="18" fillId="0" borderId="0" xfId="0" applyFont="1" applyAlignment="1">
      <alignment horizontal="justify" vertical="center" wrapText="1"/>
    </xf>
    <xf numFmtId="0" fontId="3" fillId="0" borderId="1" xfId="0" applyFont="1" applyFill="1" applyBorder="1" applyAlignment="1">
      <alignment vertical="top" wrapText="1"/>
    </xf>
    <xf numFmtId="0" fontId="8" fillId="2" borderId="1" xfId="0" applyFont="1" applyFill="1" applyBorder="1" applyAlignment="1">
      <alignment horizontal="center" vertical="top" wrapText="1"/>
    </xf>
    <xf numFmtId="0" fontId="4" fillId="3" borderId="8" xfId="0" applyFont="1" applyFill="1" applyBorder="1" applyAlignment="1">
      <alignment horizontal="center" vertical="top"/>
    </xf>
    <xf numFmtId="0" fontId="9" fillId="5" borderId="2" xfId="0" applyFont="1" applyFill="1" applyBorder="1" applyAlignment="1">
      <alignment horizontal="right" vertical="top"/>
    </xf>
    <xf numFmtId="0" fontId="9" fillId="5" borderId="28" xfId="0" applyFont="1" applyFill="1" applyBorder="1" applyAlignment="1">
      <alignment horizontal="right" vertical="top"/>
    </xf>
    <xf numFmtId="0" fontId="8" fillId="6" borderId="29" xfId="0" applyFont="1" applyFill="1" applyBorder="1" applyAlignment="1">
      <alignment horizontal="left" vertical="top" wrapText="1"/>
    </xf>
    <xf numFmtId="0" fontId="16" fillId="6" borderId="2" xfId="0" applyFont="1" applyFill="1" applyBorder="1" applyAlignment="1">
      <alignment horizontal="left" vertical="top" wrapText="1"/>
    </xf>
    <xf numFmtId="0" fontId="16" fillId="6" borderId="30" xfId="0" applyFont="1" applyFill="1" applyBorder="1" applyAlignment="1">
      <alignment horizontal="left" vertical="top" wrapText="1"/>
    </xf>
    <xf numFmtId="0" fontId="18" fillId="0" borderId="27" xfId="0" applyFont="1" applyBorder="1" applyAlignment="1">
      <alignment horizontal="justify" vertical="center" wrapText="1"/>
    </xf>
    <xf numFmtId="0" fontId="17" fillId="0" borderId="27" xfId="0" applyFont="1" applyBorder="1" applyAlignment="1">
      <alignment horizontal="justify" vertical="center"/>
    </xf>
    <xf numFmtId="0" fontId="18" fillId="0" borderId="31" xfId="0" applyFont="1" applyBorder="1" applyAlignment="1">
      <alignment horizontal="justify" vertical="center" wrapText="1"/>
    </xf>
    <xf numFmtId="0" fontId="17" fillId="0" borderId="31" xfId="0" applyFont="1" applyBorder="1" applyAlignment="1">
      <alignment horizontal="justify" vertical="center"/>
    </xf>
    <xf numFmtId="44" fontId="2" fillId="5" borderId="1" xfId="0" applyNumberFormat="1" applyFont="1" applyFill="1" applyBorder="1" applyAlignment="1">
      <alignment vertical="top" wrapText="1"/>
    </xf>
    <xf numFmtId="0" fontId="21" fillId="0" borderId="27" xfId="0" applyFont="1" applyBorder="1"/>
    <xf numFmtId="0" fontId="21" fillId="0" borderId="1" xfId="0" applyFont="1" applyFill="1" applyBorder="1" applyAlignment="1">
      <alignment vertical="top" wrapText="1"/>
    </xf>
    <xf numFmtId="0" fontId="23" fillId="0" borderId="0" xfId="0" applyFont="1" applyAlignment="1">
      <alignment horizontal="center" vertical="top"/>
    </xf>
    <xf numFmtId="0" fontId="22" fillId="0" borderId="1" xfId="1" applyNumberFormat="1" applyFont="1" applyFill="1" applyBorder="1" applyAlignment="1">
      <alignment horizontal="right" vertical="top" wrapText="1"/>
    </xf>
    <xf numFmtId="0" fontId="22" fillId="0" borderId="1" xfId="0" applyFont="1" applyFill="1" applyBorder="1" applyAlignment="1">
      <alignment horizontal="center" vertical="top" wrapText="1"/>
    </xf>
    <xf numFmtId="9" fontId="5" fillId="5" borderId="1" xfId="2" applyFont="1" applyFill="1" applyBorder="1" applyAlignment="1">
      <alignment horizontal="right" vertical="top" wrapText="1"/>
    </xf>
    <xf numFmtId="164" fontId="5" fillId="5" borderId="1" xfId="0" applyNumberFormat="1" applyFont="1" applyFill="1" applyBorder="1" applyAlignment="1">
      <alignment vertical="top" wrapText="1"/>
    </xf>
    <xf numFmtId="0" fontId="24" fillId="0" borderId="0" xfId="0" applyFont="1"/>
    <xf numFmtId="0" fontId="6" fillId="5" borderId="0" xfId="0" applyFont="1" applyFill="1" applyBorder="1" applyAlignment="1">
      <alignment horizontal="left" vertical="top" wrapText="1"/>
    </xf>
    <xf numFmtId="0" fontId="6" fillId="5" borderId="0" xfId="0" applyFont="1" applyFill="1" applyBorder="1" applyAlignment="1">
      <alignment horizontal="right" vertical="top" wrapText="1"/>
    </xf>
    <xf numFmtId="0" fontId="6" fillId="5" borderId="0" xfId="0" applyFont="1" applyFill="1" applyBorder="1" applyAlignment="1">
      <alignment horizontal="center" vertical="top" wrapText="1"/>
    </xf>
    <xf numFmtId="0" fontId="5" fillId="5" borderId="0" xfId="0" applyFont="1" applyFill="1" applyBorder="1" applyAlignment="1">
      <alignment horizontal="center" vertical="top" wrapText="1"/>
    </xf>
    <xf numFmtId="164" fontId="8" fillId="5" borderId="0" xfId="0" applyNumberFormat="1" applyFont="1" applyFill="1" applyBorder="1" applyAlignment="1">
      <alignment horizontal="left" vertical="top" wrapText="1"/>
    </xf>
    <xf numFmtId="165" fontId="5" fillId="5" borderId="0" xfId="1" applyNumberFormat="1" applyFont="1" applyFill="1" applyBorder="1" applyAlignment="1">
      <alignment horizontal="right" vertical="top" wrapText="1"/>
    </xf>
    <xf numFmtId="0" fontId="0" fillId="5" borderId="0" xfId="0" applyFont="1" applyFill="1" applyBorder="1" applyAlignment="1">
      <alignment vertical="top"/>
    </xf>
    <xf numFmtId="0" fontId="16" fillId="6" borderId="0" xfId="0" applyFont="1" applyFill="1" applyBorder="1" applyAlignment="1">
      <alignment horizontal="left" vertical="top" wrapText="1"/>
    </xf>
    <xf numFmtId="0" fontId="1" fillId="0" borderId="27" xfId="0" applyFont="1" applyBorder="1" applyAlignment="1">
      <alignment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4" fillId="6" borderId="14" xfId="0" applyFont="1" applyFill="1" applyBorder="1" applyAlignment="1">
      <alignment horizontal="left" vertical="center" wrapText="1"/>
    </xf>
    <xf numFmtId="0" fontId="4" fillId="6" borderId="13" xfId="0" applyFont="1" applyFill="1" applyBorder="1" applyAlignment="1">
      <alignment horizontal="left" vertical="center" wrapText="1"/>
    </xf>
    <xf numFmtId="0" fontId="5" fillId="3" borderId="18" xfId="0" applyFont="1" applyFill="1" applyBorder="1" applyAlignment="1">
      <alignment horizontal="left" vertical="top" wrapText="1"/>
    </xf>
    <xf numFmtId="0" fontId="5" fillId="3" borderId="19" xfId="0" applyFont="1" applyFill="1" applyBorder="1" applyAlignment="1">
      <alignment horizontal="left" vertical="top" wrapText="1"/>
    </xf>
    <xf numFmtId="0" fontId="5" fillId="3" borderId="20" xfId="0" applyFont="1" applyFill="1" applyBorder="1" applyAlignment="1">
      <alignment horizontal="left" vertical="top" wrapText="1"/>
    </xf>
    <xf numFmtId="14" fontId="4" fillId="6" borderId="8" xfId="0" applyNumberFormat="1" applyFont="1" applyFill="1" applyBorder="1" applyAlignment="1">
      <alignment horizontal="left" vertical="center"/>
    </xf>
    <xf numFmtId="14" fontId="4" fillId="6" borderId="16" xfId="0" applyNumberFormat="1" applyFont="1" applyFill="1" applyBorder="1" applyAlignment="1">
      <alignment horizontal="left" vertical="center"/>
    </xf>
    <xf numFmtId="0" fontId="4" fillId="6" borderId="12" xfId="0" applyFont="1" applyFill="1" applyBorder="1" applyAlignment="1">
      <alignment horizontal="left" vertical="center" wrapText="1"/>
    </xf>
    <xf numFmtId="0" fontId="4" fillId="6" borderId="17" xfId="0" applyFont="1" applyFill="1" applyBorder="1" applyAlignment="1">
      <alignment horizontal="left" vertical="center" wrapText="1"/>
    </xf>
    <xf numFmtId="0" fontId="4" fillId="3" borderId="8" xfId="0" applyFont="1" applyFill="1" applyBorder="1" applyAlignment="1">
      <alignment horizontal="left" vertical="top"/>
    </xf>
    <xf numFmtId="0" fontId="4" fillId="3" borderId="9" xfId="0" applyFont="1" applyFill="1" applyBorder="1" applyAlignment="1">
      <alignment horizontal="left" vertical="top"/>
    </xf>
    <xf numFmtId="0" fontId="4" fillId="3" borderId="8" xfId="0" applyFont="1" applyFill="1" applyBorder="1" applyAlignment="1">
      <alignment horizontal="center" vertical="top"/>
    </xf>
    <xf numFmtId="0" fontId="4" fillId="3" borderId="9" xfId="0" applyFont="1" applyFill="1" applyBorder="1" applyAlignment="1">
      <alignment horizontal="center" vertical="top"/>
    </xf>
    <xf numFmtId="0" fontId="4" fillId="6" borderId="15" xfId="0" applyFont="1" applyFill="1" applyBorder="1" applyAlignment="1">
      <alignment horizontal="left"/>
    </xf>
    <xf numFmtId="0" fontId="4" fillId="6" borderId="11" xfId="0" applyFont="1" applyFill="1" applyBorder="1" applyAlignment="1">
      <alignment horizontal="left"/>
    </xf>
    <xf numFmtId="0" fontId="4" fillId="3" borderId="23" xfId="0" applyFont="1" applyFill="1" applyBorder="1" applyAlignment="1">
      <alignment horizontal="left" vertical="top"/>
    </xf>
    <xf numFmtId="0" fontId="4" fillId="3" borderId="11" xfId="0" applyFont="1" applyFill="1" applyBorder="1" applyAlignment="1">
      <alignment horizontal="left" vertical="top"/>
    </xf>
    <xf numFmtId="0" fontId="21" fillId="2" borderId="1" xfId="0" applyFont="1" applyFill="1" applyBorder="1" applyAlignment="1">
      <alignment horizontal="center" vertical="top" wrapText="1"/>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282562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1</xdr:col>
      <xdr:colOff>20293</xdr:colOff>
      <xdr:row>1</xdr:row>
      <xdr:rowOff>286372</xdr:rowOff>
    </xdr:to>
    <xdr:pic>
      <xdr:nvPicPr>
        <xdr:cNvPr id="2" name="Picture 1" descr="SITA Logo">
          <a:extLst>
            <a:ext uri="{FF2B5EF4-FFF2-40B4-BE49-F238E27FC236}">
              <a16:creationId xmlns:a16="http://schemas.microsoft.com/office/drawing/2014/main" id="{685A405B-042F-BC43-90D0-E73751BC1D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905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38"/>
  <sheetViews>
    <sheetView showGridLines="0" tabSelected="1" zoomScale="98" zoomScaleNormal="98" workbookViewId="0">
      <selection activeCell="C5" sqref="C5"/>
    </sheetView>
  </sheetViews>
  <sheetFormatPr defaultColWidth="9.109375" defaultRowHeight="14.4" x14ac:dyDescent="0.3"/>
  <cols>
    <col min="1" max="1" width="10.44140625" style="64" customWidth="1"/>
    <col min="2" max="2" width="52.6640625" style="61" customWidth="1"/>
    <col min="3" max="3" width="12.33203125" style="65" customWidth="1"/>
    <col min="4" max="4" width="9.6640625" style="65" customWidth="1"/>
    <col min="5" max="5" width="8.44140625" style="65" bestFit="1" customWidth="1"/>
    <col min="6" max="6" width="16.33203125" style="61" customWidth="1"/>
    <col min="7" max="7" width="16.77734375" style="61" customWidth="1"/>
    <col min="8" max="8" width="8" style="61" bestFit="1" customWidth="1"/>
    <col min="9" max="9" width="16.6640625" style="61" customWidth="1"/>
    <col min="10" max="10" width="16.33203125" style="61" customWidth="1"/>
    <col min="11" max="11" width="8" style="61" bestFit="1" customWidth="1"/>
    <col min="12" max="12" width="16.109375" style="61" customWidth="1"/>
    <col min="13" max="13" width="14.77734375" style="61" customWidth="1"/>
    <col min="14" max="14" width="17.6640625" style="61" customWidth="1"/>
    <col min="15" max="15" width="17.33203125" style="61" customWidth="1"/>
    <col min="16" max="16" width="17.6640625" style="61" customWidth="1"/>
    <col min="17" max="17" width="61.77734375" style="61" customWidth="1"/>
    <col min="18" max="18" width="9.109375" style="61"/>
    <col min="19" max="19" width="9.109375" style="61" customWidth="1"/>
    <col min="20" max="16384" width="9.109375" style="61"/>
  </cols>
  <sheetData>
    <row r="1" spans="1:20" s="46" customFormat="1" ht="31.2" x14ac:dyDescent="0.6">
      <c r="A1" s="7"/>
      <c r="B1" s="2" t="s">
        <v>16</v>
      </c>
      <c r="C1" s="3"/>
      <c r="D1" s="3"/>
      <c r="E1" s="1"/>
      <c r="F1" s="1"/>
      <c r="G1" s="1"/>
      <c r="H1" s="1"/>
      <c r="I1" s="1"/>
      <c r="J1" s="1"/>
      <c r="K1" s="1"/>
      <c r="L1" s="1"/>
      <c r="M1" s="5"/>
      <c r="N1" s="1"/>
      <c r="O1" s="1"/>
      <c r="P1" s="1"/>
      <c r="Q1" s="1"/>
    </row>
    <row r="2" spans="1:20" s="57" customFormat="1" ht="28.95" customHeight="1" x14ac:dyDescent="0.3">
      <c r="A2" s="54"/>
      <c r="B2" s="39" t="s">
        <v>32</v>
      </c>
      <c r="C2" s="4"/>
      <c r="D2" s="4"/>
      <c r="E2" s="55"/>
      <c r="F2" s="55"/>
      <c r="G2" s="55"/>
      <c r="H2" s="55"/>
      <c r="I2" s="55"/>
      <c r="J2" s="55"/>
      <c r="K2" s="55"/>
      <c r="L2" s="55"/>
      <c r="M2" s="56"/>
      <c r="N2" s="55"/>
      <c r="O2" s="55"/>
      <c r="P2" s="55"/>
      <c r="Q2" s="55"/>
    </row>
    <row r="3" spans="1:20" s="59" customFormat="1" ht="15.6" x14ac:dyDescent="0.3">
      <c r="A3" s="84" t="s">
        <v>40</v>
      </c>
      <c r="B3" s="94" t="s">
        <v>50</v>
      </c>
      <c r="C3" s="37"/>
      <c r="D3" s="37"/>
      <c r="E3" s="36"/>
      <c r="F3" s="36"/>
      <c r="G3" s="36"/>
      <c r="H3" s="36"/>
      <c r="I3" s="36"/>
      <c r="J3" s="36"/>
      <c r="K3" s="36"/>
      <c r="L3" s="36"/>
      <c r="M3" s="36"/>
      <c r="N3" s="58"/>
      <c r="O3" s="58"/>
      <c r="P3" s="58"/>
      <c r="Q3" s="58"/>
      <c r="R3" s="58"/>
      <c r="S3" s="58"/>
      <c r="T3" s="58"/>
    </row>
    <row r="4" spans="1:20" s="59" customFormat="1" ht="46.8" x14ac:dyDescent="0.3">
      <c r="A4" s="85" t="s">
        <v>39</v>
      </c>
      <c r="B4" s="110" t="s">
        <v>51</v>
      </c>
      <c r="C4" s="37"/>
      <c r="D4" s="37"/>
      <c r="E4" s="40"/>
      <c r="F4" s="40"/>
      <c r="G4" s="40"/>
      <c r="H4" s="40"/>
      <c r="I4" s="40"/>
      <c r="J4" s="40"/>
      <c r="K4" s="40"/>
      <c r="L4" s="40"/>
      <c r="M4" s="36"/>
      <c r="N4" s="58"/>
      <c r="O4" s="58"/>
      <c r="P4" s="58"/>
      <c r="Q4" s="58"/>
      <c r="R4" s="58"/>
      <c r="S4" s="58"/>
      <c r="T4" s="58"/>
    </row>
    <row r="5" spans="1:20" s="59" customFormat="1" ht="31.2" x14ac:dyDescent="0.3">
      <c r="A5" s="75" t="s">
        <v>17</v>
      </c>
      <c r="B5" s="86"/>
      <c r="C5" s="37"/>
      <c r="D5" s="37"/>
      <c r="E5" s="22"/>
      <c r="F5" s="22"/>
      <c r="G5" s="22"/>
      <c r="H5" s="22"/>
      <c r="I5" s="22"/>
      <c r="J5" s="22"/>
      <c r="K5" s="22"/>
      <c r="L5" s="22"/>
      <c r="M5" s="36"/>
      <c r="N5" s="58"/>
      <c r="O5" s="58"/>
      <c r="P5" s="58"/>
      <c r="Q5" s="58"/>
      <c r="R5" s="58"/>
      <c r="S5" s="58"/>
      <c r="T5" s="58"/>
    </row>
    <row r="6" spans="1:20" s="57" customFormat="1" ht="15.6" x14ac:dyDescent="0.3">
      <c r="A6" s="66"/>
      <c r="B6" s="67"/>
      <c r="C6" s="37"/>
      <c r="D6" s="37"/>
      <c r="E6" s="22"/>
      <c r="F6" s="22"/>
      <c r="G6" s="22"/>
      <c r="H6" s="22"/>
      <c r="I6" s="22"/>
      <c r="J6" s="22"/>
      <c r="K6" s="22"/>
      <c r="L6" s="22"/>
      <c r="M6" s="36"/>
      <c r="N6" s="58"/>
      <c r="O6" s="58"/>
      <c r="P6" s="58"/>
      <c r="Q6" s="58"/>
      <c r="R6" s="58"/>
      <c r="S6" s="58"/>
      <c r="T6" s="58"/>
    </row>
    <row r="7" spans="1:20" s="58" customFormat="1" ht="15.6" x14ac:dyDescent="0.3">
      <c r="A7" s="23" t="s">
        <v>3</v>
      </c>
      <c r="B7" s="24"/>
      <c r="C7" s="24"/>
      <c r="D7" s="25"/>
      <c r="E7" s="22"/>
      <c r="F7" s="22"/>
      <c r="G7" s="22"/>
      <c r="H7" s="22"/>
      <c r="I7" s="22"/>
      <c r="J7" s="22"/>
      <c r="K7" s="22"/>
      <c r="L7" s="22"/>
      <c r="M7" s="36"/>
    </row>
    <row r="8" spans="1:20" s="58" customFormat="1" ht="15.6" x14ac:dyDescent="0.3">
      <c r="A8" s="69" t="s">
        <v>33</v>
      </c>
      <c r="B8" s="26"/>
      <c r="C8" s="27"/>
      <c r="D8" s="27"/>
      <c r="E8" s="22"/>
      <c r="F8" s="22"/>
      <c r="G8" s="22"/>
      <c r="H8" s="22"/>
      <c r="I8" s="22"/>
      <c r="J8" s="22"/>
      <c r="K8" s="22"/>
      <c r="L8" s="22"/>
      <c r="M8" s="36"/>
    </row>
    <row r="9" spans="1:20" s="58" customFormat="1" ht="15.6" x14ac:dyDescent="0.3">
      <c r="A9" s="35" t="s">
        <v>34</v>
      </c>
      <c r="B9" s="6"/>
      <c r="C9" s="6"/>
      <c r="D9" s="6"/>
      <c r="E9" s="22"/>
      <c r="F9" s="22"/>
      <c r="G9" s="22"/>
      <c r="H9" s="22"/>
      <c r="I9" s="22"/>
      <c r="J9" s="22"/>
      <c r="K9" s="22"/>
      <c r="L9" s="22"/>
      <c r="M9" s="36"/>
    </row>
    <row r="10" spans="1:20" s="58" customFormat="1" ht="15.6" x14ac:dyDescent="0.3">
      <c r="A10" s="35" t="s">
        <v>35</v>
      </c>
      <c r="B10" s="6"/>
      <c r="C10" s="6"/>
      <c r="D10" s="6"/>
      <c r="E10" s="22"/>
      <c r="F10" s="22"/>
      <c r="G10" s="22"/>
      <c r="H10" s="22"/>
      <c r="I10" s="22"/>
      <c r="J10" s="22"/>
      <c r="K10" s="22"/>
      <c r="L10" s="22"/>
      <c r="M10" s="36"/>
    </row>
    <row r="11" spans="1:20" s="58" customFormat="1" ht="15.6" x14ac:dyDescent="0.3">
      <c r="A11" s="28"/>
      <c r="B11" s="21"/>
      <c r="C11" s="37"/>
      <c r="D11" s="37"/>
      <c r="E11" s="22"/>
      <c r="F11" s="22"/>
      <c r="G11" s="22"/>
      <c r="H11" s="22"/>
      <c r="I11" s="22"/>
      <c r="J11" s="22"/>
      <c r="K11" s="22"/>
      <c r="L11" s="22"/>
      <c r="M11" s="36"/>
    </row>
    <row r="12" spans="1:20" s="59" customFormat="1" ht="15.6" x14ac:dyDescent="0.3">
      <c r="A12" s="9"/>
      <c r="B12" s="10"/>
      <c r="C12" s="52"/>
      <c r="D12" s="52"/>
      <c r="E12" s="111" t="s">
        <v>4</v>
      </c>
      <c r="F12" s="111"/>
      <c r="G12" s="111"/>
      <c r="H12" s="111" t="s">
        <v>5</v>
      </c>
      <c r="I12" s="111"/>
      <c r="J12" s="111"/>
      <c r="K12" s="111" t="s">
        <v>6</v>
      </c>
      <c r="L12" s="111"/>
      <c r="M12" s="112"/>
      <c r="N12" s="48" t="s">
        <v>8</v>
      </c>
      <c r="O12" s="60"/>
      <c r="P12" s="60"/>
    </row>
    <row r="13" spans="1:20" ht="31.2" x14ac:dyDescent="0.3">
      <c r="A13" s="9" t="s">
        <v>0</v>
      </c>
      <c r="B13" s="10" t="s">
        <v>18</v>
      </c>
      <c r="C13" s="52" t="s">
        <v>1</v>
      </c>
      <c r="D13" s="52" t="s">
        <v>14</v>
      </c>
      <c r="E13" s="52" t="s">
        <v>7</v>
      </c>
      <c r="F13" s="14" t="s">
        <v>12</v>
      </c>
      <c r="G13" s="14" t="s">
        <v>26</v>
      </c>
      <c r="H13" s="52" t="s">
        <v>9</v>
      </c>
      <c r="I13" s="14" t="s">
        <v>12</v>
      </c>
      <c r="J13" s="14" t="s">
        <v>24</v>
      </c>
      <c r="K13" s="52" t="s">
        <v>9</v>
      </c>
      <c r="L13" s="14" t="s">
        <v>12</v>
      </c>
      <c r="M13" s="14" t="s">
        <v>25</v>
      </c>
      <c r="N13" s="49" t="s">
        <v>13</v>
      </c>
      <c r="O13" s="50" t="s">
        <v>15</v>
      </c>
      <c r="P13" s="51" t="s">
        <v>28</v>
      </c>
      <c r="Q13" s="51" t="s">
        <v>29</v>
      </c>
    </row>
    <row r="14" spans="1:20" ht="15.6" x14ac:dyDescent="0.3">
      <c r="A14" s="8">
        <v>1</v>
      </c>
      <c r="B14" s="11" t="s">
        <v>31</v>
      </c>
      <c r="C14" s="16"/>
      <c r="D14" s="44"/>
      <c r="E14" s="45"/>
      <c r="F14" s="41"/>
      <c r="G14" s="42">
        <f>SUBTOTAL(9,G15:G16)</f>
        <v>357840</v>
      </c>
      <c r="H14" s="41"/>
      <c r="I14" s="43"/>
      <c r="J14" s="42">
        <f>SUBTOTAL(9,J15:J16)</f>
        <v>357840</v>
      </c>
      <c r="K14" s="41"/>
      <c r="L14" s="41"/>
      <c r="M14" s="42">
        <f>SUBTOTAL(9,M15:M16)</f>
        <v>0</v>
      </c>
      <c r="N14" s="42">
        <f>SUBTOTAL(9,N15:N16)</f>
        <v>715680</v>
      </c>
      <c r="O14" s="42">
        <f>SUBTOTAL(9,O15:O16)</f>
        <v>0</v>
      </c>
      <c r="P14" s="70"/>
      <c r="Q14" s="88"/>
    </row>
    <row r="15" spans="1:20" ht="322.2" customHeight="1" x14ac:dyDescent="0.3">
      <c r="A15" s="29" t="s">
        <v>10</v>
      </c>
      <c r="B15" s="81" t="s">
        <v>36</v>
      </c>
      <c r="C15" s="96" t="s">
        <v>41</v>
      </c>
      <c r="D15" s="99">
        <v>0</v>
      </c>
      <c r="E15" s="97">
        <v>14000</v>
      </c>
      <c r="F15" s="100">
        <v>25.56</v>
      </c>
      <c r="G15" s="17">
        <f>E15*F15</f>
        <v>357840</v>
      </c>
      <c r="H15" s="97">
        <v>14000</v>
      </c>
      <c r="I15" s="100">
        <v>25.56</v>
      </c>
      <c r="J15" s="15">
        <f>H15*I15</f>
        <v>357840</v>
      </c>
      <c r="K15" s="97">
        <v>14000</v>
      </c>
      <c r="L15" s="100">
        <v>25.56</v>
      </c>
      <c r="M15" s="93" t="s">
        <v>43</v>
      </c>
      <c r="N15" s="38">
        <f>SUM(G15,J15,M15)</f>
        <v>715680</v>
      </c>
      <c r="O15" s="62">
        <f>D15*N15</f>
        <v>0</v>
      </c>
      <c r="P15" s="87"/>
      <c r="Q15" s="89" t="s">
        <v>46</v>
      </c>
    </row>
    <row r="16" spans="1:20" ht="31.8" thickBot="1" x14ac:dyDescent="0.35">
      <c r="A16" s="29" t="s">
        <v>11</v>
      </c>
      <c r="B16" s="95" t="s">
        <v>42</v>
      </c>
      <c r="C16" s="98" t="s">
        <v>41</v>
      </c>
      <c r="D16" s="99">
        <v>0</v>
      </c>
      <c r="E16" s="97">
        <v>14000</v>
      </c>
      <c r="F16" s="68"/>
      <c r="G16" s="17">
        <f t="shared" ref="G16" si="0">E16*F16</f>
        <v>0</v>
      </c>
      <c r="H16" s="97">
        <v>14000</v>
      </c>
      <c r="I16" s="68"/>
      <c r="J16" s="15">
        <f t="shared" ref="J16" si="1">H16*I16</f>
        <v>0</v>
      </c>
      <c r="K16" s="97">
        <v>14000</v>
      </c>
      <c r="L16" s="68"/>
      <c r="M16" s="15">
        <f t="shared" ref="M16" si="2">K16*L16</f>
        <v>0</v>
      </c>
      <c r="N16" s="38">
        <f t="shared" ref="N16" si="3">SUM(G16,J16,M16)</f>
        <v>0</v>
      </c>
      <c r="O16" s="62">
        <f t="shared" ref="O16" si="4">D16*N16</f>
        <v>0</v>
      </c>
      <c r="P16" s="87"/>
      <c r="Q16" s="90"/>
    </row>
    <row r="17" spans="1:17" ht="16.2" thickBot="1" x14ac:dyDescent="0.35">
      <c r="A17" s="12"/>
      <c r="B17" s="13" t="s">
        <v>19</v>
      </c>
      <c r="C17" s="18"/>
      <c r="D17" s="18"/>
      <c r="E17" s="19"/>
      <c r="F17" s="32"/>
      <c r="G17" s="20">
        <f>SUBTOTAL(9,G14:G16)</f>
        <v>357840</v>
      </c>
      <c r="H17" s="31"/>
      <c r="I17" s="31"/>
      <c r="J17" s="20">
        <f>SUBTOTAL(9,J14:J16)</f>
        <v>357840</v>
      </c>
      <c r="K17" s="31"/>
      <c r="L17" s="30"/>
      <c r="M17" s="20">
        <f>SUBTOTAL(9,M14:M16)</f>
        <v>0</v>
      </c>
      <c r="N17" s="76">
        <f>SUBTOTAL(9,N14:N16)</f>
        <v>715680</v>
      </c>
      <c r="O17" s="79">
        <f>SUBTOTAL(9,O14:O16)</f>
        <v>0</v>
      </c>
      <c r="P17" s="77"/>
      <c r="Q17" s="70"/>
    </row>
    <row r="18" spans="1:17" ht="15.6" x14ac:dyDescent="0.3">
      <c r="A18" s="12"/>
      <c r="B18" s="13" t="s">
        <v>2</v>
      </c>
      <c r="C18" s="18"/>
      <c r="D18" s="18"/>
      <c r="E18" s="19"/>
      <c r="F18" s="32"/>
      <c r="G18" s="33">
        <f>G17*0.15</f>
        <v>53676</v>
      </c>
      <c r="H18" s="31"/>
      <c r="I18" s="30"/>
      <c r="J18" s="33">
        <f>J17*0.15</f>
        <v>53676</v>
      </c>
      <c r="K18" s="31"/>
      <c r="L18" s="30"/>
      <c r="M18" s="33">
        <f>M17*0.15</f>
        <v>0</v>
      </c>
      <c r="N18" s="33">
        <f>N17*0.15</f>
        <v>107352</v>
      </c>
      <c r="O18" s="78"/>
      <c r="P18" s="71"/>
      <c r="Q18" s="70"/>
    </row>
    <row r="19" spans="1:17" ht="16.2" thickBot="1" x14ac:dyDescent="0.35">
      <c r="A19" s="12"/>
      <c r="B19" s="13" t="s">
        <v>20</v>
      </c>
      <c r="C19" s="18"/>
      <c r="D19" s="18"/>
      <c r="E19" s="19"/>
      <c r="F19" s="32"/>
      <c r="G19" s="34">
        <f>G17+G18</f>
        <v>411516</v>
      </c>
      <c r="H19" s="31"/>
      <c r="I19" s="30"/>
      <c r="J19" s="34">
        <f>J17+J18</f>
        <v>411516</v>
      </c>
      <c r="K19" s="31"/>
      <c r="L19" s="30"/>
      <c r="M19" s="34">
        <f>M17+M18</f>
        <v>0</v>
      </c>
      <c r="N19" s="34">
        <f>N17+N18</f>
        <v>823032</v>
      </c>
      <c r="O19" s="63"/>
      <c r="P19" s="71"/>
      <c r="Q19" s="70"/>
    </row>
    <row r="20" spans="1:17" ht="15.6" x14ac:dyDescent="0.3">
      <c r="A20" s="102"/>
      <c r="B20" s="103"/>
      <c r="C20" s="104"/>
      <c r="D20" s="104"/>
      <c r="E20" s="105"/>
      <c r="F20" s="105"/>
      <c r="G20" s="106"/>
      <c r="H20" s="107"/>
      <c r="I20" s="107"/>
      <c r="J20" s="106"/>
      <c r="K20" s="107"/>
      <c r="L20" s="107"/>
      <c r="M20" s="106"/>
      <c r="N20" s="106"/>
      <c r="O20" s="108"/>
      <c r="P20" s="109"/>
      <c r="Q20" s="109"/>
    </row>
    <row r="21" spans="1:17" ht="23.4" x14ac:dyDescent="0.45">
      <c r="A21" s="72"/>
      <c r="B21" s="101" t="s">
        <v>47</v>
      </c>
      <c r="C21" s="101"/>
      <c r="D21" s="101"/>
      <c r="E21" s="101"/>
      <c r="F21" s="101"/>
      <c r="G21" s="74"/>
      <c r="H21" s="74"/>
      <c r="I21" s="74"/>
      <c r="J21" s="74"/>
      <c r="K21" s="74"/>
      <c r="L21" s="74"/>
      <c r="M21" s="74"/>
      <c r="N21" s="74"/>
      <c r="O21" s="74"/>
      <c r="P21" s="74"/>
      <c r="Q21" s="74"/>
    </row>
    <row r="22" spans="1:17" ht="23.4" x14ac:dyDescent="0.45">
      <c r="A22" s="72"/>
      <c r="B22" s="101" t="s">
        <v>48</v>
      </c>
      <c r="C22"/>
      <c r="D22"/>
      <c r="E22"/>
      <c r="F22"/>
      <c r="G22" s="74"/>
      <c r="H22" s="74"/>
      <c r="I22" s="74"/>
      <c r="J22" s="74"/>
      <c r="K22" s="74"/>
      <c r="L22" s="74"/>
      <c r="M22" s="74"/>
      <c r="N22" s="74"/>
      <c r="O22" s="74"/>
      <c r="P22" s="74"/>
      <c r="Q22" s="74"/>
    </row>
    <row r="23" spans="1:17" ht="24" thickBot="1" x14ac:dyDescent="0.5">
      <c r="A23" s="72"/>
      <c r="B23" s="101"/>
      <c r="C23"/>
      <c r="D23"/>
      <c r="E23"/>
      <c r="F23"/>
      <c r="G23" s="74"/>
      <c r="H23" s="74"/>
      <c r="I23" s="74"/>
      <c r="J23" s="74"/>
      <c r="K23" s="74"/>
      <c r="L23" s="74"/>
      <c r="M23" s="74"/>
      <c r="N23" s="74"/>
      <c r="O23" s="74"/>
      <c r="P23" s="74"/>
      <c r="Q23" s="74"/>
    </row>
    <row r="24" spans="1:17" ht="25.95" customHeight="1" x14ac:dyDescent="0.3">
      <c r="A24" s="72"/>
      <c r="B24" s="115" t="s">
        <v>27</v>
      </c>
      <c r="C24" s="113"/>
      <c r="D24" s="114"/>
      <c r="E24" s="120"/>
      <c r="F24" s="121"/>
      <c r="G24" s="74"/>
      <c r="H24" s="74"/>
      <c r="I24" s="74"/>
      <c r="J24" s="74"/>
      <c r="K24" s="74"/>
      <c r="L24" s="74"/>
      <c r="M24" s="74"/>
      <c r="N24" s="74"/>
      <c r="O24" s="74"/>
      <c r="P24" s="74"/>
      <c r="Q24" s="74"/>
    </row>
    <row r="25" spans="1:17" ht="17.7" customHeight="1" x14ac:dyDescent="0.3">
      <c r="A25" s="72"/>
      <c r="B25" s="116"/>
      <c r="C25" s="122" t="s">
        <v>21</v>
      </c>
      <c r="D25" s="123"/>
      <c r="E25" s="53" t="s">
        <v>23</v>
      </c>
      <c r="F25" s="47"/>
      <c r="G25" s="74"/>
      <c r="H25" s="74"/>
      <c r="I25" s="74"/>
      <c r="J25" s="74"/>
      <c r="K25" s="74"/>
      <c r="L25" s="74"/>
      <c r="M25" s="74"/>
      <c r="N25" s="74"/>
      <c r="O25" s="74"/>
      <c r="P25" s="74"/>
      <c r="Q25" s="74"/>
    </row>
    <row r="26" spans="1:17" ht="34.950000000000003" customHeight="1" x14ac:dyDescent="0.3">
      <c r="A26" s="72"/>
      <c r="B26" s="116"/>
      <c r="C26" s="124"/>
      <c r="D26" s="125"/>
      <c r="E26" s="118"/>
      <c r="F26" s="119"/>
      <c r="G26" s="74"/>
      <c r="H26" s="74"/>
      <c r="I26" s="74"/>
      <c r="J26" s="74"/>
      <c r="K26" s="74"/>
      <c r="L26" s="74"/>
      <c r="M26" s="74"/>
      <c r="N26" s="74"/>
      <c r="O26" s="74"/>
      <c r="P26" s="74"/>
      <c r="Q26" s="74"/>
    </row>
    <row r="27" spans="1:17" ht="36" customHeight="1" thickBot="1" x14ac:dyDescent="0.35">
      <c r="A27" s="72"/>
      <c r="B27" s="117"/>
      <c r="C27" s="126" t="s">
        <v>30</v>
      </c>
      <c r="D27" s="127"/>
      <c r="E27" s="128" t="s">
        <v>22</v>
      </c>
      <c r="F27" s="129"/>
      <c r="G27" s="74"/>
      <c r="H27" s="74"/>
      <c r="I27" s="74"/>
      <c r="J27" s="74"/>
      <c r="K27" s="74"/>
      <c r="L27" s="74"/>
      <c r="M27" s="74"/>
      <c r="N27" s="74"/>
      <c r="O27" s="74"/>
      <c r="P27" s="74"/>
      <c r="Q27" s="74"/>
    </row>
    <row r="28" spans="1:17" ht="24.45" customHeight="1" x14ac:dyDescent="0.3">
      <c r="A28" s="72"/>
      <c r="B28" s="74"/>
      <c r="C28" s="73"/>
      <c r="D28" s="73"/>
      <c r="E28" s="73"/>
      <c r="F28" s="74"/>
      <c r="G28" s="74"/>
      <c r="H28" s="74"/>
      <c r="I28" s="74"/>
      <c r="J28" s="74"/>
      <c r="K28" s="74"/>
      <c r="L28" s="74"/>
      <c r="M28" s="74"/>
      <c r="N28" s="74"/>
      <c r="O28" s="74"/>
      <c r="P28" s="74"/>
      <c r="Q28" s="74"/>
    </row>
    <row r="29" spans="1:17" ht="388.8" x14ac:dyDescent="0.3">
      <c r="A29" s="72"/>
      <c r="B29" s="80" t="s">
        <v>49</v>
      </c>
      <c r="C29" s="73"/>
      <c r="D29" s="73"/>
      <c r="E29" s="73"/>
      <c r="F29" s="74"/>
      <c r="G29" s="74"/>
      <c r="H29" s="74"/>
      <c r="I29" s="74"/>
      <c r="J29" s="74"/>
      <c r="K29" s="74"/>
      <c r="L29" s="74"/>
      <c r="M29" s="74"/>
      <c r="N29" s="74"/>
      <c r="O29" s="74"/>
      <c r="P29" s="74"/>
      <c r="Q29" s="74"/>
    </row>
    <row r="32" spans="1:17" x14ac:dyDescent="0.3">
      <c r="B32" s="80"/>
    </row>
    <row r="33" spans="2:2" x14ac:dyDescent="0.3">
      <c r="B33" s="80"/>
    </row>
    <row r="34" spans="2:2" x14ac:dyDescent="0.3">
      <c r="B34" s="80"/>
    </row>
    <row r="35" spans="2:2" x14ac:dyDescent="0.3">
      <c r="B35" s="80"/>
    </row>
    <row r="36" spans="2:2" x14ac:dyDescent="0.3">
      <c r="B36" s="80"/>
    </row>
    <row r="37" spans="2:2" x14ac:dyDescent="0.3">
      <c r="B37" s="80"/>
    </row>
    <row r="38" spans="2:2" x14ac:dyDescent="0.3">
      <c r="B38" s="80"/>
    </row>
  </sheetData>
  <sheetProtection formatCells="0" formatColumns="0" formatRows="0" insertRows="0" deleteRows="0"/>
  <protectedRanges>
    <protectedRange sqref="C24:F26" name="Range7"/>
    <protectedRange sqref="P14:Q20" name="Range6"/>
    <protectedRange sqref="K15:L16" name="Range5"/>
    <protectedRange sqref="H15:I16" name="Range4"/>
    <protectedRange sqref="C14 D14:F16 C16 A14:B16" name="Range3"/>
    <protectedRange sqref="B3:B5" name="Range1"/>
    <protectedRange sqref="B32:B38" name="Range6_1"/>
    <protectedRange sqref="B29" name="Range6_1_1"/>
  </protectedRanges>
  <mergeCells count="11">
    <mergeCell ref="E12:G12"/>
    <mergeCell ref="H12:J12"/>
    <mergeCell ref="K12:M12"/>
    <mergeCell ref="C24:D24"/>
    <mergeCell ref="B24:B27"/>
    <mergeCell ref="E26:F26"/>
    <mergeCell ref="E24:F24"/>
    <mergeCell ref="C25:D25"/>
    <mergeCell ref="C26:D26"/>
    <mergeCell ref="C27:D27"/>
    <mergeCell ref="E27:F27"/>
  </mergeCells>
  <phoneticPr fontId="15" type="noConversion"/>
  <dataValidations count="1">
    <dataValidation type="decimal" operator="greaterThanOrEqual" allowBlank="1" showInputMessage="1" showErrorMessage="1" sqref="E15:F16 H15:I16 K15:L16" xr:uid="{8C15FC5A-F30C-4ABB-9E84-56D0A532AF68}">
      <formula1>0</formula1>
    </dataValidation>
  </dataValidations>
  <pageMargins left="0.70866141732283472" right="0.70866141732283472" top="0.74803149606299213" bottom="0.74803149606299213" header="0.31496062992125984" footer="0.31496062992125984"/>
  <pageSetup paperSize="8" scale="56" fitToHeight="4" orientation="landscape" r:id="rId1"/>
  <ignoredErrors>
    <ignoredError sqref="A15:A1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7BDB2-272C-384C-927E-562131697451}">
  <sheetPr>
    <pageSetUpPr fitToPage="1"/>
  </sheetPr>
  <dimension ref="A1:Q32"/>
  <sheetViews>
    <sheetView showGridLines="0" zoomScale="98" zoomScaleNormal="98" workbookViewId="0">
      <selection activeCell="D5" sqref="D5"/>
    </sheetView>
  </sheetViews>
  <sheetFormatPr defaultColWidth="9.109375" defaultRowHeight="14.4" x14ac:dyDescent="0.3"/>
  <cols>
    <col min="1" max="1" width="10" style="64" customWidth="1"/>
    <col min="2" max="2" width="49.33203125" style="61" customWidth="1"/>
    <col min="3" max="3" width="13.33203125" style="65" customWidth="1"/>
    <col min="4" max="4" width="9.6640625" style="65" customWidth="1"/>
    <col min="5" max="5" width="8.44140625" style="65" bestFit="1" customWidth="1"/>
    <col min="6" max="6" width="19.44140625" style="61" customWidth="1"/>
    <col min="7" max="7" width="16.77734375" style="61" customWidth="1"/>
    <col min="8" max="8" width="8" style="61" bestFit="1" customWidth="1"/>
    <col min="9" max="9" width="17" style="61" customWidth="1"/>
    <col min="10" max="10" width="16.44140625" style="61" customWidth="1"/>
    <col min="11" max="11" width="19" style="61" customWidth="1"/>
    <col min="12" max="12" width="17.33203125" style="61" customWidth="1"/>
    <col min="13" max="13" width="18.33203125" style="61" customWidth="1"/>
    <col min="14" max="14" width="65.33203125" style="61" customWidth="1"/>
    <col min="15" max="15" width="9.109375" style="61"/>
    <col min="16" max="16" width="9.109375" style="61" customWidth="1"/>
    <col min="17" max="16384" width="9.109375" style="61"/>
  </cols>
  <sheetData>
    <row r="1" spans="1:17" s="46" customFormat="1" ht="31.2" x14ac:dyDescent="0.6">
      <c r="A1" s="7"/>
      <c r="B1" s="2" t="s">
        <v>16</v>
      </c>
      <c r="C1" s="3"/>
      <c r="D1" s="3"/>
      <c r="E1" s="1"/>
      <c r="F1" s="1"/>
      <c r="G1" s="1"/>
      <c r="H1" s="1"/>
      <c r="I1" s="1"/>
      <c r="J1" s="1"/>
      <c r="K1" s="1"/>
      <c r="L1" s="1"/>
      <c r="M1" s="1"/>
      <c r="N1" s="1"/>
    </row>
    <row r="2" spans="1:17" s="57" customFormat="1" ht="28.95" customHeight="1" x14ac:dyDescent="0.3">
      <c r="A2" s="54"/>
      <c r="B2" s="39" t="s">
        <v>32</v>
      </c>
      <c r="C2" s="4"/>
      <c r="D2" s="4"/>
      <c r="E2" s="55"/>
      <c r="F2" s="55"/>
      <c r="G2" s="55"/>
      <c r="H2" s="55"/>
      <c r="I2" s="55"/>
      <c r="J2" s="55"/>
      <c r="K2" s="55"/>
      <c r="L2" s="55"/>
      <c r="M2" s="55"/>
      <c r="N2" s="55"/>
    </row>
    <row r="3" spans="1:17" s="59" customFormat="1" ht="15.6" x14ac:dyDescent="0.3">
      <c r="A3" s="84" t="s">
        <v>40</v>
      </c>
      <c r="B3" s="94" t="s">
        <v>50</v>
      </c>
      <c r="C3" s="37"/>
      <c r="D3" s="37"/>
      <c r="E3" s="36"/>
      <c r="F3" s="36"/>
      <c r="G3" s="36"/>
      <c r="H3" s="36"/>
      <c r="I3" s="36"/>
      <c r="J3" s="36"/>
      <c r="K3" s="58"/>
      <c r="L3" s="58"/>
      <c r="M3" s="58"/>
      <c r="N3" s="58"/>
      <c r="O3" s="58"/>
      <c r="P3" s="58"/>
      <c r="Q3" s="58"/>
    </row>
    <row r="4" spans="1:17" s="59" customFormat="1" ht="46.8" x14ac:dyDescent="0.3">
      <c r="A4" s="85" t="s">
        <v>39</v>
      </c>
      <c r="B4" s="110" t="s">
        <v>51</v>
      </c>
      <c r="C4" s="37"/>
      <c r="D4" s="37"/>
      <c r="E4" s="40"/>
      <c r="F4" s="40"/>
      <c r="G4" s="40"/>
      <c r="H4" s="40"/>
      <c r="I4" s="40"/>
      <c r="J4" s="40"/>
      <c r="K4" s="58"/>
      <c r="L4" s="58"/>
      <c r="M4" s="58"/>
      <c r="N4" s="58"/>
      <c r="O4" s="58"/>
      <c r="P4" s="58"/>
      <c r="Q4" s="58"/>
    </row>
    <row r="5" spans="1:17" s="59" customFormat="1" ht="31.2" x14ac:dyDescent="0.3">
      <c r="A5" s="75" t="s">
        <v>17</v>
      </c>
      <c r="B5" s="86"/>
      <c r="C5" s="37"/>
      <c r="D5" s="37"/>
      <c r="E5" s="22"/>
      <c r="F5" s="22"/>
      <c r="G5" s="22"/>
      <c r="H5" s="22"/>
      <c r="I5" s="22"/>
      <c r="J5" s="22"/>
      <c r="K5" s="58"/>
      <c r="L5" s="58"/>
      <c r="M5" s="58"/>
      <c r="N5" s="58"/>
      <c r="O5" s="58"/>
      <c r="P5" s="58"/>
      <c r="Q5" s="58"/>
    </row>
    <row r="6" spans="1:17" s="57" customFormat="1" ht="15.6" x14ac:dyDescent="0.3">
      <c r="A6" s="66"/>
      <c r="B6" s="67"/>
      <c r="C6" s="37"/>
      <c r="D6" s="37"/>
      <c r="E6" s="22"/>
      <c r="F6" s="22"/>
      <c r="G6" s="22"/>
      <c r="H6" s="22"/>
      <c r="I6" s="22"/>
      <c r="J6" s="22"/>
      <c r="K6" s="58"/>
      <c r="L6" s="58"/>
      <c r="M6" s="58"/>
      <c r="N6" s="58"/>
      <c r="O6" s="58"/>
      <c r="P6" s="58"/>
      <c r="Q6" s="58"/>
    </row>
    <row r="7" spans="1:17" s="58" customFormat="1" ht="15.6" x14ac:dyDescent="0.3">
      <c r="A7" s="23" t="s">
        <v>3</v>
      </c>
      <c r="B7" s="24"/>
      <c r="C7" s="24"/>
      <c r="D7" s="25"/>
      <c r="E7" s="22"/>
      <c r="F7" s="22"/>
      <c r="G7" s="22"/>
      <c r="H7" s="22"/>
      <c r="I7" s="22"/>
      <c r="J7" s="22"/>
    </row>
    <row r="8" spans="1:17" s="58" customFormat="1" ht="15.6" x14ac:dyDescent="0.3">
      <c r="A8" s="69" t="s">
        <v>33</v>
      </c>
      <c r="B8" s="26"/>
      <c r="C8" s="27"/>
      <c r="D8" s="27"/>
      <c r="E8" s="22"/>
      <c r="F8" s="22"/>
      <c r="G8" s="22"/>
      <c r="H8" s="22"/>
      <c r="I8" s="22"/>
      <c r="J8" s="22"/>
    </row>
    <row r="9" spans="1:17" s="58" customFormat="1" ht="15.6" x14ac:dyDescent="0.3">
      <c r="A9" s="35" t="s">
        <v>34</v>
      </c>
      <c r="B9" s="6"/>
      <c r="C9" s="6"/>
      <c r="D9" s="6"/>
      <c r="E9" s="22"/>
      <c r="F9" s="22"/>
      <c r="G9" s="22"/>
      <c r="H9" s="22"/>
      <c r="I9" s="22"/>
      <c r="J9" s="22"/>
    </row>
    <row r="10" spans="1:17" s="58" customFormat="1" ht="15.6" x14ac:dyDescent="0.3">
      <c r="A10" s="35" t="s">
        <v>35</v>
      </c>
      <c r="B10" s="6"/>
      <c r="C10" s="6"/>
      <c r="D10" s="6"/>
      <c r="E10" s="22"/>
      <c r="F10" s="22"/>
      <c r="G10" s="22"/>
      <c r="H10" s="22"/>
      <c r="I10" s="22"/>
      <c r="J10" s="22"/>
    </row>
    <row r="11" spans="1:17" s="58" customFormat="1" ht="15.6" x14ac:dyDescent="0.3">
      <c r="A11" s="28"/>
      <c r="B11" s="21"/>
      <c r="C11" s="37"/>
      <c r="D11" s="37"/>
      <c r="E11" s="22"/>
      <c r="F11" s="22"/>
      <c r="G11" s="22"/>
      <c r="H11" s="22"/>
      <c r="I11" s="22"/>
      <c r="J11" s="22"/>
    </row>
    <row r="12" spans="1:17" s="59" customFormat="1" ht="15.6" x14ac:dyDescent="0.3">
      <c r="A12" s="9"/>
      <c r="B12" s="10"/>
      <c r="C12" s="82"/>
      <c r="D12" s="82"/>
      <c r="E12" s="130" t="s">
        <v>37</v>
      </c>
      <c r="F12" s="130"/>
      <c r="G12" s="130"/>
      <c r="H12" s="130" t="s">
        <v>38</v>
      </c>
      <c r="I12" s="130"/>
      <c r="J12" s="130"/>
      <c r="K12" s="48" t="s">
        <v>8</v>
      </c>
      <c r="L12" s="60"/>
      <c r="M12" s="60"/>
    </row>
    <row r="13" spans="1:17" ht="31.2" x14ac:dyDescent="0.3">
      <c r="A13" s="9" t="s">
        <v>0</v>
      </c>
      <c r="B13" s="10" t="s">
        <v>18</v>
      </c>
      <c r="C13" s="82" t="s">
        <v>1</v>
      </c>
      <c r="D13" s="82" t="s">
        <v>14</v>
      </c>
      <c r="E13" s="82" t="s">
        <v>7</v>
      </c>
      <c r="F13" s="14" t="s">
        <v>12</v>
      </c>
      <c r="G13" s="14" t="s">
        <v>44</v>
      </c>
      <c r="H13" s="82" t="s">
        <v>9</v>
      </c>
      <c r="I13" s="14" t="s">
        <v>12</v>
      </c>
      <c r="J13" s="14" t="s">
        <v>45</v>
      </c>
      <c r="K13" s="49" t="s">
        <v>13</v>
      </c>
      <c r="L13" s="50" t="s">
        <v>15</v>
      </c>
      <c r="M13" s="51" t="s">
        <v>28</v>
      </c>
      <c r="N13" s="51" t="s">
        <v>29</v>
      </c>
    </row>
    <row r="14" spans="1:17" ht="15.6" x14ac:dyDescent="0.3">
      <c r="A14" s="8">
        <v>1</v>
      </c>
      <c r="B14" s="11" t="s">
        <v>31</v>
      </c>
      <c r="C14" s="16"/>
      <c r="D14" s="44"/>
      <c r="E14" s="45"/>
      <c r="F14" s="41"/>
      <c r="G14" s="42">
        <f>SUBTOTAL(9,G15:G16)</f>
        <v>357840</v>
      </c>
      <c r="H14" s="41"/>
      <c r="I14" s="43"/>
      <c r="J14" s="42">
        <f>SUBTOTAL(9,J15:J16)</f>
        <v>357840</v>
      </c>
      <c r="K14" s="42">
        <f>SUBTOTAL(9,K15:K16)</f>
        <v>715680</v>
      </c>
      <c r="L14" s="42">
        <f>SUBTOTAL(9,L15:L16)</f>
        <v>0</v>
      </c>
      <c r="M14" s="70"/>
      <c r="N14" s="88"/>
    </row>
    <row r="15" spans="1:17" ht="308.55" customHeight="1" x14ac:dyDescent="0.3">
      <c r="A15" s="29" t="s">
        <v>10</v>
      </c>
      <c r="B15" s="81" t="s">
        <v>36</v>
      </c>
      <c r="C15" s="96" t="s">
        <v>41</v>
      </c>
      <c r="D15" s="99">
        <v>0</v>
      </c>
      <c r="E15" s="97">
        <v>14000</v>
      </c>
      <c r="F15" s="100">
        <v>25.56</v>
      </c>
      <c r="G15" s="17">
        <f>E15*F15</f>
        <v>357840</v>
      </c>
      <c r="H15" s="97">
        <v>14000</v>
      </c>
      <c r="I15" s="100">
        <v>25.56</v>
      </c>
      <c r="J15" s="15">
        <f>H15*I15</f>
        <v>357840</v>
      </c>
      <c r="K15" s="38">
        <f>SUM(G15,J15,)</f>
        <v>715680</v>
      </c>
      <c r="L15" s="62">
        <f>D15*K15</f>
        <v>0</v>
      </c>
      <c r="M15" s="87"/>
      <c r="N15" s="91" t="s">
        <v>46</v>
      </c>
    </row>
    <row r="16" spans="1:17" ht="31.8" thickBot="1" x14ac:dyDescent="0.35">
      <c r="A16" s="29" t="s">
        <v>11</v>
      </c>
      <c r="B16" s="95" t="s">
        <v>42</v>
      </c>
      <c r="C16" s="98" t="s">
        <v>41</v>
      </c>
      <c r="D16" s="99">
        <v>0</v>
      </c>
      <c r="E16" s="97">
        <v>14000</v>
      </c>
      <c r="F16" s="68">
        <v>0</v>
      </c>
      <c r="G16" s="17">
        <f t="shared" ref="G16" si="0">E16*F16</f>
        <v>0</v>
      </c>
      <c r="H16" s="97">
        <v>14000</v>
      </c>
      <c r="I16" s="68">
        <v>0</v>
      </c>
      <c r="J16" s="15">
        <f t="shared" ref="J16" si="1">H16*I16</f>
        <v>0</v>
      </c>
      <c r="K16" s="38">
        <f>SUM(G16,J16,)</f>
        <v>0</v>
      </c>
      <c r="L16" s="62">
        <f>D16*K16</f>
        <v>0</v>
      </c>
      <c r="M16" s="87"/>
      <c r="N16" s="92"/>
    </row>
    <row r="17" spans="1:14" ht="16.2" thickBot="1" x14ac:dyDescent="0.35">
      <c r="A17" s="12"/>
      <c r="B17" s="13" t="s">
        <v>19</v>
      </c>
      <c r="C17" s="18"/>
      <c r="D17" s="18"/>
      <c r="E17" s="19"/>
      <c r="F17" s="32"/>
      <c r="G17" s="20">
        <f>SUBTOTAL(9,G14:G16)</f>
        <v>357840</v>
      </c>
      <c r="H17" s="31"/>
      <c r="I17" s="31"/>
      <c r="J17" s="20">
        <f>SUBTOTAL(9,J14:J16)</f>
        <v>357840</v>
      </c>
      <c r="K17" s="76">
        <f>SUBTOTAL(9,K14:K16)</f>
        <v>715680</v>
      </c>
      <c r="L17" s="79">
        <f>SUBTOTAL(9,L14:L16)</f>
        <v>0</v>
      </c>
      <c r="M17" s="77"/>
      <c r="N17" s="70"/>
    </row>
    <row r="18" spans="1:14" ht="15.6" x14ac:dyDescent="0.3">
      <c r="A18" s="12"/>
      <c r="B18" s="13" t="s">
        <v>2</v>
      </c>
      <c r="C18" s="18"/>
      <c r="D18" s="18"/>
      <c r="E18" s="19"/>
      <c r="F18" s="32"/>
      <c r="G18" s="33">
        <f>G17*0.15</f>
        <v>53676</v>
      </c>
      <c r="H18" s="31"/>
      <c r="I18" s="30"/>
      <c r="J18" s="33">
        <f>J17*0.15</f>
        <v>53676</v>
      </c>
      <c r="K18" s="33">
        <f>K17*0.15</f>
        <v>107352</v>
      </c>
      <c r="L18" s="78"/>
      <c r="M18" s="71"/>
      <c r="N18" s="70"/>
    </row>
    <row r="19" spans="1:14" ht="16.2" thickBot="1" x14ac:dyDescent="0.35">
      <c r="A19" s="12"/>
      <c r="B19" s="13" t="s">
        <v>20</v>
      </c>
      <c r="C19" s="18"/>
      <c r="D19" s="18"/>
      <c r="E19" s="19"/>
      <c r="F19" s="32"/>
      <c r="G19" s="34">
        <f>G17+G18</f>
        <v>411516</v>
      </c>
      <c r="H19" s="31"/>
      <c r="I19" s="30"/>
      <c r="J19" s="34">
        <f>J17+J18</f>
        <v>411516</v>
      </c>
      <c r="K19" s="34">
        <f>K17+K18</f>
        <v>823032</v>
      </c>
      <c r="L19" s="63"/>
      <c r="M19" s="71"/>
      <c r="N19" s="70"/>
    </row>
    <row r="20" spans="1:14" ht="15.6" x14ac:dyDescent="0.3">
      <c r="A20" s="102"/>
      <c r="B20" s="103"/>
      <c r="C20" s="104"/>
      <c r="D20" s="104"/>
      <c r="E20" s="105"/>
      <c r="F20" s="105"/>
      <c r="G20" s="106"/>
      <c r="H20" s="107"/>
      <c r="I20" s="107"/>
      <c r="J20" s="106"/>
      <c r="K20" s="106"/>
      <c r="L20" s="108"/>
      <c r="M20" s="109"/>
      <c r="N20" s="109"/>
    </row>
    <row r="21" spans="1:14" ht="23.4" x14ac:dyDescent="0.45">
      <c r="A21" s="72"/>
      <c r="B21" s="101" t="s">
        <v>47</v>
      </c>
      <c r="C21" s="101"/>
      <c r="D21" s="101"/>
      <c r="E21" s="101"/>
      <c r="F21" s="101"/>
      <c r="G21" s="74"/>
      <c r="H21" s="74"/>
      <c r="I21" s="74"/>
      <c r="J21" s="74"/>
      <c r="K21" s="74"/>
      <c r="L21" s="74"/>
      <c r="M21" s="74"/>
      <c r="N21" s="74"/>
    </row>
    <row r="22" spans="1:14" ht="23.4" x14ac:dyDescent="0.45">
      <c r="A22" s="72"/>
      <c r="B22" s="101" t="s">
        <v>48</v>
      </c>
      <c r="C22"/>
      <c r="D22"/>
      <c r="E22"/>
      <c r="F22"/>
      <c r="G22" s="74"/>
      <c r="H22" s="74"/>
      <c r="I22" s="74"/>
      <c r="J22" s="74"/>
      <c r="K22" s="74"/>
      <c r="L22" s="74"/>
      <c r="M22" s="74"/>
      <c r="N22" s="74"/>
    </row>
    <row r="23" spans="1:14" ht="24" thickBot="1" x14ac:dyDescent="0.5">
      <c r="A23" s="72"/>
      <c r="B23" s="101"/>
      <c r="C23"/>
      <c r="D23"/>
      <c r="E23"/>
      <c r="F23"/>
      <c r="G23" s="74"/>
      <c r="H23" s="74"/>
      <c r="I23" s="74"/>
      <c r="J23" s="74"/>
      <c r="K23" s="74"/>
      <c r="L23" s="74"/>
      <c r="M23" s="74"/>
      <c r="N23" s="74"/>
    </row>
    <row r="24" spans="1:14" ht="25.95" customHeight="1" x14ac:dyDescent="0.3">
      <c r="A24" s="72"/>
      <c r="B24" s="115" t="s">
        <v>27</v>
      </c>
      <c r="C24" s="113"/>
      <c r="D24" s="114"/>
      <c r="E24" s="120"/>
      <c r="F24" s="121"/>
      <c r="G24" s="74"/>
      <c r="H24" s="74"/>
      <c r="I24" s="74"/>
      <c r="J24" s="74"/>
      <c r="K24" s="74"/>
      <c r="L24" s="74"/>
      <c r="M24" s="74"/>
      <c r="N24" s="74"/>
    </row>
    <row r="25" spans="1:14" ht="17.7" customHeight="1" x14ac:dyDescent="0.3">
      <c r="A25" s="72"/>
      <c r="B25" s="116"/>
      <c r="C25" s="122" t="s">
        <v>21</v>
      </c>
      <c r="D25" s="123"/>
      <c r="E25" s="83" t="s">
        <v>23</v>
      </c>
      <c r="F25" s="47"/>
      <c r="G25" s="74"/>
      <c r="H25" s="74"/>
      <c r="I25" s="74"/>
      <c r="J25" s="74"/>
      <c r="K25" s="74"/>
      <c r="L25" s="74"/>
      <c r="M25" s="74"/>
      <c r="N25" s="74"/>
    </row>
    <row r="26" spans="1:14" ht="34.950000000000003" customHeight="1" x14ac:dyDescent="0.3">
      <c r="A26" s="72"/>
      <c r="B26" s="116"/>
      <c r="C26" s="124"/>
      <c r="D26" s="125"/>
      <c r="E26" s="118"/>
      <c r="F26" s="119"/>
      <c r="G26" s="74"/>
      <c r="H26" s="74"/>
      <c r="I26" s="74"/>
      <c r="J26" s="74"/>
      <c r="K26" s="74"/>
      <c r="L26" s="74"/>
      <c r="M26" s="74"/>
      <c r="N26" s="74"/>
    </row>
    <row r="27" spans="1:14" ht="45" customHeight="1" thickBot="1" x14ac:dyDescent="0.35">
      <c r="A27" s="72"/>
      <c r="B27" s="117"/>
      <c r="C27" s="126" t="s">
        <v>30</v>
      </c>
      <c r="D27" s="127"/>
      <c r="E27" s="128" t="s">
        <v>22</v>
      </c>
      <c r="F27" s="129"/>
      <c r="G27" s="74"/>
      <c r="H27" s="74"/>
      <c r="I27" s="74"/>
      <c r="J27" s="74"/>
      <c r="K27" s="74"/>
      <c r="L27" s="74"/>
      <c r="M27" s="74"/>
      <c r="N27" s="74"/>
    </row>
    <row r="28" spans="1:14" x14ac:dyDescent="0.3">
      <c r="A28" s="72"/>
      <c r="B28" s="74"/>
      <c r="C28" s="73"/>
      <c r="D28" s="73"/>
      <c r="E28" s="73"/>
      <c r="F28" s="74"/>
      <c r="G28" s="74"/>
      <c r="H28" s="74"/>
      <c r="I28" s="74"/>
      <c r="J28" s="74"/>
      <c r="K28" s="74"/>
      <c r="L28" s="74"/>
      <c r="M28" s="74"/>
      <c r="N28" s="74"/>
    </row>
    <row r="29" spans="1:14" x14ac:dyDescent="0.3">
      <c r="A29" s="72"/>
      <c r="B29" s="74"/>
      <c r="C29" s="73"/>
      <c r="D29" s="73"/>
      <c r="E29" s="73"/>
      <c r="F29" s="74"/>
      <c r="G29" s="74"/>
      <c r="H29" s="74"/>
      <c r="I29" s="74"/>
      <c r="J29" s="74"/>
      <c r="K29" s="74"/>
      <c r="L29" s="74"/>
      <c r="M29" s="74"/>
      <c r="N29" s="74"/>
    </row>
    <row r="32" spans="1:14" ht="388.8" x14ac:dyDescent="0.3">
      <c r="B32" s="80" t="s">
        <v>49</v>
      </c>
    </row>
  </sheetData>
  <sheetProtection formatCells="0" formatColumns="0" formatRows="0" insertRows="0" deleteRows="0"/>
  <protectedRanges>
    <protectedRange sqref="C24:F26" name="Range7"/>
    <protectedRange sqref="M14:N20" name="Range6"/>
    <protectedRange sqref="H15:I16" name="Range4"/>
    <protectedRange sqref="C14 D14:F15 A14:B15 C16:F16 A16" name="Range3"/>
    <protectedRange sqref="B5" name="Range1"/>
    <protectedRange sqref="B32" name="Range6_1"/>
    <protectedRange sqref="B16" name="Range3_1"/>
    <protectedRange sqref="B3:B4" name="Range1_1"/>
  </protectedRanges>
  <mergeCells count="10">
    <mergeCell ref="E27:F27"/>
    <mergeCell ref="E12:G12"/>
    <mergeCell ref="H12:J12"/>
    <mergeCell ref="B24:B27"/>
    <mergeCell ref="C24:D24"/>
    <mergeCell ref="E24:F24"/>
    <mergeCell ref="C25:D25"/>
    <mergeCell ref="C26:D26"/>
    <mergeCell ref="E26:F26"/>
    <mergeCell ref="C27:D27"/>
  </mergeCells>
  <dataValidations count="1">
    <dataValidation type="decimal" operator="greaterThanOrEqual" allowBlank="1" showInputMessage="1" showErrorMessage="1" sqref="E15:F16 H15:I16" xr:uid="{57A323B7-CB1C-9341-A66B-F8FB9782D13D}">
      <formula1>0</formula1>
    </dataValidation>
  </dataValidations>
  <pageMargins left="0.70866141732283472" right="0.70866141732283472" top="0.74803149606299213" bottom="0.74803149606299213" header="0.31496062992125984" footer="0.31496062992125984"/>
  <pageSetup paperSize="8" scale="56" fitToHeight="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PRICING SCHEDULE _01</vt:lpstr>
      <vt:lpstr>PRICING SCHEDULE _02 Optional</vt:lpstr>
      <vt:lpstr>'PRICING SCHEDULE _01'!_Hlk104819705</vt:lpstr>
      <vt:lpstr>'PRICING SCHEDULE _02 Optional'!_Hlk104819705</vt:lpstr>
      <vt:lpstr>'PRICING SCHEDULE _01'!Print_Area</vt:lpstr>
      <vt:lpstr>'PRICING SCHEDULE _02 Optional'!Print_Area</vt:lpstr>
      <vt:lpstr>'PRICING SCHEDULE _01'!Print_Titles</vt:lpstr>
      <vt:lpstr>'PRICING SCHEDULE _02 Optional'!Print_Titles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Khanya Mkhonza</cp:lastModifiedBy>
  <cp:lastPrinted>2020-07-02T18:44:36Z</cp:lastPrinted>
  <dcterms:created xsi:type="dcterms:W3CDTF">2017-06-15T23:28:53Z</dcterms:created>
  <dcterms:modified xsi:type="dcterms:W3CDTF">2022-10-11T19:09:39Z</dcterms:modified>
</cp:coreProperties>
</file>