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FANIE WORK/SITA DEMAND CENTRE 12 August 2021/AC MEETINGS/02_BAC QC Reviews/MBAC/OEM SERVICE FOR RELOCATION/Edit Documents/"/>
    </mc:Choice>
  </mc:AlternateContent>
  <xr:revisionPtr revIDLastSave="0" documentId="13_ncr:1_{C23A11C4-01A0-6548-88CD-53F8F4F679DB}" xr6:coauthVersionLast="47" xr6:coauthVersionMax="47" xr10:uidLastSave="{00000000-0000-0000-0000-000000000000}"/>
  <bookViews>
    <workbookView xWindow="0" yWindow="0" windowWidth="25600" windowHeight="20480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6" l="1"/>
  <c r="G60" i="6"/>
  <c r="G52" i="6"/>
  <c r="H52" i="6" s="1"/>
  <c r="G50" i="6" l="1"/>
  <c r="H50" i="6" s="1"/>
  <c r="G32" i="6"/>
  <c r="H32" i="6" s="1"/>
  <c r="G59" i="6"/>
  <c r="H59" i="6" s="1"/>
  <c r="G34" i="6"/>
  <c r="H34" i="6" s="1"/>
  <c r="G42" i="6"/>
  <c r="G43" i="6"/>
  <c r="H43" i="6" s="1"/>
  <c r="G44" i="6"/>
  <c r="H44" i="6" s="1"/>
  <c r="G54" i="6"/>
  <c r="G51" i="6"/>
  <c r="H51" i="6" s="1"/>
  <c r="G49" i="6"/>
  <c r="H49" i="6" s="1"/>
  <c r="G48" i="6"/>
  <c r="G46" i="6"/>
  <c r="G56" i="6"/>
  <c r="H56" i="6" s="1"/>
  <c r="G57" i="6"/>
  <c r="H57" i="6" s="1"/>
  <c r="G58" i="6"/>
  <c r="H58" i="6" s="1"/>
  <c r="H55" i="6" s="1"/>
  <c r="G39" i="6"/>
  <c r="H39" i="6" s="1"/>
  <c r="G25" i="6"/>
  <c r="G47" i="6" l="1"/>
  <c r="H54" i="6"/>
  <c r="H53" i="6" s="1"/>
  <c r="G53" i="6"/>
  <c r="H42" i="6"/>
  <c r="G41" i="6"/>
  <c r="H46" i="6"/>
  <c r="H45" i="6" s="1"/>
  <c r="G45" i="6"/>
  <c r="H25" i="6"/>
  <c r="H41" i="6"/>
  <c r="G55" i="6"/>
  <c r="H48" i="6"/>
  <c r="H47" i="6" s="1"/>
  <c r="G27" i="6"/>
  <c r="H27" i="6" s="1"/>
  <c r="G26" i="6"/>
  <c r="G33" i="6"/>
  <c r="H33" i="6" s="1"/>
  <c r="G23" i="6"/>
  <c r="H23" i="6" s="1"/>
  <c r="G28" i="6"/>
  <c r="H28" i="6" s="1"/>
  <c r="G21" i="6"/>
  <c r="G22" i="6"/>
  <c r="H22" i="6" s="1"/>
  <c r="G24" i="6" l="1"/>
  <c r="G20" i="6"/>
  <c r="G40" i="6"/>
  <c r="H21" i="6"/>
  <c r="H20" i="6" s="1"/>
  <c r="H40" i="6"/>
  <c r="H26" i="6"/>
  <c r="H24" i="6" s="1"/>
  <c r="G30" i="6"/>
  <c r="G31" i="6"/>
  <c r="H31" i="6" s="1"/>
  <c r="G36" i="6"/>
  <c r="G37" i="6"/>
  <c r="H37" i="6" s="1"/>
  <c r="G38" i="6"/>
  <c r="H38" i="6" s="1"/>
  <c r="G35" i="6" l="1"/>
  <c r="G29" i="6"/>
  <c r="H36" i="6"/>
  <c r="H35" i="6" s="1"/>
  <c r="H30" i="6"/>
  <c r="H29" i="6" s="1"/>
  <c r="H19" i="6" l="1"/>
  <c r="H61" i="6" s="1"/>
  <c r="G19" i="6"/>
  <c r="G61" i="6" s="1"/>
  <c r="G62" i="6" l="1"/>
  <c r="G63" i="6" s="1"/>
</calcChain>
</file>

<file path=xl/sharedStrings.xml><?xml version="1.0" encoding="utf-8"?>
<sst xmlns="http://schemas.openxmlformats.org/spreadsheetml/2006/main" count="146" uniqueCount="99">
  <si>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</si>
  <si>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</si>
  <si>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</si>
  <si>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</si>
  <si>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</si>
  <si>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</si>
  <si>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</si>
  <si>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</si>
  <si>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</si>
  <si>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</si>
  <si>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1.1</t>
  </si>
  <si>
    <t>1.2</t>
  </si>
  <si>
    <t>2.1</t>
  </si>
  <si>
    <t>2.2</t>
  </si>
  <si>
    <t>3.1</t>
  </si>
  <si>
    <t>3.2</t>
  </si>
  <si>
    <t>3.3</t>
  </si>
  <si>
    <t>Unit Price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</si>
  <si>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</si>
  <si>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</si>
  <si>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</si>
  <si>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</si>
  <si>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</si>
  <si>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</si>
  <si>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</si>
  <si>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</si>
  <si>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</si>
  <si>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</si>
  <si>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</si>
  <si>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</si>
  <si>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</si>
  <si>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</si>
  <si>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</si>
  <si>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</si>
  <si>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</si>
  <si>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</si>
  <si>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</si>
  <si>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</si>
  <si>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</si>
  <si>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r>
      <t>+OneX/Nashua</t>
    </r>
    <r>
      <rPr>
        <sz val="12"/>
        <color theme="1"/>
        <rFont val="Calibri Light"/>
        <family val="2"/>
      </rPr>
      <t xml:space="preserve"> PABX system;</t>
    </r>
  </si>
  <si>
    <t>Inventory, configuration and labelling service</t>
  </si>
  <si>
    <r>
      <rPr>
        <b/>
        <sz val="12"/>
        <color theme="1"/>
        <rFont val="Calibri Light"/>
        <family val="2"/>
      </rPr>
      <t>Decommission service (by OEM certified specialists)</t>
    </r>
    <r>
      <rPr>
        <sz val="12"/>
        <color theme="1"/>
        <rFont val="Calibri Light"/>
        <family val="2"/>
      </rPr>
      <t>. Graceful shutdown, switch-off and disassemble equipment OEM certified specialist(s) for the following equipment:</t>
    </r>
  </si>
  <si>
    <t>IBM z13s Mainframe;</t>
  </si>
  <si>
    <t>1.1.1</t>
  </si>
  <si>
    <t>1.1.2</t>
  </si>
  <si>
    <t>1.1.3</t>
  </si>
  <si>
    <t>1.2.1</t>
  </si>
  <si>
    <t>DELL/EMC - VMAX HCI Storage and Compute Server;</t>
  </si>
  <si>
    <t>DELL/EMC Storage and backup (ISILON &amp; DATA DOMAIN);</t>
  </si>
  <si>
    <t>1.2.2</t>
  </si>
  <si>
    <t>1.2.3</t>
  </si>
  <si>
    <t>1.2.4</t>
  </si>
  <si>
    <t>Package equipment using specialised materials.</t>
  </si>
  <si>
    <t>Handling (load, unload, carry, move) equipment before and after transit using special care techniques.</t>
  </si>
  <si>
    <t>Transport equipment using special purpose vehicle or special purpose packaging that protects the integrity of the equipment cargo (e.g. vibration, water, shock, fire, heat) while in transit.</t>
  </si>
  <si>
    <r>
      <t>Unload and move equipment to designated area as per the data centre floor plan</t>
    </r>
    <r>
      <rPr>
        <sz val="8"/>
        <color theme="1"/>
        <rFont val="Arial"/>
        <family val="2"/>
      </rPr>
      <t> </t>
    </r>
    <r>
      <rPr>
        <sz val="12"/>
        <color theme="1"/>
        <rFont val="Calibri Light"/>
        <family val="2"/>
      </rPr>
      <t>.</t>
    </r>
  </si>
  <si>
    <r>
      <t xml:space="preserve">Transportation and handling service 
</t>
    </r>
    <r>
      <rPr>
        <sz val="12"/>
        <color theme="1"/>
        <rFont val="Calibri Light"/>
        <family val="2"/>
      </rPr>
      <t>Note: Inventory, configuration datasheet, test plan and associated trip authorisation are controlled documents and must be signed-off by the bidder and DOD asset manager before and after equipment are moved from or to locations.</t>
    </r>
  </si>
  <si>
    <t>1.3.1</t>
  </si>
  <si>
    <t>1.3.2</t>
  </si>
  <si>
    <t>1.3.3</t>
  </si>
  <si>
    <t>1.3.4</t>
  </si>
  <si>
    <t>1.4.1</t>
  </si>
  <si>
    <t>1.4.2</t>
  </si>
  <si>
    <t>1.4.3</t>
  </si>
  <si>
    <t>1.4.4</t>
  </si>
  <si>
    <r>
      <t xml:space="preserve">Equipment commissioning service (by OEM certified specialists): </t>
    </r>
    <r>
      <rPr>
        <sz val="12"/>
        <color theme="1"/>
        <rFont val="Calibri Light"/>
        <family val="2"/>
      </rPr>
      <t>(a) Unpack and assemble equipment as per OEM prescribed methods and the equipment configuration datasheet; and (b) Mount, connect and install the equipment to the new data centre electrical power plant, network connections and HVAC as per the floor plan; and (c) Graceful power-up and start-up the OEM equipment as per configuration datasheet; and (d) Test the ICT equipment for full functionality as per configuration datasheet and power-up test plan, for the following equipment:</t>
    </r>
  </si>
  <si>
    <t>2.1.1</t>
  </si>
  <si>
    <t>2.1.2</t>
  </si>
  <si>
    <t>2.1.3</t>
  </si>
  <si>
    <t>Compile a detailed inventory of current ICT equipment.</t>
  </si>
  <si>
    <t>Compile a detailed current configuration datasheet and  power-on/power-off test plan of ICT equipment as per OEM prescribed procedure.</t>
  </si>
  <si>
    <t>Label each configuration item to be moved</t>
  </si>
  <si>
    <t>2.2.1</t>
  </si>
  <si>
    <t>2.3.1</t>
  </si>
  <si>
    <t>2.3.2</t>
  </si>
  <si>
    <t>2.3.3</t>
  </si>
  <si>
    <t>2.3.4</t>
  </si>
  <si>
    <t>2.4.1</t>
  </si>
  <si>
    <t>Provide transit protection/escourt service while equipment is on the move, e.g. private security in-transit security, or any form of police security</t>
  </si>
  <si>
    <t>per km</t>
  </si>
  <si>
    <r>
      <rPr>
        <u/>
        <sz val="12"/>
        <color theme="1"/>
        <rFont val="Calibri Light"/>
        <family val="2"/>
      </rPr>
      <t>Programme management</t>
    </r>
    <r>
      <rPr>
        <sz val="12"/>
        <color theme="1"/>
        <rFont val="Calibri Light"/>
        <family val="2"/>
      </rPr>
      <t xml:space="preserve"> services, to manage the prime and subcontractor scope of work, including data centre relocation time schedule, external stakeholder coordination, subcontractor management, and transit routes and time schedules.</t>
    </r>
  </si>
  <si>
    <r>
      <rPr>
        <u/>
        <sz val="12"/>
        <color theme="1"/>
        <rFont val="Calibri Light"/>
        <family val="2"/>
      </rPr>
      <t>Configuration and assurance services</t>
    </r>
    <r>
      <rPr>
        <sz val="12"/>
        <color theme="1"/>
        <rFont val="Calibri Light"/>
        <family val="2"/>
      </rPr>
      <t xml:space="preserve">, including 
(a) ICT configuration management, (b) Decommissioning and commissioning sequence of events, (c) Datacentre installation and operation test plan/checklist (d) Ensure that ICT equipment at the new data centres functions and operates according to the test and configuration plans (the same readiness state before it was decommissioned) </t>
    </r>
  </si>
  <si>
    <r>
      <rPr>
        <u/>
        <sz val="12"/>
        <color theme="1"/>
        <rFont val="Calibri Light"/>
        <family val="2"/>
      </rPr>
      <t>Problem management</t>
    </r>
    <r>
      <rPr>
        <sz val="12"/>
        <color theme="1"/>
        <rFont val="Calibri Light"/>
        <family val="2"/>
      </rPr>
      <t>, including detect incidents/faults, root cause analysis and restore services or resolve problems.</t>
    </r>
  </si>
  <si>
    <t>PROFESSIONAL SERVICES</t>
  </si>
  <si>
    <t>3.4</t>
  </si>
  <si>
    <t>sum</t>
  </si>
  <si>
    <r>
      <t xml:space="preserve">PRIMARY DATA CENTRE RELOCATION. </t>
    </r>
    <r>
      <rPr>
        <sz val="12"/>
        <rFont val="Calibri"/>
        <family val="2"/>
        <scheme val="minor"/>
      </rPr>
      <t>Primary Data Centre (PDC) in Pretoria Central to a new data centre in Lyttleton.</t>
    </r>
  </si>
  <si>
    <r>
      <t>DISASTER RECOVERY SITE RELOCATION.</t>
    </r>
    <r>
      <rPr>
        <sz val="12"/>
        <rFont val="Calibri"/>
        <family val="2"/>
        <scheme val="minor"/>
      </rPr>
      <t xml:space="preserve"> Primary Disaster Recovery (DR) in Pretoria Central, to a new data centre in Thaba-Tshwane.</t>
    </r>
  </si>
  <si>
    <t>Provide logistic and transport services to relocate data centre ICT equipment from current to a new data centres for Department of Defence</t>
  </si>
  <si>
    <r>
      <rPr>
        <u/>
        <sz val="12"/>
        <color theme="1"/>
        <rFont val="Calibri Light"/>
        <family val="2"/>
      </rPr>
      <t>Sundries and break/fix service</t>
    </r>
    <r>
      <rPr>
        <sz val="12"/>
        <color theme="1"/>
        <rFont val="Calibri Light"/>
        <family val="2"/>
      </rPr>
      <t>. Replacement, modification or repair of unfit/broken components as may be required to restore the ICT equipment at the new location, including mounting brackets/kits, electric cable extensions, network fly-leads/patchcords and equipment interface cables. Note: Items that are not covered by the Insurance.</t>
    </r>
  </si>
  <si>
    <t>1.3.5</t>
  </si>
  <si>
    <t>1.3</t>
  </si>
  <si>
    <t>1.4</t>
  </si>
  <si>
    <t>2.3.5</t>
  </si>
  <si>
    <t>RFB No</t>
  </si>
  <si>
    <t>RFB Title</t>
  </si>
  <si>
    <t>RFX</t>
  </si>
  <si>
    <t>3.5</t>
  </si>
  <si>
    <t>Transportation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</si>
</sst>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&quot;#,##0.00_);\(&quot;R&quot;#,##0.00\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u/>
      <sz val="12"/>
      <color theme="1"/>
      <name val="Calibri Light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6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6" fontId="6" fillId="5" borderId="5" xfId="0" applyNumberFormat="1" applyFont="1" applyFill="1" applyBorder="1" applyAlignment="1">
      <alignment horizontal="left" vertical="top" wrapText="1"/>
    </xf>
    <xf numFmtId="166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9" fontId="4" fillId="4" borderId="1" xfId="2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6" fillId="4" borderId="1" xfId="0" applyNumberFormat="1" applyFont="1" applyFill="1" applyBorder="1" applyAlignment="1">
      <alignment horizontal="left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3" xfId="0" applyFont="1" applyFill="1" applyBorder="1" applyAlignment="1">
      <alignment vertical="top"/>
    </xf>
    <xf numFmtId="166" fontId="6" fillId="2" borderId="9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16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6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 indent="1"/>
    </xf>
    <xf numFmtId="0" fontId="4" fillId="0" borderId="1" xfId="0" quotePrefix="1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6" fillId="0" borderId="1" xfId="1" applyNumberFormat="1" applyFont="1" applyFill="1" applyBorder="1" applyAlignment="1">
      <alignment horizontal="right" vertical="top" wrapText="1"/>
    </xf>
    <xf numFmtId="0" fontId="3" fillId="0" borderId="1" xfId="0" quotePrefix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7" fontId="16" fillId="3" borderId="24" xfId="0" applyNumberFormat="1" applyFont="1" applyFill="1" applyBorder="1" applyAlignment="1">
      <alignment horizontal="center" vertical="center" wrapText="1"/>
    </xf>
    <xf numFmtId="7" fontId="16" fillId="3" borderId="2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horizontal="left" vertical="center"/>
    </xf>
    <xf numFmtId="14" fontId="2" fillId="6" borderId="19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4" fillId="0" borderId="1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topLeftCell="A53" zoomScale="98" zoomScaleNormal="98" workbookViewId="0">
      <selection activeCell="H66" sqref="H66"/>
    </sheetView>
  </sheetViews>
  <sheetFormatPr baseColWidth="10" defaultColWidth="9.1640625" defaultRowHeight="15" x14ac:dyDescent="0.2"/>
  <cols>
    <col min="1" max="1" width="13.5" style="66" customWidth="1"/>
    <col min="2" max="2" width="59.5" style="62" customWidth="1"/>
    <col min="3" max="3" width="13.33203125" style="67" customWidth="1"/>
    <col min="4" max="4" width="9.6640625" style="67" customWidth="1"/>
    <col min="5" max="5" width="7.5" style="67" customWidth="1"/>
    <col min="6" max="7" width="19.5" style="62" customWidth="1"/>
    <col min="8" max="8" width="17.1640625" style="62" customWidth="1"/>
    <col min="9" max="9" width="32.83203125" style="62" customWidth="1"/>
    <col min="10" max="10" width="36.83203125" style="62" customWidth="1"/>
    <col min="11" max="16384" width="9.1640625" style="62"/>
  </cols>
  <sheetData>
    <row r="1" spans="1:15" s="50" customFormat="1" ht="31" x14ac:dyDescent="0.35">
      <c r="A1" s="7"/>
      <c r="B1" s="3" t="s">
        <v>20</v>
      </c>
      <c r="C1" s="4"/>
      <c r="D1" s="4"/>
      <c r="E1" s="2"/>
      <c r="F1" s="2"/>
      <c r="G1" s="2"/>
      <c r="H1" s="2"/>
      <c r="I1" s="2"/>
      <c r="J1" s="2"/>
    </row>
    <row r="2" spans="1:15" s="58" customFormat="1" ht="28.75" customHeight="1" x14ac:dyDescent="0.2">
      <c r="A2" s="56"/>
      <c r="B2" s="40" t="s">
        <v>33</v>
      </c>
      <c r="C2" s="5"/>
      <c r="D2" s="5"/>
      <c r="E2" s="57"/>
      <c r="F2" s="57"/>
      <c r="G2" s="57"/>
      <c r="H2" s="57"/>
      <c r="I2" s="57"/>
      <c r="J2" s="57"/>
    </row>
    <row r="3" spans="1:15" s="60" customFormat="1" ht="16" x14ac:dyDescent="0.2">
      <c r="A3" s="29" t="s">
        <v>94</v>
      </c>
      <c r="B3" s="96" t="s">
        <v>96</v>
      </c>
      <c r="C3" s="39"/>
      <c r="D3" s="39"/>
      <c r="E3" s="38"/>
      <c r="F3" s="38"/>
      <c r="G3" s="38"/>
      <c r="H3" s="59"/>
      <c r="I3" s="59"/>
      <c r="J3" s="59"/>
      <c r="K3" s="59"/>
      <c r="L3" s="59"/>
      <c r="M3" s="59"/>
      <c r="N3" s="59"/>
      <c r="O3" s="59"/>
    </row>
    <row r="4" spans="1:15" s="60" customFormat="1" ht="51" x14ac:dyDescent="0.2">
      <c r="A4" s="70" t="s">
        <v>95</v>
      </c>
      <c r="B4" s="95" t="s">
        <v>88</v>
      </c>
      <c r="C4" s="39"/>
      <c r="D4" s="39"/>
      <c r="E4" s="41"/>
      <c r="F4" s="41"/>
      <c r="G4" s="41"/>
      <c r="H4" s="59"/>
      <c r="I4" s="59"/>
      <c r="J4" s="59"/>
      <c r="K4" s="59"/>
      <c r="L4" s="59"/>
      <c r="M4" s="59"/>
      <c r="N4" s="59"/>
      <c r="O4" s="59"/>
    </row>
    <row r="5" spans="1:15" s="60" customFormat="1" ht="17" x14ac:dyDescent="0.2">
      <c r="A5" s="85" t="s">
        <v>21</v>
      </c>
      <c r="B5" s="76"/>
      <c r="C5" s="39"/>
      <c r="D5" s="39"/>
      <c r="E5" s="22"/>
      <c r="F5" s="22"/>
      <c r="G5" s="22"/>
      <c r="H5" s="59"/>
      <c r="I5" s="59"/>
      <c r="J5" s="59"/>
      <c r="K5" s="59"/>
      <c r="L5" s="59"/>
      <c r="M5" s="59"/>
      <c r="N5" s="59"/>
      <c r="O5" s="59"/>
    </row>
    <row r="6" spans="1:15" s="58" customFormat="1" ht="16" x14ac:dyDescent="0.2">
      <c r="A6" s="71"/>
      <c r="B6" s="72"/>
      <c r="C6" s="39"/>
      <c r="D6" s="39"/>
      <c r="E6" s="22"/>
      <c r="F6" s="22"/>
      <c r="G6" s="22"/>
      <c r="H6" s="59"/>
      <c r="I6" s="59"/>
      <c r="J6" s="59"/>
      <c r="K6" s="59"/>
      <c r="L6" s="59"/>
      <c r="M6" s="59"/>
      <c r="N6" s="59"/>
      <c r="O6" s="59"/>
    </row>
    <row r="7" spans="1:15" s="59" customFormat="1" ht="16" x14ac:dyDescent="0.2">
      <c r="A7" s="23" t="s">
        <v>7</v>
      </c>
      <c r="B7" s="24"/>
      <c r="C7" s="24"/>
      <c r="D7" s="25"/>
      <c r="E7" s="22"/>
      <c r="F7" s="22"/>
      <c r="G7" s="22"/>
    </row>
    <row r="8" spans="1:15" s="59" customFormat="1" ht="16" x14ac:dyDescent="0.2">
      <c r="A8" s="77" t="s">
        <v>35</v>
      </c>
      <c r="B8" s="26"/>
      <c r="C8" s="27"/>
      <c r="D8" s="27"/>
      <c r="E8" s="22"/>
      <c r="F8" s="22"/>
      <c r="G8" s="22"/>
    </row>
    <row r="9" spans="1:15" s="59" customFormat="1" ht="16" x14ac:dyDescent="0.2">
      <c r="A9" s="37" t="s">
        <v>36</v>
      </c>
      <c r="B9" s="6"/>
      <c r="C9" s="6"/>
      <c r="D9" s="6"/>
      <c r="E9" s="22"/>
      <c r="F9" s="22"/>
      <c r="G9" s="22"/>
    </row>
    <row r="10" spans="1:15" s="59" customFormat="1" ht="16" x14ac:dyDescent="0.2">
      <c r="A10" s="37" t="s">
        <v>37</v>
      </c>
      <c r="B10" s="6"/>
      <c r="C10" s="6"/>
      <c r="D10" s="6"/>
      <c r="E10" s="22"/>
      <c r="F10" s="22"/>
      <c r="G10" s="22"/>
    </row>
    <row r="11" spans="1:15" s="59" customFormat="1" ht="16" x14ac:dyDescent="0.2">
      <c r="A11" s="36" t="s">
        <v>38</v>
      </c>
      <c r="B11" s="6"/>
      <c r="C11" s="6"/>
      <c r="D11" s="6"/>
      <c r="E11" s="22"/>
      <c r="F11" s="22"/>
      <c r="G11" s="22"/>
    </row>
    <row r="12" spans="1:15" s="59" customFormat="1" ht="17" x14ac:dyDescent="0.2">
      <c r="A12" s="6"/>
      <c r="B12" s="69" t="s">
        <v>3</v>
      </c>
      <c r="C12" s="97" t="s">
        <v>4</v>
      </c>
      <c r="D12" s="97"/>
      <c r="E12" s="68"/>
      <c r="F12" s="22"/>
      <c r="G12" s="22"/>
    </row>
    <row r="13" spans="1:15" s="59" customFormat="1" ht="17" x14ac:dyDescent="0.2">
      <c r="A13" s="6"/>
      <c r="B13" s="42" t="s">
        <v>5</v>
      </c>
      <c r="C13" s="98">
        <v>14.86</v>
      </c>
      <c r="D13" s="99"/>
      <c r="E13" s="75"/>
      <c r="F13" s="101" t="s">
        <v>28</v>
      </c>
      <c r="G13" s="22"/>
    </row>
    <row r="14" spans="1:15" s="59" customFormat="1" ht="15.5" customHeight="1" x14ac:dyDescent="0.2">
      <c r="A14" s="6"/>
      <c r="B14" s="42" t="s">
        <v>8</v>
      </c>
      <c r="C14" s="98">
        <v>17.23</v>
      </c>
      <c r="D14" s="99"/>
      <c r="E14" s="75"/>
      <c r="F14" s="101"/>
      <c r="G14" s="22"/>
    </row>
    <row r="15" spans="1:15" s="59" customFormat="1" ht="17" x14ac:dyDescent="0.2">
      <c r="A15" s="6"/>
      <c r="B15" s="43" t="s">
        <v>6</v>
      </c>
      <c r="C15" s="98">
        <v>20.13</v>
      </c>
      <c r="D15" s="99"/>
      <c r="E15" s="75"/>
      <c r="F15" s="101"/>
      <c r="G15" s="22"/>
    </row>
    <row r="16" spans="1:15" s="59" customFormat="1" ht="16" x14ac:dyDescent="0.2">
      <c r="A16" s="28"/>
      <c r="B16" s="21"/>
      <c r="C16" s="39"/>
      <c r="D16" s="39"/>
      <c r="E16" s="22"/>
      <c r="F16" s="22"/>
      <c r="G16" s="22"/>
    </row>
    <row r="17" spans="1:10" s="60" customFormat="1" ht="16" x14ac:dyDescent="0.2">
      <c r="A17" s="9"/>
      <c r="B17" s="10"/>
      <c r="C17" s="54"/>
      <c r="D17" s="54"/>
      <c r="E17" s="100"/>
      <c r="F17" s="100"/>
      <c r="G17" s="100"/>
      <c r="H17" s="61"/>
      <c r="I17" s="61"/>
    </row>
    <row r="18" spans="1:10" ht="34" x14ac:dyDescent="0.2">
      <c r="A18" s="9" t="s">
        <v>0</v>
      </c>
      <c r="B18" s="10" t="s">
        <v>22</v>
      </c>
      <c r="C18" s="54" t="s">
        <v>1</v>
      </c>
      <c r="D18" s="54" t="s">
        <v>18</v>
      </c>
      <c r="E18" s="54" t="s">
        <v>9</v>
      </c>
      <c r="F18" s="14" t="s">
        <v>17</v>
      </c>
      <c r="G18" s="14" t="s">
        <v>29</v>
      </c>
      <c r="H18" s="52" t="s">
        <v>19</v>
      </c>
      <c r="I18" s="53" t="s">
        <v>34</v>
      </c>
      <c r="J18" s="53" t="s">
        <v>31</v>
      </c>
    </row>
    <row r="19" spans="1:10" ht="34" x14ac:dyDescent="0.2">
      <c r="A19" s="8">
        <v>1</v>
      </c>
      <c r="B19" s="86" t="s">
        <v>86</v>
      </c>
      <c r="C19" s="48"/>
      <c r="D19" s="48"/>
      <c r="E19" s="49"/>
      <c r="F19" s="45"/>
      <c r="G19" s="46">
        <f>SUBTOTAL(9,G20:G39)</f>
        <v>0</v>
      </c>
      <c r="H19" s="46">
        <f>SUBTOTAL(9,H20:H39)</f>
        <v>0</v>
      </c>
      <c r="I19" s="78"/>
      <c r="J19" s="78"/>
    </row>
    <row r="20" spans="1:10" ht="17" x14ac:dyDescent="0.2">
      <c r="A20" s="90" t="s">
        <v>10</v>
      </c>
      <c r="B20" s="88" t="s">
        <v>40</v>
      </c>
      <c r="C20" s="47"/>
      <c r="D20" s="47"/>
      <c r="E20" s="48"/>
      <c r="F20" s="45"/>
      <c r="G20" s="46">
        <f>SUBTOTAL(9, G21:G23)</f>
        <v>0</v>
      </c>
      <c r="H20" s="46">
        <f>SUBTOTAL(9, H21:H23)</f>
        <v>0</v>
      </c>
      <c r="I20" s="79"/>
      <c r="J20" s="78"/>
    </row>
    <row r="21" spans="1:10" ht="17" x14ac:dyDescent="0.2">
      <c r="A21" s="31" t="s">
        <v>43</v>
      </c>
      <c r="B21" s="89" t="s">
        <v>69</v>
      </c>
      <c r="C21" s="15" t="s">
        <v>85</v>
      </c>
      <c r="D21" s="74">
        <v>0</v>
      </c>
      <c r="E21" s="32">
        <v>1</v>
      </c>
      <c r="F21" s="73">
        <v>0</v>
      </c>
      <c r="G21" s="16">
        <f t="shared" ref="G21:G28" si="0">E21*F21</f>
        <v>0</v>
      </c>
      <c r="H21" s="63">
        <f t="shared" ref="H21:H57" si="1">D21*G21</f>
        <v>0</v>
      </c>
      <c r="I21" s="79"/>
      <c r="J21" s="78"/>
    </row>
    <row r="22" spans="1:10" ht="51" x14ac:dyDescent="0.2">
      <c r="A22" s="31" t="s">
        <v>44</v>
      </c>
      <c r="B22" s="89" t="s">
        <v>70</v>
      </c>
      <c r="C22" s="15" t="s">
        <v>85</v>
      </c>
      <c r="D22" s="74">
        <v>0</v>
      </c>
      <c r="E22" s="32">
        <v>1</v>
      </c>
      <c r="F22" s="73">
        <v>0</v>
      </c>
      <c r="G22" s="16">
        <f t="shared" si="0"/>
        <v>0</v>
      </c>
      <c r="H22" s="63">
        <f t="shared" si="1"/>
        <v>0</v>
      </c>
      <c r="I22" s="79"/>
      <c r="J22" s="78"/>
    </row>
    <row r="23" spans="1:10" ht="17" x14ac:dyDescent="0.2">
      <c r="A23" s="31" t="s">
        <v>45</v>
      </c>
      <c r="B23" s="89" t="s">
        <v>71</v>
      </c>
      <c r="C23" s="15" t="s">
        <v>85</v>
      </c>
      <c r="D23" s="74">
        <v>0</v>
      </c>
      <c r="E23" s="32">
        <v>1</v>
      </c>
      <c r="F23" s="73">
        <v>0</v>
      </c>
      <c r="G23" s="16">
        <f t="shared" si="0"/>
        <v>0</v>
      </c>
      <c r="H23" s="63">
        <f t="shared" si="1"/>
        <v>0</v>
      </c>
      <c r="I23" s="79"/>
      <c r="J23" s="78"/>
    </row>
    <row r="24" spans="1:10" ht="51" x14ac:dyDescent="0.2">
      <c r="A24" s="90" t="s">
        <v>11</v>
      </c>
      <c r="B24" s="87" t="s">
        <v>41</v>
      </c>
      <c r="C24" s="47"/>
      <c r="D24" s="47"/>
      <c r="E24" s="48"/>
      <c r="F24" s="45"/>
      <c r="G24" s="46">
        <f>SUBTOTAL(9, G25:G28)</f>
        <v>0</v>
      </c>
      <c r="H24" s="46">
        <f>SUBTOTAL(9, H25:H28)</f>
        <v>0</v>
      </c>
      <c r="I24" s="79"/>
      <c r="J24" s="78"/>
    </row>
    <row r="25" spans="1:10" ht="17" x14ac:dyDescent="0.2">
      <c r="A25" s="31" t="s">
        <v>46</v>
      </c>
      <c r="B25" s="87" t="s">
        <v>42</v>
      </c>
      <c r="C25" s="15" t="s">
        <v>85</v>
      </c>
      <c r="D25" s="74">
        <v>0</v>
      </c>
      <c r="E25" s="32">
        <v>1</v>
      </c>
      <c r="F25" s="73">
        <v>0</v>
      </c>
      <c r="G25" s="16">
        <f t="shared" si="0"/>
        <v>0</v>
      </c>
      <c r="H25" s="63">
        <f t="shared" si="1"/>
        <v>0</v>
      </c>
      <c r="I25" s="79"/>
      <c r="J25" s="78"/>
    </row>
    <row r="26" spans="1:10" ht="17" x14ac:dyDescent="0.2">
      <c r="A26" s="31" t="s">
        <v>49</v>
      </c>
      <c r="B26" s="87" t="s">
        <v>47</v>
      </c>
      <c r="C26" s="15" t="s">
        <v>85</v>
      </c>
      <c r="D26" s="74">
        <v>0</v>
      </c>
      <c r="E26" s="32">
        <v>1</v>
      </c>
      <c r="F26" s="73">
        <v>0</v>
      </c>
      <c r="G26" s="16">
        <f t="shared" si="0"/>
        <v>0</v>
      </c>
      <c r="H26" s="63">
        <f t="shared" si="1"/>
        <v>0</v>
      </c>
      <c r="I26" s="79"/>
      <c r="J26" s="78"/>
    </row>
    <row r="27" spans="1:10" ht="17" x14ac:dyDescent="0.2">
      <c r="A27" s="31" t="s">
        <v>50</v>
      </c>
      <c r="B27" s="87" t="s">
        <v>48</v>
      </c>
      <c r="C27" s="15" t="s">
        <v>85</v>
      </c>
      <c r="D27" s="74">
        <v>0</v>
      </c>
      <c r="E27" s="32">
        <v>1</v>
      </c>
      <c r="F27" s="73">
        <v>0</v>
      </c>
      <c r="G27" s="16">
        <f t="shared" si="0"/>
        <v>0</v>
      </c>
      <c r="H27" s="63">
        <f t="shared" si="1"/>
        <v>0</v>
      </c>
      <c r="I27" s="79"/>
      <c r="J27" s="78"/>
    </row>
    <row r="28" spans="1:10" ht="17" x14ac:dyDescent="0.2">
      <c r="A28" s="31" t="s">
        <v>51</v>
      </c>
      <c r="B28" t="s">
        <v>39</v>
      </c>
      <c r="C28" s="15" t="s">
        <v>85</v>
      </c>
      <c r="D28" s="74">
        <v>0</v>
      </c>
      <c r="E28" s="32">
        <v>1</v>
      </c>
      <c r="F28" s="73">
        <v>0</v>
      </c>
      <c r="G28" s="16">
        <f t="shared" si="0"/>
        <v>0</v>
      </c>
      <c r="H28" s="63">
        <f t="shared" si="1"/>
        <v>0</v>
      </c>
      <c r="I28" s="79"/>
      <c r="J28" s="78"/>
    </row>
    <row r="29" spans="1:10" s="1" customFormat="1" ht="85" x14ac:dyDescent="0.2">
      <c r="A29" s="8" t="s">
        <v>91</v>
      </c>
      <c r="B29" s="88" t="s">
        <v>56</v>
      </c>
      <c r="C29" s="47"/>
      <c r="D29" s="47"/>
      <c r="E29" s="48"/>
      <c r="F29" s="45"/>
      <c r="G29" s="46">
        <f>SUBTOTAL(9, G30:G34)</f>
        <v>0</v>
      </c>
      <c r="H29" s="46">
        <f>SUBTOTAL(9, H30:H34)</f>
        <v>0</v>
      </c>
      <c r="I29" s="80"/>
      <c r="J29" s="78"/>
    </row>
    <row r="30" spans="1:10" s="1" customFormat="1" ht="17" x14ac:dyDescent="0.2">
      <c r="A30" s="31" t="s">
        <v>57</v>
      </c>
      <c r="B30" s="87" t="s">
        <v>52</v>
      </c>
      <c r="C30" s="15" t="s">
        <v>85</v>
      </c>
      <c r="D30" s="74">
        <v>0</v>
      </c>
      <c r="E30" s="32">
        <v>1</v>
      </c>
      <c r="F30" s="73">
        <v>0</v>
      </c>
      <c r="G30" s="16">
        <f t="shared" ref="G30:G39" si="2">E30*F30</f>
        <v>0</v>
      </c>
      <c r="H30" s="63">
        <f t="shared" si="1"/>
        <v>0</v>
      </c>
      <c r="I30" s="80"/>
      <c r="J30" s="78"/>
    </row>
    <row r="31" spans="1:10" ht="34" x14ac:dyDescent="0.2">
      <c r="A31" s="31" t="s">
        <v>58</v>
      </c>
      <c r="B31" s="87" t="s">
        <v>53</v>
      </c>
      <c r="C31" s="15" t="s">
        <v>85</v>
      </c>
      <c r="D31" s="74">
        <v>0</v>
      </c>
      <c r="E31" s="32">
        <v>1</v>
      </c>
      <c r="F31" s="73">
        <v>0</v>
      </c>
      <c r="G31" s="16">
        <f t="shared" si="2"/>
        <v>0</v>
      </c>
      <c r="H31" s="63">
        <f t="shared" si="1"/>
        <v>0</v>
      </c>
      <c r="I31" s="79"/>
      <c r="J31" s="78"/>
    </row>
    <row r="32" spans="1:10" ht="51" x14ac:dyDescent="0.2">
      <c r="A32" s="31" t="s">
        <v>59</v>
      </c>
      <c r="B32" s="87" t="s">
        <v>54</v>
      </c>
      <c r="C32" s="15" t="s">
        <v>79</v>
      </c>
      <c r="D32" s="74">
        <v>0</v>
      </c>
      <c r="E32" s="93">
        <v>1</v>
      </c>
      <c r="F32" s="73">
        <v>0</v>
      </c>
      <c r="G32" s="16">
        <f t="shared" si="2"/>
        <v>0</v>
      </c>
      <c r="H32" s="63">
        <f t="shared" si="1"/>
        <v>0</v>
      </c>
      <c r="I32" s="79"/>
      <c r="J32" s="78"/>
    </row>
    <row r="33" spans="1:10" ht="34" x14ac:dyDescent="0.2">
      <c r="A33" s="31" t="s">
        <v>60</v>
      </c>
      <c r="B33" s="87" t="s">
        <v>55</v>
      </c>
      <c r="C33" s="15" t="s">
        <v>85</v>
      </c>
      <c r="D33" s="74">
        <v>0</v>
      </c>
      <c r="E33" s="32">
        <v>1</v>
      </c>
      <c r="F33" s="73">
        <v>0</v>
      </c>
      <c r="G33" s="16">
        <f t="shared" si="2"/>
        <v>0</v>
      </c>
      <c r="H33" s="63">
        <f t="shared" si="1"/>
        <v>0</v>
      </c>
      <c r="I33" s="79"/>
      <c r="J33" s="78"/>
    </row>
    <row r="34" spans="1:10" ht="51" x14ac:dyDescent="0.2">
      <c r="A34" s="11" t="s">
        <v>90</v>
      </c>
      <c r="B34" s="92" t="s">
        <v>78</v>
      </c>
      <c r="C34" s="15" t="s">
        <v>79</v>
      </c>
      <c r="D34" s="74">
        <v>0</v>
      </c>
      <c r="E34" s="93">
        <v>1</v>
      </c>
      <c r="F34" s="73">
        <v>0</v>
      </c>
      <c r="G34" s="16">
        <f t="shared" ref="G34" si="3">E34*F34</f>
        <v>0</v>
      </c>
      <c r="H34" s="63">
        <f t="shared" ref="H34" si="4">D34*G34</f>
        <v>0</v>
      </c>
      <c r="I34" s="79"/>
      <c r="J34" s="78"/>
    </row>
    <row r="35" spans="1:10" ht="153" x14ac:dyDescent="0.2">
      <c r="A35" s="90" t="s">
        <v>92</v>
      </c>
      <c r="B35" s="88" t="s">
        <v>65</v>
      </c>
      <c r="C35" s="47"/>
      <c r="D35" s="44"/>
      <c r="E35" s="19"/>
      <c r="F35" s="45"/>
      <c r="G35" s="46">
        <f>SUBTOTAL(9, G36:G39)</f>
        <v>0</v>
      </c>
      <c r="H35" s="46">
        <f>SUBTOTAL(9, H36:H39)</f>
        <v>0</v>
      </c>
      <c r="I35" s="79"/>
      <c r="J35" s="78"/>
    </row>
    <row r="36" spans="1:10" ht="17" x14ac:dyDescent="0.2">
      <c r="A36" s="31" t="s">
        <v>61</v>
      </c>
      <c r="B36" s="87" t="s">
        <v>42</v>
      </c>
      <c r="C36" s="15" t="s">
        <v>85</v>
      </c>
      <c r="D36" s="74">
        <v>0</v>
      </c>
      <c r="E36" s="32">
        <v>1</v>
      </c>
      <c r="F36" s="73">
        <v>0</v>
      </c>
      <c r="G36" s="16">
        <f t="shared" si="2"/>
        <v>0</v>
      </c>
      <c r="H36" s="63">
        <f t="shared" si="1"/>
        <v>0</v>
      </c>
      <c r="I36" s="79"/>
      <c r="J36" s="78"/>
    </row>
    <row r="37" spans="1:10" ht="17" x14ac:dyDescent="0.2">
      <c r="A37" s="31" t="s">
        <v>62</v>
      </c>
      <c r="B37" s="87" t="s">
        <v>47</v>
      </c>
      <c r="C37" s="15" t="s">
        <v>85</v>
      </c>
      <c r="D37" s="74">
        <v>0</v>
      </c>
      <c r="E37" s="32">
        <v>1</v>
      </c>
      <c r="F37" s="73">
        <v>0</v>
      </c>
      <c r="G37" s="16">
        <f t="shared" si="2"/>
        <v>0</v>
      </c>
      <c r="H37" s="63">
        <f t="shared" si="1"/>
        <v>0</v>
      </c>
      <c r="I37" s="79"/>
      <c r="J37" s="78"/>
    </row>
    <row r="38" spans="1:10" ht="17" x14ac:dyDescent="0.2">
      <c r="A38" s="31" t="s">
        <v>63</v>
      </c>
      <c r="B38" s="87" t="s">
        <v>48</v>
      </c>
      <c r="C38" s="15" t="s">
        <v>85</v>
      </c>
      <c r="D38" s="74">
        <v>0</v>
      </c>
      <c r="E38" s="32">
        <v>1</v>
      </c>
      <c r="F38" s="73">
        <v>0</v>
      </c>
      <c r="G38" s="16">
        <f t="shared" si="2"/>
        <v>0</v>
      </c>
      <c r="H38" s="63">
        <f t="shared" si="1"/>
        <v>0</v>
      </c>
      <c r="I38" s="79"/>
      <c r="J38" s="78"/>
    </row>
    <row r="39" spans="1:10" ht="17" x14ac:dyDescent="0.2">
      <c r="A39" s="31" t="s">
        <v>64</v>
      </c>
      <c r="B39" t="s">
        <v>39</v>
      </c>
      <c r="C39" s="15" t="s">
        <v>85</v>
      </c>
      <c r="D39" s="74">
        <v>0</v>
      </c>
      <c r="E39" s="32">
        <v>1</v>
      </c>
      <c r="F39" s="73">
        <v>0</v>
      </c>
      <c r="G39" s="16">
        <f t="shared" si="2"/>
        <v>0</v>
      </c>
      <c r="H39" s="63">
        <f t="shared" si="1"/>
        <v>0</v>
      </c>
      <c r="I39" s="79"/>
      <c r="J39" s="78"/>
    </row>
    <row r="40" spans="1:10" ht="34" x14ac:dyDescent="0.2">
      <c r="A40" s="8">
        <v>2</v>
      </c>
      <c r="B40" s="86" t="s">
        <v>87</v>
      </c>
      <c r="C40" s="48"/>
      <c r="D40" s="48"/>
      <c r="E40" s="49"/>
      <c r="F40" s="45"/>
      <c r="G40" s="46">
        <f>SUBTOTAL(9,G41:G54)</f>
        <v>0</v>
      </c>
      <c r="H40" s="46">
        <f>SUBTOTAL(9,H41:H54)</f>
        <v>0</v>
      </c>
      <c r="I40" s="78"/>
      <c r="J40" s="78"/>
    </row>
    <row r="41" spans="1:10" ht="17" x14ac:dyDescent="0.2">
      <c r="A41" s="90" t="s">
        <v>12</v>
      </c>
      <c r="B41" s="88" t="s">
        <v>40</v>
      </c>
      <c r="C41" s="47"/>
      <c r="D41" s="47"/>
      <c r="E41" s="48"/>
      <c r="F41" s="45"/>
      <c r="G41" s="46">
        <f>SUBTOTAL(9, G42:G44)</f>
        <v>0</v>
      </c>
      <c r="H41" s="46">
        <f>SUBTOTAL(9, H42:H44)</f>
        <v>0</v>
      </c>
      <c r="I41" s="79"/>
      <c r="J41" s="78"/>
    </row>
    <row r="42" spans="1:10" ht="17" x14ac:dyDescent="0.2">
      <c r="A42" s="31" t="s">
        <v>66</v>
      </c>
      <c r="B42" s="87" t="s">
        <v>69</v>
      </c>
      <c r="C42" s="15" t="s">
        <v>85</v>
      </c>
      <c r="D42" s="74">
        <v>0</v>
      </c>
      <c r="E42" s="32">
        <v>1</v>
      </c>
      <c r="F42" s="73">
        <v>0</v>
      </c>
      <c r="G42" s="16">
        <f t="shared" ref="G42:G44" si="5">E42*F42</f>
        <v>0</v>
      </c>
      <c r="H42" s="63">
        <f t="shared" ref="H42:H44" si="6">D42*G42</f>
        <v>0</v>
      </c>
      <c r="I42" s="79"/>
      <c r="J42" s="78"/>
    </row>
    <row r="43" spans="1:10" ht="51" x14ac:dyDescent="0.2">
      <c r="A43" s="31" t="s">
        <v>67</v>
      </c>
      <c r="B43" s="87" t="s">
        <v>70</v>
      </c>
      <c r="C43" s="15" t="s">
        <v>85</v>
      </c>
      <c r="D43" s="74">
        <v>0</v>
      </c>
      <c r="E43" s="32">
        <v>1</v>
      </c>
      <c r="F43" s="73">
        <v>0</v>
      </c>
      <c r="G43" s="16">
        <f t="shared" si="5"/>
        <v>0</v>
      </c>
      <c r="H43" s="63">
        <f t="shared" si="6"/>
        <v>0</v>
      </c>
      <c r="I43" s="79"/>
      <c r="J43" s="78"/>
    </row>
    <row r="44" spans="1:10" ht="17" x14ac:dyDescent="0.2">
      <c r="A44" s="31" t="s">
        <v>68</v>
      </c>
      <c r="B44" s="87" t="s">
        <v>71</v>
      </c>
      <c r="C44" s="15" t="s">
        <v>85</v>
      </c>
      <c r="D44" s="74">
        <v>0</v>
      </c>
      <c r="E44" s="32">
        <v>1</v>
      </c>
      <c r="F44" s="73">
        <v>0</v>
      </c>
      <c r="G44" s="16">
        <f t="shared" si="5"/>
        <v>0</v>
      </c>
      <c r="H44" s="63">
        <f t="shared" si="6"/>
        <v>0</v>
      </c>
      <c r="I44" s="79"/>
      <c r="J44" s="78"/>
    </row>
    <row r="45" spans="1:10" ht="51" x14ac:dyDescent="0.2">
      <c r="A45" s="90" t="s">
        <v>13</v>
      </c>
      <c r="B45" s="87" t="s">
        <v>41</v>
      </c>
      <c r="C45" s="47"/>
      <c r="D45" s="47"/>
      <c r="E45" s="48"/>
      <c r="F45" s="45"/>
      <c r="G45" s="46">
        <f>SUBTOTAL(9, G46:G46)</f>
        <v>0</v>
      </c>
      <c r="H45" s="46">
        <f>SUBTOTAL(9, H46:H46)</f>
        <v>0</v>
      </c>
      <c r="I45" s="79"/>
      <c r="J45" s="78"/>
    </row>
    <row r="46" spans="1:10" ht="17" x14ac:dyDescent="0.2">
      <c r="A46" s="31" t="s">
        <v>72</v>
      </c>
      <c r="B46" s="87" t="s">
        <v>48</v>
      </c>
      <c r="C46" s="15" t="s">
        <v>85</v>
      </c>
      <c r="D46" s="74">
        <v>0</v>
      </c>
      <c r="E46" s="32">
        <v>1</v>
      </c>
      <c r="F46" s="73">
        <v>0</v>
      </c>
      <c r="G46" s="16">
        <f t="shared" ref="G46" si="7">E46*F46</f>
        <v>0</v>
      </c>
      <c r="H46" s="63">
        <f t="shared" ref="H46" si="8">D46*G46</f>
        <v>0</v>
      </c>
      <c r="I46" s="79"/>
      <c r="J46" s="78"/>
    </row>
    <row r="47" spans="1:10" s="1" customFormat="1" ht="85" x14ac:dyDescent="0.2">
      <c r="A47" s="8">
        <v>2.2999999999999998</v>
      </c>
      <c r="B47" s="88" t="s">
        <v>56</v>
      </c>
      <c r="C47" s="47"/>
      <c r="D47" s="47"/>
      <c r="E47" s="48"/>
      <c r="F47" s="45"/>
      <c r="G47" s="46">
        <f>SUBTOTAL(9, G48:G52)</f>
        <v>0</v>
      </c>
      <c r="H47" s="46">
        <f>SUBTOTAL(9, H48:H52)</f>
        <v>0</v>
      </c>
      <c r="I47" s="80"/>
      <c r="J47" s="78"/>
    </row>
    <row r="48" spans="1:10" s="1" customFormat="1" ht="17" x14ac:dyDescent="0.2">
      <c r="A48" s="31" t="s">
        <v>73</v>
      </c>
      <c r="B48" s="87" t="s">
        <v>52</v>
      </c>
      <c r="C48" s="15" t="s">
        <v>85</v>
      </c>
      <c r="D48" s="74">
        <v>0</v>
      </c>
      <c r="E48" s="32">
        <v>1</v>
      </c>
      <c r="F48" s="73">
        <v>0</v>
      </c>
      <c r="G48" s="16">
        <f t="shared" ref="G48:G50" si="9">E48*F48</f>
        <v>0</v>
      </c>
      <c r="H48" s="63">
        <f t="shared" ref="H48:H50" si="10">D48*G48</f>
        <v>0</v>
      </c>
      <c r="I48" s="80"/>
      <c r="J48" s="78"/>
    </row>
    <row r="49" spans="1:10" ht="34" x14ac:dyDescent="0.2">
      <c r="A49" s="31" t="s">
        <v>74</v>
      </c>
      <c r="B49" s="87" t="s">
        <v>53</v>
      </c>
      <c r="C49" s="15" t="s">
        <v>85</v>
      </c>
      <c r="D49" s="74">
        <v>0</v>
      </c>
      <c r="E49" s="32">
        <v>1</v>
      </c>
      <c r="F49" s="73">
        <v>0</v>
      </c>
      <c r="G49" s="16">
        <f t="shared" si="9"/>
        <v>0</v>
      </c>
      <c r="H49" s="63">
        <f t="shared" si="10"/>
        <v>0</v>
      </c>
      <c r="I49" s="79"/>
      <c r="J49" s="78"/>
    </row>
    <row r="50" spans="1:10" ht="51" x14ac:dyDescent="0.2">
      <c r="A50" s="31" t="s">
        <v>75</v>
      </c>
      <c r="B50" s="87" t="s">
        <v>54</v>
      </c>
      <c r="C50" s="15" t="s">
        <v>79</v>
      </c>
      <c r="D50" s="74">
        <v>0</v>
      </c>
      <c r="E50" s="93">
        <v>1</v>
      </c>
      <c r="F50" s="73">
        <v>0</v>
      </c>
      <c r="G50" s="16">
        <f t="shared" si="9"/>
        <v>0</v>
      </c>
      <c r="H50" s="63">
        <f t="shared" si="10"/>
        <v>0</v>
      </c>
      <c r="I50" s="79"/>
      <c r="J50" s="78"/>
    </row>
    <row r="51" spans="1:10" ht="34" x14ac:dyDescent="0.2">
      <c r="A51" s="31" t="s">
        <v>76</v>
      </c>
      <c r="B51" s="87" t="s">
        <v>55</v>
      </c>
      <c r="C51" s="15" t="s">
        <v>85</v>
      </c>
      <c r="D51" s="74">
        <v>0</v>
      </c>
      <c r="E51" s="32">
        <v>1</v>
      </c>
      <c r="F51" s="73">
        <v>0</v>
      </c>
      <c r="G51" s="16">
        <f t="shared" ref="G51:G52" si="11">E51*F51</f>
        <v>0</v>
      </c>
      <c r="H51" s="63">
        <f t="shared" ref="H51:H52" si="12">D51*G51</f>
        <v>0</v>
      </c>
      <c r="I51" s="79"/>
      <c r="J51" s="78"/>
    </row>
    <row r="52" spans="1:10" ht="51" x14ac:dyDescent="0.2">
      <c r="A52" s="11" t="s">
        <v>93</v>
      </c>
      <c r="B52" s="92" t="s">
        <v>78</v>
      </c>
      <c r="C52" s="15" t="s">
        <v>79</v>
      </c>
      <c r="D52" s="74">
        <v>0</v>
      </c>
      <c r="E52" s="93">
        <v>1</v>
      </c>
      <c r="F52" s="73">
        <v>0</v>
      </c>
      <c r="G52" s="16">
        <f t="shared" si="11"/>
        <v>0</v>
      </c>
      <c r="H52" s="63">
        <f t="shared" si="12"/>
        <v>0</v>
      </c>
      <c r="I52" s="79"/>
      <c r="J52" s="78"/>
    </row>
    <row r="53" spans="1:10" ht="153" x14ac:dyDescent="0.2">
      <c r="A53" s="90">
        <v>2.4</v>
      </c>
      <c r="B53" s="88" t="s">
        <v>65</v>
      </c>
      <c r="C53" s="47"/>
      <c r="D53" s="44"/>
      <c r="E53" s="19"/>
      <c r="F53" s="45"/>
      <c r="G53" s="46">
        <f>SUBTOTAL(9, G54:G54)</f>
        <v>0</v>
      </c>
      <c r="H53" s="46">
        <f>SUBTOTAL(9, H54:H54)</f>
        <v>0</v>
      </c>
      <c r="I53" s="79"/>
      <c r="J53" s="78"/>
    </row>
    <row r="54" spans="1:10" ht="17" x14ac:dyDescent="0.2">
      <c r="A54" s="31" t="s">
        <v>77</v>
      </c>
      <c r="B54" s="87" t="s">
        <v>48</v>
      </c>
      <c r="C54" s="15" t="s">
        <v>85</v>
      </c>
      <c r="D54" s="74">
        <v>0</v>
      </c>
      <c r="E54" s="32">
        <v>1</v>
      </c>
      <c r="F54" s="73">
        <v>0</v>
      </c>
      <c r="G54" s="16">
        <f t="shared" ref="G54" si="13">E54*F54</f>
        <v>0</v>
      </c>
      <c r="H54" s="63">
        <f t="shared" ref="H54" si="14">D54*G54</f>
        <v>0</v>
      </c>
      <c r="I54" s="79"/>
      <c r="J54" s="78"/>
    </row>
    <row r="55" spans="1:10" ht="16" x14ac:dyDescent="0.2">
      <c r="A55" s="30">
        <v>3</v>
      </c>
      <c r="B55" s="91" t="s">
        <v>83</v>
      </c>
      <c r="C55" s="47"/>
      <c r="D55" s="47"/>
      <c r="E55" s="47"/>
      <c r="F55" s="47"/>
      <c r="G55" s="46">
        <f>SUBTOTAL(9, G56:G59)</f>
        <v>0</v>
      </c>
      <c r="H55" s="46">
        <f>SUBTOTAL(9, H56:H59)</f>
        <v>0</v>
      </c>
      <c r="I55" s="79"/>
      <c r="J55" s="78"/>
    </row>
    <row r="56" spans="1:10" ht="68" x14ac:dyDescent="0.2">
      <c r="A56" s="94" t="s">
        <v>14</v>
      </c>
      <c r="B56" s="87" t="s">
        <v>80</v>
      </c>
      <c r="C56" s="15" t="s">
        <v>85</v>
      </c>
      <c r="D56" s="74">
        <v>0</v>
      </c>
      <c r="E56" s="32">
        <v>1</v>
      </c>
      <c r="F56" s="73">
        <v>0</v>
      </c>
      <c r="G56" s="16">
        <f t="shared" ref="G56:G57" si="15">E56*F56</f>
        <v>0</v>
      </c>
      <c r="H56" s="63">
        <f t="shared" si="1"/>
        <v>0</v>
      </c>
      <c r="I56" s="79"/>
      <c r="J56" s="78"/>
    </row>
    <row r="57" spans="1:10" ht="119" x14ac:dyDescent="0.2">
      <c r="A57" s="94" t="s">
        <v>15</v>
      </c>
      <c r="B57" s="87" t="s">
        <v>81</v>
      </c>
      <c r="C57" s="15" t="s">
        <v>85</v>
      </c>
      <c r="D57" s="74">
        <v>0</v>
      </c>
      <c r="E57" s="32">
        <v>1</v>
      </c>
      <c r="F57" s="73">
        <v>0</v>
      </c>
      <c r="G57" s="16">
        <f t="shared" si="15"/>
        <v>0</v>
      </c>
      <c r="H57" s="63">
        <f t="shared" si="1"/>
        <v>0</v>
      </c>
      <c r="I57" s="79"/>
      <c r="J57" s="78"/>
    </row>
    <row r="58" spans="1:10" ht="34" x14ac:dyDescent="0.2">
      <c r="A58" s="94" t="s">
        <v>16</v>
      </c>
      <c r="B58" s="87" t="s">
        <v>82</v>
      </c>
      <c r="C58" s="15" t="s">
        <v>85</v>
      </c>
      <c r="D58" s="74">
        <v>0</v>
      </c>
      <c r="E58" s="32">
        <v>1</v>
      </c>
      <c r="F58" s="73">
        <v>0</v>
      </c>
      <c r="G58" s="16">
        <f t="shared" ref="G58" si="16">E58*F58</f>
        <v>0</v>
      </c>
      <c r="H58" s="63">
        <f>D58*G58</f>
        <v>0</v>
      </c>
      <c r="I58" s="79"/>
      <c r="J58" s="78"/>
    </row>
    <row r="59" spans="1:10" ht="102" x14ac:dyDescent="0.2">
      <c r="A59" s="94" t="s">
        <v>84</v>
      </c>
      <c r="B59" s="87" t="s">
        <v>89</v>
      </c>
      <c r="C59" s="15" t="s">
        <v>85</v>
      </c>
      <c r="D59" s="74">
        <v>0</v>
      </c>
      <c r="E59" s="32">
        <v>1</v>
      </c>
      <c r="F59" s="73">
        <v>0</v>
      </c>
      <c r="G59" s="16">
        <f t="shared" ref="G59:G60" si="17">E59*F59</f>
        <v>0</v>
      </c>
      <c r="H59" s="63">
        <f>D59*G59</f>
        <v>0</v>
      </c>
      <c r="I59" s="79"/>
      <c r="J59" s="78"/>
    </row>
    <row r="60" spans="1:10" ht="18" thickBot="1" x14ac:dyDescent="0.25">
      <c r="A60" s="119" t="s">
        <v>97</v>
      </c>
      <c r="B60" s="121" t="s">
        <v>98</v>
      </c>
      <c r="C60" s="120" t="s">
        <v>85</v>
      </c>
      <c r="D60" s="74">
        <v>0</v>
      </c>
      <c r="E60" s="32">
        <v>1</v>
      </c>
      <c r="F60" s="73">
        <v>0</v>
      </c>
      <c r="G60" s="16">
        <f t="shared" si="17"/>
        <v>0</v>
      </c>
      <c r="H60" s="63">
        <f>D60*G60</f>
        <v>0</v>
      </c>
      <c r="I60" s="79"/>
      <c r="J60" s="78"/>
    </row>
    <row r="61" spans="1:10" ht="17" x14ac:dyDescent="0.2">
      <c r="A61" s="12"/>
      <c r="B61" s="13" t="s">
        <v>23</v>
      </c>
      <c r="C61" s="17"/>
      <c r="D61" s="17"/>
      <c r="E61" s="18"/>
      <c r="F61" s="33"/>
      <c r="G61" s="20">
        <f>SUBTOTAL(9,G19:G59)</f>
        <v>0</v>
      </c>
      <c r="H61" s="20">
        <f>SUBTOTAL(9,H19:H59)</f>
        <v>0</v>
      </c>
      <c r="I61" s="79"/>
      <c r="J61" s="78"/>
    </row>
    <row r="62" spans="1:10" ht="17" x14ac:dyDescent="0.2">
      <c r="A62" s="12"/>
      <c r="B62" s="13" t="s">
        <v>2</v>
      </c>
      <c r="C62" s="17"/>
      <c r="D62" s="17"/>
      <c r="E62" s="18"/>
      <c r="F62" s="33"/>
      <c r="G62" s="34">
        <f>G61*0.15</f>
        <v>0</v>
      </c>
      <c r="H62" s="64"/>
      <c r="I62" s="79"/>
      <c r="J62" s="78"/>
    </row>
    <row r="63" spans="1:10" ht="18" thickBot="1" x14ac:dyDescent="0.25">
      <c r="A63" s="12"/>
      <c r="B63" s="13" t="s">
        <v>24</v>
      </c>
      <c r="C63" s="17"/>
      <c r="D63" s="17"/>
      <c r="E63" s="18"/>
      <c r="F63" s="33"/>
      <c r="G63" s="35">
        <f>G61+G62</f>
        <v>0</v>
      </c>
      <c r="H63" s="65"/>
      <c r="I63" s="79"/>
      <c r="J63" s="78"/>
    </row>
    <row r="64" spans="1:10" x14ac:dyDescent="0.2">
      <c r="A64" s="81"/>
      <c r="B64" s="82"/>
      <c r="C64" s="83"/>
      <c r="D64" s="83"/>
      <c r="E64" s="83"/>
      <c r="F64" s="84"/>
      <c r="G64" s="84"/>
      <c r="H64" s="84"/>
      <c r="I64" s="84"/>
      <c r="J64" s="84"/>
    </row>
    <row r="65" spans="1:10" ht="16" thickBot="1" x14ac:dyDescent="0.25">
      <c r="A65" s="81"/>
      <c r="B65" s="84"/>
      <c r="C65" s="83"/>
      <c r="D65" s="83"/>
      <c r="E65" s="83"/>
      <c r="F65" s="84"/>
      <c r="G65" s="84"/>
      <c r="H65" s="84"/>
      <c r="I65" s="84"/>
      <c r="J65" s="84"/>
    </row>
    <row r="66" spans="1:10" ht="25.75" customHeight="1" x14ac:dyDescent="0.2">
      <c r="A66" s="81"/>
      <c r="B66" s="104" t="s">
        <v>30</v>
      </c>
      <c r="C66" s="102"/>
      <c r="D66" s="103"/>
      <c r="E66" s="109"/>
      <c r="F66" s="110"/>
      <c r="G66" s="84"/>
      <c r="H66" s="84"/>
      <c r="I66" s="84"/>
      <c r="J66" s="84"/>
    </row>
    <row r="67" spans="1:10" ht="17.5" customHeight="1" x14ac:dyDescent="0.2">
      <c r="A67" s="81"/>
      <c r="B67" s="105"/>
      <c r="C67" s="111" t="s">
        <v>25</v>
      </c>
      <c r="D67" s="112"/>
      <c r="E67" s="55" t="s">
        <v>27</v>
      </c>
      <c r="F67" s="51"/>
      <c r="G67" s="84"/>
      <c r="H67" s="84"/>
      <c r="I67" s="84"/>
      <c r="J67" s="84"/>
    </row>
    <row r="68" spans="1:10" ht="34.75" customHeight="1" x14ac:dyDescent="0.2">
      <c r="A68" s="81"/>
      <c r="B68" s="105"/>
      <c r="C68" s="113"/>
      <c r="D68" s="114"/>
      <c r="E68" s="107"/>
      <c r="F68" s="108"/>
      <c r="G68" s="84"/>
      <c r="H68" s="84"/>
      <c r="I68" s="84"/>
      <c r="J68" s="84"/>
    </row>
    <row r="69" spans="1:10" ht="19.25" customHeight="1" thickBot="1" x14ac:dyDescent="0.25">
      <c r="A69" s="81"/>
      <c r="B69" s="106"/>
      <c r="C69" s="115" t="s">
        <v>32</v>
      </c>
      <c r="D69" s="116"/>
      <c r="E69" s="117" t="s">
        <v>26</v>
      </c>
      <c r="F69" s="118"/>
      <c r="G69" s="84"/>
      <c r="H69" s="84"/>
      <c r="I69" s="84"/>
      <c r="J69" s="84"/>
    </row>
    <row r="70" spans="1:10" x14ac:dyDescent="0.2">
      <c r="A70" s="81"/>
      <c r="B70" s="84"/>
      <c r="C70" s="83"/>
      <c r="D70" s="83"/>
      <c r="E70" s="83"/>
      <c r="F70" s="84"/>
      <c r="G70" s="84"/>
      <c r="H70" s="84"/>
      <c r="I70" s="84"/>
      <c r="J70" s="84"/>
    </row>
    <row r="71" spans="1:10" x14ac:dyDescent="0.2">
      <c r="A71" s="81"/>
      <c r="B71" s="84"/>
      <c r="C71" s="83"/>
      <c r="D71" s="83"/>
      <c r="E71" s="83"/>
      <c r="F71" s="84"/>
      <c r="G71" s="84"/>
      <c r="H71" s="84"/>
      <c r="I71" s="84"/>
      <c r="J71" s="84"/>
    </row>
  </sheetData>
  <sheetProtection formatCells="0" formatColumns="0" formatRows="0" insertRows="0"/>
  <protectedRanges>
    <protectedRange sqref="C66:F68" name="Range7"/>
    <protectedRange sqref="I19:J63" name="Range6"/>
    <protectedRange sqref="A19:F60" name="Range3"/>
    <protectedRange sqref="C13:E15" name="Range2"/>
    <protectedRange sqref="B3:B5" name="Range1"/>
  </protectedRanges>
  <mergeCells count="14">
    <mergeCell ref="C66:D66"/>
    <mergeCell ref="B66:B69"/>
    <mergeCell ref="E68:F68"/>
    <mergeCell ref="E66:F66"/>
    <mergeCell ref="C67:D67"/>
    <mergeCell ref="C68:D68"/>
    <mergeCell ref="C69:D69"/>
    <mergeCell ref="E69:F69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E20:F39 E41:F60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0 A41 A45 A56:A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2021-10-12T14:35:44Z</dcterms:modified>
</cp:coreProperties>
</file>