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Thator\Desktop\RFB INFO FOLDER\2023 Remedy Allocations\WO0000000004129 - INC000025622160 RFB 2831-2023\Publication Documents\To client\"/>
    </mc:Choice>
  </mc:AlternateContent>
  <xr:revisionPtr revIDLastSave="0" documentId="13_ncr:1_{1376EEDD-41AB-4D79-B9DB-DC9207417361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J22" i="6" l="1"/>
  <c r="J21" i="6" l="1"/>
  <c r="G22" i="6"/>
  <c r="M22" i="6"/>
  <c r="M20" i="6"/>
  <c r="M19" i="6" s="1"/>
  <c r="J19" i="6"/>
  <c r="G20" i="6"/>
  <c r="G19" i="6" s="1"/>
  <c r="J23" i="6" l="1"/>
  <c r="J24" i="6" s="1"/>
  <c r="J25" i="6" s="1"/>
  <c r="M21" i="6"/>
  <c r="G21" i="6"/>
  <c r="N20" i="6"/>
  <c r="N19" i="6" s="1"/>
  <c r="N22" i="6"/>
  <c r="G23" i="6" l="1"/>
  <c r="G24" i="6" s="1"/>
  <c r="G25" i="6" s="1"/>
  <c r="M23" i="6"/>
  <c r="M24" i="6" s="1"/>
  <c r="M25" i="6" s="1"/>
  <c r="O22" i="6"/>
  <c r="O21" i="6" s="1"/>
  <c r="N21" i="6"/>
  <c r="O20" i="6"/>
  <c r="O19" i="6" s="1"/>
  <c r="N23" i="6" l="1"/>
  <c r="N24" i="6" s="1"/>
  <c r="N25" i="6" s="1"/>
  <c r="O23" i="6"/>
</calcChain>
</file>

<file path=xl/sharedStrings.xml><?xml version="1.0" encoding="utf-8"?>
<sst xmlns="http://schemas.openxmlformats.org/spreadsheetml/2006/main" count="55" uniqueCount="52">
  <si>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</si>
  <si>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</si>
  <si>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</si>
  <si>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</si>
  <si>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</si>
  <si>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</si>
  <si>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</si>
  <si>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</si>
  <si>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</si>
  <si>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</si>
  <si>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</si>
  <si>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</si>
  <si>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</si>
  <si>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</si>
  <si>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</si>
  <si>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</si>
  <si>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</si>
  <si>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</si>
  <si>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2.1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</si>
  <si>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</si>
  <si>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</si>
  <si>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</si>
  <si>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</si>
  <si>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</si>
  <si>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</si>
  <si>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</si>
  <si>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</si>
  <si>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</si>
  <si>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</si>
  <si>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</si>
  <si>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</si>
  <si>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</si>
  <si>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</si>
  <si>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</si>
  <si>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</si>
  <si>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</si>
  <si>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</si>
  <si>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</si>
  <si>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</si>
  <si>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</si>
  <si>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Supply the network and network security components as per the detailed Bill of Materials in the BID Specification document including the hardware maintenance and support for 36 (Thirty-Six) months</t>
  </si>
  <si>
    <t>Lot as per the BOM</t>
  </si>
  <si>
    <t>Each</t>
  </si>
  <si>
    <t>PROFESSIONAL SERVICES</t>
  </si>
  <si>
    <t>SUPPLY CISCO NETWORK REFRESH TECHNOLOGY</t>
  </si>
  <si>
    <t>Professional services from Cisco South Africa (Pty) Ltd to install, connect and configure the refreshed Cisco Equipment (as per the detailed Bill of Materials in the BID Specification)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</si>
  <si>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</si>
  <si>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</si>
  <si>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</si>
  <si>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</si>
  <si>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SUPPLY OF CISCO NETWORK TECHNOLOGY REFRESH INCLUDING PROFESSIONAL SERVICES TO CONFIGURE THE SUPPLIED NETWORK SECURITY COMPONENTS FOR A PERIOD OF 3 YEARS</t>
  </si>
  <si>
    <t>RFB 2831-223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</si>
</sst>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5" borderId="2" xfId="1" applyNumberFormat="1" applyFont="1" applyFill="1" applyBorder="1" applyAlignment="1">
      <alignment horizontal="right" vertical="top" wrapText="1"/>
    </xf>
    <xf numFmtId="166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5" fontId="6" fillId="2" borderId="24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4" fillId="5" borderId="28" xfId="0" applyNumberFormat="1" applyFont="1" applyFill="1" applyBorder="1" applyAlignment="1">
      <alignment vertical="top" wrapText="1"/>
    </xf>
    <xf numFmtId="165" fontId="7" fillId="7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 wrapText="1"/>
    </xf>
    <xf numFmtId="164" fontId="16" fillId="3" borderId="23" xfId="0" applyNumberFormat="1" applyFont="1" applyFill="1" applyBorder="1" applyAlignment="1">
      <alignment horizontal="center" vertical="center" wrapText="1"/>
    </xf>
    <xf numFmtId="164" fontId="16" fillId="3" borderId="24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showGridLines="0" tabSelected="1" zoomScale="98" zoomScaleNormal="98" workbookViewId="0">
      <selection activeCell="G4" sqref="G4"/>
    </sheetView>
  </sheetViews>
  <sheetFormatPr defaultColWidth="9.109375" defaultRowHeight="14.4" x14ac:dyDescent="0.3"/>
  <cols>
    <col min="1" max="1" width="13.44140625" style="67" customWidth="1"/>
    <col min="2" max="2" width="59.44140625" style="64" customWidth="1"/>
    <col min="3" max="3" width="13.33203125" style="68" customWidth="1"/>
    <col min="4" max="4" width="9.6640625" style="68" customWidth="1"/>
    <col min="5" max="5" width="7.44140625" style="68" customWidth="1"/>
    <col min="6" max="7" width="19.44140625" style="64" customWidth="1"/>
    <col min="8" max="8" width="7.33203125" style="64" customWidth="1"/>
    <col min="9" max="10" width="19.44140625" style="64" customWidth="1"/>
    <col min="11" max="11" width="7.44140625" style="64" customWidth="1"/>
    <col min="12" max="13" width="19.44140625" style="64" customWidth="1"/>
    <col min="14" max="14" width="21.33203125" style="64" customWidth="1"/>
    <col min="15" max="15" width="17.33203125" style="64" customWidth="1"/>
    <col min="16" max="16" width="32.6640625" style="64" customWidth="1"/>
    <col min="17" max="17" width="36.6640625" style="64" customWidth="1"/>
    <col min="18" max="16384" width="9.109375" style="64"/>
  </cols>
  <sheetData>
    <row r="1" spans="1:22" s="52" customFormat="1" ht="31.2" x14ac:dyDescent="0.6">
      <c r="A1" s="8"/>
      <c r="B1" s="3" t="s">
        <v>23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95" customHeight="1" x14ac:dyDescent="0.3">
      <c r="A2" s="60"/>
      <c r="B2" s="43" t="s">
        <v>39</v>
      </c>
      <c r="C2" s="5"/>
      <c r="D2" s="5"/>
      <c r="E2" s="61"/>
      <c r="F2" s="61"/>
      <c r="G2" s="61"/>
      <c r="H2" s="61"/>
      <c r="I2" s="61"/>
      <c r="J2" s="61"/>
      <c r="K2" s="61"/>
      <c r="L2" s="61"/>
      <c r="M2" s="62"/>
      <c r="N2" s="61"/>
      <c r="O2" s="61"/>
      <c r="P2" s="61"/>
      <c r="Q2" s="61"/>
    </row>
    <row r="3" spans="1:22" customFormat="1" ht="15.6" x14ac:dyDescent="0.3">
      <c r="A3" s="30" t="s">
        <v>15</v>
      </c>
      <c r="B3" s="94" t="s">
        <v>51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3"/>
      <c r="O3" s="63"/>
      <c r="P3" s="63"/>
      <c r="Q3" s="63"/>
      <c r="R3" s="63"/>
      <c r="S3" s="63"/>
      <c r="T3" s="63"/>
      <c r="U3" s="63"/>
      <c r="V3" s="63"/>
    </row>
    <row r="4" spans="1:22" customFormat="1" ht="60" customHeight="1" x14ac:dyDescent="0.3">
      <c r="A4" s="71" t="s">
        <v>16</v>
      </c>
      <c r="B4" s="96" t="s">
        <v>50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3"/>
      <c r="O4" s="63"/>
      <c r="P4" s="63"/>
      <c r="Q4" s="63"/>
      <c r="R4" s="63"/>
      <c r="S4" s="63"/>
      <c r="T4" s="63"/>
      <c r="U4" s="63"/>
      <c r="V4" s="63"/>
    </row>
    <row r="5" spans="1:22" customFormat="1" ht="15.6" x14ac:dyDescent="0.3">
      <c r="A5" s="86" t="s">
        <v>24</v>
      </c>
      <c r="B5" s="77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3"/>
      <c r="O5" s="63"/>
      <c r="P5" s="63"/>
      <c r="Q5" s="63"/>
      <c r="R5" s="63"/>
      <c r="S5" s="63"/>
      <c r="T5" s="63"/>
      <c r="U5" s="63"/>
      <c r="V5" s="63"/>
    </row>
    <row r="6" spans="1:22" customFormat="1" ht="15.6" x14ac:dyDescent="0.3">
      <c r="A6" s="72"/>
      <c r="B6" s="73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3"/>
      <c r="O6" s="63"/>
      <c r="P6" s="63"/>
      <c r="Q6" s="63"/>
      <c r="R6" s="63"/>
      <c r="S6" s="63"/>
      <c r="T6" s="63"/>
      <c r="U6" s="63"/>
      <c r="V6" s="63"/>
    </row>
    <row r="7" spans="1:22" s="63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3" customFormat="1" ht="15.6" x14ac:dyDescent="0.3">
      <c r="A8" s="78" t="s">
        <v>46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3" customFormat="1" ht="15.6" x14ac:dyDescent="0.3">
      <c r="A9" s="39" t="s">
        <v>47</v>
      </c>
      <c r="B9" s="7"/>
      <c r="C9" s="7"/>
      <c r="D9" s="7"/>
      <c r="E9" s="23"/>
      <c r="F9" s="23"/>
      <c r="G9" s="23"/>
      <c r="H9" s="23"/>
      <c r="I9" s="23"/>
      <c r="J9" s="23"/>
      <c r="K9" s="23"/>
      <c r="L9" s="23"/>
      <c r="M9" s="40"/>
    </row>
    <row r="10" spans="1:22" s="63" customFormat="1" ht="15.6" x14ac:dyDescent="0.3">
      <c r="A10" s="39" t="s">
        <v>48</v>
      </c>
      <c r="B10" s="7"/>
      <c r="C10" s="7"/>
      <c r="D10" s="7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3" customFormat="1" ht="15.6" x14ac:dyDescent="0.3">
      <c r="A11" s="38" t="s">
        <v>49</v>
      </c>
      <c r="B11" s="7"/>
      <c r="C11" s="7"/>
      <c r="D11" s="7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3" customFormat="1" ht="15.6" x14ac:dyDescent="0.3">
      <c r="A12" s="7"/>
      <c r="B12" s="70" t="s">
        <v>3</v>
      </c>
      <c r="C12" s="116" t="s">
        <v>4</v>
      </c>
      <c r="D12" s="116"/>
      <c r="E12" s="69"/>
      <c r="F12" s="23"/>
      <c r="G12" s="23"/>
      <c r="H12" s="23"/>
      <c r="I12" s="23"/>
      <c r="J12" s="23"/>
      <c r="K12" s="23"/>
      <c r="L12" s="23"/>
      <c r="M12" s="40"/>
    </row>
    <row r="13" spans="1:22" s="63" customFormat="1" ht="15.6" x14ac:dyDescent="0.3">
      <c r="A13" s="7"/>
      <c r="B13" s="45" t="s">
        <v>5</v>
      </c>
      <c r="C13" s="117">
        <v>18.61</v>
      </c>
      <c r="D13" s="118"/>
      <c r="E13" s="76"/>
      <c r="F13" s="121" t="s">
        <v>31</v>
      </c>
      <c r="G13" s="23"/>
      <c r="H13" s="23"/>
      <c r="I13" s="23"/>
      <c r="J13" s="23"/>
      <c r="K13" s="23"/>
      <c r="L13" s="23"/>
      <c r="M13" s="40"/>
    </row>
    <row r="14" spans="1:22" s="63" customFormat="1" ht="15.45" customHeight="1" x14ac:dyDescent="0.3">
      <c r="A14" s="7"/>
      <c r="B14" s="45" t="s">
        <v>6</v>
      </c>
      <c r="C14" s="119">
        <v>19.899999999999999</v>
      </c>
      <c r="D14" s="120"/>
      <c r="E14" s="76"/>
      <c r="F14" s="121"/>
      <c r="G14" s="23"/>
      <c r="H14" s="23"/>
      <c r="I14" s="23"/>
      <c r="J14" s="23"/>
      <c r="K14" s="23"/>
      <c r="L14" s="23"/>
      <c r="M14" s="40"/>
    </row>
    <row r="15" spans="1:22" s="63" customFormat="1" ht="15.6" x14ac:dyDescent="0.3">
      <c r="A15" s="7"/>
      <c r="B15" s="45" t="s">
        <v>8</v>
      </c>
      <c r="C15" s="119">
        <v>22.84</v>
      </c>
      <c r="D15" s="120"/>
      <c r="E15" s="76"/>
      <c r="F15" s="121"/>
      <c r="G15" s="23"/>
      <c r="H15" s="23"/>
      <c r="I15" s="23"/>
      <c r="J15" s="23"/>
      <c r="K15" s="23"/>
      <c r="L15" s="23"/>
      <c r="M15" s="40"/>
    </row>
    <row r="16" spans="1:22" s="63" customFormat="1" ht="15.6" x14ac:dyDescent="0.3">
      <c r="A16" s="29"/>
      <c r="B16" s="22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40"/>
    </row>
    <row r="17" spans="1:17" customFormat="1" ht="15.6" x14ac:dyDescent="0.3">
      <c r="A17" s="10"/>
      <c r="B17" s="11"/>
      <c r="C17" s="58"/>
      <c r="D17" s="58"/>
      <c r="E17" s="97" t="s">
        <v>9</v>
      </c>
      <c r="F17" s="97"/>
      <c r="G17" s="97"/>
      <c r="H17" s="97" t="s">
        <v>10</v>
      </c>
      <c r="I17" s="97"/>
      <c r="J17" s="97"/>
      <c r="K17" s="97" t="s">
        <v>11</v>
      </c>
      <c r="L17" s="97"/>
      <c r="M17" s="98"/>
      <c r="N17" s="54" t="s">
        <v>13</v>
      </c>
      <c r="O17" s="63"/>
      <c r="P17" s="63"/>
    </row>
    <row r="18" spans="1:17" ht="31.2" x14ac:dyDescent="0.3">
      <c r="A18" s="10" t="s">
        <v>0</v>
      </c>
      <c r="B18" s="95" t="s">
        <v>25</v>
      </c>
      <c r="C18" s="58" t="s">
        <v>1</v>
      </c>
      <c r="D18" s="58" t="s">
        <v>21</v>
      </c>
      <c r="E18" s="58" t="s">
        <v>12</v>
      </c>
      <c r="F18" s="15" t="s">
        <v>19</v>
      </c>
      <c r="G18" s="15" t="s">
        <v>34</v>
      </c>
      <c r="H18" s="58" t="s">
        <v>14</v>
      </c>
      <c r="I18" s="15" t="s">
        <v>19</v>
      </c>
      <c r="J18" s="15" t="s">
        <v>32</v>
      </c>
      <c r="K18" s="58" t="s">
        <v>14</v>
      </c>
      <c r="L18" s="15" t="s">
        <v>19</v>
      </c>
      <c r="M18" s="15" t="s">
        <v>33</v>
      </c>
      <c r="N18" s="55" t="s">
        <v>20</v>
      </c>
      <c r="O18" s="56" t="s">
        <v>22</v>
      </c>
      <c r="P18" s="57" t="s">
        <v>36</v>
      </c>
      <c r="Q18" s="57" t="s">
        <v>37</v>
      </c>
    </row>
    <row r="19" spans="1:17" ht="15.6" x14ac:dyDescent="0.3">
      <c r="A19" s="9">
        <v>1</v>
      </c>
      <c r="B19" s="93" t="s">
        <v>44</v>
      </c>
      <c r="C19" s="50"/>
      <c r="D19" s="50"/>
      <c r="E19" s="51"/>
      <c r="F19" s="46"/>
      <c r="G19" s="47">
        <f>SUBTOTAL(9,G20:G20)</f>
        <v>0</v>
      </c>
      <c r="H19" s="46"/>
      <c r="I19" s="48"/>
      <c r="J19" s="47">
        <f>SUBTOTAL(9,J20:J20)</f>
        <v>0</v>
      </c>
      <c r="K19" s="46"/>
      <c r="L19" s="46"/>
      <c r="M19" s="47">
        <f>SUBTOTAL(9,M20:M20)</f>
        <v>0</v>
      </c>
      <c r="N19" s="47">
        <f>SUBTOTAL(9,N20:N20)</f>
        <v>0</v>
      </c>
      <c r="O19" s="47">
        <f>SUBTOTAL(9,O20:O20)</f>
        <v>0</v>
      </c>
      <c r="P19" s="79"/>
      <c r="Q19" s="79"/>
    </row>
    <row r="20" spans="1:17" ht="62.4" x14ac:dyDescent="0.3">
      <c r="A20" s="31" t="s">
        <v>17</v>
      </c>
      <c r="B20" s="12" t="s">
        <v>40</v>
      </c>
      <c r="C20" s="17" t="s">
        <v>41</v>
      </c>
      <c r="D20" s="75">
        <v>0</v>
      </c>
      <c r="E20" s="32">
        <v>1</v>
      </c>
      <c r="F20" s="74">
        <v>0</v>
      </c>
      <c r="G20" s="18">
        <f>E20*F20</f>
        <v>0</v>
      </c>
      <c r="H20" s="32">
        <v>1</v>
      </c>
      <c r="I20" s="74">
        <v>0</v>
      </c>
      <c r="J20" s="16">
        <f>H20*I20</f>
        <v>0</v>
      </c>
      <c r="K20" s="32">
        <v>1</v>
      </c>
      <c r="L20" s="74">
        <v>0</v>
      </c>
      <c r="M20" s="16">
        <f>K20*L20</f>
        <v>0</v>
      </c>
      <c r="N20" s="42">
        <f>SUM(G20,J20,M20)</f>
        <v>0</v>
      </c>
      <c r="O20" s="65">
        <f>D20*N20</f>
        <v>0</v>
      </c>
      <c r="P20" s="80"/>
      <c r="Q20" s="79"/>
    </row>
    <row r="21" spans="1:17" s="1" customFormat="1" ht="15.6" x14ac:dyDescent="0.3">
      <c r="A21" s="9">
        <v>2</v>
      </c>
      <c r="B21" s="92" t="s">
        <v>43</v>
      </c>
      <c r="C21" s="49"/>
      <c r="D21" s="49"/>
      <c r="E21" s="50"/>
      <c r="F21" s="46"/>
      <c r="G21" s="47">
        <f>SUBTOTAL(9, G22:G22)</f>
        <v>0</v>
      </c>
      <c r="H21" s="46"/>
      <c r="I21" s="48"/>
      <c r="J21" s="47">
        <f>SUBTOTAL(9, J22:J22)</f>
        <v>0</v>
      </c>
      <c r="K21" s="46"/>
      <c r="L21" s="47"/>
      <c r="M21" s="47">
        <f>SUBTOTAL(9, M22:M22)</f>
        <v>0</v>
      </c>
      <c r="N21" s="47">
        <f>SUBTOTAL(9, N22:N22)</f>
        <v>0</v>
      </c>
      <c r="O21" s="47">
        <f>SUBTOTAL(9, O22:O22)</f>
        <v>0</v>
      </c>
      <c r="P21" s="81"/>
      <c r="Q21" s="79"/>
    </row>
    <row r="22" spans="1:17" s="1" customFormat="1" ht="47.4" thickBot="1" x14ac:dyDescent="0.35">
      <c r="A22" s="31" t="s">
        <v>18</v>
      </c>
      <c r="B22" s="12" t="s">
        <v>45</v>
      </c>
      <c r="C22" s="17" t="s">
        <v>42</v>
      </c>
      <c r="D22" s="75">
        <v>0</v>
      </c>
      <c r="E22" s="32">
        <v>0</v>
      </c>
      <c r="F22" s="74">
        <v>0</v>
      </c>
      <c r="G22" s="18">
        <f t="shared" ref="G22" si="0">E22*F22</f>
        <v>0</v>
      </c>
      <c r="H22" s="18"/>
      <c r="I22" s="91">
        <v>0</v>
      </c>
      <c r="J22" s="16">
        <f t="shared" ref="J22" si="1">H22*I22</f>
        <v>0</v>
      </c>
      <c r="K22" s="91"/>
      <c r="L22" s="91">
        <v>0</v>
      </c>
      <c r="M22" s="16">
        <f t="shared" ref="M22" si="2">K22*L22</f>
        <v>0</v>
      </c>
      <c r="N22" s="42">
        <f t="shared" ref="N22" si="3">SUM(G22,J22,M22)</f>
        <v>0</v>
      </c>
      <c r="O22" s="65">
        <f t="shared" ref="O22" si="4">D22*N22</f>
        <v>0</v>
      </c>
      <c r="P22" s="81"/>
      <c r="Q22" s="79"/>
    </row>
    <row r="23" spans="1:17" ht="16.2" thickBot="1" x14ac:dyDescent="0.35">
      <c r="A23" s="13"/>
      <c r="B23" s="14" t="s">
        <v>26</v>
      </c>
      <c r="C23" s="19"/>
      <c r="D23" s="19"/>
      <c r="E23" s="20"/>
      <c r="F23" s="35"/>
      <c r="G23" s="21">
        <f>SUBTOTAL(9,G19:G22)</f>
        <v>0</v>
      </c>
      <c r="H23" s="34"/>
      <c r="I23" s="34"/>
      <c r="J23" s="21">
        <f>SUBTOTAL(9,J19:J22)</f>
        <v>0</v>
      </c>
      <c r="K23" s="34"/>
      <c r="L23" s="33"/>
      <c r="M23" s="21">
        <f>SUBTOTAL(9,M19:M22)</f>
        <v>0</v>
      </c>
      <c r="N23" s="87">
        <f>SUBTOTAL(9,N19:N22)</f>
        <v>0</v>
      </c>
      <c r="O23" s="90">
        <f>SUBTOTAL(9,O19:O22)</f>
        <v>0</v>
      </c>
      <c r="P23" s="88"/>
      <c r="Q23" s="79"/>
    </row>
    <row r="24" spans="1:17" ht="15.6" x14ac:dyDescent="0.3">
      <c r="A24" s="13"/>
      <c r="B24" s="14" t="s">
        <v>2</v>
      </c>
      <c r="C24" s="19"/>
      <c r="D24" s="19"/>
      <c r="E24" s="20"/>
      <c r="F24" s="35"/>
      <c r="G24" s="36">
        <f>G23*0.15</f>
        <v>0</v>
      </c>
      <c r="H24" s="34"/>
      <c r="I24" s="33"/>
      <c r="J24" s="36">
        <f>J23*0.15</f>
        <v>0</v>
      </c>
      <c r="K24" s="34"/>
      <c r="L24" s="33"/>
      <c r="M24" s="36">
        <f>M23*0.15</f>
        <v>0</v>
      </c>
      <c r="N24" s="36">
        <f>N23*0.15</f>
        <v>0</v>
      </c>
      <c r="O24" s="89"/>
      <c r="P24" s="80"/>
      <c r="Q24" s="79"/>
    </row>
    <row r="25" spans="1:17" ht="16.2" thickBot="1" x14ac:dyDescent="0.35">
      <c r="A25" s="13"/>
      <c r="B25" s="14" t="s">
        <v>27</v>
      </c>
      <c r="C25" s="19"/>
      <c r="D25" s="19"/>
      <c r="E25" s="20"/>
      <c r="F25" s="35"/>
      <c r="G25" s="37">
        <f>G23+G24</f>
        <v>0</v>
      </c>
      <c r="H25" s="34"/>
      <c r="I25" s="33"/>
      <c r="J25" s="37">
        <f>J23+J24</f>
        <v>0</v>
      </c>
      <c r="K25" s="34"/>
      <c r="L25" s="33"/>
      <c r="M25" s="37">
        <f>M23+M24</f>
        <v>0</v>
      </c>
      <c r="N25" s="37">
        <f>N23+N24</f>
        <v>0</v>
      </c>
      <c r="O25" s="66"/>
      <c r="P25" s="80"/>
      <c r="Q25" s="79"/>
    </row>
    <row r="26" spans="1:17" x14ac:dyDescent="0.3">
      <c r="A26" s="82"/>
      <c r="B26" s="83"/>
      <c r="C26" s="84"/>
      <c r="D26" s="84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ht="15" thickBot="1" x14ac:dyDescent="0.35">
      <c r="A27" s="82"/>
      <c r="B27" s="85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25.95" customHeight="1" x14ac:dyDescent="0.3">
      <c r="A28" s="82"/>
      <c r="B28" s="101" t="s">
        <v>35</v>
      </c>
      <c r="C28" s="99"/>
      <c r="D28" s="100"/>
      <c r="E28" s="106"/>
      <c r="F28" s="107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ht="17.55" customHeight="1" x14ac:dyDescent="0.3">
      <c r="A29" s="82"/>
      <c r="B29" s="102"/>
      <c r="C29" s="108" t="s">
        <v>28</v>
      </c>
      <c r="D29" s="109"/>
      <c r="E29" s="59" t="s">
        <v>30</v>
      </c>
      <c r="F29" s="53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34.950000000000003" customHeight="1" x14ac:dyDescent="0.3">
      <c r="A30" s="82"/>
      <c r="B30" s="102"/>
      <c r="C30" s="110"/>
      <c r="D30" s="111"/>
      <c r="E30" s="104"/>
      <c r="F30" s="10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ht="19.2" customHeight="1" thickBot="1" x14ac:dyDescent="0.35">
      <c r="A31" s="82"/>
      <c r="B31" s="103"/>
      <c r="C31" s="112" t="s">
        <v>38</v>
      </c>
      <c r="D31" s="113"/>
      <c r="E31" s="114" t="s">
        <v>29</v>
      </c>
      <c r="F31" s="11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3">
      <c r="A32" s="82"/>
      <c r="B32" s="85"/>
      <c r="C32" s="84"/>
      <c r="D32" s="84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x14ac:dyDescent="0.3">
      <c r="A33" s="82"/>
      <c r="B33" s="85"/>
      <c r="C33" s="84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</sheetData>
  <sheetProtection formatCells="0" formatColumns="0" formatRows="0" insertRows="0" deleteRows="0"/>
  <protectedRanges>
    <protectedRange sqref="C28:F30" name="Range7"/>
    <protectedRange sqref="P19:Q25" name="Range6"/>
    <protectedRange sqref="K20:L22" name="Range5"/>
    <protectedRange sqref="H20:I22" name="Range4"/>
    <protectedRange sqref="A19 C19:F19 A21:A22 A20:B20 D20:F20 C21:F22" name="Range3"/>
    <protectedRange sqref="C13:E15" name="Range2"/>
    <protectedRange sqref="B3:B5" name="Range1"/>
    <protectedRange sqref="B22" name="Range3_1"/>
    <protectedRange sqref="B21" name="Range3_2"/>
    <protectedRange sqref="B19" name="Range3_3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28:D28"/>
    <mergeCell ref="B28:B31"/>
    <mergeCell ref="E30:F30"/>
    <mergeCell ref="E28:F28"/>
    <mergeCell ref="C29:D29"/>
    <mergeCell ref="C30:D30"/>
    <mergeCell ref="C31:D31"/>
    <mergeCell ref="E31:F31"/>
  </mergeCells>
  <phoneticPr fontId="13" type="noConversion"/>
  <dataValidations count="2">
    <dataValidation type="decimal" operator="greaterThanOrEqual" allowBlank="1" showInputMessage="1" showErrorMessage="1" sqref="C13:D15 K20:L22 H20:I22 E20:F22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 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Thato Meso</cp:lastModifiedBy>
  <cp:lastPrinted>2023-11-16T09:05:47Z</cp:lastPrinted>
  <dcterms:created xsi:type="dcterms:W3CDTF">2017-06-15T23:28:53Z</dcterms:created>
  <dcterms:modified xsi:type="dcterms:W3CDTF">2023-11-16T09:10:28Z</dcterms:modified>
</cp:coreProperties>
</file>